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建設部\下水道管理課\04 総務グループ\01_各種照会\06_財政課★\Ｒ4\39_【財政課照会124〆】Fwd 【宮城県市町村課】公営企業に係る経営比較分析表（令和３年度決算）の分析等について(依頼）\02_回答\"/>
    </mc:Choice>
  </mc:AlternateContent>
  <workbookProtection workbookAlgorithmName="SHA-512" workbookHashValue="vPH6t5nK+ib2q8C7OxFiB4XQfymyB+12EASq4IdeppIEIY8HlYPwVQHZHbWlN8vN1rI21v8pp3+kc6rWsYy0gQ==" workbookSaltValue="mmDhXK79C1lAb+Idt2ItHw=="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<sst xmlns="http://schemas.openxmlformats.org/spreadsheetml/2006/main" count="297" uniqueCount="116">
  <si>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</si>
  <si>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</si>
  <si>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</si>
  <si>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</si>
  <si>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</si>
  <si>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</si>
  <si>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</si>
  <si>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</si>
  <si>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</si>
  <si>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</si>
  <si>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</si>
  <si>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</si>
  <si>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</si>
  <si>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</si>
  <si>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</si>
  <si>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</si>
  <si>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</si>
  <si>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</si>
  <si>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</si>
  <si>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</si>
  <si>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</si>
  <si>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</si>
  <si>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</si>
  <si>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</si>
  <si>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</si>
  <si>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</si>
  <si>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</si>
  <si>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</si>
  <si>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</si>
  <si>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</si>
  <si>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</si>
  <si>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</si>
  <si>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</si>
  <si>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</si>
  <si>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</si>
  <si>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</si>
  <si>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</si>
  <si>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</si>
  <si>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</si>
  <si>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</si>
  <si>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</si>
  <si>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</si>
  <si>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</si>
  <si>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</si>
  <si>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</si>
  <si>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</si>
  <si>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</si>
  <si>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</si>
  <si>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</si>
  <si>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</si>
  <si>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</si>
  <si>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</si>
  <si>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</si>
  <si>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</si>
  <si>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</si>
  <si>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</si>
  <si>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</si>
  <si>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</si>
  <si>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</si>
  <si>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</si>
  <si>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</si>
  <si>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</si>
  <si>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</si>
  <si>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</si>
  <si>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</si>
  <si>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</si>
  <si>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</si>
  <si>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</si>
  <si>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</si>
  <si>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</si>
  <si>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</si>
  <si>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</si>
  <si>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</si>
  <si>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</si>
  <si>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</si>
  <si>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</si>
  <si>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</si>
  <si>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</si>
  <si>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</si>
  <si>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</si>
  <si>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</si>
  <si>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</si>
  <si>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</si>
  <si>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</si>
  <si>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</si>
  <si>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</si>
  <si>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</si>
  <si>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</si>
  <si>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</si>
  <si>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</si>
  <si>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</si>
  <si>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</si>
  <si>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</si>
  <si>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</si>
  <si>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</si>
  <si>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</si>
  <si>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石巻市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</si>
  <si>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</si>
  <si>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</si>
  <si>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</si>
  <si>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</si>
  <si>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</si>
  <si>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</si>
  <si>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</si>
  <si>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</si>
  <si>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</si>
  <si>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</si>
  <si>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</si>
  <si>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</si>
  <si>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</si>
  <si>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</si>
  <si>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</si>
  <si>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</si>
  <si>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東日本大震災で発生した津波による集落の流失、浸水など甚大な被害を受け、集落の集団移転に伴う移転跡地の整備を早期に行い、漁村地域の漁業再生と復興を図ることを目的とした特別の事情によって処理施設を再建したため、全ての項目において、良好とはいえない数値となっている。
　累積欠損金比率の解消に向け、経費の節減を図り、健全な経営に努めなければならない。
　流動比率は類似団体を大きく下回っており、一般会計からの繰入金に依存しているのが現状である。
　経費回収率、汚水処理原価は、類似団体より低い水準になっており、地形的にも個人設置の浄化槽整備も難しい地区のため、今後も同程度で推移するものと思われる。
　施設利用率は、人口減少により処理水量の増加も見込めないことから、今後も同程度で推移するものと考えられる。
　</t>
    <rPh sb="174" eb="176">
      <t>リュウドウ</t>
    </rPh>
    <rPh sb="176" eb="178">
      <t>ヒリツ</t>
    </rPh>
    <rPh sb="179" eb="181">
      <t>ルイジ</t>
    </rPh>
    <rPh sb="181" eb="183">
      <t>ダンタイ</t>
    </rPh>
    <rPh sb="184" eb="185">
      <t>オオ</t>
    </rPh>
    <rPh sb="187" eb="189">
      <t>シタマワ</t>
    </rPh>
    <rPh sb="194" eb="196">
      <t>イッパン</t>
    </rPh>
    <rPh sb="196" eb="198">
      <t>カイケイ</t>
    </rPh>
    <rPh sb="201" eb="203">
      <t>クリイレ</t>
    </rPh>
    <rPh sb="203" eb="204">
      <t>キン</t>
    </rPh>
    <rPh sb="205" eb="207">
      <t>イゾン</t>
    </rPh>
    <rPh sb="213" eb="215">
      <t>ゲンジョウ</t>
    </rPh>
    <rPh sb="221" eb="223">
      <t>ケイヒ</t>
    </rPh>
    <rPh sb="223" eb="225">
      <t>カイシュウ</t>
    </rPh>
    <rPh sb="225" eb="226">
      <t>リツ</t>
    </rPh>
    <rPh sb="227" eb="229">
      <t>オスイ</t>
    </rPh>
    <rPh sb="229" eb="231">
      <t>ショリ</t>
    </rPh>
    <rPh sb="231" eb="233">
      <t>ゲンカ</t>
    </rPh>
    <rPh sb="235" eb="237">
      <t>ルイジ</t>
    </rPh>
    <rPh sb="237" eb="239">
      <t>ダンタイ</t>
    </rPh>
    <rPh sb="241" eb="242">
      <t>ヒク</t>
    </rPh>
    <rPh sb="243" eb="245">
      <t>スイジュン</t>
    </rPh>
    <rPh sb="252" eb="255">
      <t>チケイテキ</t>
    </rPh>
    <rPh sb="257" eb="259">
      <t>コジン</t>
    </rPh>
    <rPh sb="259" eb="261">
      <t>セッチ</t>
    </rPh>
    <rPh sb="262" eb="265">
      <t>ジョウカソウ</t>
    </rPh>
    <rPh sb="265" eb="267">
      <t>セイビ</t>
    </rPh>
    <rPh sb="268" eb="269">
      <t>ムズカ</t>
    </rPh>
    <rPh sb="271" eb="273">
      <t>チク</t>
    </rPh>
    <rPh sb="277" eb="279">
      <t>コンゴ</t>
    </rPh>
    <rPh sb="280" eb="283">
      <t>ドウテイド</t>
    </rPh>
    <rPh sb="284" eb="286">
      <t>スイイ</t>
    </rPh>
    <rPh sb="291" eb="292">
      <t>オモ</t>
    </rPh>
    <rPh sb="298" eb="300">
      <t>シセツ</t>
    </rPh>
    <rPh sb="300" eb="303">
      <t>リヨウリツ</t>
    </rPh>
    <rPh sb="312" eb="314">
      <t>ショリ</t>
    </rPh>
    <rPh sb="314" eb="316">
      <t>スイリョウ</t>
    </rPh>
    <rPh sb="317" eb="319">
      <t>ゾウカ</t>
    </rPh>
    <rPh sb="320" eb="322">
      <t>ミコ</t>
    </rPh>
    <rPh sb="330" eb="332">
      <t>コンゴ</t>
    </rPh>
    <rPh sb="333" eb="336">
      <t>ドウテイド</t>
    </rPh>
    <rPh sb="337" eb="339">
      <t>スイイ</t>
    </rPh>
    <rPh sb="344" eb="345">
      <t>カンガ</t>
    </rPh>
    <phoneticPr fontId="4"/>
  </si>
  <si>
    <t>　東日本大震災の復旧から間もないため、施設等の老朽化はほとんど見られない。
　</t>
    <rPh sb="8" eb="10">
      <t>フッキュウ</t>
    </rPh>
    <rPh sb="12" eb="13">
      <t>マ</t>
    </rPh>
    <phoneticPr fontId="4"/>
  </si>
  <si>
    <t>　今後、施設の老朽化に伴う修繕費用の増加や人口減少による料金収入の増加が見込めず、経営環境は更に厳しさを増していくことから、今後見直し予定の経営戦略に基づき、徹底した経営健全化を図っていかなければならない。
　また、汚水処理原価に係る使用料の適正な水準を見定め、経営の安定化に努めるほか、効率的な施設の維持管理を進める必要がある。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</si>
</sst>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9C6500"/>
      <name val="游ゴシック"/>
      <family val="2"/>
      <charset val="128"/>
      <scheme val="minor"/>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EB9C"/>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5" fillId="6" borderId="0" applyNumberFormat="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6" borderId="0" xfId="2">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どちらでもない" xfId="2" builtinId="2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081-4D9F-B5C6-57A1B845C9C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c:v>
                </c:pt>
                <c:pt idx="4">
                  <c:v>0.01</c:v>
                </c:pt>
              </c:numCache>
            </c:numRef>
          </c:val>
          <c:smooth val="0"/>
          <c:extLst>
            <c:ext xmlns:c16="http://schemas.microsoft.com/office/drawing/2014/chart" uri="{C3380CC4-5D6E-409C-BE32-E72D297353CC}">
              <c16:uniqueId val="{00000001-3081-4D9F-B5C6-57A1B845C9C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27.59</c:v>
                </c:pt>
                <c:pt idx="4">
                  <c:v>27.59</c:v>
                </c:pt>
              </c:numCache>
            </c:numRef>
          </c:val>
          <c:extLst>
            <c:ext xmlns:c16="http://schemas.microsoft.com/office/drawing/2014/chart" uri="{C3380CC4-5D6E-409C-BE32-E72D297353CC}">
              <c16:uniqueId val="{00000000-4834-42B4-84F8-47766F0B9B4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30.19</c:v>
                </c:pt>
                <c:pt idx="4">
                  <c:v>28.77</c:v>
                </c:pt>
              </c:numCache>
            </c:numRef>
          </c:val>
          <c:smooth val="0"/>
          <c:extLst>
            <c:ext xmlns:c16="http://schemas.microsoft.com/office/drawing/2014/chart" uri="{C3380CC4-5D6E-409C-BE32-E72D297353CC}">
              <c16:uniqueId val="{00000001-4834-42B4-84F8-47766F0B9B4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828B-4D9D-89E5-48C1CC0B20A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79.09</c:v>
                </c:pt>
                <c:pt idx="4">
                  <c:v>78.900000000000006</c:v>
                </c:pt>
              </c:numCache>
            </c:numRef>
          </c:val>
          <c:smooth val="0"/>
          <c:extLst>
            <c:ext xmlns:c16="http://schemas.microsoft.com/office/drawing/2014/chart" uri="{C3380CC4-5D6E-409C-BE32-E72D297353CC}">
              <c16:uniqueId val="{00000001-828B-4D9D-89E5-48C1CC0B20A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96.67</c:v>
                </c:pt>
                <c:pt idx="4">
                  <c:v>105.5</c:v>
                </c:pt>
              </c:numCache>
            </c:numRef>
          </c:val>
          <c:extLst>
            <c:ext xmlns:c16="http://schemas.microsoft.com/office/drawing/2014/chart" uri="{C3380CC4-5D6E-409C-BE32-E72D297353CC}">
              <c16:uniqueId val="{00000000-2476-4F76-A29C-F1BAC22A849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101.18</c:v>
                </c:pt>
                <c:pt idx="4">
                  <c:v>99.89</c:v>
                </c:pt>
              </c:numCache>
            </c:numRef>
          </c:val>
          <c:smooth val="0"/>
          <c:extLst>
            <c:ext xmlns:c16="http://schemas.microsoft.com/office/drawing/2014/chart" uri="{C3380CC4-5D6E-409C-BE32-E72D297353CC}">
              <c16:uniqueId val="{00000001-2476-4F76-A29C-F1BAC22A849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3.54</c:v>
                </c:pt>
                <c:pt idx="4">
                  <c:v>7.08</c:v>
                </c:pt>
              </c:numCache>
            </c:numRef>
          </c:val>
          <c:extLst>
            <c:ext xmlns:c16="http://schemas.microsoft.com/office/drawing/2014/chart" uri="{C3380CC4-5D6E-409C-BE32-E72D297353CC}">
              <c16:uniqueId val="{00000000-89B4-4122-B0B9-1EFADB8E763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20.14</c:v>
                </c:pt>
                <c:pt idx="4">
                  <c:v>23.17</c:v>
                </c:pt>
              </c:numCache>
            </c:numRef>
          </c:val>
          <c:smooth val="0"/>
          <c:extLst>
            <c:ext xmlns:c16="http://schemas.microsoft.com/office/drawing/2014/chart" uri="{C3380CC4-5D6E-409C-BE32-E72D297353CC}">
              <c16:uniqueId val="{00000001-89B4-4122-B0B9-1EFADB8E763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0F8-4E4A-9513-0443FD4298C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50F8-4E4A-9513-0443FD4298C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243.06</c:v>
                </c:pt>
                <c:pt idx="4">
                  <c:v>69</c:v>
                </c:pt>
              </c:numCache>
            </c:numRef>
          </c:val>
          <c:extLst>
            <c:ext xmlns:c16="http://schemas.microsoft.com/office/drawing/2014/chart" uri="{C3380CC4-5D6E-409C-BE32-E72D297353CC}">
              <c16:uniqueId val="{00000000-B2B2-408E-AE62-70AB9C7AC36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140.63</c:v>
                </c:pt>
                <c:pt idx="4">
                  <c:v>163.84</c:v>
                </c:pt>
              </c:numCache>
            </c:numRef>
          </c:val>
          <c:smooth val="0"/>
          <c:extLst>
            <c:ext xmlns:c16="http://schemas.microsoft.com/office/drawing/2014/chart" uri="{C3380CC4-5D6E-409C-BE32-E72D297353CC}">
              <c16:uniqueId val="{00000001-B2B2-408E-AE62-70AB9C7AC36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33.1</c:v>
                </c:pt>
                <c:pt idx="4">
                  <c:v>7.11</c:v>
                </c:pt>
              </c:numCache>
            </c:numRef>
          </c:val>
          <c:extLst>
            <c:ext xmlns:c16="http://schemas.microsoft.com/office/drawing/2014/chart" uri="{C3380CC4-5D6E-409C-BE32-E72D297353CC}">
              <c16:uniqueId val="{00000000-97CF-4B43-B0D2-F1AF8A2CD6F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56.53</c:v>
                </c:pt>
                <c:pt idx="4">
                  <c:v>59.66</c:v>
                </c:pt>
              </c:numCache>
            </c:numRef>
          </c:val>
          <c:smooth val="0"/>
          <c:extLst>
            <c:ext xmlns:c16="http://schemas.microsoft.com/office/drawing/2014/chart" uri="{C3380CC4-5D6E-409C-BE32-E72D297353CC}">
              <c16:uniqueId val="{00000001-97CF-4B43-B0D2-F1AF8A2CD6F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377-4637-8815-C8274E99075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1095.52</c:v>
                </c:pt>
                <c:pt idx="4">
                  <c:v>1056.55</c:v>
                </c:pt>
              </c:numCache>
            </c:numRef>
          </c:val>
          <c:smooth val="0"/>
          <c:extLst>
            <c:ext xmlns:c16="http://schemas.microsoft.com/office/drawing/2014/chart" uri="{C3380CC4-5D6E-409C-BE32-E72D297353CC}">
              <c16:uniqueId val="{00000001-7377-4637-8815-C8274E99075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3.75</c:v>
                </c:pt>
                <c:pt idx="4">
                  <c:v>7.15</c:v>
                </c:pt>
              </c:numCache>
            </c:numRef>
          </c:val>
          <c:extLst>
            <c:ext xmlns:c16="http://schemas.microsoft.com/office/drawing/2014/chart" uri="{C3380CC4-5D6E-409C-BE32-E72D297353CC}">
              <c16:uniqueId val="{00000000-6357-488F-B8FE-33B4AAA4C3C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39.64</c:v>
                </c:pt>
                <c:pt idx="4">
                  <c:v>40</c:v>
                </c:pt>
              </c:numCache>
            </c:numRef>
          </c:val>
          <c:smooth val="0"/>
          <c:extLst>
            <c:ext xmlns:c16="http://schemas.microsoft.com/office/drawing/2014/chart" uri="{C3380CC4-5D6E-409C-BE32-E72D297353CC}">
              <c16:uniqueId val="{00000001-6357-488F-B8FE-33B4AAA4C3C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5043.04</c:v>
                </c:pt>
                <c:pt idx="4">
                  <c:v>2567.63</c:v>
                </c:pt>
              </c:numCache>
            </c:numRef>
          </c:val>
          <c:extLst>
            <c:ext xmlns:c16="http://schemas.microsoft.com/office/drawing/2014/chart" uri="{C3380CC4-5D6E-409C-BE32-E72D297353CC}">
              <c16:uniqueId val="{00000000-C57D-4015-AE36-3970B0B8918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449.72</c:v>
                </c:pt>
                <c:pt idx="4">
                  <c:v>437.27</c:v>
                </c:pt>
              </c:numCache>
            </c:numRef>
          </c:val>
          <c:smooth val="0"/>
          <c:extLst>
            <c:ext xmlns:c16="http://schemas.microsoft.com/office/drawing/2014/chart" uri="{C3380CC4-5D6E-409C-BE32-E72D297353CC}">
              <c16:uniqueId val="{00000001-C57D-4015-AE36-3970B0B8918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29"/>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宮城県　石巻市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3"/>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41" t="str">
        <f>データ!I6</f>
        <v>法適用</v>
      </c>
      <c r="C8" s="41"/>
      <c r="D8" s="41"/>
      <c r="E8" s="41"/>
      <c r="F8" s="41"/>
      <c r="G8" s="41"/>
      <c r="H8" s="41"/>
      <c r="I8" s="41" t="str">
        <f>データ!J6</f>
        <v>下水道事業</v>
      </c>
      <c r="J8" s="41"/>
      <c r="K8" s="41"/>
      <c r="L8" s="41"/>
      <c r="M8" s="41"/>
      <c r="N8" s="41"/>
      <c r="O8" s="41"/>
      <c r="P8" s="41" t="str">
        <f>データ!K6</f>
        <v>漁業集落排水</v>
      </c>
      <c r="Q8" s="41"/>
      <c r="R8" s="41"/>
      <c r="S8" s="41"/>
      <c r="T8" s="41"/>
      <c r="U8" s="41"/>
      <c r="V8" s="41"/>
      <c r="W8" s="41" t="str">
        <f>データ!L6</f>
        <v>H2</v>
      </c>
      <c r="X8" s="41"/>
      <c r="Y8" s="41"/>
      <c r="Z8" s="41"/>
      <c r="AA8" s="41"/>
      <c r="AB8" s="41"/>
      <c r="AC8" s="41"/>
      <c r="AD8" s="42" t="str">
        <f>データ!$M$6</f>
        <v>非設置</v>
      </c>
      <c r="AE8" s="42"/>
      <c r="AF8" s="42"/>
      <c r="AG8" s="42"/>
      <c r="AH8" s="42"/>
      <c r="AI8" s="42"/>
      <c r="AJ8" s="42"/>
      <c r="AK8" s="3"/>
      <c r="AL8" s="43">
        <f>データ!S6</f>
        <v>138686</v>
      </c>
      <c r="AM8" s="43"/>
      <c r="AN8" s="43"/>
      <c r="AO8" s="43"/>
      <c r="AP8" s="43"/>
      <c r="AQ8" s="43"/>
      <c r="AR8" s="43"/>
      <c r="AS8" s="43"/>
      <c r="AT8" s="36">
        <f>データ!T6</f>
        <v>554.54999999999995</v>
      </c>
      <c r="AU8" s="36"/>
      <c r="AV8" s="36"/>
      <c r="AW8" s="36"/>
      <c r="AX8" s="36"/>
      <c r="AY8" s="36"/>
      <c r="AZ8" s="36"/>
      <c r="BA8" s="36"/>
      <c r="BB8" s="36">
        <f>データ!U6</f>
        <v>250.09</v>
      </c>
      <c r="BC8" s="36"/>
      <c r="BD8" s="36"/>
      <c r="BE8" s="36"/>
      <c r="BF8" s="36"/>
      <c r="BG8" s="36"/>
      <c r="BH8" s="36"/>
      <c r="BI8" s="36"/>
      <c r="BJ8" s="3"/>
      <c r="BK8" s="3"/>
      <c r="BL8" s="37" t="s">
        <v>10</v>
      </c>
      <c r="BM8" s="38"/>
      <c r="BN8" s="39" t="s">
        <v>11</v>
      </c>
      <c r="BO8" s="39"/>
      <c r="BP8" s="39"/>
      <c r="BQ8" s="39"/>
      <c r="BR8" s="39"/>
      <c r="BS8" s="39"/>
      <c r="BT8" s="39"/>
      <c r="BU8" s="39"/>
      <c r="BV8" s="39"/>
      <c r="BW8" s="39"/>
      <c r="BX8" s="39"/>
      <c r="BY8" s="40"/>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32" t="s">
        <v>16</v>
      </c>
      <c r="AE9" s="32"/>
      <c r="AF9" s="32"/>
      <c r="AG9" s="32"/>
      <c r="AH9" s="32"/>
      <c r="AI9" s="32"/>
      <c r="AJ9" s="32"/>
      <c r="AK9" s="3"/>
      <c r="AL9" s="32" t="s">
        <v>17</v>
      </c>
      <c r="AM9" s="32"/>
      <c r="AN9" s="32"/>
      <c r="AO9" s="32"/>
      <c r="AP9" s="32"/>
      <c r="AQ9" s="32"/>
      <c r="AR9" s="32"/>
      <c r="AS9" s="32"/>
      <c r="AT9" s="32" t="s">
        <v>18</v>
      </c>
      <c r="AU9" s="32"/>
      <c r="AV9" s="32"/>
      <c r="AW9" s="32"/>
      <c r="AX9" s="32"/>
      <c r="AY9" s="32"/>
      <c r="AZ9" s="32"/>
      <c r="BA9" s="32"/>
      <c r="BB9" s="32" t="s">
        <v>19</v>
      </c>
      <c r="BC9" s="32"/>
      <c r="BD9" s="32"/>
      <c r="BE9" s="32"/>
      <c r="BF9" s="32"/>
      <c r="BG9" s="32"/>
      <c r="BH9" s="32"/>
      <c r="BI9" s="32"/>
      <c r="BJ9" s="3"/>
      <c r="BK9" s="3"/>
      <c r="BL9" s="44" t="s">
        <v>20</v>
      </c>
      <c r="BM9" s="45"/>
      <c r="BN9" s="52" t="s">
        <v>21</v>
      </c>
      <c r="BO9" s="52"/>
      <c r="BP9" s="52"/>
      <c r="BQ9" s="52"/>
      <c r="BR9" s="52"/>
      <c r="BS9" s="52"/>
      <c r="BT9" s="52"/>
      <c r="BU9" s="52"/>
      <c r="BV9" s="52"/>
      <c r="BW9" s="52"/>
      <c r="BX9" s="52"/>
      <c r="BY9" s="53"/>
    </row>
    <row r="10" spans="1:78" ht="18.75" customHeight="1" x14ac:dyDescent="0.15">
      <c r="A10" s="2"/>
      <c r="B10" s="36" t="str">
        <f>データ!N6</f>
        <v>-</v>
      </c>
      <c r="C10" s="36"/>
      <c r="D10" s="36"/>
      <c r="E10" s="36"/>
      <c r="F10" s="36"/>
      <c r="G10" s="36"/>
      <c r="H10" s="36"/>
      <c r="I10" s="36">
        <f>データ!O6</f>
        <v>65.290000000000006</v>
      </c>
      <c r="J10" s="36"/>
      <c r="K10" s="36"/>
      <c r="L10" s="36"/>
      <c r="M10" s="36"/>
      <c r="N10" s="36"/>
      <c r="O10" s="36"/>
      <c r="P10" s="36">
        <f>データ!P6</f>
        <v>0.03</v>
      </c>
      <c r="Q10" s="36"/>
      <c r="R10" s="36"/>
      <c r="S10" s="36"/>
      <c r="T10" s="36"/>
      <c r="U10" s="36"/>
      <c r="V10" s="36"/>
      <c r="W10" s="36">
        <f>データ!Q6</f>
        <v>100</v>
      </c>
      <c r="X10" s="36"/>
      <c r="Y10" s="36"/>
      <c r="Z10" s="36"/>
      <c r="AA10" s="36"/>
      <c r="AB10" s="36"/>
      <c r="AC10" s="36"/>
      <c r="AD10" s="43">
        <f>データ!R6</f>
        <v>3575</v>
      </c>
      <c r="AE10" s="43"/>
      <c r="AF10" s="43"/>
      <c r="AG10" s="43"/>
      <c r="AH10" s="43"/>
      <c r="AI10" s="43"/>
      <c r="AJ10" s="43"/>
      <c r="AK10" s="2"/>
      <c r="AL10" s="43">
        <f>データ!V6</f>
        <v>39</v>
      </c>
      <c r="AM10" s="43"/>
      <c r="AN10" s="43"/>
      <c r="AO10" s="43"/>
      <c r="AP10" s="43"/>
      <c r="AQ10" s="43"/>
      <c r="AR10" s="43"/>
      <c r="AS10" s="43"/>
      <c r="AT10" s="36">
        <f>データ!W6</f>
        <v>0.05</v>
      </c>
      <c r="AU10" s="36"/>
      <c r="AV10" s="36"/>
      <c r="AW10" s="36"/>
      <c r="AX10" s="36"/>
      <c r="AY10" s="36"/>
      <c r="AZ10" s="36"/>
      <c r="BA10" s="36"/>
      <c r="BB10" s="36">
        <f>データ!X6</f>
        <v>780</v>
      </c>
      <c r="BC10" s="36"/>
      <c r="BD10" s="36"/>
      <c r="BE10" s="36"/>
      <c r="BF10" s="36"/>
      <c r="BG10" s="36"/>
      <c r="BH10" s="36"/>
      <c r="BI10" s="36"/>
      <c r="BJ10" s="2"/>
      <c r="BK10" s="2"/>
      <c r="BL10" s="68" t="s">
        <v>22</v>
      </c>
      <c r="BM10" s="69"/>
      <c r="BN10" s="70" t="s">
        <v>23</v>
      </c>
      <c r="BO10" s="70"/>
      <c r="BP10" s="70"/>
      <c r="BQ10" s="70"/>
      <c r="BR10" s="70"/>
      <c r="BS10" s="70"/>
      <c r="BT10" s="70"/>
      <c r="BU10" s="70"/>
      <c r="BV10" s="70"/>
      <c r="BW10" s="70"/>
      <c r="BX10" s="70"/>
      <c r="BY10" s="7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9"/>
      <c r="BM15" s="50"/>
      <c r="BN15" s="50"/>
      <c r="BO15" s="50"/>
      <c r="BP15" s="50"/>
      <c r="BQ15" s="50"/>
      <c r="BR15" s="50"/>
      <c r="BS15" s="50"/>
      <c r="BT15" s="50"/>
      <c r="BU15" s="50"/>
      <c r="BV15" s="50"/>
      <c r="BW15" s="50"/>
      <c r="BX15" s="50"/>
      <c r="BY15" s="50"/>
      <c r="BZ15" s="5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2" t="s">
        <v>113</v>
      </c>
      <c r="BM16" s="63"/>
      <c r="BN16" s="63"/>
      <c r="BO16" s="63"/>
      <c r="BP16" s="63"/>
      <c r="BQ16" s="63"/>
      <c r="BR16" s="63"/>
      <c r="BS16" s="63"/>
      <c r="BT16" s="63"/>
      <c r="BU16" s="63"/>
      <c r="BV16" s="63"/>
      <c r="BW16" s="63"/>
      <c r="BX16" s="63"/>
      <c r="BY16" s="63"/>
      <c r="BZ16" s="6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2"/>
      <c r="BM17" s="63"/>
      <c r="BN17" s="63"/>
      <c r="BO17" s="63"/>
      <c r="BP17" s="63"/>
      <c r="BQ17" s="63"/>
      <c r="BR17" s="63"/>
      <c r="BS17" s="63"/>
      <c r="BT17" s="63"/>
      <c r="BU17" s="63"/>
      <c r="BV17" s="63"/>
      <c r="BW17" s="63"/>
      <c r="BX17" s="63"/>
      <c r="BY17" s="63"/>
      <c r="BZ17" s="6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2"/>
      <c r="BM18" s="63"/>
      <c r="BN18" s="63"/>
      <c r="BO18" s="63"/>
      <c r="BP18" s="63"/>
      <c r="BQ18" s="63"/>
      <c r="BR18" s="63"/>
      <c r="BS18" s="63"/>
      <c r="BT18" s="63"/>
      <c r="BU18" s="63"/>
      <c r="BV18" s="63"/>
      <c r="BW18" s="63"/>
      <c r="BX18" s="63"/>
      <c r="BY18" s="63"/>
      <c r="BZ18" s="6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2"/>
      <c r="BM19" s="63"/>
      <c r="BN19" s="63"/>
      <c r="BO19" s="63"/>
      <c r="BP19" s="63"/>
      <c r="BQ19" s="63"/>
      <c r="BR19" s="63"/>
      <c r="BS19" s="63"/>
      <c r="BT19" s="63"/>
      <c r="BU19" s="63"/>
      <c r="BV19" s="63"/>
      <c r="BW19" s="63"/>
      <c r="BX19" s="63"/>
      <c r="BY19" s="63"/>
      <c r="BZ19" s="6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2"/>
      <c r="BM20" s="63"/>
      <c r="BN20" s="63"/>
      <c r="BO20" s="63"/>
      <c r="BP20" s="63"/>
      <c r="BQ20" s="63"/>
      <c r="BR20" s="63"/>
      <c r="BS20" s="63"/>
      <c r="BT20" s="63"/>
      <c r="BU20" s="63"/>
      <c r="BV20" s="63"/>
      <c r="BW20" s="63"/>
      <c r="BX20" s="63"/>
      <c r="BY20" s="63"/>
      <c r="BZ20" s="6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2"/>
      <c r="BM21" s="63"/>
      <c r="BN21" s="63"/>
      <c r="BO21" s="63"/>
      <c r="BP21" s="63"/>
      <c r="BQ21" s="63"/>
      <c r="BR21" s="63"/>
      <c r="BS21" s="63"/>
      <c r="BT21" s="63"/>
      <c r="BU21" s="63"/>
      <c r="BV21" s="63"/>
      <c r="BW21" s="63"/>
      <c r="BX21" s="63"/>
      <c r="BY21" s="63"/>
      <c r="BZ21" s="6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2"/>
      <c r="BM22" s="63"/>
      <c r="BN22" s="63"/>
      <c r="BO22" s="63"/>
      <c r="BP22" s="63"/>
      <c r="BQ22" s="63"/>
      <c r="BR22" s="63"/>
      <c r="BS22" s="63"/>
      <c r="BT22" s="63"/>
      <c r="BU22" s="63"/>
      <c r="BV22" s="63"/>
      <c r="BW22" s="63"/>
      <c r="BX22" s="63"/>
      <c r="BY22" s="63"/>
      <c r="BZ22" s="6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2"/>
      <c r="BM23" s="63"/>
      <c r="BN23" s="63"/>
      <c r="BO23" s="63"/>
      <c r="BP23" s="63"/>
      <c r="BQ23" s="63"/>
      <c r="BR23" s="63"/>
      <c r="BS23" s="63"/>
      <c r="BT23" s="63"/>
      <c r="BU23" s="63"/>
      <c r="BV23" s="63"/>
      <c r="BW23" s="63"/>
      <c r="BX23" s="63"/>
      <c r="BY23" s="63"/>
      <c r="BZ23" s="6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2"/>
      <c r="BM24" s="63"/>
      <c r="BN24" s="63"/>
      <c r="BO24" s="63"/>
      <c r="BP24" s="63"/>
      <c r="BQ24" s="63"/>
      <c r="BR24" s="63"/>
      <c r="BS24" s="63"/>
      <c r="BT24" s="63"/>
      <c r="BU24" s="63"/>
      <c r="BV24" s="63"/>
      <c r="BW24" s="63"/>
      <c r="BX24" s="63"/>
      <c r="BY24" s="63"/>
      <c r="BZ24" s="6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2"/>
      <c r="BM25" s="63"/>
      <c r="BN25" s="63"/>
      <c r="BO25" s="63"/>
      <c r="BP25" s="63"/>
      <c r="BQ25" s="63"/>
      <c r="BR25" s="63"/>
      <c r="BS25" s="63"/>
      <c r="BT25" s="63"/>
      <c r="BU25" s="63"/>
      <c r="BV25" s="63"/>
      <c r="BW25" s="63"/>
      <c r="BX25" s="63"/>
      <c r="BY25" s="63"/>
      <c r="BZ25" s="6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2"/>
      <c r="BM26" s="63"/>
      <c r="BN26" s="63"/>
      <c r="BO26" s="63"/>
      <c r="BP26" s="63"/>
      <c r="BQ26" s="63"/>
      <c r="BR26" s="63"/>
      <c r="BS26" s="63"/>
      <c r="BT26" s="63"/>
      <c r="BU26" s="63"/>
      <c r="BV26" s="63"/>
      <c r="BW26" s="63"/>
      <c r="BX26" s="63"/>
      <c r="BY26" s="63"/>
      <c r="BZ26" s="6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2"/>
      <c r="BM27" s="63"/>
      <c r="BN27" s="63"/>
      <c r="BO27" s="63"/>
      <c r="BP27" s="63"/>
      <c r="BQ27" s="63"/>
      <c r="BR27" s="63"/>
      <c r="BS27" s="63"/>
      <c r="BT27" s="63"/>
      <c r="BU27" s="63"/>
      <c r="BV27" s="63"/>
      <c r="BW27" s="63"/>
      <c r="BX27" s="63"/>
      <c r="BY27" s="63"/>
      <c r="BZ27" s="6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2"/>
      <c r="BM28" s="63"/>
      <c r="BN28" s="63"/>
      <c r="BO28" s="63"/>
      <c r="BP28" s="63"/>
      <c r="BQ28" s="63"/>
      <c r="BR28" s="63"/>
      <c r="BS28" s="63"/>
      <c r="BT28" s="63"/>
      <c r="BU28" s="63"/>
      <c r="BV28" s="63"/>
      <c r="BW28" s="63"/>
      <c r="BX28" s="63"/>
      <c r="BY28" s="63"/>
      <c r="BZ28" s="6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2"/>
      <c r="BM29" s="63"/>
      <c r="BN29" s="63"/>
      <c r="BO29" s="63"/>
      <c r="BP29" s="63"/>
      <c r="BQ29" s="63"/>
      <c r="BR29" s="63"/>
      <c r="BS29" s="63"/>
      <c r="BT29" s="63"/>
      <c r="BU29" s="63"/>
      <c r="BV29" s="63"/>
      <c r="BW29" s="63"/>
      <c r="BX29" s="63"/>
      <c r="BY29" s="63"/>
      <c r="BZ29" s="6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2"/>
      <c r="BM30" s="63"/>
      <c r="BN30" s="63"/>
      <c r="BO30" s="63"/>
      <c r="BP30" s="63"/>
      <c r="BQ30" s="63"/>
      <c r="BR30" s="63"/>
      <c r="BS30" s="63"/>
      <c r="BT30" s="63"/>
      <c r="BU30" s="63"/>
      <c r="BV30" s="63"/>
      <c r="BW30" s="63"/>
      <c r="BX30" s="63"/>
      <c r="BY30" s="63"/>
      <c r="BZ30" s="6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2"/>
      <c r="BM31" s="63"/>
      <c r="BN31" s="63"/>
      <c r="BO31" s="63"/>
      <c r="BP31" s="63"/>
      <c r="BQ31" s="63"/>
      <c r="BR31" s="63"/>
      <c r="BS31" s="63"/>
      <c r="BT31" s="63"/>
      <c r="BU31" s="63"/>
      <c r="BV31" s="63"/>
      <c r="BW31" s="63"/>
      <c r="BX31" s="63"/>
      <c r="BY31" s="63"/>
      <c r="BZ31" s="6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2"/>
      <c r="BM32" s="63"/>
      <c r="BN32" s="63"/>
      <c r="BO32" s="63"/>
      <c r="BP32" s="63"/>
      <c r="BQ32" s="63"/>
      <c r="BR32" s="63"/>
      <c r="BS32" s="63"/>
      <c r="BT32" s="63"/>
      <c r="BU32" s="63"/>
      <c r="BV32" s="63"/>
      <c r="BW32" s="63"/>
      <c r="BX32" s="63"/>
      <c r="BY32" s="63"/>
      <c r="BZ32" s="6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2"/>
      <c r="BM33" s="63"/>
      <c r="BN33" s="63"/>
      <c r="BO33" s="63"/>
      <c r="BP33" s="63"/>
      <c r="BQ33" s="63"/>
      <c r="BR33" s="63"/>
      <c r="BS33" s="63"/>
      <c r="BT33" s="63"/>
      <c r="BU33" s="63"/>
      <c r="BV33" s="63"/>
      <c r="BW33" s="63"/>
      <c r="BX33" s="63"/>
      <c r="BY33" s="63"/>
      <c r="BZ33" s="6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2"/>
      <c r="BM34" s="63"/>
      <c r="BN34" s="63"/>
      <c r="BO34" s="63"/>
      <c r="BP34" s="63"/>
      <c r="BQ34" s="63"/>
      <c r="BR34" s="63"/>
      <c r="BS34" s="63"/>
      <c r="BT34" s="63"/>
      <c r="BU34" s="63"/>
      <c r="BV34" s="63"/>
      <c r="BW34" s="63"/>
      <c r="BX34" s="63"/>
      <c r="BY34" s="63"/>
      <c r="BZ34" s="6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2"/>
      <c r="BM35" s="63"/>
      <c r="BN35" s="63"/>
      <c r="BO35" s="63"/>
      <c r="BP35" s="63"/>
      <c r="BQ35" s="63"/>
      <c r="BR35" s="63"/>
      <c r="BS35" s="63"/>
      <c r="BT35" s="63"/>
      <c r="BU35" s="63"/>
      <c r="BV35" s="63"/>
      <c r="BW35" s="63"/>
      <c r="BX35" s="63"/>
      <c r="BY35" s="63"/>
      <c r="BZ35" s="6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2"/>
      <c r="BM36" s="63"/>
      <c r="BN36" s="63"/>
      <c r="BO36" s="63"/>
      <c r="BP36" s="63"/>
      <c r="BQ36" s="63"/>
      <c r="BR36" s="63"/>
      <c r="BS36" s="63"/>
      <c r="BT36" s="63"/>
      <c r="BU36" s="63"/>
      <c r="BV36" s="63"/>
      <c r="BW36" s="63"/>
      <c r="BX36" s="63"/>
      <c r="BY36" s="63"/>
      <c r="BZ36" s="6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2"/>
      <c r="BM37" s="63"/>
      <c r="BN37" s="63"/>
      <c r="BO37" s="63"/>
      <c r="BP37" s="63"/>
      <c r="BQ37" s="63"/>
      <c r="BR37" s="63"/>
      <c r="BS37" s="63"/>
      <c r="BT37" s="63"/>
      <c r="BU37" s="63"/>
      <c r="BV37" s="63"/>
      <c r="BW37" s="63"/>
      <c r="BX37" s="63"/>
      <c r="BY37" s="63"/>
      <c r="BZ37" s="6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2"/>
      <c r="BM38" s="63"/>
      <c r="BN38" s="63"/>
      <c r="BO38" s="63"/>
      <c r="BP38" s="63"/>
      <c r="BQ38" s="63"/>
      <c r="BR38" s="63"/>
      <c r="BS38" s="63"/>
      <c r="BT38" s="63"/>
      <c r="BU38" s="63"/>
      <c r="BV38" s="63"/>
      <c r="BW38" s="63"/>
      <c r="BX38" s="63"/>
      <c r="BY38" s="63"/>
      <c r="BZ38" s="6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2"/>
      <c r="BM39" s="63"/>
      <c r="BN39" s="63"/>
      <c r="BO39" s="63"/>
      <c r="BP39" s="63"/>
      <c r="BQ39" s="63"/>
      <c r="BR39" s="63"/>
      <c r="BS39" s="63"/>
      <c r="BT39" s="63"/>
      <c r="BU39" s="63"/>
      <c r="BV39" s="63"/>
      <c r="BW39" s="63"/>
      <c r="BX39" s="63"/>
      <c r="BY39" s="63"/>
      <c r="BZ39" s="6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2"/>
      <c r="BM40" s="63"/>
      <c r="BN40" s="63"/>
      <c r="BO40" s="63"/>
      <c r="BP40" s="63"/>
      <c r="BQ40" s="63"/>
      <c r="BR40" s="63"/>
      <c r="BS40" s="63"/>
      <c r="BT40" s="63"/>
      <c r="BU40" s="63"/>
      <c r="BV40" s="63"/>
      <c r="BW40" s="63"/>
      <c r="BX40" s="63"/>
      <c r="BY40" s="63"/>
      <c r="BZ40" s="6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2"/>
      <c r="BM41" s="63"/>
      <c r="BN41" s="63"/>
      <c r="BO41" s="63"/>
      <c r="BP41" s="63"/>
      <c r="BQ41" s="63"/>
      <c r="BR41" s="63"/>
      <c r="BS41" s="63"/>
      <c r="BT41" s="63"/>
      <c r="BU41" s="63"/>
      <c r="BV41" s="63"/>
      <c r="BW41" s="63"/>
      <c r="BX41" s="63"/>
      <c r="BY41" s="63"/>
      <c r="BZ41" s="6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2"/>
      <c r="BM42" s="63"/>
      <c r="BN42" s="63"/>
      <c r="BO42" s="63"/>
      <c r="BP42" s="63"/>
      <c r="BQ42" s="63"/>
      <c r="BR42" s="63"/>
      <c r="BS42" s="63"/>
      <c r="BT42" s="63"/>
      <c r="BU42" s="63"/>
      <c r="BV42" s="63"/>
      <c r="BW42" s="63"/>
      <c r="BX42" s="63"/>
      <c r="BY42" s="63"/>
      <c r="BZ42" s="6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2"/>
      <c r="BM43" s="63"/>
      <c r="BN43" s="63"/>
      <c r="BO43" s="63"/>
      <c r="BP43" s="63"/>
      <c r="BQ43" s="63"/>
      <c r="BR43" s="63"/>
      <c r="BS43" s="63"/>
      <c r="BT43" s="63"/>
      <c r="BU43" s="63"/>
      <c r="BV43" s="63"/>
      <c r="BW43" s="63"/>
      <c r="BX43" s="63"/>
      <c r="BY43" s="63"/>
      <c r="BZ43" s="6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5"/>
      <c r="BM44" s="66"/>
      <c r="BN44" s="66"/>
      <c r="BO44" s="66"/>
      <c r="BP44" s="66"/>
      <c r="BQ44" s="66"/>
      <c r="BR44" s="66"/>
      <c r="BS44" s="66"/>
      <c r="BT44" s="66"/>
      <c r="BU44" s="66"/>
      <c r="BV44" s="66"/>
      <c r="BW44" s="66"/>
      <c r="BX44" s="66"/>
      <c r="BY44" s="66"/>
      <c r="BZ44" s="67"/>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6" t="s">
        <v>27</v>
      </c>
      <c r="BM45" s="47"/>
      <c r="BN45" s="47"/>
      <c r="BO45" s="47"/>
      <c r="BP45" s="47"/>
      <c r="BQ45" s="47"/>
      <c r="BR45" s="47"/>
      <c r="BS45" s="47"/>
      <c r="BT45" s="47"/>
      <c r="BU45" s="47"/>
      <c r="BV45" s="47"/>
      <c r="BW45" s="47"/>
      <c r="BX45" s="47"/>
      <c r="BY45" s="47"/>
      <c r="BZ45" s="4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9"/>
      <c r="BM46" s="50"/>
      <c r="BN46" s="50"/>
      <c r="BO46" s="50"/>
      <c r="BP46" s="50"/>
      <c r="BQ46" s="50"/>
      <c r="BR46" s="50"/>
      <c r="BS46" s="50"/>
      <c r="BT46" s="50"/>
      <c r="BU46" s="50"/>
      <c r="BV46" s="50"/>
      <c r="BW46" s="50"/>
      <c r="BX46" s="50"/>
      <c r="BY46" s="50"/>
      <c r="BZ46" s="5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2" t="s">
        <v>114</v>
      </c>
      <c r="BM47" s="63"/>
      <c r="BN47" s="63"/>
      <c r="BO47" s="63"/>
      <c r="BP47" s="63"/>
      <c r="BQ47" s="63"/>
      <c r="BR47" s="63"/>
      <c r="BS47" s="63"/>
      <c r="BT47" s="63"/>
      <c r="BU47" s="63"/>
      <c r="BV47" s="63"/>
      <c r="BW47" s="63"/>
      <c r="BX47" s="63"/>
      <c r="BY47" s="63"/>
      <c r="BZ47" s="6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2"/>
      <c r="BM48" s="63"/>
      <c r="BN48" s="63"/>
      <c r="BO48" s="63"/>
      <c r="BP48" s="63"/>
      <c r="BQ48" s="63"/>
      <c r="BR48" s="63"/>
      <c r="BS48" s="63"/>
      <c r="BT48" s="63"/>
      <c r="BU48" s="63"/>
      <c r="BV48" s="63"/>
      <c r="BW48" s="63"/>
      <c r="BX48" s="63"/>
      <c r="BY48" s="63"/>
      <c r="BZ48" s="6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2"/>
      <c r="BM49" s="63"/>
      <c r="BN49" s="63"/>
      <c r="BO49" s="63"/>
      <c r="BP49" s="63"/>
      <c r="BQ49" s="63"/>
      <c r="BR49" s="63"/>
      <c r="BS49" s="63"/>
      <c r="BT49" s="63"/>
      <c r="BU49" s="63"/>
      <c r="BV49" s="63"/>
      <c r="BW49" s="63"/>
      <c r="BX49" s="63"/>
      <c r="BY49" s="63"/>
      <c r="BZ49" s="6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2"/>
      <c r="BM50" s="63"/>
      <c r="BN50" s="63"/>
      <c r="BO50" s="63"/>
      <c r="BP50" s="63"/>
      <c r="BQ50" s="63"/>
      <c r="BR50" s="63"/>
      <c r="BS50" s="63"/>
      <c r="BT50" s="63"/>
      <c r="BU50" s="63"/>
      <c r="BV50" s="63"/>
      <c r="BW50" s="63"/>
      <c r="BX50" s="63"/>
      <c r="BY50" s="63"/>
      <c r="BZ50" s="6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2"/>
      <c r="BM51" s="63"/>
      <c r="BN51" s="63"/>
      <c r="BO51" s="63"/>
      <c r="BP51" s="63"/>
      <c r="BQ51" s="63"/>
      <c r="BR51" s="63"/>
      <c r="BS51" s="63"/>
      <c r="BT51" s="63"/>
      <c r="BU51" s="63"/>
      <c r="BV51" s="63"/>
      <c r="BW51" s="63"/>
      <c r="BX51" s="63"/>
      <c r="BY51" s="63"/>
      <c r="BZ51" s="6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2"/>
      <c r="BM52" s="63"/>
      <c r="BN52" s="63"/>
      <c r="BO52" s="63"/>
      <c r="BP52" s="63"/>
      <c r="BQ52" s="63"/>
      <c r="BR52" s="63"/>
      <c r="BS52" s="63"/>
      <c r="BT52" s="63"/>
      <c r="BU52" s="63"/>
      <c r="BV52" s="63"/>
      <c r="BW52" s="63"/>
      <c r="BX52" s="63"/>
      <c r="BY52" s="63"/>
      <c r="BZ52" s="6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2"/>
      <c r="BM53" s="63"/>
      <c r="BN53" s="63"/>
      <c r="BO53" s="63"/>
      <c r="BP53" s="63"/>
      <c r="BQ53" s="63"/>
      <c r="BR53" s="63"/>
      <c r="BS53" s="63"/>
      <c r="BT53" s="63"/>
      <c r="BU53" s="63"/>
      <c r="BV53" s="63"/>
      <c r="BW53" s="63"/>
      <c r="BX53" s="63"/>
      <c r="BY53" s="63"/>
      <c r="BZ53" s="6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2"/>
      <c r="BM54" s="63"/>
      <c r="BN54" s="63"/>
      <c r="BO54" s="63"/>
      <c r="BP54" s="63"/>
      <c r="BQ54" s="63"/>
      <c r="BR54" s="63"/>
      <c r="BS54" s="63"/>
      <c r="BT54" s="63"/>
      <c r="BU54" s="63"/>
      <c r="BV54" s="63"/>
      <c r="BW54" s="63"/>
      <c r="BX54" s="63"/>
      <c r="BY54" s="63"/>
      <c r="BZ54" s="6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2"/>
      <c r="BM55" s="63"/>
      <c r="BN55" s="63"/>
      <c r="BO55" s="63"/>
      <c r="BP55" s="63"/>
      <c r="BQ55" s="63"/>
      <c r="BR55" s="63"/>
      <c r="BS55" s="63"/>
      <c r="BT55" s="63"/>
      <c r="BU55" s="63"/>
      <c r="BV55" s="63"/>
      <c r="BW55" s="63"/>
      <c r="BX55" s="63"/>
      <c r="BY55" s="63"/>
      <c r="BZ55" s="6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2"/>
      <c r="BM56" s="63"/>
      <c r="BN56" s="63"/>
      <c r="BO56" s="63"/>
      <c r="BP56" s="63"/>
      <c r="BQ56" s="63"/>
      <c r="BR56" s="63"/>
      <c r="BS56" s="63"/>
      <c r="BT56" s="63"/>
      <c r="BU56" s="63"/>
      <c r="BV56" s="63"/>
      <c r="BW56" s="63"/>
      <c r="BX56" s="63"/>
      <c r="BY56" s="63"/>
      <c r="BZ56" s="6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2"/>
      <c r="BM57" s="63"/>
      <c r="BN57" s="63"/>
      <c r="BO57" s="63"/>
      <c r="BP57" s="63"/>
      <c r="BQ57" s="63"/>
      <c r="BR57" s="63"/>
      <c r="BS57" s="63"/>
      <c r="BT57" s="63"/>
      <c r="BU57" s="63"/>
      <c r="BV57" s="63"/>
      <c r="BW57" s="63"/>
      <c r="BX57" s="63"/>
      <c r="BY57" s="63"/>
      <c r="BZ57" s="6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2"/>
      <c r="BM58" s="63"/>
      <c r="BN58" s="63"/>
      <c r="BO58" s="63"/>
      <c r="BP58" s="63"/>
      <c r="BQ58" s="63"/>
      <c r="BR58" s="63"/>
      <c r="BS58" s="63"/>
      <c r="BT58" s="63"/>
      <c r="BU58" s="63"/>
      <c r="BV58" s="63"/>
      <c r="BW58" s="63"/>
      <c r="BX58" s="63"/>
      <c r="BY58" s="63"/>
      <c r="BZ58" s="6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2"/>
      <c r="BM59" s="63"/>
      <c r="BN59" s="63"/>
      <c r="BO59" s="63"/>
      <c r="BP59" s="63"/>
      <c r="BQ59" s="63"/>
      <c r="BR59" s="63"/>
      <c r="BS59" s="63"/>
      <c r="BT59" s="63"/>
      <c r="BU59" s="63"/>
      <c r="BV59" s="63"/>
      <c r="BW59" s="63"/>
      <c r="BX59" s="63"/>
      <c r="BY59" s="63"/>
      <c r="BZ59" s="64"/>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2"/>
      <c r="BM60" s="63"/>
      <c r="BN60" s="63"/>
      <c r="BO60" s="63"/>
      <c r="BP60" s="63"/>
      <c r="BQ60" s="63"/>
      <c r="BR60" s="63"/>
      <c r="BS60" s="63"/>
      <c r="BT60" s="63"/>
      <c r="BU60" s="63"/>
      <c r="BV60" s="63"/>
      <c r="BW60" s="63"/>
      <c r="BX60" s="63"/>
      <c r="BY60" s="63"/>
      <c r="BZ60" s="64"/>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2"/>
      <c r="BM61" s="63"/>
      <c r="BN61" s="63"/>
      <c r="BO61" s="63"/>
      <c r="BP61" s="63"/>
      <c r="BQ61" s="63"/>
      <c r="BR61" s="63"/>
      <c r="BS61" s="63"/>
      <c r="BT61" s="63"/>
      <c r="BU61" s="63"/>
      <c r="BV61" s="63"/>
      <c r="BW61" s="63"/>
      <c r="BX61" s="63"/>
      <c r="BY61" s="63"/>
      <c r="BZ61" s="6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2"/>
      <c r="BM62" s="63"/>
      <c r="BN62" s="63"/>
      <c r="BO62" s="63"/>
      <c r="BP62" s="63"/>
      <c r="BQ62" s="63"/>
      <c r="BR62" s="63"/>
      <c r="BS62" s="63"/>
      <c r="BT62" s="63"/>
      <c r="BU62" s="63"/>
      <c r="BV62" s="63"/>
      <c r="BW62" s="63"/>
      <c r="BX62" s="63"/>
      <c r="BY62" s="63"/>
      <c r="BZ62" s="6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5"/>
      <c r="BM63" s="66"/>
      <c r="BN63" s="66"/>
      <c r="BO63" s="66"/>
      <c r="BP63" s="66"/>
      <c r="BQ63" s="66"/>
      <c r="BR63" s="66"/>
      <c r="BS63" s="66"/>
      <c r="BT63" s="66"/>
      <c r="BU63" s="66"/>
      <c r="BV63" s="66"/>
      <c r="BW63" s="66"/>
      <c r="BX63" s="66"/>
      <c r="BY63" s="66"/>
      <c r="BZ63" s="6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6" t="s">
        <v>29</v>
      </c>
      <c r="BM64" s="47"/>
      <c r="BN64" s="47"/>
      <c r="BO64" s="47"/>
      <c r="BP64" s="47"/>
      <c r="BQ64" s="47"/>
      <c r="BR64" s="47"/>
      <c r="BS64" s="47"/>
      <c r="BT64" s="47"/>
      <c r="BU64" s="47"/>
      <c r="BV64" s="47"/>
      <c r="BW64" s="47"/>
      <c r="BX64" s="47"/>
      <c r="BY64" s="47"/>
      <c r="BZ64" s="4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9"/>
      <c r="BM65" s="50"/>
      <c r="BN65" s="50"/>
      <c r="BO65" s="50"/>
      <c r="BP65" s="50"/>
      <c r="BQ65" s="50"/>
      <c r="BR65" s="50"/>
      <c r="BS65" s="50"/>
      <c r="BT65" s="50"/>
      <c r="BU65" s="50"/>
      <c r="BV65" s="50"/>
      <c r="BW65" s="50"/>
      <c r="BX65" s="50"/>
      <c r="BY65" s="50"/>
      <c r="BZ65" s="5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2" t="s">
        <v>115</v>
      </c>
      <c r="BM66" s="63"/>
      <c r="BN66" s="63"/>
      <c r="BO66" s="63"/>
      <c r="BP66" s="63"/>
      <c r="BQ66" s="63"/>
      <c r="BR66" s="63"/>
      <c r="BS66" s="63"/>
      <c r="BT66" s="63"/>
      <c r="BU66" s="63"/>
      <c r="BV66" s="63"/>
      <c r="BW66" s="63"/>
      <c r="BX66" s="63"/>
      <c r="BY66" s="63"/>
      <c r="BZ66" s="6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2"/>
      <c r="BM67" s="63"/>
      <c r="BN67" s="63"/>
      <c r="BO67" s="63"/>
      <c r="BP67" s="63"/>
      <c r="BQ67" s="63"/>
      <c r="BR67" s="63"/>
      <c r="BS67" s="63"/>
      <c r="BT67" s="63"/>
      <c r="BU67" s="63"/>
      <c r="BV67" s="63"/>
      <c r="BW67" s="63"/>
      <c r="BX67" s="63"/>
      <c r="BY67" s="63"/>
      <c r="BZ67" s="6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2"/>
      <c r="BM68" s="63"/>
      <c r="BN68" s="63"/>
      <c r="BO68" s="63"/>
      <c r="BP68" s="63"/>
      <c r="BQ68" s="63"/>
      <c r="BR68" s="63"/>
      <c r="BS68" s="63"/>
      <c r="BT68" s="63"/>
      <c r="BU68" s="63"/>
      <c r="BV68" s="63"/>
      <c r="BW68" s="63"/>
      <c r="BX68" s="63"/>
      <c r="BY68" s="63"/>
      <c r="BZ68" s="6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2"/>
      <c r="BM69" s="63"/>
      <c r="BN69" s="63"/>
      <c r="BO69" s="63"/>
      <c r="BP69" s="63"/>
      <c r="BQ69" s="63"/>
      <c r="BR69" s="63"/>
      <c r="BS69" s="63"/>
      <c r="BT69" s="63"/>
      <c r="BU69" s="63"/>
      <c r="BV69" s="63"/>
      <c r="BW69" s="63"/>
      <c r="BX69" s="63"/>
      <c r="BY69" s="63"/>
      <c r="BZ69" s="6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2"/>
      <c r="BM70" s="63"/>
      <c r="BN70" s="63"/>
      <c r="BO70" s="63"/>
      <c r="BP70" s="63"/>
      <c r="BQ70" s="63"/>
      <c r="BR70" s="63"/>
      <c r="BS70" s="63"/>
      <c r="BT70" s="63"/>
      <c r="BU70" s="63"/>
      <c r="BV70" s="63"/>
      <c r="BW70" s="63"/>
      <c r="BX70" s="63"/>
      <c r="BY70" s="63"/>
      <c r="BZ70" s="6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2"/>
      <c r="BM71" s="63"/>
      <c r="BN71" s="63"/>
      <c r="BO71" s="63"/>
      <c r="BP71" s="63"/>
      <c r="BQ71" s="63"/>
      <c r="BR71" s="63"/>
      <c r="BS71" s="63"/>
      <c r="BT71" s="63"/>
      <c r="BU71" s="63"/>
      <c r="BV71" s="63"/>
      <c r="BW71" s="63"/>
      <c r="BX71" s="63"/>
      <c r="BY71" s="63"/>
      <c r="BZ71" s="6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2"/>
      <c r="BM72" s="63"/>
      <c r="BN72" s="63"/>
      <c r="BO72" s="63"/>
      <c r="BP72" s="63"/>
      <c r="BQ72" s="63"/>
      <c r="BR72" s="63"/>
      <c r="BS72" s="63"/>
      <c r="BT72" s="63"/>
      <c r="BU72" s="63"/>
      <c r="BV72" s="63"/>
      <c r="BW72" s="63"/>
      <c r="BX72" s="63"/>
      <c r="BY72" s="63"/>
      <c r="BZ72" s="6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2"/>
      <c r="BM73" s="63"/>
      <c r="BN73" s="63"/>
      <c r="BO73" s="63"/>
      <c r="BP73" s="63"/>
      <c r="BQ73" s="63"/>
      <c r="BR73" s="63"/>
      <c r="BS73" s="63"/>
      <c r="BT73" s="63"/>
      <c r="BU73" s="63"/>
      <c r="BV73" s="63"/>
      <c r="BW73" s="63"/>
      <c r="BX73" s="63"/>
      <c r="BY73" s="63"/>
      <c r="BZ73" s="6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2"/>
      <c r="BM74" s="63"/>
      <c r="BN74" s="63"/>
      <c r="BO74" s="63"/>
      <c r="BP74" s="63"/>
      <c r="BQ74" s="63"/>
      <c r="BR74" s="63"/>
      <c r="BS74" s="63"/>
      <c r="BT74" s="63"/>
      <c r="BU74" s="63"/>
      <c r="BV74" s="63"/>
      <c r="BW74" s="63"/>
      <c r="BX74" s="63"/>
      <c r="BY74" s="63"/>
      <c r="BZ74" s="6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2"/>
      <c r="BM75" s="63"/>
      <c r="BN75" s="63"/>
      <c r="BO75" s="63"/>
      <c r="BP75" s="63"/>
      <c r="BQ75" s="63"/>
      <c r="BR75" s="63"/>
      <c r="BS75" s="63"/>
      <c r="BT75" s="63"/>
      <c r="BU75" s="63"/>
      <c r="BV75" s="63"/>
      <c r="BW75" s="63"/>
      <c r="BX75" s="63"/>
      <c r="BY75" s="63"/>
      <c r="BZ75" s="6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2"/>
      <c r="BM76" s="63"/>
      <c r="BN76" s="63"/>
      <c r="BO76" s="63"/>
      <c r="BP76" s="63"/>
      <c r="BQ76" s="63"/>
      <c r="BR76" s="63"/>
      <c r="BS76" s="63"/>
      <c r="BT76" s="63"/>
      <c r="BU76" s="63"/>
      <c r="BV76" s="63"/>
      <c r="BW76" s="63"/>
      <c r="BX76" s="63"/>
      <c r="BY76" s="63"/>
      <c r="BZ76" s="6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2"/>
      <c r="BM77" s="63"/>
      <c r="BN77" s="63"/>
      <c r="BO77" s="63"/>
      <c r="BP77" s="63"/>
      <c r="BQ77" s="63"/>
      <c r="BR77" s="63"/>
      <c r="BS77" s="63"/>
      <c r="BT77" s="63"/>
      <c r="BU77" s="63"/>
      <c r="BV77" s="63"/>
      <c r="BW77" s="63"/>
      <c r="BX77" s="63"/>
      <c r="BY77" s="63"/>
      <c r="BZ77" s="6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2"/>
      <c r="BM78" s="63"/>
      <c r="BN78" s="63"/>
      <c r="BO78" s="63"/>
      <c r="BP78" s="63"/>
      <c r="BQ78" s="63"/>
      <c r="BR78" s="63"/>
      <c r="BS78" s="63"/>
      <c r="BT78" s="63"/>
      <c r="BU78" s="63"/>
      <c r="BV78" s="63"/>
      <c r="BW78" s="63"/>
      <c r="BX78" s="63"/>
      <c r="BY78" s="63"/>
      <c r="BZ78" s="6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2"/>
      <c r="BM79" s="63"/>
      <c r="BN79" s="63"/>
      <c r="BO79" s="63"/>
      <c r="BP79" s="63"/>
      <c r="BQ79" s="63"/>
      <c r="BR79" s="63"/>
      <c r="BS79" s="63"/>
      <c r="BT79" s="63"/>
      <c r="BU79" s="63"/>
      <c r="BV79" s="63"/>
      <c r="BW79" s="63"/>
      <c r="BX79" s="63"/>
      <c r="BY79" s="63"/>
      <c r="BZ79" s="6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2"/>
      <c r="BM80" s="63"/>
      <c r="BN80" s="63"/>
      <c r="BO80" s="63"/>
      <c r="BP80" s="63"/>
      <c r="BQ80" s="63"/>
      <c r="BR80" s="63"/>
      <c r="BS80" s="63"/>
      <c r="BT80" s="63"/>
      <c r="BU80" s="63"/>
      <c r="BV80" s="63"/>
      <c r="BW80" s="63"/>
      <c r="BX80" s="63"/>
      <c r="BY80" s="63"/>
      <c r="BZ80" s="6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2"/>
      <c r="BM81" s="63"/>
      <c r="BN81" s="63"/>
      <c r="BO81" s="63"/>
      <c r="BP81" s="63"/>
      <c r="BQ81" s="63"/>
      <c r="BR81" s="63"/>
      <c r="BS81" s="63"/>
      <c r="BT81" s="63"/>
      <c r="BU81" s="63"/>
      <c r="BV81" s="63"/>
      <c r="BW81" s="63"/>
      <c r="BX81" s="63"/>
      <c r="BY81" s="63"/>
      <c r="BZ81" s="6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5"/>
      <c r="BM82" s="66"/>
      <c r="BN82" s="66"/>
      <c r="BO82" s="66"/>
      <c r="BP82" s="66"/>
      <c r="BQ82" s="66"/>
      <c r="BR82" s="66"/>
      <c r="BS82" s="66"/>
      <c r="BT82" s="66"/>
      <c r="BU82" s="66"/>
      <c r="BV82" s="66"/>
      <c r="BW82" s="66"/>
      <c r="BX82" s="66"/>
      <c r="BY82" s="66"/>
      <c r="BZ82" s="67"/>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【98.64】</v>
      </c>
      <c r="F85" s="12" t="str">
        <f>データ!AT6</f>
        <v>【102.08】</v>
      </c>
      <c r="G85" s="12" t="str">
        <f>データ!BE6</f>
        <v>【61.46】</v>
      </c>
      <c r="H85" s="12" t="str">
        <f>データ!BP6</f>
        <v>【974.72】</v>
      </c>
      <c r="I85" s="12" t="str">
        <f>データ!CA6</f>
        <v>【44.22】</v>
      </c>
      <c r="J85" s="12" t="str">
        <f>データ!CL6</f>
        <v>【392.85】</v>
      </c>
      <c r="K85" s="12" t="str">
        <f>データ!CW6</f>
        <v>【32.23】</v>
      </c>
      <c r="L85" s="12" t="str">
        <f>データ!DH6</f>
        <v>【80.63】</v>
      </c>
      <c r="M85" s="12" t="str">
        <f>データ!DS6</f>
        <v>【26.28】</v>
      </c>
      <c r="N85" s="12" t="str">
        <f>データ!ED6</f>
        <v>【0.00】</v>
      </c>
      <c r="O85" s="12" t="str">
        <f>データ!EO6</f>
        <v>【0.01】</v>
      </c>
    </row>
  </sheetData>
  <sheetProtection algorithmName="SHA-512" hashValue="HQV2D8DerOuN20H7WG+soshTbqrB4DvPSYzn49TrGe7TbNLmF5RgiPiCf+JzmOU5YgHwTkyjd2uyzF+n7lH30g==" saltValue="RFcvtGkrRo6ddQ44ZeH4v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42021</v>
      </c>
      <c r="D6" s="19">
        <f t="shared" si="3"/>
        <v>46</v>
      </c>
      <c r="E6" s="19">
        <f t="shared" si="3"/>
        <v>17</v>
      </c>
      <c r="F6" s="19">
        <f t="shared" si="3"/>
        <v>6</v>
      </c>
      <c r="G6" s="19">
        <f t="shared" si="3"/>
        <v>0</v>
      </c>
      <c r="H6" s="19" t="str">
        <f t="shared" si="3"/>
        <v>宮城県　石巻市</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65.290000000000006</v>
      </c>
      <c r="P6" s="20">
        <f t="shared" si="3"/>
        <v>0.03</v>
      </c>
      <c r="Q6" s="20">
        <f t="shared" si="3"/>
        <v>100</v>
      </c>
      <c r="R6" s="20">
        <f t="shared" si="3"/>
        <v>3575</v>
      </c>
      <c r="S6" s="20">
        <f t="shared" si="3"/>
        <v>138686</v>
      </c>
      <c r="T6" s="20">
        <f t="shared" si="3"/>
        <v>554.54999999999995</v>
      </c>
      <c r="U6" s="20">
        <f t="shared" si="3"/>
        <v>250.09</v>
      </c>
      <c r="V6" s="20">
        <f t="shared" si="3"/>
        <v>39</v>
      </c>
      <c r="W6" s="20">
        <f t="shared" si="3"/>
        <v>0.05</v>
      </c>
      <c r="X6" s="20">
        <f t="shared" si="3"/>
        <v>780</v>
      </c>
      <c r="Y6" s="21" t="str">
        <f>IF(Y7="",NA(),Y7)</f>
        <v>-</v>
      </c>
      <c r="Z6" s="21" t="str">
        <f t="shared" ref="Z6:AH6" si="4">IF(Z7="",NA(),Z7)</f>
        <v>-</v>
      </c>
      <c r="AA6" s="21" t="str">
        <f t="shared" si="4"/>
        <v>-</v>
      </c>
      <c r="AB6" s="21">
        <f t="shared" si="4"/>
        <v>96.67</v>
      </c>
      <c r="AC6" s="21">
        <f t="shared" si="4"/>
        <v>105.5</v>
      </c>
      <c r="AD6" s="21" t="str">
        <f t="shared" si="4"/>
        <v>-</v>
      </c>
      <c r="AE6" s="21" t="str">
        <f t="shared" si="4"/>
        <v>-</v>
      </c>
      <c r="AF6" s="21" t="str">
        <f t="shared" si="4"/>
        <v>-</v>
      </c>
      <c r="AG6" s="21">
        <f t="shared" si="4"/>
        <v>101.18</v>
      </c>
      <c r="AH6" s="21">
        <f t="shared" si="4"/>
        <v>99.89</v>
      </c>
      <c r="AI6" s="20" t="str">
        <f>IF(AI7="","",IF(AI7="-","【-】","【"&amp;SUBSTITUTE(TEXT(AI7,"#,##0.00"),"-","△")&amp;"】"))</f>
        <v>【98.64】</v>
      </c>
      <c r="AJ6" s="21" t="str">
        <f>IF(AJ7="",NA(),AJ7)</f>
        <v>-</v>
      </c>
      <c r="AK6" s="21" t="str">
        <f t="shared" ref="AK6:AS6" si="5">IF(AK7="",NA(),AK7)</f>
        <v>-</v>
      </c>
      <c r="AL6" s="21" t="str">
        <f t="shared" si="5"/>
        <v>-</v>
      </c>
      <c r="AM6" s="21">
        <f t="shared" si="5"/>
        <v>243.06</v>
      </c>
      <c r="AN6" s="21">
        <f t="shared" si="5"/>
        <v>69</v>
      </c>
      <c r="AO6" s="21" t="str">
        <f t="shared" si="5"/>
        <v>-</v>
      </c>
      <c r="AP6" s="21" t="str">
        <f t="shared" si="5"/>
        <v>-</v>
      </c>
      <c r="AQ6" s="21" t="str">
        <f t="shared" si="5"/>
        <v>-</v>
      </c>
      <c r="AR6" s="21">
        <f t="shared" si="5"/>
        <v>140.63</v>
      </c>
      <c r="AS6" s="21">
        <f t="shared" si="5"/>
        <v>163.84</v>
      </c>
      <c r="AT6" s="20" t="str">
        <f>IF(AT7="","",IF(AT7="-","【-】","【"&amp;SUBSTITUTE(TEXT(AT7,"#,##0.00"),"-","△")&amp;"】"))</f>
        <v>【102.08】</v>
      </c>
      <c r="AU6" s="21" t="str">
        <f>IF(AU7="",NA(),AU7)</f>
        <v>-</v>
      </c>
      <c r="AV6" s="21" t="str">
        <f t="shared" ref="AV6:BD6" si="6">IF(AV7="",NA(),AV7)</f>
        <v>-</v>
      </c>
      <c r="AW6" s="21" t="str">
        <f t="shared" si="6"/>
        <v>-</v>
      </c>
      <c r="AX6" s="21">
        <f t="shared" si="6"/>
        <v>33.1</v>
      </c>
      <c r="AY6" s="21">
        <f t="shared" si="6"/>
        <v>7.11</v>
      </c>
      <c r="AZ6" s="21" t="str">
        <f t="shared" si="6"/>
        <v>-</v>
      </c>
      <c r="BA6" s="21" t="str">
        <f t="shared" si="6"/>
        <v>-</v>
      </c>
      <c r="BB6" s="21" t="str">
        <f t="shared" si="6"/>
        <v>-</v>
      </c>
      <c r="BC6" s="21">
        <f t="shared" si="6"/>
        <v>56.53</v>
      </c>
      <c r="BD6" s="21">
        <f t="shared" si="6"/>
        <v>59.66</v>
      </c>
      <c r="BE6" s="20" t="str">
        <f>IF(BE7="","",IF(BE7="-","【-】","【"&amp;SUBSTITUTE(TEXT(BE7,"#,##0.00"),"-","△")&amp;"】"))</f>
        <v>【61.46】</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1095.52</v>
      </c>
      <c r="BO6" s="21">
        <f t="shared" si="7"/>
        <v>1056.55</v>
      </c>
      <c r="BP6" s="20" t="str">
        <f>IF(BP7="","",IF(BP7="-","【-】","【"&amp;SUBSTITUTE(TEXT(BP7,"#,##0.00"),"-","△")&amp;"】"))</f>
        <v>【974.72】</v>
      </c>
      <c r="BQ6" s="21" t="str">
        <f>IF(BQ7="",NA(),BQ7)</f>
        <v>-</v>
      </c>
      <c r="BR6" s="21" t="str">
        <f t="shared" ref="BR6:BZ6" si="8">IF(BR7="",NA(),BR7)</f>
        <v>-</v>
      </c>
      <c r="BS6" s="21" t="str">
        <f t="shared" si="8"/>
        <v>-</v>
      </c>
      <c r="BT6" s="21">
        <f t="shared" si="8"/>
        <v>3.75</v>
      </c>
      <c r="BU6" s="21">
        <f t="shared" si="8"/>
        <v>7.15</v>
      </c>
      <c r="BV6" s="21" t="str">
        <f t="shared" si="8"/>
        <v>-</v>
      </c>
      <c r="BW6" s="21" t="str">
        <f t="shared" si="8"/>
        <v>-</v>
      </c>
      <c r="BX6" s="21" t="str">
        <f t="shared" si="8"/>
        <v>-</v>
      </c>
      <c r="BY6" s="21">
        <f t="shared" si="8"/>
        <v>39.64</v>
      </c>
      <c r="BZ6" s="21">
        <f t="shared" si="8"/>
        <v>40</v>
      </c>
      <c r="CA6" s="20" t="str">
        <f>IF(CA7="","",IF(CA7="-","【-】","【"&amp;SUBSTITUTE(TEXT(CA7,"#,##0.00"),"-","△")&amp;"】"))</f>
        <v>【44.22】</v>
      </c>
      <c r="CB6" s="21" t="str">
        <f>IF(CB7="",NA(),CB7)</f>
        <v>-</v>
      </c>
      <c r="CC6" s="21" t="str">
        <f t="shared" ref="CC6:CK6" si="9">IF(CC7="",NA(),CC7)</f>
        <v>-</v>
      </c>
      <c r="CD6" s="21" t="str">
        <f t="shared" si="9"/>
        <v>-</v>
      </c>
      <c r="CE6" s="21">
        <f t="shared" si="9"/>
        <v>5043.04</v>
      </c>
      <c r="CF6" s="21">
        <f t="shared" si="9"/>
        <v>2567.63</v>
      </c>
      <c r="CG6" s="21" t="str">
        <f t="shared" si="9"/>
        <v>-</v>
      </c>
      <c r="CH6" s="21" t="str">
        <f t="shared" si="9"/>
        <v>-</v>
      </c>
      <c r="CI6" s="21" t="str">
        <f t="shared" si="9"/>
        <v>-</v>
      </c>
      <c r="CJ6" s="21">
        <f t="shared" si="9"/>
        <v>449.72</v>
      </c>
      <c r="CK6" s="21">
        <f t="shared" si="9"/>
        <v>437.27</v>
      </c>
      <c r="CL6" s="20" t="str">
        <f>IF(CL7="","",IF(CL7="-","【-】","【"&amp;SUBSTITUTE(TEXT(CL7,"#,##0.00"),"-","△")&amp;"】"))</f>
        <v>【392.85】</v>
      </c>
      <c r="CM6" s="21" t="str">
        <f>IF(CM7="",NA(),CM7)</f>
        <v>-</v>
      </c>
      <c r="CN6" s="21" t="str">
        <f t="shared" ref="CN6:CV6" si="10">IF(CN7="",NA(),CN7)</f>
        <v>-</v>
      </c>
      <c r="CO6" s="21" t="str">
        <f t="shared" si="10"/>
        <v>-</v>
      </c>
      <c r="CP6" s="21">
        <f t="shared" si="10"/>
        <v>27.59</v>
      </c>
      <c r="CQ6" s="21">
        <f t="shared" si="10"/>
        <v>27.59</v>
      </c>
      <c r="CR6" s="21" t="str">
        <f t="shared" si="10"/>
        <v>-</v>
      </c>
      <c r="CS6" s="21" t="str">
        <f t="shared" si="10"/>
        <v>-</v>
      </c>
      <c r="CT6" s="21" t="str">
        <f t="shared" si="10"/>
        <v>-</v>
      </c>
      <c r="CU6" s="21">
        <f t="shared" si="10"/>
        <v>30.19</v>
      </c>
      <c r="CV6" s="21">
        <f t="shared" si="10"/>
        <v>28.77</v>
      </c>
      <c r="CW6" s="20" t="str">
        <f>IF(CW7="","",IF(CW7="-","【-】","【"&amp;SUBSTITUTE(TEXT(CW7,"#,##0.00"),"-","△")&amp;"】"))</f>
        <v>【32.23】</v>
      </c>
      <c r="CX6" s="21" t="str">
        <f>IF(CX7="",NA(),CX7)</f>
        <v>-</v>
      </c>
      <c r="CY6" s="21" t="str">
        <f t="shared" ref="CY6:DG6" si="11">IF(CY7="",NA(),CY7)</f>
        <v>-</v>
      </c>
      <c r="CZ6" s="21" t="str">
        <f t="shared" si="11"/>
        <v>-</v>
      </c>
      <c r="DA6" s="21">
        <f t="shared" si="11"/>
        <v>100</v>
      </c>
      <c r="DB6" s="21">
        <f t="shared" si="11"/>
        <v>100</v>
      </c>
      <c r="DC6" s="21" t="str">
        <f t="shared" si="11"/>
        <v>-</v>
      </c>
      <c r="DD6" s="21" t="str">
        <f t="shared" si="11"/>
        <v>-</v>
      </c>
      <c r="DE6" s="21" t="str">
        <f t="shared" si="11"/>
        <v>-</v>
      </c>
      <c r="DF6" s="21">
        <f t="shared" si="11"/>
        <v>79.09</v>
      </c>
      <c r="DG6" s="21">
        <f t="shared" si="11"/>
        <v>78.900000000000006</v>
      </c>
      <c r="DH6" s="20" t="str">
        <f>IF(DH7="","",IF(DH7="-","【-】","【"&amp;SUBSTITUTE(TEXT(DH7,"#,##0.00"),"-","△")&amp;"】"))</f>
        <v>【80.63】</v>
      </c>
      <c r="DI6" s="21" t="str">
        <f>IF(DI7="",NA(),DI7)</f>
        <v>-</v>
      </c>
      <c r="DJ6" s="21" t="str">
        <f t="shared" ref="DJ6:DR6" si="12">IF(DJ7="",NA(),DJ7)</f>
        <v>-</v>
      </c>
      <c r="DK6" s="21" t="str">
        <f t="shared" si="12"/>
        <v>-</v>
      </c>
      <c r="DL6" s="21">
        <f t="shared" si="12"/>
        <v>3.54</v>
      </c>
      <c r="DM6" s="21">
        <f t="shared" si="12"/>
        <v>7.08</v>
      </c>
      <c r="DN6" s="21" t="str">
        <f t="shared" si="12"/>
        <v>-</v>
      </c>
      <c r="DO6" s="21" t="str">
        <f t="shared" si="12"/>
        <v>-</v>
      </c>
      <c r="DP6" s="21" t="str">
        <f t="shared" si="12"/>
        <v>-</v>
      </c>
      <c r="DQ6" s="21">
        <f t="shared" si="12"/>
        <v>20.14</v>
      </c>
      <c r="DR6" s="21">
        <f t="shared" si="12"/>
        <v>23.17</v>
      </c>
      <c r="DS6" s="20" t="str">
        <f>IF(DS7="","",IF(DS7="-","【-】","【"&amp;SUBSTITUTE(TEXT(DS7,"#,##0.00"),"-","△")&amp;"】"))</f>
        <v>【26.28】</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v>
      </c>
      <c r="EN6" s="21">
        <f t="shared" si="14"/>
        <v>0.01</v>
      </c>
      <c r="EO6" s="20" t="str">
        <f>IF(EO7="","",IF(EO7="-","【-】","【"&amp;SUBSTITUTE(TEXT(EO7,"#,##0.00"),"-","△")&amp;"】"))</f>
        <v>【0.01】</v>
      </c>
    </row>
    <row r="7" spans="1:148" s="22" customFormat="1" x14ac:dyDescent="0.15">
      <c r="A7" s="14"/>
      <c r="B7" s="23">
        <v>2021</v>
      </c>
      <c r="C7" s="23">
        <v>42021</v>
      </c>
      <c r="D7" s="23">
        <v>46</v>
      </c>
      <c r="E7" s="23">
        <v>17</v>
      </c>
      <c r="F7" s="23">
        <v>6</v>
      </c>
      <c r="G7" s="23">
        <v>0</v>
      </c>
      <c r="H7" s="23" t="s">
        <v>96</v>
      </c>
      <c r="I7" s="23" t="s">
        <v>97</v>
      </c>
      <c r="J7" s="23" t="s">
        <v>98</v>
      </c>
      <c r="K7" s="23" t="s">
        <v>99</v>
      </c>
      <c r="L7" s="23" t="s">
        <v>100</v>
      </c>
      <c r="M7" s="23" t="s">
        <v>101</v>
      </c>
      <c r="N7" s="24" t="s">
        <v>102</v>
      </c>
      <c r="O7" s="24">
        <v>65.290000000000006</v>
      </c>
      <c r="P7" s="24">
        <v>0.03</v>
      </c>
      <c r="Q7" s="24">
        <v>100</v>
      </c>
      <c r="R7" s="24">
        <v>3575</v>
      </c>
      <c r="S7" s="24">
        <v>138686</v>
      </c>
      <c r="T7" s="24">
        <v>554.54999999999995</v>
      </c>
      <c r="U7" s="24">
        <v>250.09</v>
      </c>
      <c r="V7" s="24">
        <v>39</v>
      </c>
      <c r="W7" s="24">
        <v>0.05</v>
      </c>
      <c r="X7" s="24">
        <v>780</v>
      </c>
      <c r="Y7" s="24" t="s">
        <v>102</v>
      </c>
      <c r="Z7" s="24" t="s">
        <v>102</v>
      </c>
      <c r="AA7" s="24" t="s">
        <v>102</v>
      </c>
      <c r="AB7" s="24">
        <v>96.67</v>
      </c>
      <c r="AC7" s="24">
        <v>105.5</v>
      </c>
      <c r="AD7" s="24" t="s">
        <v>102</v>
      </c>
      <c r="AE7" s="24" t="s">
        <v>102</v>
      </c>
      <c r="AF7" s="24" t="s">
        <v>102</v>
      </c>
      <c r="AG7" s="24">
        <v>101.18</v>
      </c>
      <c r="AH7" s="24">
        <v>99.89</v>
      </c>
      <c r="AI7" s="24">
        <v>98.64</v>
      </c>
      <c r="AJ7" s="24" t="s">
        <v>102</v>
      </c>
      <c r="AK7" s="24" t="s">
        <v>102</v>
      </c>
      <c r="AL7" s="24" t="s">
        <v>102</v>
      </c>
      <c r="AM7" s="24">
        <v>243.06</v>
      </c>
      <c r="AN7" s="24">
        <v>69</v>
      </c>
      <c r="AO7" s="24" t="s">
        <v>102</v>
      </c>
      <c r="AP7" s="24" t="s">
        <v>102</v>
      </c>
      <c r="AQ7" s="24" t="s">
        <v>102</v>
      </c>
      <c r="AR7" s="24">
        <v>140.63</v>
      </c>
      <c r="AS7" s="24">
        <v>163.84</v>
      </c>
      <c r="AT7" s="24">
        <v>102.08</v>
      </c>
      <c r="AU7" s="24" t="s">
        <v>102</v>
      </c>
      <c r="AV7" s="24" t="s">
        <v>102</v>
      </c>
      <c r="AW7" s="24" t="s">
        <v>102</v>
      </c>
      <c r="AX7" s="24">
        <v>33.1</v>
      </c>
      <c r="AY7" s="24">
        <v>7.11</v>
      </c>
      <c r="AZ7" s="24" t="s">
        <v>102</v>
      </c>
      <c r="BA7" s="24" t="s">
        <v>102</v>
      </c>
      <c r="BB7" s="24" t="s">
        <v>102</v>
      </c>
      <c r="BC7" s="24">
        <v>56.53</v>
      </c>
      <c r="BD7" s="24">
        <v>59.66</v>
      </c>
      <c r="BE7" s="24">
        <v>61.46</v>
      </c>
      <c r="BF7" s="24" t="s">
        <v>102</v>
      </c>
      <c r="BG7" s="24" t="s">
        <v>102</v>
      </c>
      <c r="BH7" s="24" t="s">
        <v>102</v>
      </c>
      <c r="BI7" s="24">
        <v>0</v>
      </c>
      <c r="BJ7" s="24">
        <v>0</v>
      </c>
      <c r="BK7" s="24" t="s">
        <v>102</v>
      </c>
      <c r="BL7" s="24" t="s">
        <v>102</v>
      </c>
      <c r="BM7" s="24" t="s">
        <v>102</v>
      </c>
      <c r="BN7" s="24">
        <v>1095.52</v>
      </c>
      <c r="BO7" s="24">
        <v>1056.55</v>
      </c>
      <c r="BP7" s="24">
        <v>974.72</v>
      </c>
      <c r="BQ7" s="24" t="s">
        <v>102</v>
      </c>
      <c r="BR7" s="24" t="s">
        <v>102</v>
      </c>
      <c r="BS7" s="24" t="s">
        <v>102</v>
      </c>
      <c r="BT7" s="24">
        <v>3.75</v>
      </c>
      <c r="BU7" s="24">
        <v>7.15</v>
      </c>
      <c r="BV7" s="24" t="s">
        <v>102</v>
      </c>
      <c r="BW7" s="24" t="s">
        <v>102</v>
      </c>
      <c r="BX7" s="24" t="s">
        <v>102</v>
      </c>
      <c r="BY7" s="24">
        <v>39.64</v>
      </c>
      <c r="BZ7" s="24">
        <v>40</v>
      </c>
      <c r="CA7" s="24">
        <v>44.22</v>
      </c>
      <c r="CB7" s="24" t="s">
        <v>102</v>
      </c>
      <c r="CC7" s="24" t="s">
        <v>102</v>
      </c>
      <c r="CD7" s="24" t="s">
        <v>102</v>
      </c>
      <c r="CE7" s="24">
        <v>5043.04</v>
      </c>
      <c r="CF7" s="24">
        <v>2567.63</v>
      </c>
      <c r="CG7" s="24" t="s">
        <v>102</v>
      </c>
      <c r="CH7" s="24" t="s">
        <v>102</v>
      </c>
      <c r="CI7" s="24" t="s">
        <v>102</v>
      </c>
      <c r="CJ7" s="24">
        <v>449.72</v>
      </c>
      <c r="CK7" s="24">
        <v>437.27</v>
      </c>
      <c r="CL7" s="24">
        <v>392.85</v>
      </c>
      <c r="CM7" s="24" t="s">
        <v>102</v>
      </c>
      <c r="CN7" s="24" t="s">
        <v>102</v>
      </c>
      <c r="CO7" s="24" t="s">
        <v>102</v>
      </c>
      <c r="CP7" s="24">
        <v>27.59</v>
      </c>
      <c r="CQ7" s="24">
        <v>27.59</v>
      </c>
      <c r="CR7" s="24" t="s">
        <v>102</v>
      </c>
      <c r="CS7" s="24" t="s">
        <v>102</v>
      </c>
      <c r="CT7" s="24" t="s">
        <v>102</v>
      </c>
      <c r="CU7" s="24">
        <v>30.19</v>
      </c>
      <c r="CV7" s="24">
        <v>28.77</v>
      </c>
      <c r="CW7" s="24">
        <v>32.229999999999997</v>
      </c>
      <c r="CX7" s="24" t="s">
        <v>102</v>
      </c>
      <c r="CY7" s="24" t="s">
        <v>102</v>
      </c>
      <c r="CZ7" s="24" t="s">
        <v>102</v>
      </c>
      <c r="DA7" s="24">
        <v>100</v>
      </c>
      <c r="DB7" s="24">
        <v>100</v>
      </c>
      <c r="DC7" s="24" t="s">
        <v>102</v>
      </c>
      <c r="DD7" s="24" t="s">
        <v>102</v>
      </c>
      <c r="DE7" s="24" t="s">
        <v>102</v>
      </c>
      <c r="DF7" s="24">
        <v>79.09</v>
      </c>
      <c r="DG7" s="24">
        <v>78.900000000000006</v>
      </c>
      <c r="DH7" s="24">
        <v>80.63</v>
      </c>
      <c r="DI7" s="24" t="s">
        <v>102</v>
      </c>
      <c r="DJ7" s="24" t="s">
        <v>102</v>
      </c>
      <c r="DK7" s="24" t="s">
        <v>102</v>
      </c>
      <c r="DL7" s="24">
        <v>3.54</v>
      </c>
      <c r="DM7" s="24">
        <v>7.08</v>
      </c>
      <c r="DN7" s="24" t="s">
        <v>102</v>
      </c>
      <c r="DO7" s="24" t="s">
        <v>102</v>
      </c>
      <c r="DP7" s="24" t="s">
        <v>102</v>
      </c>
      <c r="DQ7" s="24">
        <v>20.14</v>
      </c>
      <c r="DR7" s="24">
        <v>23.17</v>
      </c>
      <c r="DS7" s="24">
        <v>26.28</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1.6</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石森 孝弘 [Takahiro Ishimori]</cp:lastModifiedBy>
  <cp:lastPrinted>2023-02-06T06:37:34Z</cp:lastPrinted>
  <dcterms:created xsi:type="dcterms:W3CDTF">2022-12-01T01:38:23Z</dcterms:created>
  <dcterms:modified xsi:type="dcterms:W3CDTF">2023-02-06T06:37:37Z</dcterms:modified>
  <cp:category/>
</cp:coreProperties>
</file>