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19519ba\Documents\"/>
    </mc:Choice>
  </mc:AlternateContent>
  <xr:revisionPtr revIDLastSave="0" documentId="13_ncr:1_{94CFAB89-E20C-4662-B3AC-5C5F8D6F49A1}" xr6:coauthVersionLast="47" xr6:coauthVersionMax="47" xr10:uidLastSave="{00000000-0000-0000-0000-000000000000}"/>
  <bookViews>
    <workbookView xWindow="20370" yWindow="-4680" windowWidth="29040" windowHeight="15720" xr2:uid="{00000000-000D-0000-FFFF-FFFF00000000}"/>
  </bookViews>
  <sheets>
    <sheet name="小学校用" sheetId="4" r:id="rId1"/>
    <sheet name="中学校用" sheetId="2" r:id="rId2"/>
    <sheet name="高等学校用" sheetId="3" r:id="rId3"/>
  </sheets>
  <definedNames>
    <definedName name="_xlnm.Print_Area" localSheetId="0">小学校用!$A$1:$AR$58</definedName>
    <definedName name="_xlnm.Print_Area" localSheetId="1">中学校用!$A$1:$AW$39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AS25" i="3" l="1"/>
  <c r="AS21" i="3"/>
  <c r="AS24" i="3"/>
  <c r="AS22" i="3"/>
  <c r="AS23" i="3"/>
  <c r="AS20" i="3"/>
  <c r="AN25" i="3"/>
  <c r="AN21" i="3"/>
  <c r="AN24" i="3"/>
  <c r="AN22" i="3"/>
  <c r="AN23" i="3"/>
  <c r="AN20" i="3"/>
  <c r="AI25" i="3"/>
  <c r="AI21" i="3"/>
  <c r="AI24" i="3"/>
  <c r="AI22" i="3"/>
  <c r="AI23" i="3"/>
  <c r="AI20" i="3"/>
  <c r="AD25" i="3"/>
  <c r="AD21" i="3"/>
  <c r="AD24" i="3"/>
  <c r="AD22" i="3"/>
  <c r="AD23" i="3"/>
  <c r="AD20" i="3"/>
  <c r="Y25" i="3"/>
  <c r="Y21" i="3"/>
  <c r="Y24" i="3"/>
  <c r="Y22" i="3"/>
  <c r="Y23" i="3"/>
  <c r="Y20" i="3"/>
  <c r="T25" i="3"/>
  <c r="T21" i="3"/>
  <c r="T24" i="3"/>
  <c r="T22" i="3"/>
  <c r="T23" i="3"/>
  <c r="T20" i="3"/>
  <c r="O25" i="3"/>
  <c r="O21" i="3"/>
  <c r="O24" i="3"/>
  <c r="O22" i="3"/>
  <c r="O23" i="3"/>
  <c r="O20" i="3"/>
  <c r="J25" i="3"/>
  <c r="J21" i="3"/>
  <c r="J24" i="3"/>
  <c r="J22" i="3"/>
  <c r="J23" i="3"/>
  <c r="J20" i="3"/>
  <c r="E25" i="3"/>
  <c r="E21" i="3"/>
  <c r="E24" i="3"/>
  <c r="E22" i="3"/>
  <c r="E23" i="3"/>
  <c r="E20" i="3"/>
  <c r="AU25" i="3"/>
  <c r="AU21" i="3"/>
  <c r="AU24" i="3"/>
  <c r="AU22" i="3"/>
  <c r="AU23" i="3"/>
  <c r="AU20" i="3"/>
  <c r="AP25" i="3"/>
  <c r="AP21" i="3"/>
  <c r="AP24" i="3"/>
  <c r="AP22" i="3"/>
  <c r="AP23" i="3"/>
  <c r="AP20" i="3"/>
  <c r="AK25" i="3"/>
  <c r="AK21" i="3"/>
  <c r="AK24" i="3"/>
  <c r="AK22" i="3"/>
  <c r="AK23" i="3"/>
  <c r="AK20" i="3"/>
  <c r="AF25" i="3"/>
  <c r="AF21" i="3"/>
  <c r="AF24" i="3"/>
  <c r="AF22" i="3"/>
  <c r="AF23" i="3"/>
  <c r="AF20" i="3"/>
  <c r="AA21" i="3"/>
  <c r="AA25" i="3"/>
  <c r="AA24" i="3"/>
  <c r="AA22" i="3"/>
  <c r="AA23" i="3"/>
  <c r="AA20" i="3"/>
  <c r="V25" i="3"/>
  <c r="V21" i="3"/>
  <c r="V24" i="3"/>
  <c r="V22" i="3"/>
  <c r="V23" i="3"/>
  <c r="V20" i="3"/>
  <c r="Q25" i="3"/>
  <c r="Q21" i="3"/>
  <c r="Q24" i="3"/>
  <c r="Q22" i="3"/>
  <c r="Q23" i="3"/>
  <c r="Q20" i="3"/>
  <c r="L25" i="3"/>
  <c r="L21" i="3"/>
  <c r="L24" i="3"/>
  <c r="L22" i="3"/>
  <c r="L23" i="3"/>
  <c r="L20" i="3"/>
  <c r="G25" i="3"/>
  <c r="G21" i="3"/>
  <c r="G24" i="3"/>
  <c r="G22" i="3"/>
  <c r="G23" i="3"/>
  <c r="G20" i="3"/>
  <c r="AS25" i="2"/>
  <c r="AS21" i="2"/>
  <c r="AS24" i="2"/>
  <c r="AS22" i="2"/>
  <c r="AS23" i="2"/>
  <c r="AS20" i="2"/>
  <c r="AN25" i="2"/>
  <c r="AN21" i="2"/>
  <c r="AN24" i="2"/>
  <c r="AN22" i="2"/>
  <c r="AN23" i="2"/>
  <c r="AN20" i="2"/>
  <c r="AI25" i="2"/>
  <c r="AI21" i="2"/>
  <c r="AI24" i="2"/>
  <c r="AI22" i="2"/>
  <c r="AI23" i="2"/>
  <c r="AI20" i="2"/>
  <c r="AD25" i="2"/>
  <c r="AD21" i="2"/>
  <c r="AD24" i="2"/>
  <c r="AD22" i="2"/>
  <c r="AD23" i="2"/>
  <c r="AD20" i="2"/>
  <c r="Y25" i="2"/>
  <c r="Y21" i="2"/>
  <c r="Y24" i="2"/>
  <c r="Y22" i="2"/>
  <c r="Y23" i="2"/>
  <c r="Y20" i="2"/>
  <c r="T25" i="2"/>
  <c r="T21" i="2"/>
  <c r="T24" i="2"/>
  <c r="T22" i="2"/>
  <c r="T23" i="2"/>
  <c r="T20" i="2"/>
  <c r="O25" i="2"/>
  <c r="O21" i="2"/>
  <c r="O24" i="2"/>
  <c r="O22" i="2"/>
  <c r="O23" i="2"/>
  <c r="O20" i="2"/>
  <c r="J25" i="2"/>
  <c r="J21" i="2"/>
  <c r="J24" i="2"/>
  <c r="J22" i="2"/>
  <c r="J23" i="2"/>
  <c r="J20" i="2"/>
  <c r="E25" i="2"/>
  <c r="E21" i="2"/>
  <c r="E24" i="2"/>
  <c r="E22" i="2"/>
  <c r="E23" i="2"/>
  <c r="E20" i="2"/>
  <c r="AU25" i="2"/>
  <c r="AU21" i="2"/>
  <c r="AU24" i="2"/>
  <c r="AU22" i="2"/>
  <c r="AU23" i="2"/>
  <c r="AU20" i="2"/>
  <c r="AP25" i="2"/>
  <c r="AP21" i="2"/>
  <c r="AP24" i="2"/>
  <c r="AP22" i="2"/>
  <c r="AP23" i="2"/>
  <c r="AP20" i="2"/>
  <c r="AK25" i="2"/>
  <c r="AK21" i="2"/>
  <c r="AK24" i="2"/>
  <c r="AK22" i="2"/>
  <c r="AK23" i="2"/>
  <c r="AK20" i="2"/>
  <c r="AA25" i="2"/>
  <c r="AA21" i="2"/>
  <c r="AA24" i="2"/>
  <c r="AA22" i="2"/>
  <c r="AA23" i="2"/>
  <c r="AA20" i="2"/>
  <c r="AF25" i="2"/>
  <c r="AF21" i="2"/>
  <c r="AF24" i="2"/>
  <c r="AF22" i="2"/>
  <c r="AF23" i="2"/>
  <c r="AF20" i="2"/>
  <c r="V25" i="2"/>
  <c r="V21" i="2"/>
  <c r="V24" i="2"/>
  <c r="V22" i="2"/>
  <c r="V23" i="2"/>
  <c r="V20" i="2"/>
  <c r="Q25" i="2"/>
  <c r="Q21" i="2"/>
  <c r="Q24" i="2"/>
  <c r="Q22" i="2"/>
  <c r="Q23" i="2"/>
  <c r="Q20" i="2"/>
  <c r="L25" i="2"/>
  <c r="L21" i="2"/>
  <c r="L24" i="2"/>
  <c r="L22" i="2"/>
  <c r="L23" i="2"/>
  <c r="L20" i="2"/>
  <c r="G25" i="2"/>
  <c r="G21" i="2"/>
  <c r="G24" i="2"/>
  <c r="G22" i="2"/>
  <c r="G23" i="2"/>
  <c r="G20" i="2"/>
  <c r="AN38" i="4" l="1"/>
  <c r="AN36" i="4"/>
  <c r="AN34" i="4"/>
  <c r="AN32" i="4"/>
  <c r="AN28" i="4"/>
  <c r="AN37" i="4"/>
  <c r="AN35" i="4"/>
  <c r="AN33" i="4"/>
  <c r="AN31" i="4"/>
  <c r="AN29" i="4"/>
  <c r="AN30" i="4"/>
  <c r="AN27" i="4"/>
  <c r="AI38" i="4"/>
  <c r="AI36" i="4"/>
  <c r="AI34" i="4"/>
  <c r="AI32" i="4"/>
  <c r="AI28" i="4"/>
  <c r="AI30" i="4"/>
  <c r="AI27" i="4"/>
  <c r="AD38" i="4"/>
  <c r="AD36" i="4"/>
  <c r="AD34" i="4"/>
  <c r="AD32" i="4"/>
  <c r="AD28" i="4"/>
  <c r="AD37" i="4"/>
  <c r="AD35" i="4"/>
  <c r="AD33" i="4"/>
  <c r="AD31" i="4"/>
  <c r="AD29" i="4"/>
  <c r="AD30" i="4"/>
  <c r="AD27" i="4"/>
  <c r="Y38" i="4"/>
  <c r="Y36" i="4"/>
  <c r="Y34" i="4"/>
  <c r="Y32" i="4"/>
  <c r="Y28" i="4"/>
  <c r="Y37" i="4"/>
  <c r="Y35" i="4"/>
  <c r="Y33" i="4"/>
  <c r="Y31" i="4"/>
  <c r="Y29" i="4"/>
  <c r="Y30" i="4"/>
  <c r="Y27" i="4"/>
  <c r="T38" i="4"/>
  <c r="T36" i="4"/>
  <c r="T34" i="4"/>
  <c r="T32" i="4"/>
  <c r="T28" i="4"/>
  <c r="T37" i="4"/>
  <c r="T35" i="4"/>
  <c r="T33" i="4"/>
  <c r="T31" i="4"/>
  <c r="T29" i="4"/>
  <c r="T30" i="4"/>
  <c r="T27" i="4"/>
  <c r="O38" i="4"/>
  <c r="O36" i="4"/>
  <c r="O34" i="4"/>
  <c r="O32" i="4"/>
  <c r="O28" i="4"/>
  <c r="O37" i="4"/>
  <c r="O35" i="4"/>
  <c r="O33" i="4"/>
  <c r="O31" i="4"/>
  <c r="O29" i="4"/>
  <c r="O30" i="4"/>
  <c r="O27" i="4"/>
  <c r="J38" i="4"/>
  <c r="J36" i="4"/>
  <c r="J34" i="4"/>
  <c r="J32" i="4"/>
  <c r="J37" i="4"/>
  <c r="J35" i="4"/>
  <c r="J33" i="4"/>
  <c r="J31" i="4"/>
  <c r="J30" i="4"/>
  <c r="J29" i="4"/>
  <c r="J28" i="4"/>
  <c r="J27" i="4"/>
  <c r="E38" i="4"/>
  <c r="E36" i="4"/>
  <c r="E34" i="4"/>
  <c r="E32" i="4"/>
  <c r="E28" i="4"/>
  <c r="E37" i="4"/>
  <c r="E35" i="4"/>
  <c r="E33" i="4"/>
  <c r="E31" i="4"/>
  <c r="E29" i="4"/>
  <c r="E30" i="4"/>
  <c r="E27" i="4"/>
  <c r="AP38" i="4"/>
  <c r="AP36" i="4"/>
  <c r="AP34" i="4"/>
  <c r="AP32" i="4"/>
  <c r="AP28" i="4"/>
  <c r="AP37" i="4"/>
  <c r="AP35" i="4"/>
  <c r="AP33" i="4"/>
  <c r="AP31" i="4"/>
  <c r="AP29" i="4"/>
  <c r="AP30" i="4"/>
  <c r="AP27" i="4"/>
  <c r="AK38" i="4"/>
  <c r="AK36" i="4"/>
  <c r="AK34" i="4"/>
  <c r="AK32" i="4"/>
  <c r="AK28" i="4"/>
  <c r="AK30" i="4"/>
  <c r="AK37" i="4"/>
  <c r="AK35" i="4"/>
  <c r="AK33" i="4"/>
  <c r="AK31" i="4"/>
  <c r="AK29" i="4"/>
  <c r="AK27" i="4"/>
  <c r="AF37" i="4"/>
  <c r="AF35" i="4"/>
  <c r="AF33" i="4"/>
  <c r="AF31" i="4"/>
  <c r="AF29" i="4"/>
  <c r="AF38" i="4"/>
  <c r="AF36" i="4"/>
  <c r="AF34" i="4"/>
  <c r="AF32" i="4"/>
  <c r="AF30" i="4"/>
  <c r="AF28" i="4"/>
  <c r="AF27" i="4"/>
  <c r="AA38" i="4"/>
  <c r="AA36" i="4"/>
  <c r="AA34" i="4"/>
  <c r="AA32" i="4"/>
  <c r="AA30" i="4"/>
  <c r="AA37" i="4"/>
  <c r="AA35" i="4"/>
  <c r="AA33" i="4"/>
  <c r="AA31" i="4"/>
  <c r="AA29" i="4"/>
  <c r="AA28" i="4"/>
  <c r="AA27" i="4"/>
  <c r="Q38" i="4"/>
  <c r="Q36" i="4"/>
  <c r="Q34" i="4"/>
  <c r="Q32" i="4"/>
  <c r="Q30" i="4"/>
  <c r="V38" i="4"/>
  <c r="V36" i="4"/>
  <c r="V34" i="4"/>
  <c r="V32" i="4"/>
  <c r="V28" i="4"/>
  <c r="V30" i="4"/>
  <c r="V37" i="4"/>
  <c r="V35" i="4"/>
  <c r="V33" i="4"/>
  <c r="V29" i="4"/>
  <c r="V31" i="4"/>
  <c r="V27" i="4"/>
  <c r="Q37" i="4"/>
  <c r="Q35" i="4"/>
  <c r="Q33" i="4"/>
  <c r="Q31" i="4"/>
  <c r="Q29" i="4"/>
  <c r="Q28" i="4"/>
  <c r="Q27" i="4"/>
  <c r="L38" i="4"/>
  <c r="L37" i="4"/>
  <c r="L36" i="4"/>
  <c r="L35" i="4"/>
  <c r="L34" i="4"/>
  <c r="L33" i="4"/>
  <c r="L32" i="4"/>
  <c r="L31" i="4"/>
  <c r="L30" i="4"/>
  <c r="L29" i="4"/>
  <c r="L28" i="4"/>
  <c r="L27" i="4"/>
  <c r="G38" i="4"/>
  <c r="G37" i="4"/>
  <c r="G36" i="4"/>
  <c r="G35" i="4"/>
  <c r="G34" i="4"/>
  <c r="G33" i="4"/>
  <c r="G32" i="4"/>
  <c r="G31" i="4"/>
  <c r="G30" i="4"/>
  <c r="G29" i="4"/>
  <c r="G28" i="4"/>
  <c r="G27" i="4"/>
  <c r="F11" i="3" l="1"/>
  <c r="AB14" i="2" l="1"/>
  <c r="AB13" i="2"/>
  <c r="AB12" i="2"/>
  <c r="AB11" i="2"/>
  <c r="AB10" i="2"/>
  <c r="AB9" i="2"/>
  <c r="Z14" i="2"/>
  <c r="Z13" i="2"/>
  <c r="Z12" i="2"/>
  <c r="Z11" i="2"/>
  <c r="Z10" i="2"/>
  <c r="Z9" i="2"/>
  <c r="W14" i="2"/>
  <c r="W13" i="2"/>
  <c r="W12" i="2"/>
  <c r="W11" i="2"/>
  <c r="W10" i="2"/>
  <c r="W9" i="2"/>
  <c r="U14" i="2"/>
  <c r="U13" i="2"/>
  <c r="U12" i="2"/>
  <c r="U11" i="2"/>
  <c r="U10" i="2"/>
  <c r="U9" i="2"/>
  <c r="R14" i="2"/>
  <c r="R13" i="2"/>
  <c r="R12" i="2"/>
  <c r="R11" i="2"/>
  <c r="R10" i="2"/>
  <c r="R9" i="2"/>
  <c r="P14" i="2"/>
  <c r="P13" i="2"/>
  <c r="P12" i="2"/>
  <c r="P11" i="2"/>
  <c r="P10" i="2"/>
  <c r="P9" i="2"/>
  <c r="AB14" i="3"/>
  <c r="AB13" i="3"/>
  <c r="AB12" i="3"/>
  <c r="AB11" i="3"/>
  <c r="AB10" i="3"/>
  <c r="AB9" i="3"/>
  <c r="Z14" i="3"/>
  <c r="Z13" i="3"/>
  <c r="Z12" i="3"/>
  <c r="Z11" i="3"/>
  <c r="Z10" i="3"/>
  <c r="Z9" i="3"/>
  <c r="W14" i="3"/>
  <c r="W13" i="3"/>
  <c r="W12" i="3"/>
  <c r="W11" i="3"/>
  <c r="W10" i="3"/>
  <c r="W9" i="3"/>
  <c r="U14" i="3"/>
  <c r="U13" i="3"/>
  <c r="U12" i="3"/>
  <c r="U11" i="3"/>
  <c r="U10" i="3"/>
  <c r="U9" i="3"/>
  <c r="R14" i="3"/>
  <c r="R13" i="3"/>
  <c r="R12" i="3"/>
  <c r="R11" i="3"/>
  <c r="R10" i="3"/>
  <c r="R9" i="3"/>
  <c r="P14" i="3"/>
  <c r="P13" i="3"/>
  <c r="P12" i="3"/>
  <c r="P11" i="3"/>
  <c r="P10" i="3"/>
  <c r="P9" i="3"/>
  <c r="AB21" i="4" l="1"/>
  <c r="AB20" i="4"/>
  <c r="AB19" i="4"/>
  <c r="AB18" i="4"/>
  <c r="AB17" i="4"/>
  <c r="AB16" i="4"/>
  <c r="AB15" i="4"/>
  <c r="AB14" i="4"/>
  <c r="AB13" i="4"/>
  <c r="AB12" i="4"/>
  <c r="AB11" i="4"/>
  <c r="AB10" i="4"/>
  <c r="Z21" i="4"/>
  <c r="Z20" i="4"/>
  <c r="Z19" i="4"/>
  <c r="Z18" i="4"/>
  <c r="Z17" i="4"/>
  <c r="Z16" i="4"/>
  <c r="Z15" i="4"/>
  <c r="Z14" i="4"/>
  <c r="Z13" i="4"/>
  <c r="Z12" i="4"/>
  <c r="Z11" i="4"/>
  <c r="Z10" i="4"/>
  <c r="W21" i="4"/>
  <c r="W20" i="4"/>
  <c r="W19" i="4"/>
  <c r="W18" i="4"/>
  <c r="W17" i="4"/>
  <c r="W16" i="4"/>
  <c r="W15" i="4"/>
  <c r="W14" i="4"/>
  <c r="W13" i="4"/>
  <c r="W12" i="4"/>
  <c r="W11" i="4"/>
  <c r="W10" i="4"/>
  <c r="U21" i="4"/>
  <c r="U20" i="4"/>
  <c r="U19" i="4"/>
  <c r="U18" i="4"/>
  <c r="U17" i="4"/>
  <c r="U16" i="4"/>
  <c r="U15" i="4"/>
  <c r="U14" i="4"/>
  <c r="U13" i="4"/>
  <c r="U12" i="4"/>
  <c r="U11" i="4"/>
  <c r="U10" i="4"/>
  <c r="R21" i="4"/>
  <c r="R20" i="4"/>
  <c r="R19" i="4"/>
  <c r="R18" i="4"/>
  <c r="R17" i="4"/>
  <c r="R16" i="4"/>
  <c r="R15" i="4"/>
  <c r="R14" i="4"/>
  <c r="R13" i="4"/>
  <c r="R12" i="4"/>
  <c r="R11" i="4"/>
  <c r="R10" i="4"/>
  <c r="P21" i="4"/>
  <c r="P20" i="4"/>
  <c r="P19" i="4"/>
  <c r="P18" i="4"/>
  <c r="P17" i="4"/>
  <c r="P16" i="4"/>
  <c r="P15" i="4"/>
  <c r="P14" i="4"/>
  <c r="P13" i="4"/>
  <c r="P12" i="4"/>
  <c r="P11" i="4"/>
  <c r="P10" i="4"/>
  <c r="AQ38" i="4" l="1"/>
  <c r="AO38" i="4"/>
  <c r="AL38" i="4"/>
  <c r="AJ38" i="4"/>
  <c r="AQ37" i="4"/>
  <c r="AO37" i="4"/>
  <c r="AL37" i="4"/>
  <c r="AJ37" i="4"/>
  <c r="AQ36" i="4"/>
  <c r="AO36" i="4"/>
  <c r="AL36" i="4"/>
  <c r="AJ36" i="4"/>
  <c r="AQ35" i="4"/>
  <c r="AO35" i="4"/>
  <c r="AL35" i="4"/>
  <c r="AJ35" i="4"/>
  <c r="AQ34" i="4"/>
  <c r="AO34" i="4"/>
  <c r="AL34" i="4"/>
  <c r="AJ34" i="4"/>
  <c r="AQ33" i="4"/>
  <c r="AO33" i="4"/>
  <c r="AL33" i="4"/>
  <c r="AJ33" i="4"/>
  <c r="AQ32" i="4"/>
  <c r="AO32" i="4"/>
  <c r="AL32" i="4"/>
  <c r="AJ32" i="4"/>
  <c r="AQ31" i="4"/>
  <c r="AO31" i="4"/>
  <c r="AL31" i="4"/>
  <c r="AJ31" i="4"/>
  <c r="AQ30" i="4"/>
  <c r="AO30" i="4"/>
  <c r="AL30" i="4"/>
  <c r="AJ30" i="4"/>
  <c r="AQ29" i="4"/>
  <c r="AO29" i="4"/>
  <c r="AL29" i="4"/>
  <c r="AJ29" i="4"/>
  <c r="AQ28" i="4"/>
  <c r="AO28" i="4"/>
  <c r="AL28" i="4"/>
  <c r="AJ28" i="4"/>
  <c r="AQ27" i="4"/>
  <c r="AO27" i="4"/>
  <c r="AL27" i="4"/>
  <c r="AJ27" i="4"/>
  <c r="L56" i="4"/>
  <c r="J56" i="4"/>
  <c r="H56" i="4"/>
  <c r="F56" i="4"/>
  <c r="D56" i="4"/>
  <c r="AG38" i="4"/>
  <c r="AE38" i="4"/>
  <c r="AB38" i="4"/>
  <c r="Z38" i="4"/>
  <c r="W38" i="4"/>
  <c r="U38" i="4"/>
  <c r="R38" i="4"/>
  <c r="P38" i="4"/>
  <c r="M38" i="4"/>
  <c r="K38" i="4"/>
  <c r="H38" i="4"/>
  <c r="F38" i="4"/>
  <c r="AG37" i="4"/>
  <c r="AE37" i="4"/>
  <c r="AB37" i="4"/>
  <c r="Z37" i="4"/>
  <c r="W37" i="4"/>
  <c r="U37" i="4"/>
  <c r="R37" i="4"/>
  <c r="P37" i="4"/>
  <c r="M37" i="4"/>
  <c r="K37" i="4"/>
  <c r="H37" i="4"/>
  <c r="F37" i="4"/>
  <c r="AG36" i="4"/>
  <c r="AE36" i="4"/>
  <c r="AB36" i="4"/>
  <c r="Z36" i="4"/>
  <c r="W36" i="4"/>
  <c r="U36" i="4"/>
  <c r="R36" i="4"/>
  <c r="P36" i="4"/>
  <c r="M36" i="4"/>
  <c r="K36" i="4"/>
  <c r="H36" i="4"/>
  <c r="F36" i="4"/>
  <c r="AG35" i="4"/>
  <c r="AE35" i="4"/>
  <c r="AB35" i="4"/>
  <c r="Z35" i="4"/>
  <c r="W35" i="4"/>
  <c r="U35" i="4"/>
  <c r="R35" i="4"/>
  <c r="P35" i="4"/>
  <c r="M35" i="4"/>
  <c r="K35" i="4"/>
  <c r="H35" i="4"/>
  <c r="F35" i="4"/>
  <c r="AG34" i="4"/>
  <c r="AE34" i="4"/>
  <c r="AB34" i="4"/>
  <c r="Z34" i="4"/>
  <c r="W34" i="4"/>
  <c r="U34" i="4"/>
  <c r="R34" i="4"/>
  <c r="P34" i="4"/>
  <c r="M34" i="4"/>
  <c r="K34" i="4"/>
  <c r="H34" i="4"/>
  <c r="F34" i="4"/>
  <c r="AG33" i="4"/>
  <c r="AE33" i="4"/>
  <c r="AB33" i="4"/>
  <c r="Z33" i="4"/>
  <c r="W33" i="4"/>
  <c r="U33" i="4"/>
  <c r="R33" i="4"/>
  <c r="P33" i="4"/>
  <c r="M33" i="4"/>
  <c r="K33" i="4"/>
  <c r="H33" i="4"/>
  <c r="F33" i="4"/>
  <c r="M21" i="4"/>
  <c r="K21" i="4"/>
  <c r="H21" i="4"/>
  <c r="F21" i="4"/>
  <c r="M20" i="4"/>
  <c r="K20" i="4"/>
  <c r="H20" i="4"/>
  <c r="F20" i="4"/>
  <c r="M19" i="4"/>
  <c r="K19" i="4"/>
  <c r="H19" i="4"/>
  <c r="F19" i="4"/>
  <c r="M18" i="4"/>
  <c r="K18" i="4"/>
  <c r="H18" i="4"/>
  <c r="F18" i="4"/>
  <c r="M17" i="4"/>
  <c r="K17" i="4"/>
  <c r="H17" i="4"/>
  <c r="F17" i="4"/>
  <c r="M16" i="4"/>
  <c r="K16" i="4"/>
  <c r="H16" i="4"/>
  <c r="F16" i="4"/>
  <c r="AG32" i="4"/>
  <c r="AE32" i="4"/>
  <c r="AB32" i="4"/>
  <c r="Z32" i="4"/>
  <c r="W32" i="4"/>
  <c r="U32" i="4"/>
  <c r="R32" i="4"/>
  <c r="P32" i="4"/>
  <c r="M32" i="4"/>
  <c r="K32" i="4"/>
  <c r="H32" i="4"/>
  <c r="F32" i="4"/>
  <c r="AG31" i="4"/>
  <c r="AE31" i="4"/>
  <c r="AB31" i="4"/>
  <c r="Z31" i="4"/>
  <c r="W31" i="4"/>
  <c r="U31" i="4"/>
  <c r="R31" i="4"/>
  <c r="P31" i="4"/>
  <c r="M31" i="4"/>
  <c r="K31" i="4"/>
  <c r="H31" i="4"/>
  <c r="F31" i="4"/>
  <c r="AG30" i="4"/>
  <c r="AE30" i="4"/>
  <c r="AB30" i="4"/>
  <c r="Z30" i="4"/>
  <c r="W30" i="4"/>
  <c r="U30" i="4"/>
  <c r="R30" i="4"/>
  <c r="P30" i="4"/>
  <c r="M30" i="4"/>
  <c r="K30" i="4"/>
  <c r="H30" i="4"/>
  <c r="F30" i="4"/>
  <c r="AG29" i="4"/>
  <c r="AE29" i="4"/>
  <c r="AB29" i="4"/>
  <c r="Z29" i="4"/>
  <c r="W29" i="4"/>
  <c r="U29" i="4"/>
  <c r="R29" i="4"/>
  <c r="P29" i="4"/>
  <c r="M29" i="4"/>
  <c r="K29" i="4"/>
  <c r="H29" i="4"/>
  <c r="F29" i="4"/>
  <c r="AG28" i="4"/>
  <c r="AE28" i="4"/>
  <c r="AB28" i="4"/>
  <c r="Z28" i="4"/>
  <c r="W28" i="4"/>
  <c r="U28" i="4"/>
  <c r="R28" i="4"/>
  <c r="P28" i="4"/>
  <c r="M28" i="4"/>
  <c r="K28" i="4"/>
  <c r="H28" i="4"/>
  <c r="F28" i="4"/>
  <c r="AG27" i="4"/>
  <c r="AE27" i="4"/>
  <c r="AB27" i="4"/>
  <c r="Z27" i="4"/>
  <c r="W27" i="4"/>
  <c r="U27" i="4"/>
  <c r="R27" i="4"/>
  <c r="P27" i="4"/>
  <c r="M27" i="4"/>
  <c r="K27" i="4"/>
  <c r="H27" i="4"/>
  <c r="F27" i="4"/>
  <c r="M15" i="4"/>
  <c r="K15" i="4"/>
  <c r="H15" i="4"/>
  <c r="F15" i="4"/>
  <c r="M14" i="4"/>
  <c r="K14" i="4"/>
  <c r="H14" i="4"/>
  <c r="F14" i="4"/>
  <c r="M13" i="4"/>
  <c r="K13" i="4"/>
  <c r="H13" i="4"/>
  <c r="F13" i="4"/>
  <c r="M12" i="4"/>
  <c r="K12" i="4"/>
  <c r="H12" i="4"/>
  <c r="F12" i="4"/>
  <c r="M11" i="4"/>
  <c r="K11" i="4"/>
  <c r="H11" i="4"/>
  <c r="F11" i="4"/>
  <c r="M10" i="4"/>
  <c r="K10" i="4"/>
  <c r="H10" i="4"/>
  <c r="F10" i="4"/>
  <c r="F20" i="3"/>
  <c r="H20" i="3"/>
  <c r="L37" i="3"/>
  <c r="L38" i="3" s="1"/>
  <c r="J37" i="3"/>
  <c r="H37" i="3"/>
  <c r="F37" i="3"/>
  <c r="D37" i="3"/>
  <c r="AV25" i="3"/>
  <c r="AT25" i="3"/>
  <c r="AQ25" i="3"/>
  <c r="AO25" i="3"/>
  <c r="AL25" i="3"/>
  <c r="AJ25" i="3"/>
  <c r="AG25" i="3"/>
  <c r="AE25" i="3"/>
  <c r="AB25" i="3"/>
  <c r="Z25" i="3"/>
  <c r="W25" i="3"/>
  <c r="U25" i="3"/>
  <c r="R25" i="3"/>
  <c r="P25" i="3"/>
  <c r="M25" i="3"/>
  <c r="K25" i="3"/>
  <c r="H25" i="3"/>
  <c r="F25" i="3"/>
  <c r="AV24" i="3"/>
  <c r="AT24" i="3"/>
  <c r="AQ24" i="3"/>
  <c r="AO24" i="3"/>
  <c r="AL24" i="3"/>
  <c r="AJ24" i="3"/>
  <c r="AG24" i="3"/>
  <c r="AE24" i="3"/>
  <c r="AB24" i="3"/>
  <c r="Z24" i="3"/>
  <c r="W24" i="3"/>
  <c r="U24" i="3"/>
  <c r="R24" i="3"/>
  <c r="P24" i="3"/>
  <c r="M24" i="3"/>
  <c r="K24" i="3"/>
  <c r="H24" i="3"/>
  <c r="F24" i="3"/>
  <c r="AV23" i="3"/>
  <c r="AT23" i="3"/>
  <c r="AQ23" i="3"/>
  <c r="AO23" i="3"/>
  <c r="AL23" i="3"/>
  <c r="AJ23" i="3"/>
  <c r="AG23" i="3"/>
  <c r="AE23" i="3"/>
  <c r="AB23" i="3"/>
  <c r="Z23" i="3"/>
  <c r="W23" i="3"/>
  <c r="U23" i="3"/>
  <c r="R23" i="3"/>
  <c r="P23" i="3"/>
  <c r="M23" i="3"/>
  <c r="K23" i="3"/>
  <c r="H23" i="3"/>
  <c r="F23" i="3"/>
  <c r="AV22" i="3"/>
  <c r="AT22" i="3"/>
  <c r="AQ22" i="3"/>
  <c r="AO22" i="3"/>
  <c r="AL22" i="3"/>
  <c r="AJ22" i="3"/>
  <c r="AG22" i="3"/>
  <c r="AE22" i="3"/>
  <c r="AB22" i="3"/>
  <c r="Z22" i="3"/>
  <c r="W22" i="3"/>
  <c r="U22" i="3"/>
  <c r="R22" i="3"/>
  <c r="P22" i="3"/>
  <c r="M22" i="3"/>
  <c r="K22" i="3"/>
  <c r="H22" i="3"/>
  <c r="F22" i="3"/>
  <c r="AV21" i="3"/>
  <c r="AT21" i="3"/>
  <c r="AQ21" i="3"/>
  <c r="AO21" i="3"/>
  <c r="AL21" i="3"/>
  <c r="AJ21" i="3"/>
  <c r="AG21" i="3"/>
  <c r="AE21" i="3"/>
  <c r="AB21" i="3"/>
  <c r="Z21" i="3"/>
  <c r="W21" i="3"/>
  <c r="U21" i="3"/>
  <c r="R21" i="3"/>
  <c r="P21" i="3"/>
  <c r="M21" i="3"/>
  <c r="K21" i="3"/>
  <c r="H21" i="3"/>
  <c r="F21" i="3"/>
  <c r="AV20" i="3"/>
  <c r="AT20" i="3"/>
  <c r="AQ20" i="3"/>
  <c r="AO20" i="3"/>
  <c r="AL20" i="3"/>
  <c r="AJ20" i="3"/>
  <c r="AG20" i="3"/>
  <c r="AE20" i="3"/>
  <c r="AB20" i="3"/>
  <c r="Z20" i="3"/>
  <c r="W20" i="3"/>
  <c r="U20" i="3"/>
  <c r="R20" i="3"/>
  <c r="P20" i="3"/>
  <c r="M20" i="3"/>
  <c r="K20" i="3"/>
  <c r="M14" i="3"/>
  <c r="K14" i="3"/>
  <c r="H14" i="3"/>
  <c r="F14" i="3"/>
  <c r="M13" i="3"/>
  <c r="K13" i="3"/>
  <c r="H13" i="3"/>
  <c r="F13" i="3"/>
  <c r="M12" i="3"/>
  <c r="K12" i="3"/>
  <c r="H12" i="3"/>
  <c r="M11" i="3"/>
  <c r="K11" i="3"/>
  <c r="H11" i="3"/>
  <c r="M10" i="3"/>
  <c r="K10" i="3"/>
  <c r="H10" i="3"/>
  <c r="F10" i="3"/>
  <c r="M9" i="3"/>
  <c r="K9" i="3"/>
  <c r="H9" i="3"/>
  <c r="F9" i="3"/>
  <c r="L37" i="2"/>
  <c r="J37" i="2"/>
  <c r="H37" i="2"/>
  <c r="F37" i="2"/>
  <c r="D37" i="2"/>
  <c r="F9" i="2"/>
  <c r="H9" i="2"/>
  <c r="K9" i="2"/>
  <c r="M9" i="2"/>
  <c r="F10" i="2"/>
  <c r="H10" i="2"/>
  <c r="K10" i="2"/>
  <c r="M10" i="2"/>
  <c r="F11" i="2"/>
  <c r="H11" i="2"/>
  <c r="K11" i="2"/>
  <c r="M11" i="2"/>
  <c r="F12" i="2"/>
  <c r="H12" i="2"/>
  <c r="K12" i="2"/>
  <c r="M12" i="2"/>
  <c r="AV25" i="2"/>
  <c r="AT25" i="2"/>
  <c r="AQ25" i="2"/>
  <c r="AO25" i="2"/>
  <c r="AL25" i="2"/>
  <c r="AJ25" i="2"/>
  <c r="AG25" i="2"/>
  <c r="AE25" i="2"/>
  <c r="AB25" i="2"/>
  <c r="Z25" i="2"/>
  <c r="W25" i="2"/>
  <c r="U25" i="2"/>
  <c r="R25" i="2"/>
  <c r="P25" i="2"/>
  <c r="M25" i="2"/>
  <c r="K25" i="2"/>
  <c r="H25" i="2"/>
  <c r="F25" i="2"/>
  <c r="AV24" i="2"/>
  <c r="AT24" i="2"/>
  <c r="AQ24" i="2"/>
  <c r="AO24" i="2"/>
  <c r="AL24" i="2"/>
  <c r="AJ24" i="2"/>
  <c r="AG24" i="2"/>
  <c r="AE24" i="2"/>
  <c r="AB24" i="2"/>
  <c r="Z24" i="2"/>
  <c r="W24" i="2"/>
  <c r="U24" i="2"/>
  <c r="R24" i="2"/>
  <c r="P24" i="2"/>
  <c r="M24" i="2"/>
  <c r="K24" i="2"/>
  <c r="H24" i="2"/>
  <c r="F24" i="2"/>
  <c r="AV23" i="2"/>
  <c r="AT23" i="2"/>
  <c r="AQ23" i="2"/>
  <c r="AO23" i="2"/>
  <c r="AL23" i="2"/>
  <c r="AJ23" i="2"/>
  <c r="AG23" i="2"/>
  <c r="AE23" i="2"/>
  <c r="AB23" i="2"/>
  <c r="Z23" i="2"/>
  <c r="W23" i="2"/>
  <c r="U23" i="2"/>
  <c r="R23" i="2"/>
  <c r="P23" i="2"/>
  <c r="M23" i="2"/>
  <c r="K23" i="2"/>
  <c r="H23" i="2"/>
  <c r="F23" i="2"/>
  <c r="AV22" i="2"/>
  <c r="AT22" i="2"/>
  <c r="AQ22" i="2"/>
  <c r="AO22" i="2"/>
  <c r="AL22" i="2"/>
  <c r="AJ22" i="2"/>
  <c r="AG22" i="2"/>
  <c r="AE22" i="2"/>
  <c r="AB22" i="2"/>
  <c r="Z22" i="2"/>
  <c r="W22" i="2"/>
  <c r="U22" i="2"/>
  <c r="R22" i="2"/>
  <c r="P22" i="2"/>
  <c r="M22" i="2"/>
  <c r="K22" i="2"/>
  <c r="H22" i="2"/>
  <c r="F22" i="2"/>
  <c r="AV21" i="2"/>
  <c r="AT21" i="2"/>
  <c r="AQ21" i="2"/>
  <c r="AO21" i="2"/>
  <c r="AL21" i="2"/>
  <c r="AJ21" i="2"/>
  <c r="AG21" i="2"/>
  <c r="AE21" i="2"/>
  <c r="AB21" i="2"/>
  <c r="Z21" i="2"/>
  <c r="W21" i="2"/>
  <c r="U21" i="2"/>
  <c r="R21" i="2"/>
  <c r="P21" i="2"/>
  <c r="M21" i="2"/>
  <c r="K21" i="2"/>
  <c r="H21" i="2"/>
  <c r="F21" i="2"/>
  <c r="AV20" i="2"/>
  <c r="AT20" i="2"/>
  <c r="AQ20" i="2"/>
  <c r="AO20" i="2"/>
  <c r="AL20" i="2"/>
  <c r="AJ20" i="2"/>
  <c r="AG20" i="2"/>
  <c r="AE20" i="2"/>
  <c r="AB20" i="2"/>
  <c r="Z20" i="2"/>
  <c r="W20" i="2"/>
  <c r="U20" i="2"/>
  <c r="R20" i="2"/>
  <c r="P20" i="2"/>
  <c r="M20" i="2"/>
  <c r="K20" i="2"/>
  <c r="H20" i="2"/>
  <c r="F20" i="2"/>
  <c r="M14" i="2"/>
  <c r="K14" i="2"/>
  <c r="H14" i="2"/>
  <c r="F14" i="2"/>
  <c r="M13" i="2"/>
  <c r="K13" i="2"/>
  <c r="H13" i="2"/>
  <c r="F13" i="2"/>
  <c r="D38" i="3" l="1"/>
  <c r="F38" i="3"/>
  <c r="H38" i="3"/>
  <c r="F57" i="4"/>
  <c r="H57" i="4"/>
  <c r="D57" i="4"/>
  <c r="L57" i="4"/>
  <c r="J57" i="4"/>
  <c r="J38" i="3"/>
  <c r="L38" i="2"/>
  <c r="H38" i="2"/>
  <c r="J38" i="2"/>
  <c r="D38" i="2"/>
  <c r="F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BF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</commentList>
</comments>
</file>

<file path=xl/sharedStrings.xml><?xml version="1.0" encoding="utf-8"?>
<sst xmlns="http://schemas.openxmlformats.org/spreadsheetml/2006/main" count="703" uniqueCount="110">
  <si>
    <t>学年</t>
    <rPh sb="0" eb="2">
      <t>ガクネン</t>
    </rPh>
    <phoneticPr fontId="2"/>
  </si>
  <si>
    <t>性別</t>
    <rPh sb="0" eb="2">
      <t>セイベツ</t>
    </rPh>
    <phoneticPr fontId="2"/>
  </si>
  <si>
    <t>男</t>
    <rPh sb="0" eb="1">
      <t>ダン</t>
    </rPh>
    <phoneticPr fontId="1"/>
  </si>
  <si>
    <t>女</t>
    <rPh sb="0" eb="1">
      <t>ジョ</t>
    </rPh>
    <phoneticPr fontId="1"/>
  </si>
  <si>
    <t>県平均</t>
    <rPh sb="0" eb="1">
      <t>ケン</t>
    </rPh>
    <rPh sb="1" eb="3">
      <t>ヘイキン</t>
    </rPh>
    <phoneticPr fontId="1"/>
  </si>
  <si>
    <t>比較</t>
    <rPh sb="0" eb="2">
      <t>ヒカク</t>
    </rPh>
    <phoneticPr fontId="1"/>
  </si>
  <si>
    <t>全国平均</t>
    <rPh sb="0" eb="2">
      <t>ゼンコク</t>
    </rPh>
    <rPh sb="2" eb="4">
      <t>ヘイキン</t>
    </rPh>
    <phoneticPr fontId="2"/>
  </si>
  <si>
    <t>比較</t>
    <rPh sb="0" eb="2">
      <t>ヒカク</t>
    </rPh>
    <phoneticPr fontId="2"/>
  </si>
  <si>
    <t>２０ｍシャトルラン（回）</t>
    <rPh sb="10" eb="11">
      <t>カイ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</si>
  <si>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</si>
  <si>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</si>
  <si>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</si>
  <si>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</si>
  <si>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</si>
  <si>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本　校</t>
    <rPh sb="0" eb="1">
      <t>ホン</t>
    </rPh>
    <rPh sb="2" eb="3">
      <t>コウ</t>
    </rPh>
    <phoneticPr fontId="1"/>
  </si>
  <si>
    <t>身　　長　　（ｃｍ）</t>
    <rPh sb="0" eb="1">
      <t>ミ</t>
    </rPh>
    <rPh sb="3" eb="4">
      <t>チョウ</t>
    </rPh>
    <phoneticPr fontId="2"/>
  </si>
  <si>
    <t>体　　重　　（ｋｇ）</t>
    <rPh sb="0" eb="1">
      <t>カラダ</t>
    </rPh>
    <rPh sb="3" eb="4">
      <t>シゲル</t>
    </rPh>
    <phoneticPr fontId="2"/>
  </si>
  <si>
    <t>肥　満　傾　向　児　（％）</t>
    <rPh sb="0" eb="1">
      <t>コエ</t>
    </rPh>
    <rPh sb="2" eb="3">
      <t>ミツル</t>
    </rPh>
    <rPh sb="4" eb="5">
      <t>ナダレ</t>
    </rPh>
    <rPh sb="6" eb="7">
      <t>ムカイ</t>
    </rPh>
    <rPh sb="8" eb="9">
      <t>ジ</t>
    </rPh>
    <phoneticPr fontId="2"/>
  </si>
  <si>
    <t>痩　身　傾　向　児　（％）</t>
    <rPh sb="0" eb="1">
      <t>ソウ</t>
    </rPh>
    <rPh sb="2" eb="3">
      <t>ミ</t>
    </rPh>
    <rPh sb="4" eb="5">
      <t>ナダレ</t>
    </rPh>
    <rPh sb="6" eb="7">
      <t>ムカイ</t>
    </rPh>
    <rPh sb="8" eb="9">
      <t>ジ</t>
    </rPh>
    <phoneticPr fontId="2"/>
  </si>
  <si>
    <t>握　　力　　（㎏）</t>
    <rPh sb="0" eb="1">
      <t>ニギル</t>
    </rPh>
    <rPh sb="3" eb="4">
      <t>チカラ</t>
    </rPh>
    <phoneticPr fontId="2"/>
  </si>
  <si>
    <t>上　体　起　こ　し　（回）</t>
    <rPh sb="0" eb="1">
      <t>ウエ</t>
    </rPh>
    <rPh sb="2" eb="3">
      <t>カラダ</t>
    </rPh>
    <rPh sb="4" eb="5">
      <t>オ</t>
    </rPh>
    <rPh sb="11" eb="12">
      <t>カイ</t>
    </rPh>
    <phoneticPr fontId="2"/>
  </si>
  <si>
    <t>長　座　体　前　屈　（ｃｍ）</t>
    <rPh sb="0" eb="1">
      <t>チョウ</t>
    </rPh>
    <rPh sb="2" eb="3">
      <t>ザ</t>
    </rPh>
    <rPh sb="4" eb="5">
      <t>カラダ</t>
    </rPh>
    <rPh sb="6" eb="7">
      <t>マエ</t>
    </rPh>
    <rPh sb="8" eb="9">
      <t>クツ</t>
    </rPh>
    <phoneticPr fontId="2"/>
  </si>
  <si>
    <t>反　復　横　跳　び　（点）</t>
    <rPh sb="0" eb="1">
      <t>ハン</t>
    </rPh>
    <rPh sb="2" eb="3">
      <t>サカエ</t>
    </rPh>
    <rPh sb="4" eb="5">
      <t>ヨコ</t>
    </rPh>
    <rPh sb="6" eb="7">
      <t>チョウ</t>
    </rPh>
    <rPh sb="11" eb="12">
      <t>テン</t>
    </rPh>
    <phoneticPr fontId="2"/>
  </si>
  <si>
    <t>持　久　走　（秒）</t>
    <rPh sb="0" eb="1">
      <t>モツ</t>
    </rPh>
    <rPh sb="2" eb="3">
      <t>ヒサシ</t>
    </rPh>
    <rPh sb="4" eb="5">
      <t>ソウ</t>
    </rPh>
    <rPh sb="7" eb="8">
      <t>ビョウ</t>
    </rPh>
    <phoneticPr fontId="2"/>
  </si>
  <si>
    <t>５　０　ｍ　走　（秒）</t>
    <rPh sb="6" eb="7">
      <t>ソウ</t>
    </rPh>
    <rPh sb="9" eb="10">
      <t>ビョウ</t>
    </rPh>
    <phoneticPr fontId="2"/>
  </si>
  <si>
    <t>立　ち　幅　跳　び　（ｃｍ）</t>
    <rPh sb="0" eb="1">
      <t>タ</t>
    </rPh>
    <rPh sb="4" eb="5">
      <t>ハバ</t>
    </rPh>
    <rPh sb="6" eb="7">
      <t>チョウ</t>
    </rPh>
    <phoneticPr fontId="2"/>
  </si>
  <si>
    <t>ソフトボール投げ　（ｍ）</t>
    <rPh sb="6" eb="7">
      <t>ナ</t>
    </rPh>
    <phoneticPr fontId="2"/>
  </si>
  <si>
    <t>総　合　評　価</t>
    <rPh sb="0" eb="1">
      <t>フサ</t>
    </rPh>
    <rPh sb="2" eb="3">
      <t>ゴウ</t>
    </rPh>
    <rPh sb="4" eb="5">
      <t>ヒョウ</t>
    </rPh>
    <rPh sb="6" eb="7">
      <t>アタイ</t>
    </rPh>
    <phoneticPr fontId="2"/>
  </si>
  <si>
    <t>計</t>
    <rPh sb="0" eb="1">
      <t>ケイ</t>
    </rPh>
    <phoneticPr fontId="2"/>
  </si>
  <si>
    <t>％</t>
    <phoneticPr fontId="2"/>
  </si>
  <si>
    <t>○我が校の体格，健康課題，体力・運動能力の状況は…（調査結果から見えた成果と今後の課題分析）</t>
    <rPh sb="1" eb="2">
      <t>ワ</t>
    </rPh>
    <rPh sb="3" eb="4">
      <t>コウ</t>
    </rPh>
    <rPh sb="5" eb="7">
      <t>タイカク</t>
    </rPh>
    <rPh sb="8" eb="10">
      <t>ケンコウ</t>
    </rPh>
    <rPh sb="10" eb="12">
      <t>カダイ</t>
    </rPh>
    <rPh sb="13" eb="15">
      <t>タイリョク</t>
    </rPh>
    <rPh sb="16" eb="18">
      <t>ウンドウ</t>
    </rPh>
    <rPh sb="18" eb="20">
      <t>ノウリョク</t>
    </rPh>
    <rPh sb="21" eb="23">
      <t>ジョウキョウ</t>
    </rPh>
    <rPh sb="26" eb="28">
      <t>チョウサ</t>
    </rPh>
    <rPh sb="28" eb="30">
      <t>ケッカ</t>
    </rPh>
    <rPh sb="32" eb="33">
      <t>ミ</t>
    </rPh>
    <rPh sb="35" eb="37">
      <t>セイカ</t>
    </rPh>
    <rPh sb="38" eb="40">
      <t>コンゴ</t>
    </rPh>
    <rPh sb="41" eb="43">
      <t>カダイ</t>
    </rPh>
    <rPh sb="43" eb="45">
      <t>ブンセキ</t>
    </rPh>
    <phoneticPr fontId="2"/>
  </si>
  <si>
    <t>＊このシートで用いたデータと用語の説明</t>
    <rPh sb="7" eb="8">
      <t>モチ</t>
    </rPh>
    <rPh sb="14" eb="16">
      <t>ヨウゴ</t>
    </rPh>
    <rPh sb="17" eb="19">
      <t>セツメイ</t>
    </rPh>
    <phoneticPr fontId="2"/>
  </si>
  <si>
    <t>むし歯（う歯）保有率（％）</t>
    <rPh sb="2" eb="3">
      <t>シ</t>
    </rPh>
    <rPh sb="5" eb="6">
      <t>シ</t>
    </rPh>
    <rPh sb="7" eb="8">
      <t>タモツ</t>
    </rPh>
    <rPh sb="8" eb="9">
      <t>ユウ</t>
    </rPh>
    <rPh sb="9" eb="10">
      <t>リツ</t>
    </rPh>
    <phoneticPr fontId="2"/>
  </si>
  <si>
    <t>・肥満傾向児とは，性別・年齢別・身長別標準体重から肥満度を求め，肥満度が２０％以上のもの</t>
    <rPh sb="1" eb="3">
      <t>ヒマン</t>
    </rPh>
    <rPh sb="3" eb="5">
      <t>ケイコウ</t>
    </rPh>
    <rPh sb="5" eb="6">
      <t>ジ</t>
    </rPh>
    <rPh sb="9" eb="11">
      <t>セイベツ</t>
    </rPh>
    <rPh sb="12" eb="15">
      <t>ネンレイベツ</t>
    </rPh>
    <rPh sb="16" eb="19">
      <t>シンチョウベツ</t>
    </rPh>
    <rPh sb="19" eb="21">
      <t>ヒョウジュン</t>
    </rPh>
    <rPh sb="21" eb="23">
      <t>タイジュウ</t>
    </rPh>
    <rPh sb="25" eb="28">
      <t>ヒマンド</t>
    </rPh>
    <rPh sb="29" eb="30">
      <t>モト</t>
    </rPh>
    <rPh sb="32" eb="35">
      <t>ヒマンド</t>
    </rPh>
    <rPh sb="39" eb="41">
      <t>イジョウ</t>
    </rPh>
    <phoneticPr fontId="2"/>
  </si>
  <si>
    <t>・総合評価…8種目全て実施した場合に、各種目の合計得点で判定（持久走と２０ｍシャトルランは選択）</t>
    <rPh sb="1" eb="3">
      <t>ソウゴウ</t>
    </rPh>
    <rPh sb="3" eb="5">
      <t>ヒョウカ</t>
    </rPh>
    <rPh sb="7" eb="9">
      <t>シュモク</t>
    </rPh>
    <rPh sb="9" eb="10">
      <t>スベ</t>
    </rPh>
    <rPh sb="11" eb="13">
      <t>ジッシ</t>
    </rPh>
    <rPh sb="15" eb="17">
      <t>バアイ</t>
    </rPh>
    <rPh sb="19" eb="20">
      <t>カク</t>
    </rPh>
    <rPh sb="20" eb="22">
      <t>シュモク</t>
    </rPh>
    <rPh sb="23" eb="25">
      <t>ゴウケイ</t>
    </rPh>
    <rPh sb="25" eb="27">
      <t>トクテン</t>
    </rPh>
    <rPh sb="28" eb="30">
      <t>ハンテイ</t>
    </rPh>
    <rPh sb="31" eb="34">
      <t>ジキュウソウ</t>
    </rPh>
    <rPh sb="45" eb="47">
      <t>センタク</t>
    </rPh>
    <phoneticPr fontId="2"/>
  </si>
  <si>
    <t>○体力・運動能力調査 種目別の状況</t>
    <rPh sb="1" eb="3">
      <t>タイリョク</t>
    </rPh>
    <rPh sb="4" eb="6">
      <t>ウンドウ</t>
    </rPh>
    <rPh sb="6" eb="8">
      <t>ノウリョク</t>
    </rPh>
    <rPh sb="8" eb="10">
      <t>チョウサ</t>
    </rPh>
    <rPh sb="11" eb="13">
      <t>シュモク</t>
    </rPh>
    <rPh sb="13" eb="14">
      <t>ベツ</t>
    </rPh>
    <rPh sb="15" eb="17">
      <t>ジョウキョウ</t>
    </rPh>
    <phoneticPr fontId="2"/>
  </si>
  <si>
    <t>○体力・運動能力調査 総合評価の分布状況</t>
    <rPh sb="1" eb="3">
      <t>タイリョク</t>
    </rPh>
    <rPh sb="4" eb="6">
      <t>ウンドウ</t>
    </rPh>
    <rPh sb="6" eb="8">
      <t>ノウリョク</t>
    </rPh>
    <rPh sb="8" eb="10">
      <t>チョウサ</t>
    </rPh>
    <rPh sb="11" eb="13">
      <t>ソウゴウ</t>
    </rPh>
    <rPh sb="13" eb="15">
      <t>ヒョウカ</t>
    </rPh>
    <rPh sb="16" eb="18">
      <t>ブンプ</t>
    </rPh>
    <rPh sb="18" eb="20">
      <t>ジョウキョウ</t>
    </rPh>
    <phoneticPr fontId="2"/>
  </si>
  <si>
    <t>○身長・体重・体格・むし歯（う歯）保有率の状況</t>
    <rPh sb="1" eb="3">
      <t>シンチョウ</t>
    </rPh>
    <rPh sb="4" eb="6">
      <t>タイジュウ</t>
    </rPh>
    <rPh sb="7" eb="9">
      <t>タイカク</t>
    </rPh>
    <rPh sb="12" eb="13">
      <t>ハ</t>
    </rPh>
    <rPh sb="15" eb="16">
      <t>シ</t>
    </rPh>
    <rPh sb="17" eb="20">
      <t>ホユウリツ</t>
    </rPh>
    <rPh sb="21" eb="23">
      <t>ジョウキョウ</t>
    </rPh>
    <phoneticPr fontId="2"/>
  </si>
  <si>
    <t>・むし歯（う歯）保有率…乳歯又は永久歯の処置完了者と未処置歯のあるもの</t>
    <rPh sb="3" eb="4">
      <t>バ</t>
    </rPh>
    <rPh sb="6" eb="7">
      <t>シ</t>
    </rPh>
    <rPh sb="8" eb="11">
      <t>ホユウリツ</t>
    </rPh>
    <rPh sb="12" eb="14">
      <t>ニュウシ</t>
    </rPh>
    <rPh sb="14" eb="15">
      <t>マタ</t>
    </rPh>
    <rPh sb="16" eb="19">
      <t>エイキュウシ</t>
    </rPh>
    <rPh sb="20" eb="22">
      <t>ショチ</t>
    </rPh>
    <rPh sb="22" eb="24">
      <t>カンリョウ</t>
    </rPh>
    <rPh sb="24" eb="25">
      <t>シャ</t>
    </rPh>
    <rPh sb="26" eb="29">
      <t>ミショチ</t>
    </rPh>
    <rPh sb="29" eb="30">
      <t>シ</t>
    </rPh>
    <phoneticPr fontId="2"/>
  </si>
  <si>
    <t>○○市立○○中学校</t>
    <rPh sb="2" eb="4">
      <t>シリツ</t>
    </rPh>
    <rPh sb="6" eb="9">
      <t>チュウガッコウ</t>
    </rPh>
    <phoneticPr fontId="2"/>
  </si>
  <si>
    <t>○○高等学校</t>
    <rPh sb="2" eb="4">
      <t>コウトウ</t>
    </rPh>
    <rPh sb="4" eb="6">
      <t>ガッコウ</t>
    </rPh>
    <phoneticPr fontId="2"/>
  </si>
  <si>
    <t>ハンドボール投げ　（ｍ）</t>
    <rPh sb="6" eb="7">
      <t>ナ</t>
    </rPh>
    <phoneticPr fontId="2"/>
  </si>
  <si>
    <t>○○市立○○小学校</t>
    <rPh sb="2" eb="4">
      <t>シリツ</t>
    </rPh>
    <rPh sb="6" eb="7">
      <t>ショウ</t>
    </rPh>
    <rPh sb="7" eb="9">
      <t>ガッコウ</t>
    </rPh>
    <phoneticPr fontId="2"/>
  </si>
  <si>
    <t>・総合評価…8種目全て実施した場合に、各種目の合計得点で判定</t>
    <rPh sb="1" eb="3">
      <t>ソウゴウ</t>
    </rPh>
    <rPh sb="3" eb="5">
      <t>ヒョウカ</t>
    </rPh>
    <rPh sb="7" eb="9">
      <t>シュモク</t>
    </rPh>
    <rPh sb="9" eb="10">
      <t>スベ</t>
    </rPh>
    <rPh sb="11" eb="13">
      <t>ジッシ</t>
    </rPh>
    <rPh sb="15" eb="17">
      <t>バアイ</t>
    </rPh>
    <rPh sb="19" eb="20">
      <t>カク</t>
    </rPh>
    <rPh sb="20" eb="22">
      <t>シュモク</t>
    </rPh>
    <rPh sb="23" eb="25">
      <t>ゴウケイ</t>
    </rPh>
    <rPh sb="25" eb="27">
      <t>トクテン</t>
    </rPh>
    <rPh sb="28" eb="30">
      <t>ハンテイ</t>
    </rPh>
    <phoneticPr fontId="2"/>
  </si>
  <si>
    <t>・肥満傾向児…性別・年齢別・身長別標準体重から肥満度を求め，肥満度が２０％以上のもの</t>
    <rPh sb="1" eb="3">
      <t>ヒマン</t>
    </rPh>
    <rPh sb="3" eb="5">
      <t>ケイコウ</t>
    </rPh>
    <rPh sb="5" eb="6">
      <t>ジ</t>
    </rPh>
    <rPh sb="7" eb="9">
      <t>セイベツ</t>
    </rPh>
    <rPh sb="10" eb="13">
      <t>ネンレイベツ</t>
    </rPh>
    <rPh sb="14" eb="17">
      <t>シンチョウベツ</t>
    </rPh>
    <rPh sb="17" eb="19">
      <t>ヒョウジュン</t>
    </rPh>
    <rPh sb="19" eb="21">
      <t>タイジュウ</t>
    </rPh>
    <rPh sb="23" eb="26">
      <t>ヒマンド</t>
    </rPh>
    <rPh sb="27" eb="28">
      <t>モト</t>
    </rPh>
    <rPh sb="30" eb="33">
      <t>ヒマンド</t>
    </rPh>
    <rPh sb="37" eb="39">
      <t>イジョウ</t>
    </rPh>
    <phoneticPr fontId="2"/>
  </si>
  <si>
    <t>○我が校の体格，健康課題，</t>
    <rPh sb="1" eb="2">
      <t>ワ</t>
    </rPh>
    <rPh sb="3" eb="4">
      <t>コウ</t>
    </rPh>
    <rPh sb="5" eb="7">
      <t>タイカク</t>
    </rPh>
    <rPh sb="8" eb="10">
      <t>ケンコウ</t>
    </rPh>
    <rPh sb="10" eb="12">
      <t>カダイ</t>
    </rPh>
    <phoneticPr fontId="2"/>
  </si>
  <si>
    <t>体力・運動能力の状況は…（調査結果から見えた成果と課題の分析）</t>
    <rPh sb="13" eb="15">
      <t>チョウサ</t>
    </rPh>
    <rPh sb="15" eb="17">
      <t>ケッカ</t>
    </rPh>
    <rPh sb="19" eb="20">
      <t>ミ</t>
    </rPh>
    <rPh sb="22" eb="24">
      <t>セイカ</t>
    </rPh>
    <rPh sb="25" eb="27">
      <t>カダイ</t>
    </rPh>
    <rPh sb="28" eb="30">
      <t>ブンセキ</t>
    </rPh>
    <phoneticPr fontId="1"/>
  </si>
  <si>
    <t>評価</t>
  </si>
  <si>
    <t>評価</t>
    <rPh sb="0" eb="2">
      <t>ヒョウカ</t>
    </rPh>
    <phoneticPr fontId="1"/>
  </si>
  <si>
    <t>評価</t>
    <rPh sb="0" eb="2">
      <t>ヒョウカ</t>
    </rPh>
    <phoneticPr fontId="2"/>
  </si>
  <si>
    <t>評価</t>
    <rPh sb="0" eb="2">
      <t>ヒョウカ</t>
    </rPh>
    <phoneticPr fontId="1"/>
  </si>
  <si>
    <t>望ましいものは↑，改善を要するものを↓</t>
    <rPh sb="0" eb="1">
      <t>ノゾ</t>
    </rPh>
    <rPh sb="9" eb="11">
      <t>カイゼン</t>
    </rPh>
    <rPh sb="12" eb="13">
      <t>ヨウ</t>
    </rPh>
    <phoneticPr fontId="1"/>
  </si>
  <si>
    <t>・肥満・痩身傾向児，むし歯（う歯）保有率の県及び全国平均との評価…望ましいものは↑，改善を要するものを↓</t>
    <rPh sb="1" eb="3">
      <t>ヒマン</t>
    </rPh>
    <rPh sb="4" eb="6">
      <t>ソウシン</t>
    </rPh>
    <rPh sb="6" eb="8">
      <t>ケイコウ</t>
    </rPh>
    <rPh sb="8" eb="9">
      <t>ジ</t>
    </rPh>
    <rPh sb="12" eb="13">
      <t>バ</t>
    </rPh>
    <rPh sb="15" eb="16">
      <t>シ</t>
    </rPh>
    <rPh sb="17" eb="20">
      <t>ホユウリツ</t>
    </rPh>
    <rPh sb="21" eb="22">
      <t>ケン</t>
    </rPh>
    <rPh sb="22" eb="23">
      <t>オヨ</t>
    </rPh>
    <rPh sb="24" eb="26">
      <t>ゼンコク</t>
    </rPh>
    <rPh sb="26" eb="28">
      <t>ヘイキン</t>
    </rPh>
    <rPh sb="30" eb="32">
      <t>ヒョウカ</t>
    </rPh>
    <rPh sb="33" eb="34">
      <t>ノゾ</t>
    </rPh>
    <rPh sb="42" eb="44">
      <t>カイゼン</t>
    </rPh>
    <rPh sb="45" eb="46">
      <t>ヨウ</t>
    </rPh>
    <phoneticPr fontId="2"/>
  </si>
  <si>
    <t>・肥満・痩身傾向児及びむし歯（う歯）保有率の県及び全国平均との評価…</t>
    <rPh sb="1" eb="3">
      <t>ヒマン</t>
    </rPh>
    <rPh sb="4" eb="6">
      <t>ソウシン</t>
    </rPh>
    <rPh sb="6" eb="8">
      <t>ケイコウ</t>
    </rPh>
    <rPh sb="8" eb="9">
      <t>ジ</t>
    </rPh>
    <rPh sb="9" eb="10">
      <t>オヨ</t>
    </rPh>
    <rPh sb="13" eb="14">
      <t>バ</t>
    </rPh>
    <rPh sb="16" eb="17">
      <t>シ</t>
    </rPh>
    <rPh sb="18" eb="21">
      <t>ホユウリツ</t>
    </rPh>
    <rPh sb="22" eb="23">
      <t>ケン</t>
    </rPh>
    <rPh sb="23" eb="24">
      <t>オヨ</t>
    </rPh>
    <rPh sb="25" eb="27">
      <t>ゼンコク</t>
    </rPh>
    <rPh sb="27" eb="29">
      <t>ヘイキン</t>
    </rPh>
    <rPh sb="31" eb="33">
      <t>ヒョウカ</t>
    </rPh>
    <phoneticPr fontId="2"/>
  </si>
  <si>
    <t>・痩身傾向児とは，性別・年齢別・身長別標準体重から肥満度を求め，肥満度が－２０％以下のもの</t>
    <rPh sb="1" eb="3">
      <t>ソウシン</t>
    </rPh>
    <rPh sb="3" eb="5">
      <t>ケイコウ</t>
    </rPh>
    <rPh sb="5" eb="6">
      <t>ジ</t>
    </rPh>
    <rPh sb="9" eb="11">
      <t>セイベツ</t>
    </rPh>
    <rPh sb="12" eb="15">
      <t>ネンレイベツ</t>
    </rPh>
    <rPh sb="16" eb="19">
      <t>シンチョウベツ</t>
    </rPh>
    <rPh sb="19" eb="21">
      <t>ヒョウジュン</t>
    </rPh>
    <rPh sb="21" eb="23">
      <t>タイジュウ</t>
    </rPh>
    <rPh sb="25" eb="28">
      <t>ヒマンド</t>
    </rPh>
    <rPh sb="29" eb="30">
      <t>モト</t>
    </rPh>
    <rPh sb="32" eb="35">
      <t>ヒマンド</t>
    </rPh>
    <rPh sb="40" eb="42">
      <t>イカ</t>
    </rPh>
    <phoneticPr fontId="2"/>
  </si>
  <si>
    <t>・痩身傾向児…性別・年齢別・身長別標準体重から肥満度を求め，肥満度が－２０％以下のもの</t>
    <rPh sb="1" eb="3">
      <t>ソウシン</t>
    </rPh>
    <rPh sb="3" eb="5">
      <t>ケイコウ</t>
    </rPh>
    <rPh sb="5" eb="6">
      <t>ジ</t>
    </rPh>
    <rPh sb="7" eb="9">
      <t>セイベツ</t>
    </rPh>
    <rPh sb="10" eb="13">
      <t>ネンレイベツ</t>
    </rPh>
    <rPh sb="14" eb="17">
      <t>シンチョウベツ</t>
    </rPh>
    <rPh sb="17" eb="19">
      <t>ヒョウジュン</t>
    </rPh>
    <rPh sb="19" eb="21">
      <t>タイジュウ</t>
    </rPh>
    <rPh sb="23" eb="26">
      <t>ヒマンド</t>
    </rPh>
    <rPh sb="27" eb="28">
      <t>モト</t>
    </rPh>
    <rPh sb="30" eb="33">
      <t>ヒマンド</t>
    </rPh>
    <rPh sb="38" eb="40">
      <t>イカ</t>
    </rPh>
    <phoneticPr fontId="2"/>
  </si>
  <si>
    <t>NO．１　　握力（㎏）</t>
    <rPh sb="6" eb="8">
      <t>アクリョク</t>
    </rPh>
    <phoneticPr fontId="2"/>
  </si>
  <si>
    <t>NO．２　上体起こし（回）</t>
    <rPh sb="5" eb="7">
      <t>ジョウタイオコ</t>
    </rPh>
    <rPh sb="7" eb="8">
      <t>オ</t>
    </rPh>
    <rPh sb="11" eb="12">
      <t>カイ</t>
    </rPh>
    <phoneticPr fontId="2"/>
  </si>
  <si>
    <t>NO.３　　長座体前屈（㎝）</t>
    <rPh sb="6" eb="8">
      <t>チョウザ</t>
    </rPh>
    <rPh sb="8" eb="9">
      <t>タイ</t>
    </rPh>
    <rPh sb="9" eb="11">
      <t>ゼンクツ</t>
    </rPh>
    <phoneticPr fontId="2"/>
  </si>
  <si>
    <t>NO.４　　反復横跳び（点）</t>
    <rPh sb="6" eb="8">
      <t>ハンプク</t>
    </rPh>
    <rPh sb="8" eb="10">
      <t>ヨコト</t>
    </rPh>
    <rPh sb="12" eb="13">
      <t>テン</t>
    </rPh>
    <phoneticPr fontId="2"/>
  </si>
  <si>
    <t>NO.５　２０ｍシャトルラン（折り返し数）</t>
    <rPh sb="15" eb="16">
      <t>オ</t>
    </rPh>
    <rPh sb="17" eb="18">
      <t>カエ</t>
    </rPh>
    <rPh sb="19" eb="20">
      <t>スウ</t>
    </rPh>
    <phoneticPr fontId="2"/>
  </si>
  <si>
    <t>NO.６　　５０ｍ走（秒）</t>
    <rPh sb="9" eb="10">
      <t>ソウ</t>
    </rPh>
    <rPh sb="11" eb="12">
      <t>ビョウ</t>
    </rPh>
    <phoneticPr fontId="2"/>
  </si>
  <si>
    <t>NO.７　　立ち幅跳び(cm)</t>
    <rPh sb="6" eb="7">
      <t>タ</t>
    </rPh>
    <rPh sb="8" eb="10">
      <t>ハバト</t>
    </rPh>
    <phoneticPr fontId="2"/>
  </si>
  <si>
    <t>NO.８　ソフトボール投げ（ｍ）</t>
    <rPh sb="11" eb="12">
      <t>ナ</t>
    </rPh>
    <phoneticPr fontId="2"/>
  </si>
  <si>
    <t>標本数</t>
    <rPh sb="0" eb="2">
      <t>ヒョウホン</t>
    </rPh>
    <rPh sb="2" eb="3">
      <t>スウ</t>
    </rPh>
    <phoneticPr fontId="2"/>
  </si>
  <si>
    <t>平均値</t>
    <rPh sb="0" eb="3">
      <t>ヘイキンチ</t>
    </rPh>
    <phoneticPr fontId="2"/>
  </si>
  <si>
    <t>標準偏差</t>
    <rPh sb="0" eb="2">
      <t>ヒョウジュン</t>
    </rPh>
    <rPh sb="2" eb="4">
      <t>ヘンサ</t>
    </rPh>
    <phoneticPr fontId="2"/>
  </si>
  <si>
    <t>小学校１年男子</t>
    <rPh sb="0" eb="3">
      <t>ショウガッコウ</t>
    </rPh>
    <rPh sb="5" eb="7">
      <t>ダンシ</t>
    </rPh>
    <phoneticPr fontId="2"/>
  </si>
  <si>
    <t>小学校１年女子</t>
    <rPh sb="0" eb="3">
      <t>ショウガッコウ</t>
    </rPh>
    <rPh sb="4" eb="5">
      <t>ネン</t>
    </rPh>
    <rPh sb="5" eb="7">
      <t>ジョシ</t>
    </rPh>
    <phoneticPr fontId="2"/>
  </si>
  <si>
    <t>小学校２年男子</t>
    <rPh sb="0" eb="3">
      <t>ショウガッコウ</t>
    </rPh>
    <rPh sb="4" eb="5">
      <t>ネン</t>
    </rPh>
    <rPh sb="5" eb="7">
      <t>ダンシ</t>
    </rPh>
    <phoneticPr fontId="2"/>
  </si>
  <si>
    <t>小学校２年女子</t>
    <rPh sb="0" eb="3">
      <t>ショウガッコウ</t>
    </rPh>
    <rPh sb="4" eb="5">
      <t>ネン</t>
    </rPh>
    <rPh sb="5" eb="7">
      <t>ジョシ</t>
    </rPh>
    <phoneticPr fontId="2"/>
  </si>
  <si>
    <t>小学校３年男子</t>
    <rPh sb="0" eb="3">
      <t>ショウガッコウ</t>
    </rPh>
    <rPh sb="4" eb="5">
      <t>ネン</t>
    </rPh>
    <rPh sb="5" eb="7">
      <t>ダンシ</t>
    </rPh>
    <phoneticPr fontId="2"/>
  </si>
  <si>
    <t>小学校３年女子</t>
    <rPh sb="0" eb="3">
      <t>ショウガッコウ</t>
    </rPh>
    <rPh sb="4" eb="5">
      <t>ネン</t>
    </rPh>
    <rPh sb="5" eb="7">
      <t>ジョシ</t>
    </rPh>
    <phoneticPr fontId="2"/>
  </si>
  <si>
    <t>小学校４年男子</t>
    <rPh sb="0" eb="3">
      <t>ショウガッコウ</t>
    </rPh>
    <rPh sb="4" eb="5">
      <t>ネン</t>
    </rPh>
    <rPh sb="5" eb="7">
      <t>ダンシ</t>
    </rPh>
    <phoneticPr fontId="2"/>
  </si>
  <si>
    <t>小学校４年女子</t>
    <rPh sb="0" eb="3">
      <t>ショウガッコウ</t>
    </rPh>
    <rPh sb="4" eb="5">
      <t>ネン</t>
    </rPh>
    <rPh sb="5" eb="7">
      <t>ジョシ</t>
    </rPh>
    <phoneticPr fontId="2"/>
  </si>
  <si>
    <t>小学校５年男子</t>
    <rPh sb="0" eb="3">
      <t>ショウガッコウ</t>
    </rPh>
    <rPh sb="4" eb="5">
      <t>ネン</t>
    </rPh>
    <rPh sb="5" eb="7">
      <t>ダンシ</t>
    </rPh>
    <phoneticPr fontId="2"/>
  </si>
  <si>
    <t>小学校５年女子</t>
    <rPh sb="0" eb="3">
      <t>ショウガッコウ</t>
    </rPh>
    <rPh sb="4" eb="5">
      <t>ネン</t>
    </rPh>
    <rPh sb="5" eb="7">
      <t>ジョシ</t>
    </rPh>
    <phoneticPr fontId="2"/>
  </si>
  <si>
    <t>小学校６年男子</t>
    <rPh sb="0" eb="3">
      <t>ショウガッコウ</t>
    </rPh>
    <rPh sb="4" eb="5">
      <t>ネン</t>
    </rPh>
    <rPh sb="5" eb="7">
      <t>ダンシ</t>
    </rPh>
    <phoneticPr fontId="2"/>
  </si>
  <si>
    <t>小学校６年女子</t>
    <rPh sb="0" eb="3">
      <t>ショウガッコウ</t>
    </rPh>
    <rPh sb="4" eb="5">
      <t>ネン</t>
    </rPh>
    <rPh sb="5" eb="7">
      <t>ジョシ</t>
    </rPh>
    <phoneticPr fontId="2"/>
  </si>
  <si>
    <t>NO.５　持久走（秒）</t>
    <rPh sb="5" eb="8">
      <t>ジキュウソウ</t>
    </rPh>
    <rPh sb="9" eb="10">
      <t>ビョウ</t>
    </rPh>
    <phoneticPr fontId="2"/>
  </si>
  <si>
    <t>NO.６　２０ｍシャトルラン（折り返し数）</t>
    <rPh sb="15" eb="16">
      <t>オ</t>
    </rPh>
    <rPh sb="17" eb="18">
      <t>カエ</t>
    </rPh>
    <rPh sb="19" eb="20">
      <t>スウ</t>
    </rPh>
    <phoneticPr fontId="2"/>
  </si>
  <si>
    <t>NO.７　　５０ｍ走（秒）</t>
    <rPh sb="9" eb="10">
      <t>ソウ</t>
    </rPh>
    <rPh sb="11" eb="12">
      <t>ビョウ</t>
    </rPh>
    <phoneticPr fontId="2"/>
  </si>
  <si>
    <t>NO.８　　立ち幅跳び(cm)</t>
    <rPh sb="6" eb="7">
      <t>タ</t>
    </rPh>
    <rPh sb="8" eb="10">
      <t>ハバト</t>
    </rPh>
    <phoneticPr fontId="2"/>
  </si>
  <si>
    <t>NO.９　ハンドボール投げ（ｍ）</t>
    <rPh sb="11" eb="12">
      <t>ナ</t>
    </rPh>
    <phoneticPr fontId="2"/>
  </si>
  <si>
    <t>中学１年男子</t>
    <rPh sb="0" eb="2">
      <t>チュウガク</t>
    </rPh>
    <rPh sb="4" eb="6">
      <t>ダンシ</t>
    </rPh>
    <phoneticPr fontId="2"/>
  </si>
  <si>
    <t>中学１年女子</t>
    <rPh sb="0" eb="2">
      <t>チュウガク</t>
    </rPh>
    <rPh sb="3" eb="4">
      <t>ネン</t>
    </rPh>
    <rPh sb="4" eb="6">
      <t>ジョシ</t>
    </rPh>
    <phoneticPr fontId="2"/>
  </si>
  <si>
    <t>中学２年男子</t>
    <rPh sb="0" eb="2">
      <t>チュウガク</t>
    </rPh>
    <rPh sb="3" eb="4">
      <t>ネン</t>
    </rPh>
    <rPh sb="4" eb="6">
      <t>ダンシ</t>
    </rPh>
    <phoneticPr fontId="2"/>
  </si>
  <si>
    <t>中学２年女子</t>
    <rPh sb="0" eb="2">
      <t>チュウガク</t>
    </rPh>
    <rPh sb="3" eb="4">
      <t>ネン</t>
    </rPh>
    <rPh sb="4" eb="6">
      <t>ジョシ</t>
    </rPh>
    <phoneticPr fontId="2"/>
  </si>
  <si>
    <t>中学３年男子</t>
    <rPh sb="0" eb="2">
      <t>チュウガク</t>
    </rPh>
    <rPh sb="3" eb="4">
      <t>ネン</t>
    </rPh>
    <rPh sb="4" eb="6">
      <t>ダンシ</t>
    </rPh>
    <phoneticPr fontId="2"/>
  </si>
  <si>
    <t>中学３年女子</t>
    <rPh sb="0" eb="2">
      <t>チュウガク</t>
    </rPh>
    <rPh sb="3" eb="4">
      <t>ネン</t>
    </rPh>
    <rPh sb="4" eb="6">
      <t>ジョシ</t>
    </rPh>
    <phoneticPr fontId="2"/>
  </si>
  <si>
    <t>高校１年男子</t>
    <rPh sb="0" eb="2">
      <t>コウコウ</t>
    </rPh>
    <rPh sb="3" eb="4">
      <t>ネン</t>
    </rPh>
    <rPh sb="4" eb="6">
      <t>ダンシ</t>
    </rPh>
    <phoneticPr fontId="2"/>
  </si>
  <si>
    <t>高校１年女子</t>
    <rPh sb="0" eb="2">
      <t>コウコウ</t>
    </rPh>
    <rPh sb="3" eb="4">
      <t>ネン</t>
    </rPh>
    <rPh sb="4" eb="6">
      <t>ジョシ</t>
    </rPh>
    <phoneticPr fontId="2"/>
  </si>
  <si>
    <t>高校２年男子</t>
    <rPh sb="0" eb="2">
      <t>コウコウ</t>
    </rPh>
    <rPh sb="3" eb="4">
      <t>ネン</t>
    </rPh>
    <rPh sb="4" eb="6">
      <t>ダンシ</t>
    </rPh>
    <phoneticPr fontId="2"/>
  </si>
  <si>
    <t>高校２年女子</t>
    <rPh sb="0" eb="2">
      <t>コウコウ</t>
    </rPh>
    <rPh sb="3" eb="4">
      <t>ネン</t>
    </rPh>
    <rPh sb="4" eb="6">
      <t>ジョシ</t>
    </rPh>
    <phoneticPr fontId="2"/>
  </si>
  <si>
    <t>高校３年男子</t>
    <rPh sb="0" eb="2">
      <t>コウコウ</t>
    </rPh>
    <rPh sb="3" eb="4">
      <t>ネン</t>
    </rPh>
    <rPh sb="4" eb="6">
      <t>ダンシ</t>
    </rPh>
    <phoneticPr fontId="2"/>
  </si>
  <si>
    <t>高校３年女子</t>
    <rPh sb="0" eb="2">
      <t>コウコウ</t>
    </rPh>
    <rPh sb="3" eb="4">
      <t>ネン</t>
    </rPh>
    <rPh sb="4" eb="6">
      <t>ジョシ</t>
    </rPh>
    <phoneticPr fontId="2"/>
  </si>
  <si>
    <r>
      <rPr>
        <b/>
        <i/>
        <u/>
        <sz val="48"/>
        <color theme="3"/>
        <rFont val="HGS創英角ﾎﾟｯﾌﾟ体"/>
        <family val="3"/>
        <charset val="128"/>
      </rPr>
      <t>マイ　スクール　プロフィール</t>
    </r>
    <r>
      <rPr>
        <b/>
        <i/>
        <sz val="36"/>
        <color theme="3" tint="-0.249977111117893"/>
        <rFont val="HGS創英角ﾎﾟｯﾌﾟ体"/>
        <family val="3"/>
        <charset val="128"/>
      </rPr>
      <t>　</t>
    </r>
    <r>
      <rPr>
        <b/>
        <i/>
        <u/>
        <sz val="36"/>
        <color theme="1"/>
        <rFont val="HG丸ｺﾞｼｯｸM-PRO"/>
        <family val="3"/>
        <charset val="128"/>
      </rPr>
      <t>（令和７年度版）</t>
    </r>
    <rPh sb="16" eb="18">
      <t>レイワ</t>
    </rPh>
    <rPh sb="19" eb="21">
      <t>ネンド</t>
    </rPh>
    <rPh sb="21" eb="22">
      <t>バン</t>
    </rPh>
    <phoneticPr fontId="2"/>
  </si>
  <si>
    <t>R８年２月３日入力</t>
    <rPh sb="2" eb="3">
      <t>ネン</t>
    </rPh>
    <rPh sb="4" eb="5">
      <t>ガツ</t>
    </rPh>
    <rPh sb="6" eb="7">
      <t>ニチ</t>
    </rPh>
    <rPh sb="7" eb="9">
      <t>ニュウリョク</t>
    </rPh>
    <phoneticPr fontId="2"/>
  </si>
  <si>
    <t>・身長，体重，体格，むし歯（う歯）保有率…令和６年度学校保健統計（文部科学省）</t>
    <rPh sb="1" eb="3">
      <t>シンチョウ</t>
    </rPh>
    <rPh sb="4" eb="6">
      <t>タイジュウ</t>
    </rPh>
    <rPh sb="7" eb="9">
      <t>タイカク</t>
    </rPh>
    <rPh sb="12" eb="13">
      <t>バ</t>
    </rPh>
    <rPh sb="15" eb="16">
      <t>シ</t>
    </rPh>
    <rPh sb="17" eb="20">
      <t>ホユウリツ</t>
    </rPh>
    <rPh sb="21" eb="23">
      <t>レイワ</t>
    </rPh>
    <rPh sb="24" eb="26">
      <t>ネンド</t>
    </rPh>
    <rPh sb="26" eb="28">
      <t>ガッコウ</t>
    </rPh>
    <rPh sb="28" eb="30">
      <t>ホケン</t>
    </rPh>
    <rPh sb="30" eb="32">
      <t>トウケイ</t>
    </rPh>
    <rPh sb="33" eb="35">
      <t>モンブ</t>
    </rPh>
    <rPh sb="35" eb="38">
      <t>カガクショウ</t>
    </rPh>
    <phoneticPr fontId="2"/>
  </si>
  <si>
    <t>令和６年度　全国体力・運動能力調査結果（文部科学省）</t>
    <rPh sb="0" eb="2">
      <t>レイワ</t>
    </rPh>
    <rPh sb="3" eb="5">
      <t>ネンド</t>
    </rPh>
    <rPh sb="6" eb="8">
      <t>ゼンコク</t>
    </rPh>
    <rPh sb="8" eb="10">
      <t>タイリョク</t>
    </rPh>
    <rPh sb="11" eb="13">
      <t>ウンドウ</t>
    </rPh>
    <rPh sb="13" eb="15">
      <t>ノウリョク</t>
    </rPh>
    <rPh sb="15" eb="17">
      <t>チョウサ</t>
    </rPh>
    <rPh sb="17" eb="19">
      <t>ケッカ</t>
    </rPh>
    <rPh sb="20" eb="22">
      <t>モンブ</t>
    </rPh>
    <rPh sb="22" eb="25">
      <t>カガクショウ</t>
    </rPh>
    <phoneticPr fontId="2"/>
  </si>
  <si>
    <t>令和６年度　宮城県児童生徒体力・運動能力調査結果</t>
    <rPh sb="0" eb="2">
      <t>レイワ</t>
    </rPh>
    <rPh sb="3" eb="5">
      <t>ネンド</t>
    </rPh>
    <rPh sb="6" eb="9">
      <t>ミヤギケン</t>
    </rPh>
    <rPh sb="9" eb="11">
      <t>ジドウ</t>
    </rPh>
    <rPh sb="11" eb="13">
      <t>セイト</t>
    </rPh>
    <rPh sb="13" eb="15">
      <t>タイリョク</t>
    </rPh>
    <rPh sb="16" eb="18">
      <t>ウンドウ</t>
    </rPh>
    <rPh sb="18" eb="20">
      <t>ノウリョク</t>
    </rPh>
    <rPh sb="20" eb="22">
      <t>チョウサ</t>
    </rPh>
    <rPh sb="22" eb="24">
      <t>ケッカ</t>
    </rPh>
    <phoneticPr fontId="2"/>
  </si>
  <si>
    <t>R8年2月3日入力</t>
    <rPh sb="2" eb="3">
      <t>ネン</t>
    </rPh>
    <rPh sb="4" eb="5">
      <t>ガツ</t>
    </rPh>
    <rPh sb="6" eb="7">
      <t>ニチ</t>
    </rPh>
    <rPh sb="7" eb="9">
      <t>ニュウリョク</t>
    </rPh>
    <phoneticPr fontId="2"/>
  </si>
  <si>
    <t>・体力・運動能力調査県平均…令和６年度宮城県小・中・高等学校体力・運動能力調査</t>
    <rPh sb="1" eb="3">
      <t>タイリョク</t>
    </rPh>
    <rPh sb="4" eb="6">
      <t>ウンドウ</t>
    </rPh>
    <rPh sb="6" eb="8">
      <t>ノウリョク</t>
    </rPh>
    <rPh sb="8" eb="10">
      <t>チョウサ</t>
    </rPh>
    <rPh sb="10" eb="11">
      <t>ケン</t>
    </rPh>
    <rPh sb="11" eb="13">
      <t>ヘイキン</t>
    </rPh>
    <rPh sb="14" eb="16">
      <t>レイワ</t>
    </rPh>
    <rPh sb="17" eb="19">
      <t>ネンド</t>
    </rPh>
    <rPh sb="19" eb="22">
      <t>ミヤギケン</t>
    </rPh>
    <rPh sb="22" eb="23">
      <t>ショウ</t>
    </rPh>
    <rPh sb="24" eb="25">
      <t>チュウ</t>
    </rPh>
    <rPh sb="26" eb="28">
      <t>コウトウ</t>
    </rPh>
    <rPh sb="28" eb="30">
      <t>ガッコウ</t>
    </rPh>
    <rPh sb="30" eb="32">
      <t>タイリョク</t>
    </rPh>
    <rPh sb="33" eb="35">
      <t>ウンドウ</t>
    </rPh>
    <rPh sb="35" eb="37">
      <t>ノウリョク</t>
    </rPh>
    <rPh sb="37" eb="39">
      <t>チョウサ</t>
    </rPh>
    <phoneticPr fontId="2"/>
  </si>
  <si>
    <t>(宮城県教育委員会　R７．３)</t>
    <rPh sb="1" eb="4">
      <t>ミヤギケン</t>
    </rPh>
    <rPh sb="4" eb="6">
      <t>キョウイク</t>
    </rPh>
    <rPh sb="6" eb="9">
      <t>イインカイ</t>
    </rPh>
    <phoneticPr fontId="1"/>
  </si>
  <si>
    <t>令和６年度　全国体力・運動能力調査結果（文部科学省）【R８.２.３入力】</t>
    <rPh sb="0" eb="2">
      <t>レイワ</t>
    </rPh>
    <rPh sb="3" eb="5">
      <t>ネンド</t>
    </rPh>
    <rPh sb="6" eb="8">
      <t>ゼンコク</t>
    </rPh>
    <rPh sb="8" eb="10">
      <t>タイリョク</t>
    </rPh>
    <rPh sb="11" eb="13">
      <t>ウンドウ</t>
    </rPh>
    <rPh sb="13" eb="15">
      <t>ノウリョク</t>
    </rPh>
    <rPh sb="15" eb="17">
      <t>チョウサ</t>
    </rPh>
    <rPh sb="17" eb="19">
      <t>ケッカ</t>
    </rPh>
    <rPh sb="20" eb="22">
      <t>モンブ</t>
    </rPh>
    <rPh sb="22" eb="25">
      <t>カガクショウ</t>
    </rPh>
    <rPh sb="33" eb="35">
      <t>ニュウリョク</t>
    </rPh>
    <phoneticPr fontId="2"/>
  </si>
  <si>
    <r>
      <rPr>
        <b/>
        <i/>
        <u/>
        <sz val="48"/>
        <color theme="3"/>
        <rFont val="HGS創英角ﾎﾟｯﾌﾟ体"/>
        <family val="3"/>
        <charset val="128"/>
      </rPr>
      <t>マイ　スクール　プロフィール</t>
    </r>
    <r>
      <rPr>
        <b/>
        <i/>
        <sz val="36"/>
        <color theme="3" tint="-0.249977111117893"/>
        <rFont val="HGS創英角ﾎﾟｯﾌﾟ体"/>
        <family val="3"/>
        <charset val="128"/>
      </rPr>
      <t>　</t>
    </r>
    <r>
      <rPr>
        <b/>
        <i/>
        <u/>
        <sz val="36"/>
        <color theme="1"/>
        <rFont val="HG丸ｺﾞｼｯｸM-PRO"/>
        <family val="3"/>
        <charset val="128"/>
      </rPr>
      <t>（令和7年度版）</t>
    </r>
    <rPh sb="16" eb="18">
      <t>レイワ</t>
    </rPh>
    <rPh sb="19" eb="21">
      <t>ネンド</t>
    </rPh>
    <rPh sb="21" eb="22">
      <t>バン</t>
    </rPh>
    <phoneticPr fontId="2"/>
  </si>
  <si>
    <t>・身長，体重，体格，むし歯（う歯）保有率…令和６年度学校保健統計（文部科学省）</t>
    <rPh sb="1" eb="3">
      <t>シンチョウ</t>
    </rPh>
    <rPh sb="4" eb="6">
      <t>タイジュウ</t>
    </rPh>
    <rPh sb="7" eb="9">
      <t>タイカク</t>
    </rPh>
    <rPh sb="12" eb="13">
      <t>バ</t>
    </rPh>
    <rPh sb="15" eb="16">
      <t>シ</t>
    </rPh>
    <rPh sb="17" eb="20">
      <t>ホユウリツ</t>
    </rPh>
    <rPh sb="21" eb="23">
      <t>レイワ</t>
    </rPh>
    <rPh sb="24" eb="26">
      <t>ネンド</t>
    </rPh>
    <rPh sb="25" eb="26">
      <t>ガンネン</t>
    </rPh>
    <rPh sb="26" eb="28">
      <t>ガッコウ</t>
    </rPh>
    <rPh sb="28" eb="30">
      <t>ホケン</t>
    </rPh>
    <rPh sb="30" eb="32">
      <t>トウケイ</t>
    </rPh>
    <rPh sb="33" eb="35">
      <t>モンブ</t>
    </rPh>
    <rPh sb="35" eb="38">
      <t>カガクショウ</t>
    </rPh>
    <phoneticPr fontId="2"/>
  </si>
  <si>
    <t>・体力・運動能力調査県平均…令和６年度宮城県小・中・高等学校体力・運動能力調査（宮城県教育委員会　R７．３）</t>
    <rPh sb="1" eb="3">
      <t>タイリョク</t>
    </rPh>
    <rPh sb="4" eb="6">
      <t>ウンドウ</t>
    </rPh>
    <rPh sb="6" eb="8">
      <t>ノウリョク</t>
    </rPh>
    <rPh sb="8" eb="10">
      <t>チョウサ</t>
    </rPh>
    <rPh sb="10" eb="11">
      <t>ケン</t>
    </rPh>
    <rPh sb="11" eb="13">
      <t>ヘイキン</t>
    </rPh>
    <rPh sb="14" eb="16">
      <t>レイワ</t>
    </rPh>
    <rPh sb="17" eb="19">
      <t>ネンド</t>
    </rPh>
    <rPh sb="19" eb="22">
      <t>ミヤギケン</t>
    </rPh>
    <rPh sb="22" eb="23">
      <t>ショウ</t>
    </rPh>
    <rPh sb="24" eb="25">
      <t>チュウ</t>
    </rPh>
    <rPh sb="26" eb="28">
      <t>コウトウ</t>
    </rPh>
    <rPh sb="28" eb="30">
      <t>ガッコウ</t>
    </rPh>
    <rPh sb="30" eb="32">
      <t>タイリョク</t>
    </rPh>
    <rPh sb="33" eb="35">
      <t>ウンドウ</t>
    </rPh>
    <rPh sb="35" eb="37">
      <t>ノウリョク</t>
    </rPh>
    <rPh sb="37" eb="39">
      <t>チョウサ</t>
    </rPh>
    <rPh sb="40" eb="43">
      <t>ミヤギケン</t>
    </rPh>
    <rPh sb="43" eb="45">
      <t>キョウイク</t>
    </rPh>
    <rPh sb="45" eb="48">
      <t>イインカイ</t>
    </rPh>
    <phoneticPr fontId="2"/>
  </si>
  <si>
    <t>・体力・運動能力調査全国平均…令和４年度体力・運動能力調査（スポーツ庁　R７．１０）</t>
    <rPh sb="1" eb="3">
      <t>タイリョク</t>
    </rPh>
    <rPh sb="4" eb="6">
      <t>ウンドウ</t>
    </rPh>
    <rPh sb="6" eb="8">
      <t>ノウリョク</t>
    </rPh>
    <rPh sb="8" eb="10">
      <t>チョウサ</t>
    </rPh>
    <rPh sb="10" eb="12">
      <t>ゼンコク</t>
    </rPh>
    <rPh sb="12" eb="14">
      <t>ヘイキン</t>
    </rPh>
    <rPh sb="15" eb="17">
      <t>レイワ</t>
    </rPh>
    <rPh sb="18" eb="20">
      <t>ネンド</t>
    </rPh>
    <rPh sb="20" eb="22">
      <t>タイリョク</t>
    </rPh>
    <rPh sb="23" eb="25">
      <t>ウンドウ</t>
    </rPh>
    <rPh sb="25" eb="27">
      <t>ノウリョク</t>
    </rPh>
    <rPh sb="27" eb="29">
      <t>チョウサ</t>
    </rPh>
    <rPh sb="34" eb="35">
      <t>チョウ</t>
    </rPh>
    <phoneticPr fontId="2"/>
  </si>
  <si>
    <t>・体力・運動能力調査全国平均…令和６年度体力・運動能力調査（スポーツ庁　R７．１０）</t>
    <rPh sb="1" eb="3">
      <t>タイリョク</t>
    </rPh>
    <rPh sb="4" eb="6">
      <t>ウンドウ</t>
    </rPh>
    <rPh sb="6" eb="8">
      <t>ノウリョク</t>
    </rPh>
    <rPh sb="8" eb="10">
      <t>チョウサ</t>
    </rPh>
    <rPh sb="10" eb="12">
      <t>ゼンコク</t>
    </rPh>
    <rPh sb="12" eb="14">
      <t>ヘイキン</t>
    </rPh>
    <rPh sb="15" eb="17">
      <t>レイワ</t>
    </rPh>
    <rPh sb="18" eb="20">
      <t>ネンド</t>
    </rPh>
    <rPh sb="20" eb="22">
      <t>タイリョク</t>
    </rPh>
    <rPh sb="23" eb="25">
      <t>ウンドウ</t>
    </rPh>
    <rPh sb="25" eb="27">
      <t>ノウリョク</t>
    </rPh>
    <rPh sb="27" eb="29">
      <t>チョウサ</t>
    </rPh>
    <rPh sb="34" eb="35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</si>
</sst>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_ "/>
    <numFmt numFmtId="178" formatCode="0_);[Red]\(0\)"/>
    <numFmt numFmtId="179" formatCode="0_ "/>
  </numFmts>
  <fonts count="5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2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u/>
      <sz val="11"/>
      <color theme="1"/>
      <name val="ＭＳ Ｐゴシック"/>
      <family val="2"/>
      <charset val="128"/>
      <scheme val="minor"/>
    </font>
    <font>
      <b/>
      <i/>
      <u/>
      <sz val="24"/>
      <color theme="1"/>
      <name val="HG丸ｺﾞｼｯｸM-PRO"/>
      <family val="3"/>
      <charset val="128"/>
    </font>
    <font>
      <i/>
      <u/>
      <sz val="24"/>
      <color theme="1"/>
      <name val="HG丸ｺﾞｼｯｸM-PRO"/>
      <family val="3"/>
      <charset val="128"/>
    </font>
    <font>
      <i/>
      <u/>
      <sz val="11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i/>
      <u/>
      <sz val="36"/>
      <color theme="1"/>
      <name val="HG丸ｺﾞｼｯｸM-PRO"/>
      <family val="3"/>
      <charset val="128"/>
    </font>
    <font>
      <i/>
      <u/>
      <sz val="36"/>
      <color theme="1"/>
      <name val="HG丸ｺﾞｼｯｸM-PRO"/>
      <family val="3"/>
      <charset val="128"/>
    </font>
    <font>
      <i/>
      <u/>
      <sz val="36"/>
      <color theme="1"/>
      <name val="ＭＳ Ｐゴシック"/>
      <family val="2"/>
      <charset val="128"/>
      <scheme val="minor"/>
    </font>
    <font>
      <u/>
      <sz val="36"/>
      <color theme="1"/>
      <name val="ＭＳ Ｐゴシック"/>
      <family val="2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sz val="36"/>
      <color theme="1"/>
      <name val="HGP創英角ﾎﾟｯﾌﾟ体"/>
      <family val="3"/>
      <charset val="128"/>
    </font>
    <font>
      <sz val="28"/>
      <color theme="1"/>
      <name val="HGP創英角ﾎﾟｯﾌﾟ体"/>
      <family val="3"/>
      <charset val="128"/>
    </font>
    <font>
      <sz val="28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36"/>
      <color theme="1"/>
      <name val="HG丸ｺﾞｼｯｸM-PRO"/>
      <family val="3"/>
      <charset val="128"/>
    </font>
    <font>
      <b/>
      <i/>
      <sz val="36"/>
      <color theme="3" tint="-0.249977111117893"/>
      <name val="HGS創英角ﾎﾟｯﾌﾟ体"/>
      <family val="3"/>
      <charset val="128"/>
    </font>
    <font>
      <b/>
      <i/>
      <u/>
      <sz val="48"/>
      <color theme="3"/>
      <name val="HGS創英角ﾎﾟｯﾌﾟ体"/>
      <family val="3"/>
      <charset val="128"/>
    </font>
    <font>
      <sz val="4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平成明朝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1" fillId="0" borderId="0"/>
    <xf numFmtId="0" fontId="41" fillId="0" borderId="0">
      <alignment vertical="center"/>
    </xf>
    <xf numFmtId="0" fontId="50" fillId="0" borderId="0">
      <alignment vertical="center"/>
    </xf>
    <xf numFmtId="0" fontId="41" fillId="0" borderId="0"/>
    <xf numFmtId="0" fontId="41" fillId="0" borderId="0"/>
  </cellStyleXfs>
  <cellXfs count="417">
    <xf numFmtId="0" fontId="0" fillId="0" borderId="0" xfId="0">
      <alignment vertical="center"/>
    </xf>
    <xf numFmtId="2" fontId="4" fillId="2" borderId="26" xfId="0" applyNumberFormat="1" applyFont="1" applyFill="1" applyBorder="1" applyAlignment="1">
      <alignment horizontal="right" vertical="center"/>
    </xf>
    <xf numFmtId="2" fontId="4" fillId="3" borderId="21" xfId="0" applyNumberFormat="1" applyFont="1" applyFill="1" applyBorder="1" applyAlignment="1">
      <alignment horizontal="right" vertical="center"/>
    </xf>
    <xf numFmtId="2" fontId="4" fillId="2" borderId="6" xfId="0" applyNumberFormat="1" applyFont="1" applyFill="1" applyBorder="1" applyAlignment="1">
      <alignment horizontal="right" vertical="center"/>
    </xf>
    <xf numFmtId="176" fontId="5" fillId="2" borderId="6" xfId="0" applyNumberFormat="1" applyFont="1" applyFill="1" applyBorder="1" applyAlignment="1">
      <alignment vertical="center"/>
    </xf>
    <xf numFmtId="176" fontId="5" fillId="2" borderId="26" xfId="0" applyNumberFormat="1" applyFont="1" applyFill="1" applyBorder="1" applyAlignment="1">
      <alignment vertical="center"/>
    </xf>
    <xf numFmtId="2" fontId="4" fillId="3" borderId="11" xfId="0" applyNumberFormat="1" applyFont="1" applyFill="1" applyBorder="1" applyAlignment="1">
      <alignment horizontal="right" vertical="center"/>
    </xf>
    <xf numFmtId="176" fontId="5" fillId="3" borderId="11" xfId="0" applyNumberFormat="1" applyFont="1" applyFill="1" applyBorder="1" applyAlignment="1">
      <alignment vertical="center"/>
    </xf>
    <xf numFmtId="176" fontId="5" fillId="3" borderId="21" xfId="0" applyNumberFormat="1" applyFont="1" applyFill="1" applyBorder="1" applyAlignment="1">
      <alignment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3" borderId="21" xfId="0" applyNumberFormat="1" applyFont="1" applyFill="1" applyBorder="1" applyAlignment="1">
      <alignment horizontal="right" vertical="center"/>
    </xf>
    <xf numFmtId="177" fontId="4" fillId="2" borderId="6" xfId="0" applyNumberFormat="1" applyFont="1" applyFill="1" applyBorder="1" applyAlignment="1">
      <alignment horizontal="right" vertical="center"/>
    </xf>
    <xf numFmtId="177" fontId="4" fillId="3" borderId="11" xfId="0" applyNumberFormat="1" applyFont="1" applyFill="1" applyBorder="1" applyAlignment="1">
      <alignment horizontal="right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30" xfId="0" applyNumberFormat="1" applyFont="1" applyFill="1" applyBorder="1" applyAlignment="1">
      <alignment vertical="center"/>
    </xf>
    <xf numFmtId="176" fontId="5" fillId="0" borderId="12" xfId="0" applyNumberFormat="1" applyFont="1" applyFill="1" applyBorder="1" applyAlignment="1">
      <alignment vertical="center"/>
    </xf>
    <xf numFmtId="176" fontId="5" fillId="0" borderId="8" xfId="0" applyNumberFormat="1" applyFont="1" applyFill="1" applyBorder="1" applyAlignment="1">
      <alignment vertical="center"/>
    </xf>
    <xf numFmtId="176" fontId="5" fillId="0" borderId="22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vertical="center"/>
    </xf>
    <xf numFmtId="176" fontId="5" fillId="0" borderId="24" xfId="0" applyNumberFormat="1" applyFont="1" applyFill="1" applyBorder="1" applyAlignment="1">
      <alignment vertical="center"/>
    </xf>
    <xf numFmtId="176" fontId="5" fillId="0" borderId="27" xfId="0" applyNumberFormat="1" applyFont="1" applyFill="1" applyBorder="1" applyAlignment="1">
      <alignment vertical="center"/>
    </xf>
    <xf numFmtId="0" fontId="0" fillId="6" borderId="0" xfId="0" applyFill="1">
      <alignment vertical="center"/>
    </xf>
    <xf numFmtId="0" fontId="0" fillId="6" borderId="0" xfId="0" applyFill="1" applyBorder="1">
      <alignment vertical="center"/>
    </xf>
    <xf numFmtId="0" fontId="8" fillId="6" borderId="0" xfId="0" applyFont="1" applyFill="1">
      <alignment vertical="center"/>
    </xf>
    <xf numFmtId="0" fontId="14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/>
    </xf>
    <xf numFmtId="176" fontId="5" fillId="6" borderId="0" xfId="0" applyNumberFormat="1" applyFont="1" applyFill="1" applyBorder="1" applyAlignment="1"/>
    <xf numFmtId="2" fontId="4" fillId="6" borderId="0" xfId="0" applyNumberFormat="1" applyFont="1" applyFill="1" applyBorder="1" applyAlignment="1">
      <alignment horizontal="right" vertical="center"/>
    </xf>
    <xf numFmtId="176" fontId="5" fillId="6" borderId="0" xfId="0" applyNumberFormat="1" applyFont="1" applyFill="1" applyBorder="1" applyAlignment="1">
      <alignment vertical="center"/>
    </xf>
    <xf numFmtId="0" fontId="0" fillId="6" borderId="0" xfId="0" applyFill="1" applyBorder="1" applyAlignment="1">
      <alignment vertical="center"/>
    </xf>
    <xf numFmtId="0" fontId="3" fillId="6" borderId="37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vertical="center"/>
    </xf>
    <xf numFmtId="0" fontId="15" fillId="6" borderId="0" xfId="0" applyFont="1" applyFill="1">
      <alignment vertical="center"/>
    </xf>
    <xf numFmtId="0" fontId="16" fillId="6" borderId="0" xfId="0" applyFont="1" applyFill="1">
      <alignment vertical="center"/>
    </xf>
    <xf numFmtId="0" fontId="17" fillId="6" borderId="0" xfId="0" applyFont="1" applyFill="1">
      <alignment vertical="center"/>
    </xf>
    <xf numFmtId="0" fontId="18" fillId="6" borderId="0" xfId="0" applyFont="1" applyFill="1">
      <alignment vertical="center"/>
    </xf>
    <xf numFmtId="0" fontId="0" fillId="0" borderId="0" xfId="0" applyFill="1">
      <alignment vertical="center"/>
    </xf>
    <xf numFmtId="0" fontId="8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8" fillId="6" borderId="0" xfId="0" applyFont="1" applyFill="1" applyBorder="1">
      <alignment vertical="center"/>
    </xf>
    <xf numFmtId="0" fontId="9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9" fillId="6" borderId="0" xfId="0" applyFont="1" applyFill="1" applyBorder="1" applyAlignment="1">
      <alignment horizontal="center" vertical="center"/>
    </xf>
    <xf numFmtId="176" fontId="6" fillId="6" borderId="0" xfId="0" applyNumberFormat="1" applyFont="1" applyFill="1" applyBorder="1" applyAlignment="1">
      <alignment vertical="center"/>
    </xf>
    <xf numFmtId="176" fontId="19" fillId="6" borderId="0" xfId="0" applyNumberFormat="1" applyFont="1" applyFill="1" applyBorder="1" applyAlignment="1"/>
    <xf numFmtId="177" fontId="5" fillId="6" borderId="0" xfId="0" applyNumberFormat="1" applyFont="1" applyFill="1" applyBorder="1" applyAlignment="1"/>
    <xf numFmtId="177" fontId="4" fillId="6" borderId="0" xfId="0" applyNumberFormat="1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177" fontId="5" fillId="2" borderId="26" xfId="0" applyNumberFormat="1" applyFont="1" applyFill="1" applyBorder="1" applyAlignment="1">
      <alignment vertical="center"/>
    </xf>
    <xf numFmtId="177" fontId="5" fillId="3" borderId="21" xfId="0" applyNumberFormat="1" applyFont="1" applyFill="1" applyBorder="1" applyAlignment="1">
      <alignment vertical="center"/>
    </xf>
    <xf numFmtId="177" fontId="5" fillId="2" borderId="6" xfId="0" applyNumberFormat="1" applyFont="1" applyFill="1" applyBorder="1" applyAlignment="1">
      <alignment vertical="center"/>
    </xf>
    <xf numFmtId="177" fontId="5" fillId="3" borderId="11" xfId="0" applyNumberFormat="1" applyFont="1" applyFill="1" applyBorder="1" applyAlignment="1">
      <alignment vertical="center"/>
    </xf>
    <xf numFmtId="0" fontId="25" fillId="6" borderId="0" xfId="0" applyFont="1" applyFill="1">
      <alignment vertical="center"/>
    </xf>
    <xf numFmtId="0" fontId="26" fillId="6" borderId="0" xfId="0" applyFont="1" applyFill="1">
      <alignment vertical="center"/>
    </xf>
    <xf numFmtId="0" fontId="27" fillId="6" borderId="0" xfId="0" applyFont="1" applyFill="1">
      <alignment vertical="center"/>
    </xf>
    <xf numFmtId="0" fontId="28" fillId="6" borderId="0" xfId="0" applyFont="1" applyFill="1">
      <alignment vertical="center"/>
    </xf>
    <xf numFmtId="0" fontId="29" fillId="6" borderId="0" xfId="0" applyFont="1" applyFill="1">
      <alignment vertical="center"/>
    </xf>
    <xf numFmtId="0" fontId="30" fillId="6" borderId="0" xfId="0" applyFont="1" applyFill="1">
      <alignment vertical="center"/>
    </xf>
    <xf numFmtId="0" fontId="31" fillId="6" borderId="0" xfId="0" applyFont="1" applyFill="1">
      <alignment vertical="center"/>
    </xf>
    <xf numFmtId="0" fontId="0" fillId="6" borderId="37" xfId="0" applyFill="1" applyBorder="1" applyAlignment="1">
      <alignment vertical="center"/>
    </xf>
    <xf numFmtId="176" fontId="5" fillId="2" borderId="7" xfId="0" applyNumberFormat="1" applyFont="1" applyFill="1" applyBorder="1" applyAlignment="1">
      <alignment vertical="center"/>
    </xf>
    <xf numFmtId="176" fontId="5" fillId="3" borderId="23" xfId="0" applyNumberFormat="1" applyFont="1" applyFill="1" applyBorder="1" applyAlignment="1">
      <alignment vertical="center"/>
    </xf>
    <xf numFmtId="176" fontId="5" fillId="3" borderId="10" xfId="0" applyNumberFormat="1" applyFont="1" applyFill="1" applyBorder="1" applyAlignment="1">
      <alignment vertical="center"/>
    </xf>
    <xf numFmtId="176" fontId="5" fillId="2" borderId="18" xfId="0" applyNumberFormat="1" applyFont="1" applyFill="1" applyBorder="1" applyAlignment="1">
      <alignment vertical="center"/>
    </xf>
    <xf numFmtId="177" fontId="5" fillId="2" borderId="7" xfId="0" applyNumberFormat="1" applyFont="1" applyFill="1" applyBorder="1" applyAlignment="1">
      <alignment vertical="center"/>
    </xf>
    <xf numFmtId="177" fontId="5" fillId="3" borderId="23" xfId="0" applyNumberFormat="1" applyFont="1" applyFill="1" applyBorder="1" applyAlignment="1">
      <alignment vertical="center"/>
    </xf>
    <xf numFmtId="177" fontId="5" fillId="3" borderId="10" xfId="0" applyNumberFormat="1" applyFont="1" applyFill="1" applyBorder="1" applyAlignment="1">
      <alignment vertical="center"/>
    </xf>
    <xf numFmtId="177" fontId="5" fillId="2" borderId="18" xfId="0" applyNumberFormat="1" applyFont="1" applyFill="1" applyBorder="1" applyAlignment="1">
      <alignment vertical="center"/>
    </xf>
    <xf numFmtId="176" fontId="8" fillId="2" borderId="7" xfId="0" applyNumberFormat="1" applyFont="1" applyFill="1" applyBorder="1" applyAlignment="1">
      <alignment vertical="center"/>
    </xf>
    <xf numFmtId="176" fontId="8" fillId="2" borderId="26" xfId="0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2" fontId="33" fillId="2" borderId="26" xfId="0" applyNumberFormat="1" applyFont="1" applyFill="1" applyBorder="1" applyAlignment="1">
      <alignment horizontal="right" vertical="center"/>
    </xf>
    <xf numFmtId="176" fontId="8" fillId="0" borderId="9" xfId="0" applyNumberFormat="1" applyFont="1" applyFill="1" applyBorder="1" applyAlignment="1">
      <alignment vertical="center"/>
    </xf>
    <xf numFmtId="176" fontId="8" fillId="0" borderId="8" xfId="0" applyNumberFormat="1" applyFont="1" applyFill="1" applyBorder="1" applyAlignment="1">
      <alignment vertical="center"/>
    </xf>
    <xf numFmtId="176" fontId="8" fillId="2" borderId="5" xfId="0" applyNumberFormat="1" applyFont="1" applyFill="1" applyBorder="1" applyAlignment="1">
      <alignment vertical="center"/>
    </xf>
    <xf numFmtId="176" fontId="8" fillId="2" borderId="6" xfId="0" applyNumberFormat="1" applyFont="1" applyFill="1" applyBorder="1" applyAlignment="1">
      <alignment vertical="center"/>
    </xf>
    <xf numFmtId="176" fontId="8" fillId="3" borderId="23" xfId="0" applyNumberFormat="1" applyFont="1" applyFill="1" applyBorder="1" applyAlignment="1">
      <alignment vertical="center"/>
    </xf>
    <xf numFmtId="176" fontId="8" fillId="3" borderId="21" xfId="0" applyNumberFormat="1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2" fontId="33" fillId="3" borderId="21" xfId="0" applyNumberFormat="1" applyFont="1" applyFill="1" applyBorder="1" applyAlignment="1">
      <alignment horizontal="right" vertical="center"/>
    </xf>
    <xf numFmtId="176" fontId="8" fillId="0" borderId="30" xfId="0" applyNumberFormat="1" applyFont="1" applyFill="1" applyBorder="1" applyAlignment="1">
      <alignment vertical="center"/>
    </xf>
    <xf numFmtId="176" fontId="8" fillId="0" borderId="22" xfId="0" applyNumberFormat="1" applyFont="1" applyFill="1" applyBorder="1" applyAlignment="1">
      <alignment vertical="center"/>
    </xf>
    <xf numFmtId="176" fontId="8" fillId="0" borderId="12" xfId="0" applyNumberFormat="1" applyFont="1" applyFill="1" applyBorder="1" applyAlignment="1">
      <alignment vertical="center"/>
    </xf>
    <xf numFmtId="176" fontId="8" fillId="0" borderId="24" xfId="0" applyNumberFormat="1" applyFont="1" applyFill="1" applyBorder="1" applyAlignment="1">
      <alignment vertical="center"/>
    </xf>
    <xf numFmtId="2" fontId="33" fillId="2" borderId="6" xfId="0" applyNumberFormat="1" applyFont="1" applyFill="1" applyBorder="1" applyAlignment="1">
      <alignment horizontal="right" vertical="center"/>
    </xf>
    <xf numFmtId="176" fontId="8" fillId="3" borderId="10" xfId="0" applyNumberFormat="1" applyFont="1" applyFill="1" applyBorder="1" applyAlignment="1">
      <alignment vertical="center"/>
    </xf>
    <xf numFmtId="176" fontId="8" fillId="3" borderId="11" xfId="0" applyNumberFormat="1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2" fontId="33" fillId="3" borderId="11" xfId="0" applyNumberFormat="1" applyFont="1" applyFill="1" applyBorder="1" applyAlignment="1">
      <alignment horizontal="right" vertical="center"/>
    </xf>
    <xf numFmtId="176" fontId="8" fillId="0" borderId="15" xfId="0" applyNumberFormat="1" applyFont="1" applyFill="1" applyBorder="1" applyAlignment="1">
      <alignment vertical="center"/>
    </xf>
    <xf numFmtId="176" fontId="8" fillId="3" borderId="14" xfId="0" applyNumberFormat="1" applyFont="1" applyFill="1" applyBorder="1" applyAlignment="1">
      <alignment vertical="center"/>
    </xf>
    <xf numFmtId="2" fontId="33" fillId="3" borderId="17" xfId="0" applyNumberFormat="1" applyFont="1" applyFill="1" applyBorder="1" applyAlignment="1">
      <alignment horizontal="right" vertical="center"/>
    </xf>
    <xf numFmtId="0" fontId="8" fillId="0" borderId="28" xfId="0" applyFont="1" applyFill="1" applyBorder="1" applyAlignment="1">
      <alignment vertical="center"/>
    </xf>
    <xf numFmtId="176" fontId="8" fillId="0" borderId="36" xfId="0" applyNumberFormat="1" applyFont="1" applyFill="1" applyBorder="1" applyAlignment="1">
      <alignment vertical="center"/>
    </xf>
    <xf numFmtId="176" fontId="8" fillId="2" borderId="18" xfId="0" applyNumberFormat="1" applyFont="1" applyFill="1" applyBorder="1" applyAlignment="1">
      <alignment vertical="center"/>
    </xf>
    <xf numFmtId="176" fontId="8" fillId="0" borderId="27" xfId="0" applyNumberFormat="1" applyFont="1" applyFill="1" applyBorder="1" applyAlignment="1">
      <alignment vertical="center"/>
    </xf>
    <xf numFmtId="0" fontId="35" fillId="4" borderId="14" xfId="0" applyFont="1" applyFill="1" applyBorder="1" applyAlignment="1">
      <alignment horizontal="center" vertical="center"/>
    </xf>
    <xf numFmtId="0" fontId="36" fillId="4" borderId="14" xfId="0" applyFont="1" applyFill="1" applyBorder="1" applyAlignment="1">
      <alignment horizontal="center" vertical="center"/>
    </xf>
    <xf numFmtId="0" fontId="36" fillId="4" borderId="10" xfId="0" applyFont="1" applyFill="1" applyBorder="1" applyAlignment="1">
      <alignment horizontal="center" vertical="center"/>
    </xf>
    <xf numFmtId="0" fontId="34" fillId="4" borderId="11" xfId="0" applyFont="1" applyFill="1" applyBorder="1" applyAlignment="1">
      <alignment horizontal="center" vertical="center"/>
    </xf>
    <xf numFmtId="0" fontId="0" fillId="6" borderId="37" xfId="0" applyFill="1" applyBorder="1">
      <alignment vertical="center"/>
    </xf>
    <xf numFmtId="0" fontId="37" fillId="6" borderId="0" xfId="0" applyFont="1" applyFill="1">
      <alignment vertical="center"/>
    </xf>
    <xf numFmtId="0" fontId="40" fillId="6" borderId="0" xfId="0" applyFont="1" applyFill="1">
      <alignment vertical="center"/>
    </xf>
    <xf numFmtId="176" fontId="7" fillId="2" borderId="7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36" fillId="6" borderId="37" xfId="0" applyFont="1" applyFill="1" applyBorder="1" applyAlignment="1">
      <alignment horizontal="center" vertical="center"/>
    </xf>
    <xf numFmtId="176" fontId="8" fillId="6" borderId="37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2" fontId="33" fillId="0" borderId="0" xfId="0" applyNumberFormat="1" applyFont="1" applyFill="1" applyBorder="1" applyAlignment="1">
      <alignment horizontal="right" vertical="center"/>
    </xf>
    <xf numFmtId="0" fontId="35" fillId="0" borderId="0" xfId="0" applyFont="1" applyFill="1" applyBorder="1" applyAlignment="1">
      <alignment horizontal="center" vertical="center"/>
    </xf>
    <xf numFmtId="176" fontId="32" fillId="6" borderId="0" xfId="0" applyNumberFormat="1" applyFont="1" applyFill="1" applyBorder="1" applyAlignment="1"/>
    <xf numFmtId="0" fontId="3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" fontId="43" fillId="0" borderId="5" xfId="0" applyNumberFormat="1" applyFont="1" applyBorder="1" applyAlignment="1">
      <alignment horizontal="right" vertical="center"/>
    </xf>
    <xf numFmtId="2" fontId="43" fillId="0" borderId="6" xfId="0" applyNumberFormat="1" applyFont="1" applyBorder="1" applyAlignment="1">
      <alignment horizontal="right" vertical="center"/>
    </xf>
    <xf numFmtId="2" fontId="43" fillId="0" borderId="8" xfId="0" applyNumberFormat="1" applyFont="1" applyBorder="1" applyAlignment="1">
      <alignment horizontal="right" vertical="center"/>
    </xf>
    <xf numFmtId="1" fontId="43" fillId="0" borderId="7" xfId="0" applyNumberFormat="1" applyFont="1" applyBorder="1" applyAlignment="1">
      <alignment horizontal="right" vertical="center"/>
    </xf>
    <xf numFmtId="2" fontId="43" fillId="0" borderId="9" xfId="0" applyNumberFormat="1" applyFont="1" applyBorder="1" applyAlignment="1">
      <alignment horizontal="right" vertical="center"/>
    </xf>
    <xf numFmtId="1" fontId="43" fillId="0" borderId="6" xfId="0" applyNumberFormat="1" applyFont="1" applyBorder="1" applyAlignment="1">
      <alignment horizontal="right" vertical="center"/>
    </xf>
    <xf numFmtId="0" fontId="44" fillId="0" borderId="28" xfId="0" applyFont="1" applyBorder="1" applyAlignment="1">
      <alignment vertical="center"/>
    </xf>
    <xf numFmtId="0" fontId="44" fillId="0" borderId="26" xfId="0" applyFont="1" applyBorder="1" applyAlignment="1">
      <alignment vertical="center"/>
    </xf>
    <xf numFmtId="0" fontId="44" fillId="0" borderId="30" xfId="0" applyFont="1" applyBorder="1" applyAlignment="1">
      <alignment vertical="center"/>
    </xf>
    <xf numFmtId="0" fontId="44" fillId="0" borderId="7" xfId="0" applyFont="1" applyBorder="1" applyAlignment="1">
      <alignment vertical="center"/>
    </xf>
    <xf numFmtId="0" fontId="44" fillId="0" borderId="6" xfId="0" applyFont="1" applyBorder="1" applyAlignment="1">
      <alignment vertical="center"/>
    </xf>
    <xf numFmtId="0" fontId="44" fillId="0" borderId="9" xfId="0" applyFont="1" applyBorder="1" applyAlignment="1">
      <alignment vertical="center"/>
    </xf>
    <xf numFmtId="0" fontId="44" fillId="0" borderId="27" xfId="0" applyFont="1" applyBorder="1" applyAlignment="1">
      <alignment vertical="center"/>
    </xf>
    <xf numFmtId="0" fontId="44" fillId="0" borderId="41" xfId="0" applyFont="1" applyBorder="1" applyAlignment="1">
      <alignment vertical="center"/>
    </xf>
    <xf numFmtId="0" fontId="44" fillId="0" borderId="42" xfId="0" applyFont="1" applyBorder="1" applyAlignment="1">
      <alignment vertical="center"/>
    </xf>
    <xf numFmtId="1" fontId="43" fillId="0" borderId="14" xfId="0" applyNumberFormat="1" applyFont="1" applyBorder="1" applyAlignment="1">
      <alignment horizontal="right" vertical="center"/>
    </xf>
    <xf numFmtId="2" fontId="43" fillId="0" borderId="11" xfId="0" applyNumberFormat="1" applyFont="1" applyBorder="1" applyAlignment="1">
      <alignment horizontal="right" vertical="center"/>
    </xf>
    <xf numFmtId="2" fontId="43" fillId="0" borderId="15" xfId="0" applyNumberFormat="1" applyFont="1" applyBorder="1" applyAlignment="1">
      <alignment horizontal="right" vertical="center"/>
    </xf>
    <xf numFmtId="1" fontId="43" fillId="0" borderId="10" xfId="0" applyNumberFormat="1" applyFont="1" applyBorder="1" applyAlignment="1">
      <alignment horizontal="right" vertical="center"/>
    </xf>
    <xf numFmtId="2" fontId="43" fillId="0" borderId="12" xfId="0" applyNumberFormat="1" applyFont="1" applyBorder="1" applyAlignment="1">
      <alignment horizontal="right" vertical="center"/>
    </xf>
    <xf numFmtId="1" fontId="43" fillId="0" borderId="11" xfId="0" applyNumberFormat="1" applyFont="1" applyBorder="1" applyAlignment="1">
      <alignment horizontal="right" vertical="center"/>
    </xf>
    <xf numFmtId="0" fontId="44" fillId="0" borderId="19" xfId="0" applyFont="1" applyBorder="1" applyAlignment="1">
      <alignment vertical="center"/>
    </xf>
    <xf numFmtId="0" fontId="44" fillId="0" borderId="21" xfId="0" applyFont="1" applyBorder="1" applyAlignment="1">
      <alignment vertical="center"/>
    </xf>
    <xf numFmtId="0" fontId="44" fillId="0" borderId="22" xfId="0" applyFont="1" applyBorder="1" applyAlignment="1">
      <alignment vertical="center"/>
    </xf>
    <xf numFmtId="0" fontId="44" fillId="0" borderId="10" xfId="0" applyFont="1" applyBorder="1" applyAlignment="1">
      <alignment vertical="center"/>
    </xf>
    <xf numFmtId="0" fontId="44" fillId="0" borderId="11" xfId="0" applyFont="1" applyBorder="1" applyAlignment="1">
      <alignment vertical="center"/>
    </xf>
    <xf numFmtId="0" fontId="44" fillId="0" borderId="12" xfId="0" applyFont="1" applyBorder="1" applyAlignment="1">
      <alignment vertical="center"/>
    </xf>
    <xf numFmtId="0" fontId="44" fillId="0" borderId="23" xfId="0" applyFont="1" applyBorder="1" applyAlignment="1">
      <alignment vertical="center"/>
    </xf>
    <xf numFmtId="0" fontId="44" fillId="0" borderId="24" xfId="0" applyFont="1" applyBorder="1" applyAlignment="1">
      <alignment vertical="center"/>
    </xf>
    <xf numFmtId="0" fontId="44" fillId="0" borderId="14" xfId="0" applyFont="1" applyBorder="1" applyAlignment="1">
      <alignment vertical="center"/>
    </xf>
    <xf numFmtId="0" fontId="44" fillId="0" borderId="43" xfId="0" applyFont="1" applyBorder="1" applyAlignment="1">
      <alignment vertical="center"/>
    </xf>
    <xf numFmtId="0" fontId="44" fillId="0" borderId="44" xfId="0" applyFont="1" applyBorder="1" applyAlignment="1">
      <alignment vertical="center"/>
    </xf>
    <xf numFmtId="1" fontId="43" fillId="0" borderId="28" xfId="0" applyNumberFormat="1" applyFont="1" applyBorder="1" applyAlignment="1">
      <alignment horizontal="right" vertical="center"/>
    </xf>
    <xf numFmtId="2" fontId="43" fillId="0" borderId="26" xfId="0" applyNumberFormat="1" applyFont="1" applyBorder="1" applyAlignment="1">
      <alignment horizontal="right" vertical="center"/>
    </xf>
    <xf numFmtId="2" fontId="43" fillId="0" borderId="30" xfId="0" applyNumberFormat="1" applyFont="1" applyBorder="1" applyAlignment="1">
      <alignment horizontal="right" vertical="center"/>
    </xf>
    <xf numFmtId="1" fontId="43" fillId="0" borderId="18" xfId="0" applyNumberFormat="1" applyFont="1" applyBorder="1" applyAlignment="1">
      <alignment horizontal="right" vertical="center"/>
    </xf>
    <xf numFmtId="2" fontId="43" fillId="0" borderId="27" xfId="0" applyNumberFormat="1" applyFont="1" applyBorder="1" applyAlignment="1">
      <alignment horizontal="right" vertical="center"/>
    </xf>
    <xf numFmtId="1" fontId="43" fillId="0" borderId="26" xfId="0" applyNumberFormat="1" applyFont="1" applyBorder="1" applyAlignment="1">
      <alignment horizontal="right" vertical="center"/>
    </xf>
    <xf numFmtId="1" fontId="43" fillId="0" borderId="45" xfId="0" applyNumberFormat="1" applyFont="1" applyBorder="1" applyAlignment="1">
      <alignment horizontal="right" vertical="center"/>
    </xf>
    <xf numFmtId="2" fontId="43" fillId="0" borderId="46" xfId="0" applyNumberFormat="1" applyFont="1" applyBorder="1" applyAlignment="1">
      <alignment horizontal="right" vertical="center"/>
    </xf>
    <xf numFmtId="2" fontId="43" fillId="0" borderId="47" xfId="0" applyNumberFormat="1" applyFont="1" applyBorder="1" applyAlignment="1">
      <alignment horizontal="right" vertical="center"/>
    </xf>
    <xf numFmtId="1" fontId="43" fillId="0" borderId="48" xfId="0" applyNumberFormat="1" applyFont="1" applyBorder="1" applyAlignment="1">
      <alignment horizontal="right" vertical="center"/>
    </xf>
    <xf numFmtId="2" fontId="43" fillId="0" borderId="49" xfId="0" applyNumberFormat="1" applyFont="1" applyBorder="1" applyAlignment="1">
      <alignment horizontal="right" vertical="center"/>
    </xf>
    <xf numFmtId="1" fontId="43" fillId="0" borderId="46" xfId="0" applyNumberFormat="1" applyFont="1" applyBorder="1" applyAlignment="1">
      <alignment horizontal="right" vertical="center"/>
    </xf>
    <xf numFmtId="0" fontId="44" fillId="0" borderId="18" xfId="0" applyFont="1" applyBorder="1" applyAlignment="1">
      <alignment vertical="center"/>
    </xf>
    <xf numFmtId="1" fontId="44" fillId="0" borderId="28" xfId="0" applyNumberFormat="1" applyFont="1" applyFill="1" applyBorder="1" applyAlignment="1">
      <alignment horizontal="right" vertical="center"/>
    </xf>
    <xf numFmtId="2" fontId="44" fillId="0" borderId="26" xfId="0" applyNumberFormat="1" applyFont="1" applyFill="1" applyBorder="1" applyAlignment="1">
      <alignment horizontal="right" vertical="center"/>
    </xf>
    <xf numFmtId="2" fontId="44" fillId="0" borderId="30" xfId="0" applyNumberFormat="1" applyFont="1" applyFill="1" applyBorder="1" applyAlignment="1">
      <alignment horizontal="right" vertical="center"/>
    </xf>
    <xf numFmtId="1" fontId="44" fillId="0" borderId="18" xfId="0" applyNumberFormat="1" applyFont="1" applyFill="1" applyBorder="1" applyAlignment="1">
      <alignment horizontal="right" vertical="center"/>
    </xf>
    <xf numFmtId="2" fontId="44" fillId="0" borderId="27" xfId="0" applyNumberFormat="1" applyFont="1" applyFill="1" applyBorder="1" applyAlignment="1">
      <alignment horizontal="right" vertical="center"/>
    </xf>
    <xf numFmtId="1" fontId="44" fillId="0" borderId="26" xfId="0" applyNumberFormat="1" applyFont="1" applyFill="1" applyBorder="1" applyAlignment="1">
      <alignment horizontal="right" vertical="center"/>
    </xf>
    <xf numFmtId="1" fontId="44" fillId="0" borderId="45" xfId="0" applyNumberFormat="1" applyFont="1" applyFill="1" applyBorder="1" applyAlignment="1">
      <alignment horizontal="right" vertical="center"/>
    </xf>
    <xf numFmtId="2" fontId="44" fillId="0" borderId="46" xfId="0" applyNumberFormat="1" applyFont="1" applyFill="1" applyBorder="1" applyAlignment="1">
      <alignment horizontal="right" vertical="center"/>
    </xf>
    <xf numFmtId="2" fontId="44" fillId="0" borderId="47" xfId="0" applyNumberFormat="1" applyFont="1" applyFill="1" applyBorder="1" applyAlignment="1">
      <alignment horizontal="right" vertical="center"/>
    </xf>
    <xf numFmtId="1" fontId="44" fillId="0" borderId="48" xfId="0" applyNumberFormat="1" applyFont="1" applyFill="1" applyBorder="1" applyAlignment="1">
      <alignment horizontal="right" vertical="center"/>
    </xf>
    <xf numFmtId="2" fontId="44" fillId="0" borderId="49" xfId="0" applyNumberFormat="1" applyFont="1" applyFill="1" applyBorder="1" applyAlignment="1">
      <alignment horizontal="right" vertical="center"/>
    </xf>
    <xf numFmtId="1" fontId="44" fillId="0" borderId="46" xfId="0" applyNumberFormat="1" applyFont="1" applyFill="1" applyBorder="1" applyAlignment="1">
      <alignment horizontal="right" vertical="center"/>
    </xf>
    <xf numFmtId="1" fontId="44" fillId="0" borderId="5" xfId="0" applyNumberFormat="1" applyFont="1" applyFill="1" applyBorder="1" applyAlignment="1">
      <alignment horizontal="right" vertical="center"/>
    </xf>
    <xf numFmtId="2" fontId="44" fillId="0" borderId="6" xfId="0" applyNumberFormat="1" applyFont="1" applyFill="1" applyBorder="1" applyAlignment="1">
      <alignment horizontal="right" vertical="center"/>
    </xf>
    <xf numFmtId="2" fontId="44" fillId="0" borderId="8" xfId="0" applyNumberFormat="1" applyFont="1" applyFill="1" applyBorder="1" applyAlignment="1">
      <alignment horizontal="right" vertical="center"/>
    </xf>
    <xf numFmtId="1" fontId="44" fillId="0" borderId="7" xfId="0" applyNumberFormat="1" applyFont="1" applyFill="1" applyBorder="1" applyAlignment="1">
      <alignment horizontal="right" vertical="center"/>
    </xf>
    <xf numFmtId="2" fontId="44" fillId="0" borderId="9" xfId="0" applyNumberFormat="1" applyFont="1" applyFill="1" applyBorder="1" applyAlignment="1">
      <alignment horizontal="right" vertical="center"/>
    </xf>
    <xf numFmtId="1" fontId="44" fillId="0" borderId="6" xfId="0" applyNumberFormat="1" applyFont="1" applyFill="1" applyBorder="1" applyAlignment="1">
      <alignment horizontal="right" vertical="center"/>
    </xf>
    <xf numFmtId="0" fontId="44" fillId="0" borderId="5" xfId="0" applyFont="1" applyBorder="1" applyAlignment="1">
      <alignment vertical="center"/>
    </xf>
    <xf numFmtId="1" fontId="44" fillId="0" borderId="14" xfId="0" applyNumberFormat="1" applyFont="1" applyFill="1" applyBorder="1" applyAlignment="1">
      <alignment horizontal="right" vertical="center"/>
    </xf>
    <xf numFmtId="2" fontId="44" fillId="0" borderId="11" xfId="0" applyNumberFormat="1" applyFont="1" applyFill="1" applyBorder="1" applyAlignment="1">
      <alignment horizontal="right" vertical="center"/>
    </xf>
    <xf numFmtId="2" fontId="44" fillId="0" borderId="15" xfId="0" applyNumberFormat="1" applyFont="1" applyFill="1" applyBorder="1" applyAlignment="1">
      <alignment horizontal="right" vertical="center"/>
    </xf>
    <xf numFmtId="1" fontId="44" fillId="0" borderId="10" xfId="0" applyNumberFormat="1" applyFont="1" applyFill="1" applyBorder="1" applyAlignment="1">
      <alignment horizontal="right" vertical="center"/>
    </xf>
    <xf numFmtId="2" fontId="44" fillId="0" borderId="12" xfId="0" applyNumberFormat="1" applyFont="1" applyFill="1" applyBorder="1" applyAlignment="1">
      <alignment horizontal="right" vertical="center"/>
    </xf>
    <xf numFmtId="1" fontId="44" fillId="0" borderId="11" xfId="0" applyNumberFormat="1" applyFont="1" applyFill="1" applyBorder="1" applyAlignment="1">
      <alignment horizontal="right" vertical="center"/>
    </xf>
    <xf numFmtId="179" fontId="45" fillId="0" borderId="0" xfId="0" applyNumberFormat="1" applyFont="1" applyFill="1" applyBorder="1" applyAlignment="1">
      <alignment vertical="center"/>
    </xf>
    <xf numFmtId="2" fontId="45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1" fontId="46" fillId="0" borderId="0" xfId="0" applyNumberFormat="1" applyFont="1" applyBorder="1" applyAlignment="1">
      <alignment horizontal="right" vertical="center"/>
    </xf>
    <xf numFmtId="2" fontId="46" fillId="0" borderId="0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vertical="center"/>
    </xf>
    <xf numFmtId="2" fontId="0" fillId="0" borderId="6" xfId="0" applyNumberFormat="1" applyFont="1" applyBorder="1" applyAlignment="1">
      <alignment vertical="center"/>
    </xf>
    <xf numFmtId="2" fontId="0" fillId="0" borderId="9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2" fontId="0" fillId="0" borderId="6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1" xfId="0" applyFont="1" applyBorder="1" applyAlignment="1">
      <alignment vertical="center"/>
    </xf>
    <xf numFmtId="2" fontId="0" fillId="0" borderId="11" xfId="0" applyNumberFormat="1" applyFont="1" applyBorder="1" applyAlignment="1">
      <alignment vertical="center"/>
    </xf>
    <xf numFmtId="2" fontId="0" fillId="0" borderId="12" xfId="0" applyNumberFormat="1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2" fontId="0" fillId="0" borderId="11" xfId="0" applyNumberFormat="1" applyBorder="1" applyAlignment="1">
      <alignment vertical="center"/>
    </xf>
    <xf numFmtId="2" fontId="0" fillId="0" borderId="12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1" fontId="0" fillId="0" borderId="5" xfId="0" applyNumberFormat="1" applyFont="1" applyBorder="1" applyAlignment="1">
      <alignment horizontal="right" vertical="center"/>
    </xf>
    <xf numFmtId="2" fontId="0" fillId="0" borderId="6" xfId="0" applyNumberFormat="1" applyFont="1" applyBorder="1" applyAlignment="1">
      <alignment horizontal="right" vertical="center"/>
    </xf>
    <xf numFmtId="2" fontId="0" fillId="0" borderId="8" xfId="0" applyNumberFormat="1" applyFont="1" applyBorder="1" applyAlignment="1">
      <alignment horizontal="right" vertical="center"/>
    </xf>
    <xf numFmtId="1" fontId="0" fillId="0" borderId="7" xfId="0" applyNumberFormat="1" applyFont="1" applyBorder="1" applyAlignment="1">
      <alignment horizontal="right" vertical="center"/>
    </xf>
    <xf numFmtId="2" fontId="0" fillId="0" borderId="9" xfId="0" applyNumberFormat="1" applyFont="1" applyBorder="1" applyAlignment="1">
      <alignment horizontal="right" vertical="center"/>
    </xf>
    <xf numFmtId="1" fontId="0" fillId="0" borderId="14" xfId="0" applyNumberFormat="1" applyFont="1" applyBorder="1" applyAlignment="1">
      <alignment horizontal="right" vertical="center"/>
    </xf>
    <xf numFmtId="2" fontId="0" fillId="0" borderId="11" xfId="0" applyNumberFormat="1" applyFont="1" applyBorder="1" applyAlignment="1">
      <alignment horizontal="right" vertical="center"/>
    </xf>
    <xf numFmtId="2" fontId="0" fillId="0" borderId="15" xfId="0" applyNumberFormat="1" applyFont="1" applyBorder="1" applyAlignment="1">
      <alignment horizontal="right" vertical="center"/>
    </xf>
    <xf numFmtId="1" fontId="0" fillId="0" borderId="10" xfId="0" applyNumberFormat="1" applyFont="1" applyBorder="1" applyAlignment="1">
      <alignment horizontal="right" vertical="center"/>
    </xf>
    <xf numFmtId="2" fontId="0" fillId="0" borderId="12" xfId="0" applyNumberFormat="1" applyFont="1" applyBorder="1" applyAlignment="1">
      <alignment horizontal="right" vertical="center"/>
    </xf>
    <xf numFmtId="0" fontId="48" fillId="0" borderId="7" xfId="0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0" fontId="49" fillId="0" borderId="44" xfId="0" applyFont="1" applyBorder="1" applyAlignment="1">
      <alignment horizontal="center" vertical="center"/>
    </xf>
    <xf numFmtId="0" fontId="49" fillId="0" borderId="41" xfId="0" applyFont="1" applyBorder="1" applyAlignment="1">
      <alignment horizontal="center" vertical="center"/>
    </xf>
    <xf numFmtId="2" fontId="8" fillId="2" borderId="26" xfId="0" applyNumberFormat="1" applyFont="1" applyFill="1" applyBorder="1" applyAlignment="1">
      <alignment vertical="center"/>
    </xf>
    <xf numFmtId="2" fontId="8" fillId="3" borderId="11" xfId="0" applyNumberFormat="1" applyFont="1" applyFill="1" applyBorder="1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Protection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" fontId="46" fillId="0" borderId="26" xfId="0" applyNumberFormat="1" applyFont="1" applyBorder="1" applyAlignment="1">
      <alignment horizontal="right" vertical="center"/>
    </xf>
    <xf numFmtId="2" fontId="46" fillId="0" borderId="26" xfId="0" applyNumberFormat="1" applyFont="1" applyBorder="1" applyAlignment="1">
      <alignment horizontal="right" vertical="center"/>
    </xf>
    <xf numFmtId="2" fontId="46" fillId="0" borderId="30" xfId="0" applyNumberFormat="1" applyFont="1" applyBorder="1" applyAlignment="1">
      <alignment horizontal="right" vertical="center"/>
    </xf>
    <xf numFmtId="1" fontId="46" fillId="0" borderId="18" xfId="0" applyNumberFormat="1" applyFont="1" applyBorder="1" applyAlignment="1">
      <alignment horizontal="right" vertical="center"/>
    </xf>
    <xf numFmtId="2" fontId="46" fillId="0" borderId="27" xfId="0" applyNumberFormat="1" applyFont="1" applyBorder="1" applyAlignment="1">
      <alignment horizontal="right" vertical="center"/>
    </xf>
    <xf numFmtId="1" fontId="46" fillId="0" borderId="28" xfId="0" applyNumberFormat="1" applyFont="1" applyBorder="1" applyAlignment="1">
      <alignment horizontal="right" vertical="center"/>
    </xf>
    <xf numFmtId="1" fontId="46" fillId="0" borderId="50" xfId="0" applyNumberFormat="1" applyFont="1" applyBorder="1" applyAlignment="1">
      <alignment horizontal="right" vertical="center"/>
    </xf>
    <xf numFmtId="2" fontId="46" fillId="0" borderId="51" xfId="0" applyNumberFormat="1" applyFont="1" applyBorder="1" applyAlignment="1">
      <alignment horizontal="right" vertical="center"/>
    </xf>
    <xf numFmtId="1" fontId="46" fillId="0" borderId="29" xfId="0" applyNumberFormat="1" applyFont="1" applyBorder="1" applyAlignment="1">
      <alignment horizontal="right" vertical="center"/>
    </xf>
    <xf numFmtId="2" fontId="46" fillId="0" borderId="29" xfId="0" applyNumberFormat="1" applyFont="1" applyBorder="1" applyAlignment="1">
      <alignment horizontal="right" vertical="center"/>
    </xf>
    <xf numFmtId="0" fontId="3" fillId="0" borderId="16" xfId="0" applyFont="1" applyFill="1" applyBorder="1" applyAlignment="1">
      <alignment horizontal="center" vertical="center"/>
    </xf>
    <xf numFmtId="1" fontId="46" fillId="0" borderId="21" xfId="0" applyNumberFormat="1" applyFont="1" applyBorder="1" applyAlignment="1">
      <alignment horizontal="right" vertical="center"/>
    </xf>
    <xf numFmtId="2" fontId="46" fillId="0" borderId="21" xfId="0" applyNumberFormat="1" applyFont="1" applyBorder="1" applyAlignment="1">
      <alignment horizontal="right" vertical="center"/>
    </xf>
    <xf numFmtId="2" fontId="46" fillId="0" borderId="22" xfId="0" applyNumberFormat="1" applyFont="1" applyBorder="1" applyAlignment="1">
      <alignment horizontal="right" vertical="center"/>
    </xf>
    <xf numFmtId="1" fontId="46" fillId="0" borderId="23" xfId="0" applyNumberFormat="1" applyFont="1" applyBorder="1" applyAlignment="1">
      <alignment horizontal="right" vertical="center"/>
    </xf>
    <xf numFmtId="2" fontId="46" fillId="0" borderId="24" xfId="0" applyNumberFormat="1" applyFont="1" applyBorder="1" applyAlignment="1">
      <alignment horizontal="right" vertical="center"/>
    </xf>
    <xf numFmtId="1" fontId="46" fillId="0" borderId="19" xfId="0" applyNumberFormat="1" applyFont="1" applyBorder="1" applyAlignment="1">
      <alignment horizontal="right" vertical="center"/>
    </xf>
    <xf numFmtId="1" fontId="46" fillId="0" borderId="52" xfId="0" applyNumberFormat="1" applyFont="1" applyBorder="1" applyAlignment="1">
      <alignment horizontal="right" vertical="center"/>
    </xf>
    <xf numFmtId="2" fontId="46" fillId="0" borderId="53" xfId="0" applyNumberFormat="1" applyFont="1" applyBorder="1" applyAlignment="1">
      <alignment horizontal="right" vertical="center"/>
    </xf>
    <xf numFmtId="1" fontId="46" fillId="0" borderId="20" xfId="0" applyNumberFormat="1" applyFont="1" applyBorder="1" applyAlignment="1">
      <alignment horizontal="right" vertical="center"/>
    </xf>
    <xf numFmtId="2" fontId="46" fillId="0" borderId="20" xfId="0" applyNumberFormat="1" applyFont="1" applyBorder="1" applyAlignment="1">
      <alignment horizontal="right" vertical="center"/>
    </xf>
    <xf numFmtId="0" fontId="3" fillId="0" borderId="18" xfId="0" applyFont="1" applyFill="1" applyBorder="1" applyAlignment="1">
      <alignment horizontal="center" vertical="center"/>
    </xf>
    <xf numFmtId="1" fontId="46" fillId="0" borderId="6" xfId="0" applyNumberFormat="1" applyFont="1" applyBorder="1" applyAlignment="1">
      <alignment horizontal="right" vertical="center"/>
    </xf>
    <xf numFmtId="2" fontId="46" fillId="0" borderId="6" xfId="0" applyNumberFormat="1" applyFont="1" applyBorder="1" applyAlignment="1">
      <alignment horizontal="right" vertical="center"/>
    </xf>
    <xf numFmtId="2" fontId="46" fillId="0" borderId="8" xfId="0" applyNumberFormat="1" applyFont="1" applyBorder="1" applyAlignment="1">
      <alignment horizontal="right" vertical="center"/>
    </xf>
    <xf numFmtId="1" fontId="46" fillId="0" borderId="7" xfId="0" applyNumberFormat="1" applyFont="1" applyBorder="1" applyAlignment="1">
      <alignment horizontal="right" vertical="center"/>
    </xf>
    <xf numFmtId="2" fontId="46" fillId="0" borderId="9" xfId="0" applyNumberFormat="1" applyFont="1" applyBorder="1" applyAlignment="1">
      <alignment horizontal="right" vertical="center"/>
    </xf>
    <xf numFmtId="1" fontId="46" fillId="0" borderId="5" xfId="0" applyNumberFormat="1" applyFont="1" applyBorder="1" applyAlignment="1">
      <alignment horizontal="right" vertical="center"/>
    </xf>
    <xf numFmtId="1" fontId="46" fillId="0" borderId="1" xfId="0" applyNumberFormat="1" applyFont="1" applyBorder="1" applyAlignment="1">
      <alignment horizontal="right" vertical="center"/>
    </xf>
    <xf numFmtId="2" fontId="46" fillId="0" borderId="3" xfId="0" applyNumberFormat="1" applyFont="1" applyBorder="1" applyAlignment="1">
      <alignment horizontal="right" vertical="center"/>
    </xf>
    <xf numFmtId="1" fontId="46" fillId="0" borderId="2" xfId="0" applyNumberFormat="1" applyFont="1" applyBorder="1" applyAlignment="1">
      <alignment horizontal="right" vertical="center"/>
    </xf>
    <xf numFmtId="2" fontId="46" fillId="0" borderId="2" xfId="0" applyNumberFormat="1" applyFont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1" fontId="46" fillId="0" borderId="11" xfId="0" applyNumberFormat="1" applyFont="1" applyBorder="1" applyAlignment="1">
      <alignment horizontal="right" vertical="center"/>
    </xf>
    <xf numFmtId="2" fontId="46" fillId="0" borderId="11" xfId="0" applyNumberFormat="1" applyFont="1" applyBorder="1" applyAlignment="1">
      <alignment horizontal="right" vertical="center"/>
    </xf>
    <xf numFmtId="2" fontId="46" fillId="0" borderId="15" xfId="0" applyNumberFormat="1" applyFont="1" applyBorder="1" applyAlignment="1">
      <alignment horizontal="right" vertical="center"/>
    </xf>
    <xf numFmtId="1" fontId="46" fillId="0" borderId="10" xfId="0" applyNumberFormat="1" applyFont="1" applyBorder="1" applyAlignment="1">
      <alignment horizontal="right" vertical="center"/>
    </xf>
    <xf numFmtId="2" fontId="46" fillId="0" borderId="12" xfId="0" applyNumberFormat="1" applyFont="1" applyBorder="1" applyAlignment="1">
      <alignment horizontal="right" vertical="center"/>
    </xf>
    <xf numFmtId="1" fontId="46" fillId="0" borderId="14" xfId="0" applyNumberFormat="1" applyFont="1" applyBorder="1" applyAlignment="1">
      <alignment horizontal="right" vertical="center"/>
    </xf>
    <xf numFmtId="1" fontId="46" fillId="0" borderId="54" xfId="0" applyNumberFormat="1" applyFont="1" applyBorder="1" applyAlignment="1">
      <alignment horizontal="right" vertical="center"/>
    </xf>
    <xf numFmtId="2" fontId="46" fillId="0" borderId="17" xfId="0" applyNumberFormat="1" applyFont="1" applyBorder="1" applyAlignment="1">
      <alignment horizontal="right" vertical="center"/>
    </xf>
    <xf numFmtId="2" fontId="46" fillId="0" borderId="55" xfId="0" applyNumberFormat="1" applyFont="1" applyBorder="1" applyAlignment="1">
      <alignment horizontal="right" vertical="center"/>
    </xf>
    <xf numFmtId="1" fontId="46" fillId="0" borderId="56" xfId="0" applyNumberFormat="1" applyFont="1" applyBorder="1" applyAlignment="1">
      <alignment horizontal="right" vertical="center"/>
    </xf>
    <xf numFmtId="2" fontId="46" fillId="0" borderId="5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0" fillId="0" borderId="7" xfId="0" applyBorder="1" applyAlignment="1"/>
    <xf numFmtId="2" fontId="0" fillId="0" borderId="6" xfId="0" applyNumberFormat="1" applyBorder="1" applyAlignment="1"/>
    <xf numFmtId="2" fontId="0" fillId="0" borderId="9" xfId="0" applyNumberFormat="1" applyBorder="1" applyAlignment="1"/>
    <xf numFmtId="0" fontId="0" fillId="0" borderId="10" xfId="0" applyBorder="1" applyAlignment="1"/>
    <xf numFmtId="2" fontId="0" fillId="0" borderId="11" xfId="0" applyNumberFormat="1" applyBorder="1" applyAlignment="1"/>
    <xf numFmtId="2" fontId="0" fillId="0" borderId="12" xfId="0" applyNumberFormat="1" applyBorder="1" applyAlignment="1"/>
    <xf numFmtId="0" fontId="3" fillId="0" borderId="18" xfId="0" applyFont="1" applyBorder="1" applyAlignment="1">
      <alignment horizontal="center" vertical="center"/>
    </xf>
    <xf numFmtId="0" fontId="0" fillId="0" borderId="18" xfId="0" applyBorder="1" applyAlignment="1"/>
    <xf numFmtId="176" fontId="0" fillId="0" borderId="26" xfId="0" applyNumberFormat="1" applyBorder="1" applyAlignment="1"/>
    <xf numFmtId="176" fontId="0" fillId="0" borderId="27" xfId="0" applyNumberFormat="1" applyBorder="1" applyAlignment="1"/>
    <xf numFmtId="0" fontId="0" fillId="0" borderId="26" xfId="0" applyBorder="1" applyAlignment="1"/>
    <xf numFmtId="176" fontId="0" fillId="0" borderId="30" xfId="0" applyNumberFormat="1" applyBorder="1" applyAlignment="1"/>
    <xf numFmtId="0" fontId="0" fillId="0" borderId="18" xfId="0" applyBorder="1" applyAlignment="1">
      <alignment vertical="center"/>
    </xf>
    <xf numFmtId="2" fontId="0" fillId="0" borderId="26" xfId="0" applyNumberFormat="1" applyBorder="1" applyAlignment="1">
      <alignment vertical="center"/>
    </xf>
    <xf numFmtId="2" fontId="0" fillId="0" borderId="27" xfId="0" applyNumberFormat="1" applyBorder="1" applyAlignment="1">
      <alignment vertical="center"/>
    </xf>
    <xf numFmtId="0" fontId="0" fillId="0" borderId="23" xfId="0" applyBorder="1" applyAlignment="1"/>
    <xf numFmtId="176" fontId="0" fillId="0" borderId="21" xfId="0" applyNumberFormat="1" applyBorder="1" applyAlignment="1"/>
    <xf numFmtId="176" fontId="0" fillId="0" borderId="24" xfId="0" applyNumberFormat="1" applyBorder="1" applyAlignment="1"/>
    <xf numFmtId="0" fontId="0" fillId="0" borderId="21" xfId="0" applyBorder="1" applyAlignment="1"/>
    <xf numFmtId="176" fontId="0" fillId="0" borderId="22" xfId="0" applyNumberFormat="1" applyBorder="1" applyAlignment="1"/>
    <xf numFmtId="0" fontId="0" fillId="0" borderId="23" xfId="0" applyBorder="1" applyAlignment="1">
      <alignment vertical="center"/>
    </xf>
    <xf numFmtId="2" fontId="0" fillId="0" borderId="21" xfId="0" applyNumberFormat="1" applyBorder="1" applyAlignment="1">
      <alignment vertical="center"/>
    </xf>
    <xf numFmtId="2" fontId="0" fillId="0" borderId="24" xfId="0" applyNumberFormat="1" applyBorder="1" applyAlignment="1">
      <alignment vertical="center"/>
    </xf>
    <xf numFmtId="176" fontId="0" fillId="0" borderId="6" xfId="0" applyNumberFormat="1" applyBorder="1" applyAlignment="1"/>
    <xf numFmtId="176" fontId="0" fillId="0" borderId="9" xfId="0" applyNumberFormat="1" applyBorder="1" applyAlignment="1"/>
    <xf numFmtId="0" fontId="0" fillId="0" borderId="6" xfId="0" applyBorder="1" applyAlignment="1"/>
    <xf numFmtId="176" fontId="0" fillId="0" borderId="8" xfId="0" applyNumberFormat="1" applyBorder="1" applyAlignment="1"/>
    <xf numFmtId="176" fontId="0" fillId="0" borderId="11" xfId="0" applyNumberFormat="1" applyBorder="1" applyAlignment="1"/>
    <xf numFmtId="176" fontId="0" fillId="0" borderId="12" xfId="0" applyNumberFormat="1" applyBorder="1" applyAlignment="1"/>
    <xf numFmtId="0" fontId="0" fillId="0" borderId="11" xfId="0" applyBorder="1" applyAlignment="1"/>
    <xf numFmtId="176" fontId="0" fillId="0" borderId="15" xfId="0" applyNumberFormat="1" applyBorder="1" applyAlignment="1"/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20" fillId="4" borderId="33" xfId="0" applyFont="1" applyFill="1" applyBorder="1" applyAlignment="1">
      <alignment horizontal="center" vertical="center"/>
    </xf>
    <xf numFmtId="0" fontId="20" fillId="4" borderId="34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/>
    </xf>
    <xf numFmtId="0" fontId="21" fillId="4" borderId="38" xfId="0" applyFon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center" vertical="center"/>
    </xf>
    <xf numFmtId="0" fontId="21" fillId="4" borderId="3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78" fontId="23" fillId="2" borderId="32" xfId="0" applyNumberFormat="1" applyFont="1" applyFill="1" applyBorder="1" applyAlignment="1">
      <alignment horizontal="center" vertical="center"/>
    </xf>
    <xf numFmtId="178" fontId="23" fillId="2" borderId="38" xfId="0" applyNumberFormat="1" applyFont="1" applyFill="1" applyBorder="1" applyAlignment="1">
      <alignment horizontal="center" vertical="center"/>
    </xf>
    <xf numFmtId="178" fontId="23" fillId="2" borderId="39" xfId="0" applyNumberFormat="1" applyFont="1" applyFill="1" applyBorder="1" applyAlignment="1">
      <alignment horizontal="center" vertical="center"/>
    </xf>
    <xf numFmtId="178" fontId="23" fillId="2" borderId="34" xfId="0" applyNumberFormat="1" applyFont="1" applyFill="1" applyBorder="1" applyAlignment="1">
      <alignment horizontal="center" vertical="center"/>
    </xf>
    <xf numFmtId="178" fontId="23" fillId="3" borderId="32" xfId="0" applyNumberFormat="1" applyFont="1" applyFill="1" applyBorder="1" applyAlignment="1">
      <alignment horizontal="center" vertical="center"/>
    </xf>
    <xf numFmtId="178" fontId="23" fillId="3" borderId="38" xfId="0" applyNumberFormat="1" applyFont="1" applyFill="1" applyBorder="1" applyAlignment="1">
      <alignment horizontal="center" vertical="center"/>
    </xf>
    <xf numFmtId="178" fontId="23" fillId="3" borderId="39" xfId="0" applyNumberFormat="1" applyFont="1" applyFill="1" applyBorder="1" applyAlignment="1">
      <alignment horizontal="center" vertical="center"/>
    </xf>
    <xf numFmtId="0" fontId="22" fillId="4" borderId="35" xfId="0" applyFont="1" applyFill="1" applyBorder="1" applyAlignment="1">
      <alignment horizontal="center" vertical="center"/>
    </xf>
    <xf numFmtId="0" fontId="22" fillId="4" borderId="39" xfId="0" applyFont="1" applyFill="1" applyBorder="1" applyAlignment="1">
      <alignment horizontal="center" vertical="center"/>
    </xf>
    <xf numFmtId="179" fontId="23" fillId="6" borderId="32" xfId="0" applyNumberFormat="1" applyFont="1" applyFill="1" applyBorder="1" applyAlignment="1">
      <alignment horizontal="center" vertical="center"/>
    </xf>
    <xf numFmtId="179" fontId="23" fillId="6" borderId="38" xfId="0" applyNumberFormat="1" applyFont="1" applyFill="1" applyBorder="1" applyAlignment="1">
      <alignment horizontal="center" vertical="center"/>
    </xf>
    <xf numFmtId="179" fontId="23" fillId="6" borderId="33" xfId="0" applyNumberFormat="1" applyFont="1" applyFill="1" applyBorder="1" applyAlignment="1">
      <alignment horizontal="center" vertical="center"/>
    </xf>
    <xf numFmtId="179" fontId="23" fillId="6" borderId="39" xfId="0" applyNumberFormat="1" applyFont="1" applyFill="1" applyBorder="1" applyAlignment="1">
      <alignment horizontal="center" vertical="center"/>
    </xf>
    <xf numFmtId="179" fontId="23" fillId="6" borderId="34" xfId="0" applyNumberFormat="1" applyFont="1" applyFill="1" applyBorder="1" applyAlignment="1">
      <alignment horizontal="center" vertical="center"/>
    </xf>
    <xf numFmtId="178" fontId="23" fillId="3" borderId="34" xfId="0" applyNumberFormat="1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6" xfId="0" applyFont="1" applyFill="1" applyBorder="1" applyAlignment="1">
      <alignment horizontal="center" vertical="center"/>
    </xf>
    <xf numFmtId="178" fontId="23" fillId="6" borderId="31" xfId="0" applyNumberFormat="1" applyFont="1" applyFill="1" applyBorder="1" applyAlignment="1">
      <alignment horizontal="center" vertical="center"/>
    </xf>
    <xf numFmtId="178" fontId="23" fillId="6" borderId="40" xfId="0" applyNumberFormat="1" applyFont="1" applyFill="1" applyBorder="1" applyAlignment="1">
      <alignment horizontal="center" vertical="center"/>
    </xf>
    <xf numFmtId="178" fontId="23" fillId="6" borderId="4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176" fontId="23" fillId="6" borderId="32" xfId="0" applyNumberFormat="1" applyFont="1" applyFill="1" applyBorder="1" applyAlignment="1">
      <alignment horizontal="center" vertical="center"/>
    </xf>
    <xf numFmtId="176" fontId="23" fillId="6" borderId="38" xfId="0" applyNumberFormat="1" applyFont="1" applyFill="1" applyBorder="1" applyAlignment="1">
      <alignment horizontal="center" vertical="center"/>
    </xf>
    <xf numFmtId="176" fontId="23" fillId="6" borderId="33" xfId="0" applyNumberFormat="1" applyFont="1" applyFill="1" applyBorder="1" applyAlignment="1">
      <alignment horizontal="center" vertical="center"/>
    </xf>
    <xf numFmtId="176" fontId="23" fillId="6" borderId="39" xfId="0" applyNumberFormat="1" applyFont="1" applyFill="1" applyBorder="1" applyAlignment="1">
      <alignment horizontal="center" vertical="center"/>
    </xf>
    <xf numFmtId="176" fontId="23" fillId="6" borderId="34" xfId="0" applyNumberFormat="1" applyFont="1" applyFill="1" applyBorder="1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3" xfId="3" xr:uid="{4AD7EE2A-DBAD-4B7C-B8D5-6526EAE1866C}"/>
    <cellStyle name="標準 4" xfId="4" xr:uid="{07AE7C5D-7957-48F8-81E3-7C800598D6EA}"/>
    <cellStyle name="標準 5" xfId="5" xr:uid="{0605C1BA-F3BD-4F8C-83A6-8F37CBDBAD17}"/>
    <cellStyle name="標準 6" xfId="2" xr:uid="{43CE0A23-FD89-4A50-B954-E25F518545EE}"/>
  </cellStyles>
  <dxfs count="226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70C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FFC7CE"/>
        </patternFill>
      </fill>
    </dxf>
    <dxf>
      <font>
        <b/>
        <i val="0"/>
      </font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0070C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70C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70C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70C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FFFFCC"/>
      <color rgb="FFFF0000"/>
      <color rgb="FF3399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112059</xdr:colOff>
      <xdr:row>43</xdr:row>
      <xdr:rowOff>203327</xdr:rowOff>
    </xdr:from>
    <xdr:to>
      <xdr:col>42</xdr:col>
      <xdr:colOff>130735</xdr:colOff>
      <xdr:row>57</xdr:row>
      <xdr:rowOff>560294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51912" y="21158327"/>
          <a:ext cx="13633823" cy="7155202"/>
        </a:xfrm>
        <a:prstGeom prst="roundRect">
          <a:avLst>
            <a:gd name="adj" fmla="val 6240"/>
          </a:avLst>
        </a:prstGeom>
        <a:noFill/>
        <a:ln w="762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18677</xdr:colOff>
      <xdr:row>43</xdr:row>
      <xdr:rowOff>373529</xdr:rowOff>
    </xdr:from>
    <xdr:to>
      <xdr:col>41</xdr:col>
      <xdr:colOff>541617</xdr:colOff>
      <xdr:row>57</xdr:row>
      <xdr:rowOff>429560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657353" y="21328529"/>
          <a:ext cx="13222940" cy="6854266"/>
        </a:xfrm>
        <a:prstGeom prst="rect">
          <a:avLst/>
        </a:prstGeom>
        <a:solidFill>
          <a:schemeClr val="bg1">
            <a:alpha val="86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 editAs="oneCell">
    <xdr:from>
      <xdr:col>33</xdr:col>
      <xdr:colOff>0</xdr:colOff>
      <xdr:row>57</xdr:row>
      <xdr:rowOff>0</xdr:rowOff>
    </xdr:from>
    <xdr:to>
      <xdr:col>33</xdr:col>
      <xdr:colOff>19053</xdr:colOff>
      <xdr:row>57</xdr:row>
      <xdr:rowOff>523948</xdr:rowOff>
    </xdr:to>
    <xdr:pic>
      <xdr:nvPicPr>
        <xdr:cNvPr id="10" name="図 9" descr="画面の領域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80441" y="25549412"/>
          <a:ext cx="19053" cy="523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53914</xdr:colOff>
      <xdr:row>29</xdr:row>
      <xdr:rowOff>53915</xdr:rowOff>
    </xdr:from>
    <xdr:to>
      <xdr:col>48</xdr:col>
      <xdr:colOff>125801</xdr:colOff>
      <xdr:row>38</xdr:row>
      <xdr:rowOff>53915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559669" y="10603302"/>
          <a:ext cx="16372217" cy="3396651"/>
        </a:xfrm>
        <a:prstGeom prst="roundRect">
          <a:avLst>
            <a:gd name="adj" fmla="val 6240"/>
          </a:avLst>
        </a:prstGeom>
        <a:noFill/>
        <a:ln w="762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180474</xdr:colOff>
      <xdr:row>29</xdr:row>
      <xdr:rowOff>143772</xdr:rowOff>
    </xdr:from>
    <xdr:to>
      <xdr:col>48</xdr:col>
      <xdr:colOff>17972</xdr:colOff>
      <xdr:row>37</xdr:row>
      <xdr:rowOff>340895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747711" y="10721535"/>
          <a:ext cx="16370893" cy="3245123"/>
        </a:xfrm>
        <a:prstGeom prst="rect">
          <a:avLst/>
        </a:prstGeom>
        <a:solidFill>
          <a:schemeClr val="bg1">
            <a:alpha val="86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53914</xdr:colOff>
      <xdr:row>29</xdr:row>
      <xdr:rowOff>53915</xdr:rowOff>
    </xdr:from>
    <xdr:to>
      <xdr:col>48</xdr:col>
      <xdr:colOff>125801</xdr:colOff>
      <xdr:row>38</xdr:row>
      <xdr:rowOff>53915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635689" y="12045890"/>
          <a:ext cx="16673962" cy="3733800"/>
        </a:xfrm>
        <a:prstGeom prst="roundRect">
          <a:avLst>
            <a:gd name="adj" fmla="val 6240"/>
          </a:avLst>
        </a:prstGeom>
        <a:noFill/>
        <a:ln w="762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180474</xdr:colOff>
      <xdr:row>29</xdr:row>
      <xdr:rowOff>143772</xdr:rowOff>
    </xdr:from>
    <xdr:to>
      <xdr:col>48</xdr:col>
      <xdr:colOff>17972</xdr:colOff>
      <xdr:row>37</xdr:row>
      <xdr:rowOff>340895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762249" y="12135747"/>
          <a:ext cx="16439573" cy="3511823"/>
        </a:xfrm>
        <a:prstGeom prst="rect">
          <a:avLst/>
        </a:prstGeom>
        <a:solidFill>
          <a:schemeClr val="bg1">
            <a:alpha val="86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58"/>
  <sheetViews>
    <sheetView tabSelected="1" topLeftCell="A10" zoomScale="75" zoomScaleNormal="75" workbookViewId="0">
      <selection activeCell="AC19" sqref="AC19"/>
    </sheetView>
  </sheetViews>
  <sheetFormatPr defaultRowHeight="13.5"/>
  <cols>
    <col min="1" max="1" width="5.625" customWidth="1"/>
    <col min="2" max="3" width="5.25" bestFit="1" customWidth="1"/>
    <col min="4" max="4" width="7.25" customWidth="1"/>
    <col min="5" max="5" width="7.75" customWidth="1"/>
    <col min="6" max="6" width="3.875" customWidth="1"/>
    <col min="7" max="7" width="8.125" customWidth="1"/>
    <col min="8" max="8" width="3.875" customWidth="1"/>
    <col min="9" max="10" width="8.125" customWidth="1"/>
    <col min="11" max="11" width="3.875" customWidth="1"/>
    <col min="13" max="13" width="3.875" customWidth="1"/>
    <col min="14" max="15" width="8.125" customWidth="1"/>
    <col min="16" max="16" width="3.875" customWidth="1"/>
    <col min="17" max="17" width="8.125" customWidth="1"/>
    <col min="18" max="18" width="3.875" customWidth="1"/>
    <col min="19" max="20" width="8.125" customWidth="1"/>
    <col min="21" max="21" width="4.125" customWidth="1"/>
    <col min="22" max="22" width="8.125" customWidth="1"/>
    <col min="23" max="23" width="4" customWidth="1"/>
    <col min="24" max="25" width="8.125" customWidth="1"/>
    <col min="26" max="26" width="3.875" customWidth="1"/>
    <col min="27" max="27" width="8.125" customWidth="1"/>
    <col min="28" max="28" width="4" customWidth="1"/>
    <col min="29" max="30" width="8.75" customWidth="1"/>
    <col min="31" max="31" width="3.875" customWidth="1"/>
    <col min="32" max="32" width="8.75" customWidth="1"/>
    <col min="33" max="33" width="3.875" customWidth="1"/>
    <col min="34" max="35" width="8.75" customWidth="1"/>
    <col min="36" max="36" width="3.875" customWidth="1"/>
    <col min="37" max="37" width="8.875" customWidth="1"/>
    <col min="38" max="38" width="3.875" customWidth="1"/>
    <col min="39" max="40" width="8.75" customWidth="1"/>
    <col min="41" max="41" width="3.875" customWidth="1"/>
    <col min="42" max="42" width="8.125" customWidth="1"/>
    <col min="43" max="43" width="3.875" customWidth="1"/>
    <col min="44" max="45" width="8.125" customWidth="1"/>
    <col min="46" max="46" width="3.875" customWidth="1"/>
    <col min="47" max="47" width="8.125" customWidth="1"/>
    <col min="48" max="48" width="4.125" customWidth="1"/>
    <col min="49" max="49" width="6.75" customWidth="1"/>
    <col min="50" max="50" width="5.125" customWidth="1"/>
    <col min="51" max="54" width="5" customWidth="1"/>
    <col min="55" max="55" width="4" customWidth="1"/>
    <col min="56" max="56" width="12.375" customWidth="1"/>
  </cols>
  <sheetData>
    <row r="1" spans="1:80" ht="46.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44"/>
      <c r="AT1" s="44"/>
      <c r="AU1" s="44"/>
      <c r="AV1" s="44"/>
      <c r="AW1" s="44"/>
    </row>
    <row r="2" spans="1:80" ht="50.25" customHeight="1">
      <c r="A2" s="28"/>
      <c r="B2" s="122" t="s">
        <v>96</v>
      </c>
      <c r="C2" s="73"/>
      <c r="D2" s="73"/>
      <c r="E2" s="73"/>
      <c r="F2" s="74"/>
      <c r="G2" s="74"/>
      <c r="H2" s="74"/>
      <c r="I2" s="74"/>
      <c r="J2" s="74"/>
      <c r="K2" s="75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</row>
    <row r="3" spans="1:80" ht="50.25" customHeight="1">
      <c r="A3" s="28"/>
      <c r="B3" s="122"/>
      <c r="C3" s="73"/>
      <c r="D3" s="73"/>
      <c r="E3" s="73"/>
      <c r="F3" s="74"/>
      <c r="G3" s="74"/>
      <c r="H3" s="74"/>
      <c r="I3" s="74"/>
      <c r="J3" s="74"/>
      <c r="K3" s="75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80" ht="41.25" customHeight="1">
      <c r="A4" s="28"/>
      <c r="B4" s="41"/>
      <c r="C4" s="42"/>
      <c r="D4" s="42"/>
      <c r="E4" s="42"/>
      <c r="F4" s="43"/>
      <c r="G4" s="43"/>
      <c r="H4" s="43"/>
      <c r="I4" s="43"/>
      <c r="J4" s="43"/>
      <c r="K4" s="40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123" t="s">
        <v>42</v>
      </c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80" ht="36.75" customHeight="1">
      <c r="A5" s="28"/>
      <c r="B5" s="41"/>
      <c r="C5" s="42"/>
      <c r="D5" s="42"/>
      <c r="E5" s="42"/>
      <c r="F5" s="43"/>
      <c r="G5" s="43"/>
      <c r="H5" s="43"/>
      <c r="I5" s="43"/>
      <c r="J5" s="43"/>
      <c r="K5" s="40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</row>
    <row r="6" spans="1:80" ht="42.75" customHeight="1">
      <c r="A6" s="28"/>
      <c r="B6" s="77" t="s">
        <v>37</v>
      </c>
      <c r="C6" s="79"/>
      <c r="D6" s="79"/>
      <c r="E6" s="79"/>
      <c r="F6" s="79"/>
      <c r="G6" s="79"/>
      <c r="H6" s="79"/>
      <c r="I6" s="79"/>
      <c r="J6" s="43"/>
      <c r="K6" s="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</row>
    <row r="7" spans="1:80" ht="22.5" customHeight="1" thickBot="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</row>
    <row r="8" spans="1:80" ht="36.75" customHeight="1">
      <c r="A8" s="28"/>
      <c r="B8" s="362" t="s">
        <v>0</v>
      </c>
      <c r="C8" s="364" t="s">
        <v>1</v>
      </c>
      <c r="D8" s="355" t="s">
        <v>15</v>
      </c>
      <c r="E8" s="356"/>
      <c r="F8" s="356"/>
      <c r="G8" s="356"/>
      <c r="H8" s="357"/>
      <c r="I8" s="355" t="s">
        <v>16</v>
      </c>
      <c r="J8" s="356"/>
      <c r="K8" s="356"/>
      <c r="L8" s="356"/>
      <c r="M8" s="357"/>
      <c r="N8" s="355" t="s">
        <v>17</v>
      </c>
      <c r="O8" s="356"/>
      <c r="P8" s="356"/>
      <c r="Q8" s="356"/>
      <c r="R8" s="357"/>
      <c r="S8" s="355" t="s">
        <v>18</v>
      </c>
      <c r="T8" s="356"/>
      <c r="U8" s="356"/>
      <c r="V8" s="356"/>
      <c r="W8" s="357"/>
      <c r="X8" s="355" t="s">
        <v>32</v>
      </c>
      <c r="Y8" s="356"/>
      <c r="Z8" s="356"/>
      <c r="AA8" s="356"/>
      <c r="AB8" s="357"/>
      <c r="AC8" s="36"/>
      <c r="AD8" s="36"/>
      <c r="AE8" s="28"/>
      <c r="AF8" s="37"/>
      <c r="AG8" s="37"/>
      <c r="AH8" s="37"/>
      <c r="AI8" s="37"/>
      <c r="AJ8" s="37"/>
      <c r="AK8" s="37"/>
      <c r="AL8" s="37"/>
      <c r="AM8" s="358"/>
      <c r="AN8" s="358"/>
      <c r="AO8" s="358"/>
      <c r="AP8" s="358"/>
      <c r="AQ8" s="358"/>
      <c r="AR8" s="37"/>
      <c r="AS8" s="52"/>
      <c r="AT8" s="52"/>
      <c r="AU8" s="52"/>
      <c r="AV8" s="52"/>
      <c r="AW8" s="46"/>
      <c r="AX8" s="359"/>
      <c r="AY8" s="359"/>
      <c r="AZ8" s="359"/>
      <c r="BA8" s="359"/>
      <c r="BB8" s="359"/>
      <c r="BC8" s="44"/>
    </row>
    <row r="9" spans="1:80" ht="36.75" customHeight="1" thickBot="1">
      <c r="A9" s="28"/>
      <c r="B9" s="363"/>
      <c r="C9" s="365"/>
      <c r="D9" s="118" t="s">
        <v>14</v>
      </c>
      <c r="E9" s="117" t="s">
        <v>4</v>
      </c>
      <c r="F9" s="13" t="s">
        <v>5</v>
      </c>
      <c r="G9" s="120" t="s">
        <v>6</v>
      </c>
      <c r="H9" s="14" t="s">
        <v>7</v>
      </c>
      <c r="I9" s="119" t="s">
        <v>14</v>
      </c>
      <c r="J9" s="117" t="s">
        <v>4</v>
      </c>
      <c r="K9" s="13" t="s">
        <v>5</v>
      </c>
      <c r="L9" s="120" t="s">
        <v>6</v>
      </c>
      <c r="M9" s="15" t="s">
        <v>7</v>
      </c>
      <c r="N9" s="118" t="s">
        <v>14</v>
      </c>
      <c r="O9" s="117" t="s">
        <v>4</v>
      </c>
      <c r="P9" s="13" t="s">
        <v>48</v>
      </c>
      <c r="Q9" s="120" t="s">
        <v>6</v>
      </c>
      <c r="R9" s="14" t="s">
        <v>49</v>
      </c>
      <c r="S9" s="119" t="s">
        <v>14</v>
      </c>
      <c r="T9" s="117" t="s">
        <v>4</v>
      </c>
      <c r="U9" s="13" t="s">
        <v>50</v>
      </c>
      <c r="V9" s="120" t="s">
        <v>6</v>
      </c>
      <c r="W9" s="15" t="s">
        <v>49</v>
      </c>
      <c r="X9" s="119" t="s">
        <v>14</v>
      </c>
      <c r="Y9" s="117" t="s">
        <v>4</v>
      </c>
      <c r="Z9" s="13" t="s">
        <v>50</v>
      </c>
      <c r="AA9" s="120" t="s">
        <v>6</v>
      </c>
      <c r="AB9" s="15" t="s">
        <v>49</v>
      </c>
      <c r="AC9" s="36"/>
      <c r="AD9" s="32"/>
      <c r="AE9" s="28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130"/>
      <c r="AT9" s="130"/>
      <c r="AU9" s="130"/>
      <c r="AV9" s="130"/>
      <c r="AW9" s="46"/>
      <c r="AX9" s="65"/>
      <c r="AY9" s="66"/>
      <c r="AZ9" s="66"/>
      <c r="BA9" s="66"/>
      <c r="BB9" s="66"/>
      <c r="BC9" s="44"/>
    </row>
    <row r="10" spans="1:80" ht="36.75" customHeight="1">
      <c r="A10" s="28"/>
      <c r="B10" s="360">
        <v>1</v>
      </c>
      <c r="C10" s="61" t="s">
        <v>2</v>
      </c>
      <c r="D10" s="85"/>
      <c r="E10" s="69">
        <v>117.1</v>
      </c>
      <c r="F10" s="16" t="str">
        <f t="shared" ref="F10:F15" si="0">IF(D10&gt;=E10,"↑","↓")</f>
        <v>↓</v>
      </c>
      <c r="G10" s="9">
        <v>116.7</v>
      </c>
      <c r="H10" s="20" t="str">
        <f t="shared" ref="H10:H15" si="1">IF(D10&gt;=G10,"↑","↓")</f>
        <v>↓</v>
      </c>
      <c r="I10" s="85"/>
      <c r="J10" s="69">
        <v>21.8</v>
      </c>
      <c r="K10" s="16" t="str">
        <f t="shared" ref="K10:K15" si="2">IF(I10&gt;=J10,"↑","↓")</f>
        <v>↓</v>
      </c>
      <c r="L10" s="9">
        <v>21.4</v>
      </c>
      <c r="M10" s="20" t="str">
        <f t="shared" ref="M10:M15" si="3">IF(I10&gt;=L10,"↑","↓")</f>
        <v>↓</v>
      </c>
      <c r="N10" s="81"/>
      <c r="O10" s="5">
        <v>6.26</v>
      </c>
      <c r="P10" s="16" t="str">
        <f t="shared" ref="P10:P21" si="4">IF(N10&gt;=O10,"↓","↑")</f>
        <v>↑</v>
      </c>
      <c r="Q10" s="1">
        <v>4.07</v>
      </c>
      <c r="R10" s="23" t="str">
        <f t="shared" ref="R10:R21" si="5">IF(N10&gt;=Q10,"↓","↑")</f>
        <v>↑</v>
      </c>
      <c r="S10" s="81"/>
      <c r="T10" s="5">
        <v>0.27</v>
      </c>
      <c r="U10" s="16" t="str">
        <f t="shared" ref="U10:U21" si="6">IF(S10&gt;=T10,"↓","↑")</f>
        <v>↑</v>
      </c>
      <c r="V10" s="1">
        <v>0.42</v>
      </c>
      <c r="W10" s="23" t="str">
        <f t="shared" ref="W10:W21" si="7">IF(S10&gt;=V10,"↓","↑")</f>
        <v>↑</v>
      </c>
      <c r="X10" s="85"/>
      <c r="Y10" s="69">
        <v>27.8</v>
      </c>
      <c r="Z10" s="16" t="str">
        <f t="shared" ref="Z10:Z21" si="8">IF(X10&gt;=Y10,"↓","↑")</f>
        <v>↑</v>
      </c>
      <c r="AA10" s="1">
        <v>27.28</v>
      </c>
      <c r="AB10" s="20" t="str">
        <f t="shared" ref="AB10:AB21" si="9">IF(X10&gt;=AA10,"↓","↑")</f>
        <v>↑</v>
      </c>
      <c r="AC10" s="36" t="s">
        <v>31</v>
      </c>
      <c r="AD10" s="36"/>
      <c r="AE10" s="28"/>
      <c r="AF10" s="37"/>
      <c r="AG10" s="37"/>
      <c r="AH10" s="37"/>
      <c r="AI10" s="37"/>
      <c r="AJ10" s="37"/>
      <c r="AK10" s="37"/>
      <c r="AL10" s="37"/>
      <c r="AM10" s="358"/>
      <c r="AN10" s="358"/>
      <c r="AO10" s="358"/>
      <c r="AP10" s="358"/>
      <c r="AQ10" s="358"/>
      <c r="AR10" s="33"/>
      <c r="AS10" s="52"/>
      <c r="AT10" s="49"/>
      <c r="AU10" s="51"/>
      <c r="AV10" s="50"/>
      <c r="AW10" s="46"/>
      <c r="AX10" s="46"/>
      <c r="AY10" s="46"/>
      <c r="AZ10" s="46"/>
      <c r="BA10" s="46"/>
      <c r="BB10" s="46"/>
      <c r="BC10" s="44"/>
      <c r="BD10" s="136" t="s">
        <v>99</v>
      </c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</row>
    <row r="11" spans="1:80" ht="36.75" customHeight="1" thickBot="1">
      <c r="A11" s="28"/>
      <c r="B11" s="361"/>
      <c r="C11" s="62" t="s">
        <v>3</v>
      </c>
      <c r="D11" s="86"/>
      <c r="E11" s="70">
        <v>116.2</v>
      </c>
      <c r="F11" s="17" t="str">
        <f t="shared" si="0"/>
        <v>↓</v>
      </c>
      <c r="G11" s="10">
        <v>115.8</v>
      </c>
      <c r="H11" s="21" t="str">
        <f t="shared" si="1"/>
        <v>↓</v>
      </c>
      <c r="I11" s="86"/>
      <c r="J11" s="70">
        <v>21.4</v>
      </c>
      <c r="K11" s="17" t="str">
        <f t="shared" si="2"/>
        <v>↓</v>
      </c>
      <c r="L11" s="10">
        <v>21</v>
      </c>
      <c r="M11" s="21" t="str">
        <f t="shared" si="3"/>
        <v>↓</v>
      </c>
      <c r="N11" s="82"/>
      <c r="O11" s="8">
        <v>6.97</v>
      </c>
      <c r="P11" s="17" t="str">
        <f t="shared" si="4"/>
        <v>↑</v>
      </c>
      <c r="Q11" s="2">
        <v>4.47</v>
      </c>
      <c r="R11" s="24" t="str">
        <f t="shared" si="5"/>
        <v>↑</v>
      </c>
      <c r="S11" s="82"/>
      <c r="T11" s="8">
        <v>0.36</v>
      </c>
      <c r="U11" s="17" t="str">
        <f t="shared" si="6"/>
        <v>↑</v>
      </c>
      <c r="V11" s="2">
        <v>0.56000000000000005</v>
      </c>
      <c r="W11" s="24" t="str">
        <f t="shared" si="7"/>
        <v>↑</v>
      </c>
      <c r="X11" s="86"/>
      <c r="Y11" s="70">
        <v>28</v>
      </c>
      <c r="Z11" s="17" t="str">
        <f t="shared" si="8"/>
        <v>↑</v>
      </c>
      <c r="AA11" s="2">
        <v>25.38</v>
      </c>
      <c r="AB11" s="26" t="str">
        <f t="shared" si="9"/>
        <v>↑</v>
      </c>
      <c r="AC11" s="36" t="s">
        <v>98</v>
      </c>
      <c r="AD11" s="32"/>
      <c r="AE11" s="28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3"/>
      <c r="AS11" s="52"/>
      <c r="AT11" s="49"/>
      <c r="AU11" s="51"/>
      <c r="AV11" s="50"/>
      <c r="AW11" s="46"/>
      <c r="AX11" s="46"/>
      <c r="AY11" s="46"/>
      <c r="AZ11" s="46"/>
      <c r="BA11" s="46"/>
      <c r="BB11" s="46"/>
      <c r="BC11" s="44"/>
      <c r="BD11" s="137" t="s">
        <v>97</v>
      </c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</row>
    <row r="12" spans="1:80" ht="36.75" customHeight="1">
      <c r="A12" s="28"/>
      <c r="B12" s="360">
        <v>2</v>
      </c>
      <c r="C12" s="61" t="s">
        <v>2</v>
      </c>
      <c r="D12" s="85"/>
      <c r="E12" s="71">
        <v>123.4</v>
      </c>
      <c r="F12" s="16" t="str">
        <f t="shared" si="0"/>
        <v>↓</v>
      </c>
      <c r="G12" s="11">
        <v>122.6</v>
      </c>
      <c r="H12" s="20" t="str">
        <f t="shared" si="1"/>
        <v>↓</v>
      </c>
      <c r="I12" s="85"/>
      <c r="J12" s="71">
        <v>25.1</v>
      </c>
      <c r="K12" s="16" t="str">
        <f t="shared" si="2"/>
        <v>↓</v>
      </c>
      <c r="L12" s="11">
        <v>24.2</v>
      </c>
      <c r="M12" s="20" t="str">
        <f t="shared" si="3"/>
        <v>↓</v>
      </c>
      <c r="N12" s="81"/>
      <c r="O12" s="4">
        <v>9.52</v>
      </c>
      <c r="P12" s="16" t="str">
        <f t="shared" si="4"/>
        <v>↑</v>
      </c>
      <c r="Q12" s="3">
        <v>6.52</v>
      </c>
      <c r="R12" s="23" t="str">
        <f t="shared" si="5"/>
        <v>↑</v>
      </c>
      <c r="S12" s="81"/>
      <c r="T12" s="4">
        <v>0.43</v>
      </c>
      <c r="U12" s="16" t="str">
        <f t="shared" si="6"/>
        <v>↑</v>
      </c>
      <c r="V12" s="3">
        <v>0.62</v>
      </c>
      <c r="W12" s="23" t="str">
        <f t="shared" si="7"/>
        <v>↑</v>
      </c>
      <c r="X12" s="85"/>
      <c r="Y12" s="71">
        <v>35.5</v>
      </c>
      <c r="Z12" s="16" t="str">
        <f t="shared" si="8"/>
        <v>↑</v>
      </c>
      <c r="AA12" s="3">
        <v>34.28</v>
      </c>
      <c r="AB12" s="20" t="str">
        <f t="shared" si="9"/>
        <v>↑</v>
      </c>
      <c r="AC12" s="36" t="s">
        <v>44</v>
      </c>
      <c r="AD12" s="33"/>
      <c r="AE12" s="28"/>
      <c r="AF12" s="36"/>
      <c r="AG12" s="36"/>
      <c r="AH12" s="33"/>
      <c r="AI12" s="34"/>
      <c r="AJ12" s="33"/>
      <c r="AK12" s="35"/>
      <c r="AL12" s="36"/>
      <c r="AM12" s="33"/>
      <c r="AN12" s="34"/>
      <c r="AO12" s="33"/>
      <c r="AP12" s="35"/>
      <c r="AQ12" s="36"/>
      <c r="AR12" s="33"/>
      <c r="AS12" s="52"/>
      <c r="AT12" s="49"/>
      <c r="AU12" s="51"/>
      <c r="AV12" s="50"/>
      <c r="AW12" s="46"/>
      <c r="AX12" s="46"/>
      <c r="AY12" s="46"/>
      <c r="AZ12" s="46"/>
      <c r="BA12" s="46"/>
      <c r="BB12" s="46"/>
      <c r="BC12" s="44"/>
      <c r="BD12" s="353" t="s">
        <v>0</v>
      </c>
      <c r="BE12" s="349" t="s">
        <v>56</v>
      </c>
      <c r="BF12" s="344"/>
      <c r="BG12" s="345"/>
      <c r="BH12" s="343" t="s">
        <v>57</v>
      </c>
      <c r="BI12" s="344"/>
      <c r="BJ12" s="346"/>
      <c r="BK12" s="343" t="s">
        <v>58</v>
      </c>
      <c r="BL12" s="344"/>
      <c r="BM12" s="345"/>
      <c r="BN12" s="343" t="s">
        <v>59</v>
      </c>
      <c r="BO12" s="344"/>
      <c r="BP12" s="346"/>
      <c r="BQ12" s="350" t="s">
        <v>60</v>
      </c>
      <c r="BR12" s="351"/>
      <c r="BS12" s="352"/>
      <c r="BT12" s="343" t="s">
        <v>61</v>
      </c>
      <c r="BU12" s="344"/>
      <c r="BV12" s="346"/>
      <c r="BW12" s="343" t="s">
        <v>62</v>
      </c>
      <c r="BX12" s="344"/>
      <c r="BY12" s="345"/>
      <c r="BZ12" s="343" t="s">
        <v>63</v>
      </c>
      <c r="CA12" s="344"/>
      <c r="CB12" s="346"/>
    </row>
    <row r="13" spans="1:80" ht="36.75" customHeight="1" thickBot="1">
      <c r="A13" s="28"/>
      <c r="B13" s="361"/>
      <c r="C13" s="63" t="s">
        <v>3</v>
      </c>
      <c r="D13" s="87"/>
      <c r="E13" s="72">
        <v>121.7</v>
      </c>
      <c r="F13" s="18" t="str">
        <f t="shared" si="0"/>
        <v>↓</v>
      </c>
      <c r="G13" s="12">
        <v>121.8</v>
      </c>
      <c r="H13" s="21" t="str">
        <f t="shared" si="1"/>
        <v>↓</v>
      </c>
      <c r="I13" s="87"/>
      <c r="J13" s="72">
        <v>23.6</v>
      </c>
      <c r="K13" s="18" t="str">
        <f t="shared" si="2"/>
        <v>↓</v>
      </c>
      <c r="L13" s="12">
        <v>23.7</v>
      </c>
      <c r="M13" s="21" t="str">
        <f t="shared" si="3"/>
        <v>↓</v>
      </c>
      <c r="N13" s="83"/>
      <c r="O13" s="7">
        <v>6.22</v>
      </c>
      <c r="P13" s="18" t="str">
        <f t="shared" si="4"/>
        <v>↑</v>
      </c>
      <c r="Q13" s="6">
        <v>6.03</v>
      </c>
      <c r="R13" s="25" t="str">
        <f t="shared" si="5"/>
        <v>↑</v>
      </c>
      <c r="S13" s="83"/>
      <c r="T13" s="7">
        <v>1.33</v>
      </c>
      <c r="U13" s="18" t="str">
        <f t="shared" si="6"/>
        <v>↑</v>
      </c>
      <c r="V13" s="6">
        <v>0.56999999999999995</v>
      </c>
      <c r="W13" s="25" t="str">
        <f t="shared" si="7"/>
        <v>↑</v>
      </c>
      <c r="X13" s="87"/>
      <c r="Y13" s="72">
        <v>30.4</v>
      </c>
      <c r="Z13" s="18" t="str">
        <f t="shared" si="8"/>
        <v>↑</v>
      </c>
      <c r="AA13" s="6">
        <v>30</v>
      </c>
      <c r="AB13" s="22" t="str">
        <f t="shared" si="9"/>
        <v>↑</v>
      </c>
      <c r="AC13" s="36" t="s">
        <v>55</v>
      </c>
      <c r="AD13" s="33"/>
      <c r="AE13" s="28"/>
      <c r="AF13" s="36"/>
      <c r="AG13" s="36"/>
      <c r="AH13" s="33"/>
      <c r="AI13" s="34"/>
      <c r="AJ13" s="33"/>
      <c r="AK13" s="35"/>
      <c r="AL13" s="36"/>
      <c r="AM13" s="33"/>
      <c r="AN13" s="34"/>
      <c r="AO13" s="33"/>
      <c r="AP13" s="35"/>
      <c r="AQ13" s="36"/>
      <c r="AR13" s="33"/>
      <c r="AS13" s="52"/>
      <c r="AT13" s="49"/>
      <c r="AU13" s="51"/>
      <c r="AV13" s="50"/>
      <c r="AW13" s="46"/>
      <c r="AX13" s="46"/>
      <c r="AY13" s="46"/>
      <c r="AZ13" s="46"/>
      <c r="BA13" s="46"/>
      <c r="BB13" s="46"/>
      <c r="BC13" s="44"/>
      <c r="BD13" s="354"/>
      <c r="BE13" s="138" t="s">
        <v>64</v>
      </c>
      <c r="BF13" s="139" t="s">
        <v>65</v>
      </c>
      <c r="BG13" s="140" t="s">
        <v>66</v>
      </c>
      <c r="BH13" s="141" t="s">
        <v>64</v>
      </c>
      <c r="BI13" s="139" t="s">
        <v>65</v>
      </c>
      <c r="BJ13" s="142" t="s">
        <v>66</v>
      </c>
      <c r="BK13" s="141" t="s">
        <v>64</v>
      </c>
      <c r="BL13" s="139" t="s">
        <v>65</v>
      </c>
      <c r="BM13" s="140" t="s">
        <v>66</v>
      </c>
      <c r="BN13" s="141" t="s">
        <v>64</v>
      </c>
      <c r="BO13" s="139" t="s">
        <v>65</v>
      </c>
      <c r="BP13" s="142" t="s">
        <v>66</v>
      </c>
      <c r="BQ13" s="141" t="s">
        <v>64</v>
      </c>
      <c r="BR13" s="139" t="s">
        <v>65</v>
      </c>
      <c r="BS13" s="140" t="s">
        <v>66</v>
      </c>
      <c r="BT13" s="141" t="s">
        <v>64</v>
      </c>
      <c r="BU13" s="139" t="s">
        <v>65</v>
      </c>
      <c r="BV13" s="142" t="s">
        <v>66</v>
      </c>
      <c r="BW13" s="141" t="s">
        <v>64</v>
      </c>
      <c r="BX13" s="139" t="s">
        <v>65</v>
      </c>
      <c r="BY13" s="140" t="s">
        <v>66</v>
      </c>
      <c r="BZ13" s="141" t="s">
        <v>64</v>
      </c>
      <c r="CA13" s="139" t="s">
        <v>65</v>
      </c>
      <c r="CB13" s="142" t="s">
        <v>66</v>
      </c>
    </row>
    <row r="14" spans="1:80" ht="36.75" customHeight="1">
      <c r="A14" s="28"/>
      <c r="B14" s="360">
        <v>3</v>
      </c>
      <c r="C14" s="64" t="s">
        <v>2</v>
      </c>
      <c r="D14" s="88"/>
      <c r="E14" s="69">
        <v>129.19999999999999</v>
      </c>
      <c r="F14" s="19" t="str">
        <f t="shared" si="0"/>
        <v>↓</v>
      </c>
      <c r="G14" s="9">
        <v>128.5</v>
      </c>
      <c r="H14" s="20" t="str">
        <f t="shared" si="1"/>
        <v>↓</v>
      </c>
      <c r="I14" s="88"/>
      <c r="J14" s="69">
        <v>28.4</v>
      </c>
      <c r="K14" s="19" t="str">
        <f t="shared" si="2"/>
        <v>↓</v>
      </c>
      <c r="L14" s="9">
        <v>27.6</v>
      </c>
      <c r="M14" s="20" t="str">
        <f t="shared" si="3"/>
        <v>↓</v>
      </c>
      <c r="N14" s="84"/>
      <c r="O14" s="5">
        <v>11.36</v>
      </c>
      <c r="P14" s="19" t="str">
        <f t="shared" si="4"/>
        <v>↑</v>
      </c>
      <c r="Q14" s="1">
        <v>9.51</v>
      </c>
      <c r="R14" s="21" t="str">
        <f t="shared" si="5"/>
        <v>↑</v>
      </c>
      <c r="S14" s="84"/>
      <c r="T14" s="5">
        <v>0.93</v>
      </c>
      <c r="U14" s="19" t="str">
        <f t="shared" si="6"/>
        <v>↑</v>
      </c>
      <c r="V14" s="1">
        <v>1.06</v>
      </c>
      <c r="W14" s="21" t="str">
        <f t="shared" si="7"/>
        <v>↑</v>
      </c>
      <c r="X14" s="88"/>
      <c r="Y14" s="69">
        <v>38.4</v>
      </c>
      <c r="Z14" s="19" t="str">
        <f t="shared" si="8"/>
        <v>↑</v>
      </c>
      <c r="AA14" s="1">
        <v>38.54</v>
      </c>
      <c r="AB14" s="27" t="str">
        <f t="shared" si="9"/>
        <v>↑</v>
      </c>
      <c r="AC14" s="36" t="s">
        <v>38</v>
      </c>
      <c r="AD14" s="33"/>
      <c r="AE14" s="28"/>
      <c r="AF14" s="36"/>
      <c r="AG14" s="36"/>
      <c r="AH14" s="33"/>
      <c r="AI14" s="34"/>
      <c r="AJ14" s="33"/>
      <c r="AK14" s="35"/>
      <c r="AL14" s="36"/>
      <c r="AM14" s="33"/>
      <c r="AN14" s="34"/>
      <c r="AO14" s="33"/>
      <c r="AP14" s="35"/>
      <c r="AQ14" s="36"/>
      <c r="AR14" s="33"/>
      <c r="AS14" s="52"/>
      <c r="AT14" s="49"/>
      <c r="AU14" s="51"/>
      <c r="AV14" s="50"/>
      <c r="AW14" s="46"/>
      <c r="AX14" s="46"/>
      <c r="AY14" s="46"/>
      <c r="AZ14" s="46"/>
      <c r="BA14" s="46"/>
      <c r="BB14" s="46"/>
      <c r="BC14" s="44"/>
      <c r="BD14" s="246" t="s">
        <v>67</v>
      </c>
      <c r="BE14" s="143">
        <v>1126</v>
      </c>
      <c r="BF14" s="144">
        <v>8.92</v>
      </c>
      <c r="BG14" s="145">
        <v>2.1</v>
      </c>
      <c r="BH14" s="146">
        <v>1123</v>
      </c>
      <c r="BI14" s="144">
        <v>11.62</v>
      </c>
      <c r="BJ14" s="147">
        <v>5.25</v>
      </c>
      <c r="BK14" s="148">
        <v>1099</v>
      </c>
      <c r="BL14" s="144">
        <v>26.42</v>
      </c>
      <c r="BM14" s="147">
        <v>7.47</v>
      </c>
      <c r="BN14" s="149">
        <v>1091</v>
      </c>
      <c r="BO14" s="150">
        <v>27.23</v>
      </c>
      <c r="BP14" s="151">
        <v>5.12</v>
      </c>
      <c r="BQ14" s="152">
        <v>1096</v>
      </c>
      <c r="BR14" s="153">
        <v>17.95</v>
      </c>
      <c r="BS14" s="154">
        <v>9.35</v>
      </c>
      <c r="BT14" s="152">
        <v>1085</v>
      </c>
      <c r="BU14" s="153">
        <v>11.59</v>
      </c>
      <c r="BV14" s="154">
        <v>1.04</v>
      </c>
      <c r="BW14" s="149">
        <v>1100</v>
      </c>
      <c r="BX14" s="150">
        <v>116.02</v>
      </c>
      <c r="BY14" s="155">
        <v>17.05</v>
      </c>
      <c r="BZ14" s="156">
        <v>1096</v>
      </c>
      <c r="CA14" s="157">
        <v>8.34</v>
      </c>
      <c r="CB14" s="157">
        <v>3.3</v>
      </c>
    </row>
    <row r="15" spans="1:80" ht="36.75" customHeight="1" thickBot="1">
      <c r="A15" s="28"/>
      <c r="B15" s="361"/>
      <c r="C15" s="63" t="s">
        <v>3</v>
      </c>
      <c r="D15" s="87"/>
      <c r="E15" s="72">
        <v>128.6</v>
      </c>
      <c r="F15" s="18" t="str">
        <f t="shared" si="0"/>
        <v>↓</v>
      </c>
      <c r="G15" s="12">
        <v>127.7</v>
      </c>
      <c r="H15" s="22" t="str">
        <f t="shared" si="1"/>
        <v>↓</v>
      </c>
      <c r="I15" s="87"/>
      <c r="J15" s="72">
        <v>27.4</v>
      </c>
      <c r="K15" s="18" t="str">
        <f t="shared" si="2"/>
        <v>↓</v>
      </c>
      <c r="L15" s="12">
        <v>26.9</v>
      </c>
      <c r="M15" s="22" t="str">
        <f t="shared" si="3"/>
        <v>↓</v>
      </c>
      <c r="N15" s="83"/>
      <c r="O15" s="7">
        <v>9.66</v>
      </c>
      <c r="P15" s="18" t="str">
        <f t="shared" si="4"/>
        <v>↑</v>
      </c>
      <c r="Q15" s="6">
        <v>7.86</v>
      </c>
      <c r="R15" s="25" t="str">
        <f t="shared" si="5"/>
        <v>↑</v>
      </c>
      <c r="S15" s="83"/>
      <c r="T15" s="7">
        <v>1.43</v>
      </c>
      <c r="U15" s="18" t="str">
        <f t="shared" si="6"/>
        <v>↑</v>
      </c>
      <c r="V15" s="6">
        <v>1.3</v>
      </c>
      <c r="W15" s="25" t="str">
        <f t="shared" si="7"/>
        <v>↑</v>
      </c>
      <c r="X15" s="87"/>
      <c r="Y15" s="72">
        <v>39.1</v>
      </c>
      <c r="Z15" s="18" t="str">
        <f t="shared" si="8"/>
        <v>↑</v>
      </c>
      <c r="AA15" s="6">
        <v>36.76</v>
      </c>
      <c r="AB15" s="22" t="str">
        <f t="shared" si="9"/>
        <v>↑</v>
      </c>
      <c r="AC15" s="36" t="s">
        <v>53</v>
      </c>
      <c r="AD15" s="33"/>
      <c r="AE15" s="28"/>
      <c r="AF15" s="36"/>
      <c r="AG15" s="36"/>
      <c r="AH15" s="33"/>
      <c r="AI15" s="34"/>
      <c r="AJ15" s="33"/>
      <c r="AK15" s="35"/>
      <c r="AL15" s="36"/>
      <c r="AM15" s="33"/>
      <c r="AN15" s="34"/>
      <c r="AO15" s="33"/>
      <c r="AP15" s="35"/>
      <c r="AQ15" s="36"/>
      <c r="AR15" s="33"/>
      <c r="AS15" s="52"/>
      <c r="AT15" s="49"/>
      <c r="AU15" s="51"/>
      <c r="AV15" s="50"/>
      <c r="AW15" s="46"/>
      <c r="AX15" s="46"/>
      <c r="AY15" s="46"/>
      <c r="AZ15" s="46"/>
      <c r="BA15" s="46"/>
      <c r="BB15" s="46"/>
      <c r="BC15" s="44"/>
      <c r="BD15" s="247" t="s">
        <v>68</v>
      </c>
      <c r="BE15" s="158">
        <v>1120</v>
      </c>
      <c r="BF15" s="159">
        <v>8.42</v>
      </c>
      <c r="BG15" s="160">
        <v>1.96</v>
      </c>
      <c r="BH15" s="161">
        <v>1125</v>
      </c>
      <c r="BI15" s="159">
        <v>11.07</v>
      </c>
      <c r="BJ15" s="162">
        <v>5.1100000000000003</v>
      </c>
      <c r="BK15" s="163">
        <v>1097</v>
      </c>
      <c r="BL15" s="159">
        <v>29.06</v>
      </c>
      <c r="BM15" s="162">
        <v>7.13</v>
      </c>
      <c r="BN15" s="164">
        <v>1084</v>
      </c>
      <c r="BO15" s="165">
        <v>26.35</v>
      </c>
      <c r="BP15" s="166">
        <v>4.9000000000000004</v>
      </c>
      <c r="BQ15" s="167">
        <v>1092</v>
      </c>
      <c r="BR15" s="168">
        <v>15.29</v>
      </c>
      <c r="BS15" s="169">
        <v>6.56</v>
      </c>
      <c r="BT15" s="170">
        <v>1083</v>
      </c>
      <c r="BU15" s="165">
        <v>11.95</v>
      </c>
      <c r="BV15" s="171">
        <v>1.02</v>
      </c>
      <c r="BW15" s="172">
        <v>1099</v>
      </c>
      <c r="BX15" s="168">
        <v>108.22</v>
      </c>
      <c r="BY15" s="169">
        <v>16.39</v>
      </c>
      <c r="BZ15" s="173">
        <v>1094</v>
      </c>
      <c r="CA15" s="174">
        <v>5.69</v>
      </c>
      <c r="CB15" s="174">
        <v>1.94</v>
      </c>
    </row>
    <row r="16" spans="1:80" ht="36.75" customHeight="1">
      <c r="A16" s="28"/>
      <c r="B16" s="360">
        <v>4</v>
      </c>
      <c r="C16" s="61" t="s">
        <v>2</v>
      </c>
      <c r="D16" s="85"/>
      <c r="E16" s="69">
        <v>134.5</v>
      </c>
      <c r="F16" s="16" t="str">
        <f t="shared" ref="F16:F21" si="10">IF(D16&gt;=E16,"↑","↓")</f>
        <v>↓</v>
      </c>
      <c r="G16" s="9">
        <v>134</v>
      </c>
      <c r="H16" s="20" t="str">
        <f t="shared" ref="H16:H21" si="11">IF(D16&gt;=G16,"↑","↓")</f>
        <v>↓</v>
      </c>
      <c r="I16" s="85"/>
      <c r="J16" s="69">
        <v>31.9</v>
      </c>
      <c r="K16" s="16" t="str">
        <f t="shared" ref="K16:K21" si="12">IF(I16&gt;=J16,"↑","↓")</f>
        <v>↓</v>
      </c>
      <c r="L16" s="9">
        <v>31.2</v>
      </c>
      <c r="M16" s="20" t="str">
        <f t="shared" ref="M16:M21" si="13">IF(I16&gt;=L16,"↑","↓")</f>
        <v>↓</v>
      </c>
      <c r="N16" s="81"/>
      <c r="O16" s="5">
        <v>14.22</v>
      </c>
      <c r="P16" s="16" t="str">
        <f t="shared" si="4"/>
        <v>↑</v>
      </c>
      <c r="Q16" s="1">
        <v>11.3</v>
      </c>
      <c r="R16" s="23" t="str">
        <f t="shared" si="5"/>
        <v>↑</v>
      </c>
      <c r="S16" s="81"/>
      <c r="T16" s="5">
        <v>1.18</v>
      </c>
      <c r="U16" s="16" t="str">
        <f t="shared" si="6"/>
        <v>↑</v>
      </c>
      <c r="V16" s="1">
        <v>1.9</v>
      </c>
      <c r="W16" s="23" t="str">
        <f t="shared" si="7"/>
        <v>↑</v>
      </c>
      <c r="X16" s="85"/>
      <c r="Y16" s="69">
        <v>41.9</v>
      </c>
      <c r="Z16" s="16" t="str">
        <f t="shared" si="8"/>
        <v>↑</v>
      </c>
      <c r="AA16" s="1">
        <v>40.51</v>
      </c>
      <c r="AB16" s="20" t="str">
        <f t="shared" si="9"/>
        <v>↑</v>
      </c>
      <c r="AC16" s="36"/>
      <c r="AD16" s="33"/>
      <c r="AE16" s="28"/>
      <c r="AF16" s="36"/>
      <c r="AG16" s="28"/>
      <c r="AH16" s="33"/>
      <c r="AI16" s="36"/>
      <c r="AJ16" s="33"/>
      <c r="AK16" s="36" t="s">
        <v>51</v>
      </c>
      <c r="AL16" s="36"/>
      <c r="AM16" s="33"/>
      <c r="AN16" s="36"/>
      <c r="AO16" s="33"/>
      <c r="AP16" s="35"/>
      <c r="AQ16" s="36"/>
      <c r="AR16" s="33"/>
      <c r="AS16" s="52"/>
      <c r="AT16" s="49"/>
      <c r="AU16" s="51"/>
      <c r="AV16" s="50"/>
      <c r="AW16" s="46"/>
      <c r="AX16" s="46"/>
      <c r="AY16" s="46"/>
      <c r="AZ16" s="46"/>
      <c r="BA16" s="46"/>
      <c r="BB16" s="46"/>
      <c r="BC16" s="44"/>
      <c r="BD16" s="248" t="s">
        <v>69</v>
      </c>
      <c r="BE16" s="175">
        <v>1124</v>
      </c>
      <c r="BF16" s="176">
        <v>10.47</v>
      </c>
      <c r="BG16" s="177">
        <v>2.5099999999999998</v>
      </c>
      <c r="BH16" s="178">
        <v>1122</v>
      </c>
      <c r="BI16" s="176">
        <v>14.2</v>
      </c>
      <c r="BJ16" s="179">
        <v>5.41</v>
      </c>
      <c r="BK16" s="180">
        <v>1097</v>
      </c>
      <c r="BL16" s="176">
        <v>28.41</v>
      </c>
      <c r="BM16" s="177">
        <v>7</v>
      </c>
      <c r="BN16" s="152">
        <v>1099</v>
      </c>
      <c r="BO16" s="153">
        <v>31.06</v>
      </c>
      <c r="BP16" s="154">
        <v>6.43</v>
      </c>
      <c r="BQ16" s="149">
        <v>1124</v>
      </c>
      <c r="BR16" s="150">
        <v>27.26</v>
      </c>
      <c r="BS16" s="155">
        <v>13.76</v>
      </c>
      <c r="BT16" s="152">
        <v>1096</v>
      </c>
      <c r="BU16" s="153">
        <v>10.69</v>
      </c>
      <c r="BV16" s="154">
        <v>0.87</v>
      </c>
      <c r="BW16" s="149">
        <v>1102</v>
      </c>
      <c r="BX16" s="150">
        <v>126.53</v>
      </c>
      <c r="BY16" s="155">
        <v>18.3</v>
      </c>
      <c r="BZ16" s="156">
        <v>1099</v>
      </c>
      <c r="CA16" s="156">
        <v>11.8</v>
      </c>
      <c r="CB16" s="156">
        <v>4.8499999999999996</v>
      </c>
    </row>
    <row r="17" spans="1:80" ht="36.75" customHeight="1" thickBot="1">
      <c r="A17" s="28"/>
      <c r="B17" s="361"/>
      <c r="C17" s="62" t="s">
        <v>3</v>
      </c>
      <c r="D17" s="86"/>
      <c r="E17" s="70">
        <v>135.1</v>
      </c>
      <c r="F17" s="17" t="str">
        <f t="shared" si="10"/>
        <v>↓</v>
      </c>
      <c r="G17" s="10">
        <v>134.1</v>
      </c>
      <c r="H17" s="21" t="str">
        <f t="shared" si="11"/>
        <v>↓</v>
      </c>
      <c r="I17" s="86"/>
      <c r="J17" s="70">
        <v>32</v>
      </c>
      <c r="K17" s="17" t="str">
        <f t="shared" si="12"/>
        <v>↓</v>
      </c>
      <c r="L17" s="10">
        <v>30.5</v>
      </c>
      <c r="M17" s="21" t="str">
        <f t="shared" si="13"/>
        <v>↓</v>
      </c>
      <c r="N17" s="82"/>
      <c r="O17" s="8">
        <v>13.43</v>
      </c>
      <c r="P17" s="17" t="str">
        <f t="shared" si="4"/>
        <v>↑</v>
      </c>
      <c r="Q17" s="2">
        <v>9.08</v>
      </c>
      <c r="R17" s="24" t="str">
        <f t="shared" si="5"/>
        <v>↑</v>
      </c>
      <c r="S17" s="82"/>
      <c r="T17" s="8">
        <v>2.48</v>
      </c>
      <c r="U17" s="17" t="str">
        <f t="shared" si="6"/>
        <v>↑</v>
      </c>
      <c r="V17" s="2">
        <v>2.33</v>
      </c>
      <c r="W17" s="24" t="str">
        <f t="shared" si="7"/>
        <v>↑</v>
      </c>
      <c r="X17" s="86"/>
      <c r="Y17" s="70">
        <v>36.799999999999997</v>
      </c>
      <c r="Z17" s="17" t="str">
        <f t="shared" si="8"/>
        <v>↑</v>
      </c>
      <c r="AA17" s="2">
        <v>37.08</v>
      </c>
      <c r="AB17" s="26" t="str">
        <f t="shared" si="9"/>
        <v>↑</v>
      </c>
      <c r="AC17" s="36" t="s">
        <v>102</v>
      </c>
      <c r="AD17" s="33"/>
      <c r="AE17" s="28"/>
      <c r="AF17" s="36"/>
      <c r="AG17" s="28"/>
      <c r="AH17" s="33"/>
      <c r="AI17" s="34"/>
      <c r="AJ17" s="33"/>
      <c r="AK17" s="35"/>
      <c r="AL17" s="36"/>
      <c r="AM17" s="33"/>
      <c r="AN17" s="34"/>
      <c r="AO17" s="33"/>
      <c r="AP17" s="35"/>
      <c r="AQ17" s="36"/>
      <c r="AR17" s="33"/>
      <c r="AS17" s="52"/>
      <c r="AT17" s="49"/>
      <c r="AU17" s="51"/>
      <c r="AV17" s="50"/>
      <c r="AW17" s="46"/>
      <c r="AX17" s="46"/>
      <c r="AY17" s="46"/>
      <c r="AZ17" s="46"/>
      <c r="BA17" s="46"/>
      <c r="BB17" s="46"/>
      <c r="BC17" s="44"/>
      <c r="BD17" s="249" t="s">
        <v>70</v>
      </c>
      <c r="BE17" s="181">
        <v>1125</v>
      </c>
      <c r="BF17" s="182">
        <v>9.9499999999999993</v>
      </c>
      <c r="BG17" s="183">
        <v>2.35</v>
      </c>
      <c r="BH17" s="184">
        <v>1121</v>
      </c>
      <c r="BI17" s="182">
        <v>13.18</v>
      </c>
      <c r="BJ17" s="185">
        <v>5.23</v>
      </c>
      <c r="BK17" s="186">
        <v>1096</v>
      </c>
      <c r="BL17" s="182">
        <v>30.94</v>
      </c>
      <c r="BM17" s="183">
        <v>7.21</v>
      </c>
      <c r="BN17" s="167">
        <v>1086</v>
      </c>
      <c r="BO17" s="168">
        <v>29.57</v>
      </c>
      <c r="BP17" s="169">
        <v>5.77</v>
      </c>
      <c r="BQ17" s="164">
        <v>1111</v>
      </c>
      <c r="BR17" s="165">
        <v>21.3</v>
      </c>
      <c r="BS17" s="171">
        <v>9.0399999999999991</v>
      </c>
      <c r="BT17" s="167">
        <v>1090</v>
      </c>
      <c r="BU17" s="168">
        <v>11.07</v>
      </c>
      <c r="BV17" s="169">
        <v>0.89</v>
      </c>
      <c r="BW17" s="172">
        <v>1099</v>
      </c>
      <c r="BX17" s="168">
        <v>117.9</v>
      </c>
      <c r="BY17" s="169">
        <v>16.559999999999999</v>
      </c>
      <c r="BZ17" s="173">
        <v>1081</v>
      </c>
      <c r="CA17" s="173">
        <v>7.37</v>
      </c>
      <c r="CB17" s="173">
        <v>2.4</v>
      </c>
    </row>
    <row r="18" spans="1:80" ht="36.75" customHeight="1">
      <c r="A18" s="28"/>
      <c r="B18" s="360">
        <v>5</v>
      </c>
      <c r="C18" s="61" t="s">
        <v>2</v>
      </c>
      <c r="D18" s="85"/>
      <c r="E18" s="71">
        <v>140</v>
      </c>
      <c r="F18" s="16" t="str">
        <f t="shared" si="10"/>
        <v>↓</v>
      </c>
      <c r="G18" s="11">
        <v>139.69999999999999</v>
      </c>
      <c r="H18" s="20" t="str">
        <f t="shared" si="11"/>
        <v>↓</v>
      </c>
      <c r="I18" s="85"/>
      <c r="J18" s="71">
        <v>35.5</v>
      </c>
      <c r="K18" s="16" t="str">
        <f t="shared" si="12"/>
        <v>↓</v>
      </c>
      <c r="L18" s="11">
        <v>35.200000000000003</v>
      </c>
      <c r="M18" s="20" t="str">
        <f t="shared" si="13"/>
        <v>↓</v>
      </c>
      <c r="N18" s="81"/>
      <c r="O18" s="4">
        <v>14</v>
      </c>
      <c r="P18" s="16" t="str">
        <f t="shared" si="4"/>
        <v>↑</v>
      </c>
      <c r="Q18" s="3">
        <v>12.73</v>
      </c>
      <c r="R18" s="23" t="str">
        <f t="shared" si="5"/>
        <v>↑</v>
      </c>
      <c r="S18" s="81"/>
      <c r="T18" s="4">
        <v>3.91</v>
      </c>
      <c r="U18" s="16" t="str">
        <f t="shared" si="6"/>
        <v>↑</v>
      </c>
      <c r="V18" s="3">
        <v>2.9</v>
      </c>
      <c r="W18" s="23" t="str">
        <f t="shared" si="7"/>
        <v>↑</v>
      </c>
      <c r="X18" s="85"/>
      <c r="Y18" s="71">
        <v>37.1</v>
      </c>
      <c r="Z18" s="16" t="str">
        <f t="shared" si="8"/>
        <v>↑</v>
      </c>
      <c r="AA18" s="3">
        <v>35.700000000000003</v>
      </c>
      <c r="AB18" s="20" t="str">
        <f t="shared" si="9"/>
        <v>↑</v>
      </c>
      <c r="AC18" s="36"/>
      <c r="AD18" s="33"/>
      <c r="AE18" s="28"/>
      <c r="AF18" s="36"/>
      <c r="AG18" s="36"/>
      <c r="AH18" s="33"/>
      <c r="AI18" s="34"/>
      <c r="AJ18" s="33"/>
      <c r="AK18" s="35"/>
      <c r="AL18" s="36"/>
      <c r="AM18" s="36" t="s">
        <v>103</v>
      </c>
      <c r="AN18" s="34"/>
      <c r="AO18" s="33"/>
      <c r="AP18" s="35"/>
      <c r="AQ18" s="36"/>
      <c r="AR18" s="33"/>
      <c r="AS18" s="52"/>
      <c r="AT18" s="49"/>
      <c r="AU18" s="51"/>
      <c r="AV18" s="50"/>
      <c r="AW18" s="46"/>
      <c r="AX18" s="46"/>
      <c r="AY18" s="46"/>
      <c r="AZ18" s="46"/>
      <c r="BA18" s="46"/>
      <c r="BB18" s="46"/>
      <c r="BC18" s="44"/>
      <c r="BD18" s="250" t="s">
        <v>71</v>
      </c>
      <c r="BE18" s="143">
        <v>1126</v>
      </c>
      <c r="BF18" s="144">
        <v>12.36</v>
      </c>
      <c r="BG18" s="145">
        <v>2.78</v>
      </c>
      <c r="BH18" s="146">
        <v>1126</v>
      </c>
      <c r="BI18" s="144">
        <v>16.190000000000001</v>
      </c>
      <c r="BJ18" s="147">
        <v>5.86</v>
      </c>
      <c r="BK18" s="148">
        <v>1089</v>
      </c>
      <c r="BL18" s="144">
        <v>30.41</v>
      </c>
      <c r="BM18" s="147">
        <v>7.41</v>
      </c>
      <c r="BN18" s="149">
        <v>1099</v>
      </c>
      <c r="BO18" s="150">
        <v>34.520000000000003</v>
      </c>
      <c r="BP18" s="151">
        <v>7.66</v>
      </c>
      <c r="BQ18" s="152">
        <v>1125</v>
      </c>
      <c r="BR18" s="153">
        <v>34.85</v>
      </c>
      <c r="BS18" s="154">
        <v>17.12</v>
      </c>
      <c r="BT18" s="187">
        <v>1115</v>
      </c>
      <c r="BU18" s="150">
        <v>10.19</v>
      </c>
      <c r="BV18" s="155">
        <v>0.93</v>
      </c>
      <c r="BW18" s="149">
        <v>1099</v>
      </c>
      <c r="BX18" s="150">
        <v>135.44</v>
      </c>
      <c r="BY18" s="155">
        <v>18.940000000000001</v>
      </c>
      <c r="BZ18" s="156">
        <v>1102</v>
      </c>
      <c r="CA18" s="156">
        <v>15.05</v>
      </c>
      <c r="CB18" s="156">
        <v>5.97</v>
      </c>
    </row>
    <row r="19" spans="1:80" ht="36.75" customHeight="1" thickBot="1">
      <c r="A19" s="28"/>
      <c r="B19" s="361"/>
      <c r="C19" s="63" t="s">
        <v>3</v>
      </c>
      <c r="D19" s="87"/>
      <c r="E19" s="72">
        <v>142</v>
      </c>
      <c r="F19" s="18" t="str">
        <f t="shared" si="10"/>
        <v>↓</v>
      </c>
      <c r="G19" s="12">
        <v>141.1</v>
      </c>
      <c r="H19" s="21" t="str">
        <f t="shared" si="11"/>
        <v>↓</v>
      </c>
      <c r="I19" s="87"/>
      <c r="J19" s="72">
        <v>36.9</v>
      </c>
      <c r="K19" s="18" t="str">
        <f t="shared" si="12"/>
        <v>↓</v>
      </c>
      <c r="L19" s="12">
        <v>35</v>
      </c>
      <c r="M19" s="21" t="str">
        <f t="shared" si="13"/>
        <v>↓</v>
      </c>
      <c r="N19" s="83"/>
      <c r="O19" s="7">
        <v>16.82</v>
      </c>
      <c r="P19" s="18" t="str">
        <f t="shared" si="4"/>
        <v>↑</v>
      </c>
      <c r="Q19" s="6">
        <v>9.1</v>
      </c>
      <c r="R19" s="25" t="str">
        <f t="shared" si="5"/>
        <v>↑</v>
      </c>
      <c r="S19" s="83"/>
      <c r="T19" s="7">
        <v>2.75</v>
      </c>
      <c r="U19" s="18" t="str">
        <f t="shared" si="6"/>
        <v>↑</v>
      </c>
      <c r="V19" s="6">
        <v>2.98</v>
      </c>
      <c r="W19" s="25" t="str">
        <f t="shared" si="7"/>
        <v>↑</v>
      </c>
      <c r="X19" s="87"/>
      <c r="Y19" s="72">
        <v>35.799999999999997</v>
      </c>
      <c r="Z19" s="18" t="str">
        <f t="shared" si="8"/>
        <v>↑</v>
      </c>
      <c r="AA19" s="6">
        <v>31.63</v>
      </c>
      <c r="AB19" s="22" t="str">
        <f t="shared" si="9"/>
        <v>↑</v>
      </c>
      <c r="AC19" s="36" t="s">
        <v>109</v>
      </c>
      <c r="AD19" s="33"/>
      <c r="AE19" s="28"/>
      <c r="AF19" s="36"/>
      <c r="AG19" s="36"/>
      <c r="AH19" s="33"/>
      <c r="AI19" s="34"/>
      <c r="AJ19" s="33"/>
      <c r="AK19" s="35"/>
      <c r="AL19" s="36"/>
      <c r="AM19" s="33"/>
      <c r="AN19" s="34"/>
      <c r="AO19" s="33"/>
      <c r="AP19" s="35"/>
      <c r="AQ19" s="36"/>
      <c r="AR19" s="33"/>
      <c r="AS19" s="52"/>
      <c r="AT19" s="49"/>
      <c r="AU19" s="51"/>
      <c r="AV19" s="50"/>
      <c r="AW19" s="46"/>
      <c r="AX19" s="46"/>
      <c r="AY19" s="46"/>
      <c r="AZ19" s="46"/>
      <c r="BA19" s="46"/>
      <c r="BB19" s="46"/>
      <c r="BC19" s="44"/>
      <c r="BD19" s="249" t="s">
        <v>72</v>
      </c>
      <c r="BE19" s="158">
        <v>1124</v>
      </c>
      <c r="BF19" s="159">
        <v>11.65</v>
      </c>
      <c r="BG19" s="160">
        <v>2.63</v>
      </c>
      <c r="BH19" s="161">
        <v>1111</v>
      </c>
      <c r="BI19" s="159">
        <v>16.12</v>
      </c>
      <c r="BJ19" s="162">
        <v>5.22</v>
      </c>
      <c r="BK19" s="163">
        <v>1082</v>
      </c>
      <c r="BL19" s="159">
        <v>33.18</v>
      </c>
      <c r="BM19" s="162">
        <v>7.34</v>
      </c>
      <c r="BN19" s="164">
        <v>1095</v>
      </c>
      <c r="BO19" s="165">
        <v>32.92</v>
      </c>
      <c r="BP19" s="166">
        <v>6.96</v>
      </c>
      <c r="BQ19" s="167">
        <v>1111</v>
      </c>
      <c r="BR19" s="168">
        <v>27.59</v>
      </c>
      <c r="BS19" s="169">
        <v>12.47</v>
      </c>
      <c r="BT19" s="170">
        <v>1099</v>
      </c>
      <c r="BU19" s="165">
        <v>10.43</v>
      </c>
      <c r="BV19" s="171">
        <v>0.9</v>
      </c>
      <c r="BW19" s="172">
        <v>1100</v>
      </c>
      <c r="BX19" s="168">
        <v>128.02000000000001</v>
      </c>
      <c r="BY19" s="169">
        <v>17.489999999999998</v>
      </c>
      <c r="BZ19" s="173">
        <v>1072</v>
      </c>
      <c r="CA19" s="173">
        <v>9.4700000000000006</v>
      </c>
      <c r="CB19" s="173">
        <v>3.07</v>
      </c>
    </row>
    <row r="20" spans="1:80" ht="36.75" customHeight="1">
      <c r="A20" s="28"/>
      <c r="B20" s="360">
        <v>6</v>
      </c>
      <c r="C20" s="64" t="s">
        <v>2</v>
      </c>
      <c r="D20" s="88"/>
      <c r="E20" s="69">
        <v>147.1</v>
      </c>
      <c r="F20" s="19" t="str">
        <f t="shared" si="10"/>
        <v>↓</v>
      </c>
      <c r="G20" s="9">
        <v>146</v>
      </c>
      <c r="H20" s="20" t="str">
        <f t="shared" si="11"/>
        <v>↓</v>
      </c>
      <c r="I20" s="88"/>
      <c r="J20" s="69">
        <v>40.700000000000003</v>
      </c>
      <c r="K20" s="19" t="str">
        <f t="shared" si="12"/>
        <v>↓</v>
      </c>
      <c r="L20" s="9">
        <v>39.6</v>
      </c>
      <c r="M20" s="20" t="str">
        <f t="shared" si="13"/>
        <v>↓</v>
      </c>
      <c r="N20" s="84"/>
      <c r="O20" s="5">
        <v>14.87</v>
      </c>
      <c r="P20" s="19" t="str">
        <f t="shared" si="4"/>
        <v>↑</v>
      </c>
      <c r="Q20" s="1">
        <v>13</v>
      </c>
      <c r="R20" s="21" t="str">
        <f t="shared" si="5"/>
        <v>↑</v>
      </c>
      <c r="S20" s="84"/>
      <c r="T20" s="5">
        <v>5.17</v>
      </c>
      <c r="U20" s="19" t="str">
        <f t="shared" si="6"/>
        <v>↑</v>
      </c>
      <c r="V20" s="1">
        <v>3.47</v>
      </c>
      <c r="W20" s="21" t="str">
        <f t="shared" si="7"/>
        <v>↑</v>
      </c>
      <c r="X20" s="88"/>
      <c r="Y20" s="69">
        <v>29.8</v>
      </c>
      <c r="Z20" s="19" t="str">
        <f t="shared" si="8"/>
        <v>↑</v>
      </c>
      <c r="AA20" s="1">
        <v>28.05</v>
      </c>
      <c r="AB20" s="27" t="str">
        <f t="shared" si="9"/>
        <v>↑</v>
      </c>
      <c r="AC20" s="36" t="s">
        <v>43</v>
      </c>
      <c r="AD20" s="36"/>
      <c r="AE20" s="33"/>
      <c r="AF20" s="36"/>
      <c r="AG20" s="36"/>
      <c r="AH20" s="33"/>
      <c r="AI20" s="34"/>
      <c r="AJ20" s="33"/>
      <c r="AK20" s="35"/>
      <c r="AL20" s="36"/>
      <c r="AM20" s="33"/>
      <c r="AN20" s="34"/>
      <c r="AO20" s="33"/>
      <c r="AP20" s="35"/>
      <c r="AQ20" s="36"/>
      <c r="AR20" s="33"/>
      <c r="AS20" s="52"/>
      <c r="AT20" s="49"/>
      <c r="AU20" s="51"/>
      <c r="AV20" s="50"/>
      <c r="AW20" s="46"/>
      <c r="AX20" s="46"/>
      <c r="AY20" s="46"/>
      <c r="AZ20" s="46"/>
      <c r="BA20" s="46"/>
      <c r="BB20" s="46"/>
      <c r="BC20" s="44"/>
      <c r="BD20" s="250" t="s">
        <v>73</v>
      </c>
      <c r="BE20" s="188">
        <v>1122</v>
      </c>
      <c r="BF20" s="189">
        <v>14.3</v>
      </c>
      <c r="BG20" s="190">
        <v>3.17</v>
      </c>
      <c r="BH20" s="191">
        <v>1112</v>
      </c>
      <c r="BI20" s="189">
        <v>18.170000000000002</v>
      </c>
      <c r="BJ20" s="192">
        <v>5.54</v>
      </c>
      <c r="BK20" s="193">
        <v>1085</v>
      </c>
      <c r="BL20" s="189">
        <v>31.87</v>
      </c>
      <c r="BM20" s="190">
        <v>7.93</v>
      </c>
      <c r="BN20" s="152">
        <v>1099</v>
      </c>
      <c r="BO20" s="153">
        <v>39.07</v>
      </c>
      <c r="BP20" s="154">
        <v>7.42</v>
      </c>
      <c r="BQ20" s="149">
        <v>1121</v>
      </c>
      <c r="BR20" s="150">
        <v>43.71</v>
      </c>
      <c r="BS20" s="155">
        <v>19.489999999999998</v>
      </c>
      <c r="BT20" s="152">
        <v>1117</v>
      </c>
      <c r="BU20" s="153">
        <v>9.6999999999999993</v>
      </c>
      <c r="BV20" s="154">
        <v>0.85</v>
      </c>
      <c r="BW20" s="149">
        <v>1096</v>
      </c>
      <c r="BX20" s="150">
        <v>145.59</v>
      </c>
      <c r="BY20" s="155">
        <v>18.52</v>
      </c>
      <c r="BZ20" s="156">
        <v>1097</v>
      </c>
      <c r="CA20" s="156">
        <v>18.95</v>
      </c>
      <c r="CB20" s="156">
        <v>7.21</v>
      </c>
    </row>
    <row r="21" spans="1:80" ht="36.75" customHeight="1" thickBot="1">
      <c r="A21" s="28"/>
      <c r="B21" s="361"/>
      <c r="C21" s="63" t="s">
        <v>3</v>
      </c>
      <c r="D21" s="87"/>
      <c r="E21" s="72">
        <v>148.19999999999999</v>
      </c>
      <c r="F21" s="18" t="str">
        <f t="shared" si="10"/>
        <v>↓</v>
      </c>
      <c r="G21" s="12">
        <v>147.80000000000001</v>
      </c>
      <c r="H21" s="22" t="str">
        <f t="shared" si="11"/>
        <v>↓</v>
      </c>
      <c r="I21" s="87"/>
      <c r="J21" s="72">
        <v>41.3</v>
      </c>
      <c r="K21" s="18" t="str">
        <f t="shared" si="12"/>
        <v>↓</v>
      </c>
      <c r="L21" s="12">
        <v>40.1</v>
      </c>
      <c r="M21" s="22" t="str">
        <f t="shared" si="13"/>
        <v>↓</v>
      </c>
      <c r="N21" s="83"/>
      <c r="O21" s="7">
        <v>13.52</v>
      </c>
      <c r="P21" s="18" t="str">
        <f t="shared" si="4"/>
        <v>↑</v>
      </c>
      <c r="Q21" s="6">
        <v>10.02</v>
      </c>
      <c r="R21" s="25" t="str">
        <f t="shared" si="5"/>
        <v>↑</v>
      </c>
      <c r="S21" s="83"/>
      <c r="T21" s="7">
        <v>2.17</v>
      </c>
      <c r="U21" s="18" t="str">
        <f t="shared" si="6"/>
        <v>↑</v>
      </c>
      <c r="V21" s="6">
        <v>2.86</v>
      </c>
      <c r="W21" s="25" t="str">
        <f t="shared" si="7"/>
        <v>↑</v>
      </c>
      <c r="X21" s="87"/>
      <c r="Y21" s="72">
        <v>28.4</v>
      </c>
      <c r="Z21" s="18" t="str">
        <f t="shared" si="8"/>
        <v>↑</v>
      </c>
      <c r="AA21" s="6">
        <v>26.45</v>
      </c>
      <c r="AB21" s="22" t="str">
        <f t="shared" si="9"/>
        <v>↑</v>
      </c>
      <c r="AC21" s="33"/>
      <c r="AD21" s="36"/>
      <c r="AE21" s="33"/>
      <c r="AF21" s="36"/>
      <c r="AG21" s="36"/>
      <c r="AH21" s="33"/>
      <c r="AI21" s="34"/>
      <c r="AJ21" s="33"/>
      <c r="AK21" s="35"/>
      <c r="AL21" s="36"/>
      <c r="AM21" s="33"/>
      <c r="AN21" s="34"/>
      <c r="AO21" s="33"/>
      <c r="AP21" s="35"/>
      <c r="AQ21" s="36"/>
      <c r="AR21" s="33"/>
      <c r="AS21" s="52"/>
      <c r="AT21" s="49"/>
      <c r="AU21" s="51"/>
      <c r="AV21" s="50"/>
      <c r="AW21" s="46"/>
      <c r="AX21" s="46"/>
      <c r="AY21" s="46"/>
      <c r="AZ21" s="46"/>
      <c r="BA21" s="46"/>
      <c r="BB21" s="46"/>
      <c r="BC21" s="44"/>
      <c r="BD21" s="249" t="s">
        <v>74</v>
      </c>
      <c r="BE21" s="194">
        <v>1127</v>
      </c>
      <c r="BF21" s="195">
        <v>13.58</v>
      </c>
      <c r="BG21" s="196">
        <v>3.01</v>
      </c>
      <c r="BH21" s="197">
        <v>1107</v>
      </c>
      <c r="BI21" s="195">
        <v>17.100000000000001</v>
      </c>
      <c r="BJ21" s="198">
        <v>5.2</v>
      </c>
      <c r="BK21" s="199">
        <v>1095</v>
      </c>
      <c r="BL21" s="195">
        <v>35.17</v>
      </c>
      <c r="BM21" s="196">
        <v>7.96</v>
      </c>
      <c r="BN21" s="167">
        <v>1095</v>
      </c>
      <c r="BO21" s="168">
        <v>37.08</v>
      </c>
      <c r="BP21" s="169">
        <v>7.06</v>
      </c>
      <c r="BQ21" s="164">
        <v>1119</v>
      </c>
      <c r="BR21" s="165">
        <v>33.630000000000003</v>
      </c>
      <c r="BS21" s="171">
        <v>14.89</v>
      </c>
      <c r="BT21" s="167">
        <v>1117</v>
      </c>
      <c r="BU21" s="168">
        <v>10.039999999999999</v>
      </c>
      <c r="BV21" s="169">
        <v>0.85</v>
      </c>
      <c r="BW21" s="172">
        <v>1087</v>
      </c>
      <c r="BX21" s="168">
        <v>136.04</v>
      </c>
      <c r="BY21" s="169">
        <v>18.39</v>
      </c>
      <c r="BZ21" s="173">
        <v>1085</v>
      </c>
      <c r="CA21" s="173">
        <v>11.57</v>
      </c>
      <c r="CB21" s="173">
        <v>3.82</v>
      </c>
    </row>
    <row r="22" spans="1:80" ht="66" customHeight="1">
      <c r="A22" s="28"/>
      <c r="B22" s="67"/>
      <c r="C22" s="68"/>
      <c r="D22" s="33"/>
      <c r="E22" s="59"/>
      <c r="F22" s="33"/>
      <c r="G22" s="60"/>
      <c r="H22" s="36"/>
      <c r="I22" s="33"/>
      <c r="J22" s="59"/>
      <c r="K22" s="33"/>
      <c r="L22" s="60"/>
      <c r="M22" s="36"/>
      <c r="N22" s="33"/>
      <c r="O22" s="34"/>
      <c r="P22" s="33"/>
      <c r="Q22" s="35"/>
      <c r="R22" s="36"/>
      <c r="S22" s="33"/>
      <c r="T22" s="34"/>
      <c r="U22" s="33"/>
      <c r="V22" s="35"/>
      <c r="W22" s="36"/>
      <c r="X22" s="33"/>
      <c r="Y22" s="34"/>
      <c r="Z22" s="33"/>
      <c r="AA22" s="35"/>
      <c r="AB22" s="36"/>
      <c r="AC22" s="33"/>
      <c r="AD22" s="36"/>
      <c r="AE22" s="33"/>
      <c r="AF22" s="36"/>
      <c r="AG22" s="36"/>
      <c r="AH22" s="33"/>
      <c r="AI22" s="34"/>
      <c r="AJ22" s="33"/>
      <c r="AK22" s="35"/>
      <c r="AL22" s="36"/>
      <c r="AM22" s="33"/>
      <c r="AN22" s="34"/>
      <c r="AO22" s="33"/>
      <c r="AP22" s="35"/>
      <c r="AQ22" s="36"/>
      <c r="AR22" s="33"/>
      <c r="AS22" s="52"/>
      <c r="AT22" s="49"/>
      <c r="AU22" s="51"/>
      <c r="AV22" s="50"/>
      <c r="AW22" s="46"/>
      <c r="AX22" s="46"/>
      <c r="AY22" s="46"/>
      <c r="AZ22" s="46"/>
      <c r="BA22" s="46"/>
      <c r="BB22" s="46"/>
      <c r="BC22" s="44"/>
      <c r="BD22" s="250" t="s">
        <v>75</v>
      </c>
      <c r="BE22" s="200">
        <v>1119</v>
      </c>
      <c r="BF22" s="201">
        <v>16.09</v>
      </c>
      <c r="BG22" s="202">
        <v>3.61</v>
      </c>
      <c r="BH22" s="203">
        <v>1118</v>
      </c>
      <c r="BI22" s="201">
        <v>19.809999999999999</v>
      </c>
      <c r="BJ22" s="204">
        <v>5.45</v>
      </c>
      <c r="BK22" s="205">
        <v>1092</v>
      </c>
      <c r="BL22" s="201">
        <v>33.409999999999997</v>
      </c>
      <c r="BM22" s="202">
        <v>8.36</v>
      </c>
      <c r="BN22" s="152">
        <v>1094</v>
      </c>
      <c r="BO22" s="153">
        <v>42.07</v>
      </c>
      <c r="BP22" s="154">
        <v>7.59</v>
      </c>
      <c r="BQ22" s="206">
        <v>1121</v>
      </c>
      <c r="BR22" s="153">
        <v>50.51</v>
      </c>
      <c r="BS22" s="154">
        <v>21.22</v>
      </c>
      <c r="BT22" s="187">
        <v>1112</v>
      </c>
      <c r="BU22" s="150">
        <v>9.3800000000000008</v>
      </c>
      <c r="BV22" s="155">
        <v>0.92</v>
      </c>
      <c r="BW22" s="149">
        <v>1092</v>
      </c>
      <c r="BX22" s="150">
        <v>154.01</v>
      </c>
      <c r="BY22" s="155">
        <v>20.71</v>
      </c>
      <c r="BZ22" s="156">
        <v>1093</v>
      </c>
      <c r="CA22" s="156">
        <v>21.67</v>
      </c>
      <c r="CB22" s="156">
        <v>8.14</v>
      </c>
    </row>
    <row r="23" spans="1:80" ht="44.25" customHeight="1" thickBot="1">
      <c r="A23" s="28"/>
      <c r="B23" s="77" t="s">
        <v>35</v>
      </c>
      <c r="C23" s="79"/>
      <c r="D23" s="79"/>
      <c r="E23" s="79"/>
      <c r="F23" s="79"/>
      <c r="G23" s="79"/>
      <c r="H23" s="36"/>
      <c r="I23" s="33"/>
      <c r="J23" s="59"/>
      <c r="K23" s="33"/>
      <c r="L23" s="60"/>
      <c r="M23" s="36"/>
      <c r="N23" s="33"/>
      <c r="O23" s="34"/>
      <c r="P23" s="33"/>
      <c r="Q23" s="35"/>
      <c r="R23" s="36"/>
      <c r="S23" s="33"/>
      <c r="T23" s="34"/>
      <c r="U23" s="33"/>
      <c r="V23" s="35"/>
      <c r="W23" s="36"/>
      <c r="X23" s="33"/>
      <c r="Y23" s="34"/>
      <c r="Z23" s="33"/>
      <c r="AA23" s="35"/>
      <c r="AB23" s="36"/>
      <c r="AC23" s="33"/>
      <c r="AD23" s="36"/>
      <c r="AE23" s="33"/>
      <c r="AF23" s="36"/>
      <c r="AG23" s="36"/>
      <c r="AH23" s="33"/>
      <c r="AI23" s="34"/>
      <c r="AJ23" s="33"/>
      <c r="AK23" s="35"/>
      <c r="AL23" s="36"/>
      <c r="AM23" s="33"/>
      <c r="AN23" s="34"/>
      <c r="AO23" s="33"/>
      <c r="AP23" s="35"/>
      <c r="AQ23" s="36"/>
      <c r="AR23" s="33"/>
      <c r="AS23" s="52"/>
      <c r="AT23" s="49"/>
      <c r="AU23" s="51"/>
      <c r="AV23" s="50"/>
      <c r="AW23" s="46"/>
      <c r="AX23" s="46"/>
      <c r="AY23" s="46"/>
      <c r="AZ23" s="46"/>
      <c r="BA23" s="46"/>
      <c r="BB23" s="46"/>
      <c r="BC23" s="44"/>
      <c r="BD23" s="249" t="s">
        <v>76</v>
      </c>
      <c r="BE23" s="207">
        <v>1123</v>
      </c>
      <c r="BF23" s="208">
        <v>15.99</v>
      </c>
      <c r="BG23" s="209">
        <v>3.7</v>
      </c>
      <c r="BH23" s="210">
        <v>1108</v>
      </c>
      <c r="BI23" s="208">
        <v>18.86</v>
      </c>
      <c r="BJ23" s="211">
        <v>5.1100000000000003</v>
      </c>
      <c r="BK23" s="212">
        <v>1100</v>
      </c>
      <c r="BL23" s="208">
        <v>38.340000000000003</v>
      </c>
      <c r="BM23" s="209">
        <v>8.57</v>
      </c>
      <c r="BN23" s="167">
        <v>1103</v>
      </c>
      <c r="BO23" s="168">
        <v>40.380000000000003</v>
      </c>
      <c r="BP23" s="169">
        <v>6.93</v>
      </c>
      <c r="BQ23" s="172">
        <v>1124</v>
      </c>
      <c r="BR23" s="168">
        <v>40.01</v>
      </c>
      <c r="BS23" s="169">
        <v>16.399999999999999</v>
      </c>
      <c r="BT23" s="167">
        <v>1122</v>
      </c>
      <c r="BU23" s="168">
        <v>9.64</v>
      </c>
      <c r="BV23" s="169">
        <v>0.87</v>
      </c>
      <c r="BW23" s="172">
        <v>1100</v>
      </c>
      <c r="BX23" s="168">
        <v>145.38</v>
      </c>
      <c r="BY23" s="171">
        <v>19.89</v>
      </c>
      <c r="BZ23" s="173">
        <v>1088</v>
      </c>
      <c r="CA23" s="173">
        <v>13.56</v>
      </c>
      <c r="CB23" s="173">
        <v>4.6100000000000003</v>
      </c>
    </row>
    <row r="24" spans="1:80" ht="24.75" customHeight="1" thickBot="1">
      <c r="A24" s="28"/>
      <c r="B24" s="28"/>
      <c r="C24" s="28"/>
      <c r="D24" s="28"/>
      <c r="E24" s="28"/>
      <c r="F24" s="28"/>
      <c r="G24" s="28"/>
      <c r="H24" s="28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46"/>
      <c r="AT24" s="46"/>
      <c r="AU24" s="46"/>
      <c r="AV24" s="46"/>
      <c r="AW24" s="44"/>
      <c r="AX24" s="44"/>
      <c r="AY24" s="44"/>
      <c r="AZ24" s="44"/>
      <c r="BA24" s="44"/>
      <c r="BB24" s="44"/>
      <c r="BC24" s="44"/>
      <c r="BD24" s="250" t="s">
        <v>77</v>
      </c>
      <c r="BE24" s="188">
        <v>1126</v>
      </c>
      <c r="BF24" s="189">
        <v>19.309999999999999</v>
      </c>
      <c r="BG24" s="190">
        <v>4.62</v>
      </c>
      <c r="BH24" s="191">
        <v>1116</v>
      </c>
      <c r="BI24" s="189">
        <v>22.45</v>
      </c>
      <c r="BJ24" s="192">
        <v>5.55</v>
      </c>
      <c r="BK24" s="193">
        <v>1096</v>
      </c>
      <c r="BL24" s="189">
        <v>36.479999999999997</v>
      </c>
      <c r="BM24" s="204">
        <v>8.66</v>
      </c>
      <c r="BN24" s="149">
        <v>1095</v>
      </c>
      <c r="BO24" s="150">
        <v>45.91</v>
      </c>
      <c r="BP24" s="155">
        <v>7.25</v>
      </c>
      <c r="BQ24" s="149">
        <v>1124</v>
      </c>
      <c r="BR24" s="150">
        <v>59.96</v>
      </c>
      <c r="BS24" s="155">
        <v>22.23</v>
      </c>
      <c r="BT24" s="187">
        <v>1120</v>
      </c>
      <c r="BU24" s="150">
        <v>8.9</v>
      </c>
      <c r="BV24" s="155">
        <v>0.85</v>
      </c>
      <c r="BW24" s="149">
        <v>1100</v>
      </c>
      <c r="BX24" s="150">
        <v>166.56</v>
      </c>
      <c r="BY24" s="154">
        <v>22.59</v>
      </c>
      <c r="BZ24" s="156">
        <v>1101</v>
      </c>
      <c r="CA24" s="156">
        <v>25.67</v>
      </c>
      <c r="CB24" s="156">
        <v>9.4700000000000006</v>
      </c>
    </row>
    <row r="25" spans="1:80" ht="36.75" customHeight="1" thickBot="1">
      <c r="A25" s="28"/>
      <c r="B25" s="362" t="s">
        <v>0</v>
      </c>
      <c r="C25" s="364" t="s">
        <v>1</v>
      </c>
      <c r="D25" s="366" t="s">
        <v>19</v>
      </c>
      <c r="E25" s="366"/>
      <c r="F25" s="366"/>
      <c r="G25" s="367"/>
      <c r="H25" s="368"/>
      <c r="I25" s="369" t="s">
        <v>20</v>
      </c>
      <c r="J25" s="366"/>
      <c r="K25" s="366"/>
      <c r="L25" s="367"/>
      <c r="M25" s="370"/>
      <c r="N25" s="366" t="s">
        <v>21</v>
      </c>
      <c r="O25" s="366"/>
      <c r="P25" s="366"/>
      <c r="Q25" s="367"/>
      <c r="R25" s="368"/>
      <c r="S25" s="369" t="s">
        <v>22</v>
      </c>
      <c r="T25" s="366"/>
      <c r="U25" s="366"/>
      <c r="V25" s="367"/>
      <c r="W25" s="370"/>
      <c r="X25" s="366" t="s">
        <v>8</v>
      </c>
      <c r="Y25" s="366"/>
      <c r="Z25" s="366"/>
      <c r="AA25" s="367"/>
      <c r="AB25" s="368"/>
      <c r="AC25" s="369" t="s">
        <v>24</v>
      </c>
      <c r="AD25" s="366"/>
      <c r="AE25" s="366"/>
      <c r="AF25" s="367"/>
      <c r="AG25" s="370"/>
      <c r="AH25" s="380" t="s">
        <v>25</v>
      </c>
      <c r="AI25" s="381"/>
      <c r="AJ25" s="381"/>
      <c r="AK25" s="381"/>
      <c r="AL25" s="382"/>
      <c r="AM25" s="380" t="s">
        <v>26</v>
      </c>
      <c r="AN25" s="381"/>
      <c r="AO25" s="381"/>
      <c r="AP25" s="381"/>
      <c r="AQ25" s="382"/>
      <c r="AR25" s="129"/>
      <c r="AS25" s="131"/>
      <c r="AT25" s="131"/>
      <c r="AU25" s="131"/>
      <c r="AV25" s="131"/>
      <c r="AW25" s="45"/>
      <c r="AX25" s="378"/>
      <c r="AY25" s="378"/>
      <c r="AZ25" s="378"/>
      <c r="BA25" s="378"/>
      <c r="BB25" s="378"/>
      <c r="BC25" s="46"/>
      <c r="BD25" s="249" t="s">
        <v>78</v>
      </c>
      <c r="BE25" s="207">
        <v>1127</v>
      </c>
      <c r="BF25" s="208">
        <v>19.36</v>
      </c>
      <c r="BG25" s="209">
        <v>4.3099999999999996</v>
      </c>
      <c r="BH25" s="210">
        <v>1121</v>
      </c>
      <c r="BI25" s="208">
        <v>20.149999999999999</v>
      </c>
      <c r="BJ25" s="211">
        <v>5.16</v>
      </c>
      <c r="BK25" s="212">
        <v>1096</v>
      </c>
      <c r="BL25" s="208">
        <v>41.21</v>
      </c>
      <c r="BM25" s="211">
        <v>9.0399999999999991</v>
      </c>
      <c r="BN25" s="172">
        <v>1102</v>
      </c>
      <c r="BO25" s="168">
        <v>42.95</v>
      </c>
      <c r="BP25" s="169">
        <v>6.49</v>
      </c>
      <c r="BQ25" s="167">
        <v>1117</v>
      </c>
      <c r="BR25" s="168">
        <v>45.55</v>
      </c>
      <c r="BS25" s="169">
        <v>17.899999999999999</v>
      </c>
      <c r="BT25" s="167">
        <v>1117</v>
      </c>
      <c r="BU25" s="168">
        <v>9.24</v>
      </c>
      <c r="BV25" s="169">
        <v>0.81</v>
      </c>
      <c r="BW25" s="172">
        <v>1099</v>
      </c>
      <c r="BX25" s="168">
        <v>155.61000000000001</v>
      </c>
      <c r="BY25" s="169">
        <v>21.77</v>
      </c>
      <c r="BZ25" s="173">
        <v>1081</v>
      </c>
      <c r="CA25" s="173">
        <v>15.68</v>
      </c>
      <c r="CB25" s="174">
        <v>5.39</v>
      </c>
    </row>
    <row r="26" spans="1:80" ht="36.75" customHeight="1" thickBot="1">
      <c r="A26" s="28"/>
      <c r="B26" s="363"/>
      <c r="C26" s="365"/>
      <c r="D26" s="118" t="s">
        <v>14</v>
      </c>
      <c r="E26" s="117" t="s">
        <v>4</v>
      </c>
      <c r="F26" s="13" t="s">
        <v>5</v>
      </c>
      <c r="G26" s="120" t="s">
        <v>6</v>
      </c>
      <c r="H26" s="14" t="s">
        <v>7</v>
      </c>
      <c r="I26" s="119" t="s">
        <v>14</v>
      </c>
      <c r="J26" s="117" t="s">
        <v>4</v>
      </c>
      <c r="K26" s="13" t="s">
        <v>5</v>
      </c>
      <c r="L26" s="120" t="s">
        <v>6</v>
      </c>
      <c r="M26" s="15" t="s">
        <v>7</v>
      </c>
      <c r="N26" s="118" t="s">
        <v>14</v>
      </c>
      <c r="O26" s="117" t="s">
        <v>4</v>
      </c>
      <c r="P26" s="13" t="s">
        <v>5</v>
      </c>
      <c r="Q26" s="120" t="s">
        <v>6</v>
      </c>
      <c r="R26" s="14" t="s">
        <v>7</v>
      </c>
      <c r="S26" s="119" t="s">
        <v>14</v>
      </c>
      <c r="T26" s="117" t="s">
        <v>4</v>
      </c>
      <c r="U26" s="13" t="s">
        <v>5</v>
      </c>
      <c r="V26" s="120" t="s">
        <v>6</v>
      </c>
      <c r="W26" s="15" t="s">
        <v>7</v>
      </c>
      <c r="X26" s="118" t="s">
        <v>14</v>
      </c>
      <c r="Y26" s="117" t="s">
        <v>4</v>
      </c>
      <c r="Z26" s="13" t="s">
        <v>5</v>
      </c>
      <c r="AA26" s="120" t="s">
        <v>6</v>
      </c>
      <c r="AB26" s="14" t="s">
        <v>7</v>
      </c>
      <c r="AC26" s="119" t="s">
        <v>14</v>
      </c>
      <c r="AD26" s="117" t="s">
        <v>4</v>
      </c>
      <c r="AE26" s="13" t="s">
        <v>5</v>
      </c>
      <c r="AF26" s="120" t="s">
        <v>6</v>
      </c>
      <c r="AG26" s="15" t="s">
        <v>7</v>
      </c>
      <c r="AH26" s="119" t="s">
        <v>14</v>
      </c>
      <c r="AI26" s="117" t="s">
        <v>4</v>
      </c>
      <c r="AJ26" s="13" t="s">
        <v>5</v>
      </c>
      <c r="AK26" s="120" t="s">
        <v>6</v>
      </c>
      <c r="AL26" s="15" t="s">
        <v>7</v>
      </c>
      <c r="AM26" s="119" t="s">
        <v>14</v>
      </c>
      <c r="AN26" s="117" t="s">
        <v>4</v>
      </c>
      <c r="AO26" s="13" t="s">
        <v>5</v>
      </c>
      <c r="AP26" s="120" t="s">
        <v>6</v>
      </c>
      <c r="AQ26" s="15" t="s">
        <v>7</v>
      </c>
      <c r="AR26" s="127"/>
      <c r="AS26" s="134"/>
      <c r="AT26" s="47"/>
      <c r="AU26" s="132"/>
      <c r="AV26" s="47"/>
      <c r="AW26" s="46"/>
      <c r="AX26" s="48"/>
      <c r="AY26" s="48"/>
      <c r="AZ26" s="48"/>
      <c r="BA26" s="48"/>
      <c r="BB26" s="48"/>
      <c r="BC26" s="46"/>
      <c r="BD26" s="137"/>
      <c r="BE26" s="137"/>
      <c r="BF26" s="137"/>
      <c r="BG26" s="137"/>
      <c r="BH26" s="213"/>
      <c r="BI26" s="214"/>
      <c r="BJ26" s="214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</row>
    <row r="27" spans="1:80" ht="36.75" customHeight="1">
      <c r="A27" s="28"/>
      <c r="B27" s="360">
        <v>1</v>
      </c>
      <c r="C27" s="61" t="s">
        <v>2</v>
      </c>
      <c r="D27" s="89"/>
      <c r="E27" s="90">
        <f t="shared" ref="E27:E38" si="14">BF34</f>
        <v>9.1192839805824999</v>
      </c>
      <c r="F27" s="91" t="str">
        <f t="shared" ref="F27:F32" si="15">IF(D27&gt;=E27,"↑","↓")</f>
        <v>↓</v>
      </c>
      <c r="G27" s="92">
        <f t="shared" ref="G27:G38" si="16">BF14</f>
        <v>8.92</v>
      </c>
      <c r="H27" s="93" t="str">
        <f t="shared" ref="H27:H32" si="17">IF(D27&gt;=G27,"↑","↓")</f>
        <v>↓</v>
      </c>
      <c r="I27" s="89"/>
      <c r="J27" s="90">
        <f t="shared" ref="J27:J38" si="18">BI34</f>
        <v>11.851028910490999</v>
      </c>
      <c r="K27" s="91" t="str">
        <f t="shared" ref="K27:K32" si="19">IF(I27&gt;=J27,"↑","↓")</f>
        <v>↓</v>
      </c>
      <c r="L27" s="92">
        <f t="shared" ref="L27:L38" si="20">BI14</f>
        <v>11.62</v>
      </c>
      <c r="M27" s="93" t="str">
        <f t="shared" ref="M27:M32" si="21">IF(I27&gt;=L27,"↑","↓")</f>
        <v>↓</v>
      </c>
      <c r="N27" s="89"/>
      <c r="O27" s="90">
        <f t="shared" ref="O27:O38" si="22">BL34</f>
        <v>26.759719026281001</v>
      </c>
      <c r="P27" s="91" t="str">
        <f t="shared" ref="P27:P32" si="23">IF(N27&gt;=O27,"↑","↓")</f>
        <v>↓</v>
      </c>
      <c r="Q27" s="92">
        <f t="shared" ref="Q27:Q38" si="24">BL14</f>
        <v>26.42</v>
      </c>
      <c r="R27" s="94" t="str">
        <f t="shared" ref="R27:R32" si="25">IF(N27&gt;=Q27,"↑","↓")</f>
        <v>↓</v>
      </c>
      <c r="S27" s="89"/>
      <c r="T27" s="90">
        <f t="shared" ref="T27:T38" si="26">BO34</f>
        <v>26.535006075334</v>
      </c>
      <c r="U27" s="91" t="str">
        <f t="shared" ref="U27:U32" si="27">IF(S27&gt;=T27,"↑","↓")</f>
        <v>↓</v>
      </c>
      <c r="V27" s="92">
        <f t="shared" ref="V27:V38" si="28">BO14</f>
        <v>27.23</v>
      </c>
      <c r="W27" s="94" t="str">
        <f t="shared" ref="W27:W32" si="29">IF(S27&gt;=V27,"↑","↓")</f>
        <v>↓</v>
      </c>
      <c r="X27" s="89"/>
      <c r="Y27" s="90">
        <f t="shared" ref="Y27:Y38" si="30">BR34</f>
        <v>17.834369287019999</v>
      </c>
      <c r="Z27" s="91" t="str">
        <f t="shared" ref="Z27:Z32" si="31">IF(X27&gt;=Y27,"↑","↓")</f>
        <v>↓</v>
      </c>
      <c r="AA27" s="92">
        <f t="shared" ref="AA27:AA38" si="32">BR14</f>
        <v>17.95</v>
      </c>
      <c r="AB27" s="94" t="str">
        <f t="shared" ref="AB27:AB32" si="33">IF(X27&gt;=AA27,"↑","↓")</f>
        <v>↓</v>
      </c>
      <c r="AC27" s="89"/>
      <c r="AD27" s="95">
        <f t="shared" ref="AD27:AD38" si="34">BU34</f>
        <v>11.842148770392001</v>
      </c>
      <c r="AE27" s="91" t="str">
        <f t="shared" ref="AE27:AE32" si="35">IF(AC27&gt;=AD27,"↓","↑")</f>
        <v>↑</v>
      </c>
      <c r="AF27" s="96">
        <f t="shared" ref="AF27:AF38" si="36">BU14</f>
        <v>11.59</v>
      </c>
      <c r="AG27" s="93" t="str">
        <f t="shared" ref="AG27:AG32" si="37">IF(AC27&gt;=AF27,"↓","↑")</f>
        <v>↑</v>
      </c>
      <c r="AH27" s="89"/>
      <c r="AI27" s="90">
        <f>BX34</f>
        <v>110.17585747182</v>
      </c>
      <c r="AJ27" s="91" t="str">
        <f t="shared" ref="AJ27:AJ38" si="38">IF(AH27&gt;=AI27,"↑","↓")</f>
        <v>↓</v>
      </c>
      <c r="AK27" s="92">
        <f t="shared" ref="AK27:AK38" si="39">BX14</f>
        <v>116.02</v>
      </c>
      <c r="AL27" s="94" t="str">
        <f t="shared" ref="AL27:AL38" si="40">IF(AH27&gt;=AK27,"↑","↓")</f>
        <v>↓</v>
      </c>
      <c r="AM27" s="89"/>
      <c r="AN27" s="254">
        <f t="shared" ref="AN27:AN38" si="41">CA34</f>
        <v>8.1856461670131004</v>
      </c>
      <c r="AO27" s="91" t="str">
        <f t="shared" ref="AO27:AO38" si="42">IF(AM27&gt;=AN27,"↑","↓")</f>
        <v>↓</v>
      </c>
      <c r="AP27" s="92">
        <f t="shared" ref="AP27:AP38" si="43">CA14</f>
        <v>8.34</v>
      </c>
      <c r="AQ27" s="93" t="str">
        <f t="shared" ref="AQ27:AQ38" si="44">IF(AM27&gt;=AP27,"↑","↓")</f>
        <v>↓</v>
      </c>
      <c r="AR27" s="128"/>
      <c r="AS27" s="125"/>
      <c r="AT27" s="125"/>
      <c r="AU27" s="133"/>
      <c r="AV27" s="126"/>
      <c r="AW27" s="44"/>
      <c r="AX27" s="46"/>
      <c r="AY27" s="46"/>
      <c r="AZ27" s="46"/>
      <c r="BA27" s="46"/>
      <c r="BB27" s="46"/>
      <c r="BC27" s="46"/>
      <c r="BD27" s="215"/>
      <c r="BE27" s="216"/>
      <c r="BF27" s="217"/>
      <c r="BG27" s="217"/>
      <c r="BH27" s="216"/>
      <c r="BI27" s="217"/>
      <c r="BJ27" s="217"/>
      <c r="BK27" s="216"/>
      <c r="BL27" s="217"/>
      <c r="BM27" s="217"/>
      <c r="BN27" s="216"/>
      <c r="BO27" s="217"/>
      <c r="BP27" s="217"/>
      <c r="BQ27" s="216"/>
      <c r="BR27" s="217"/>
      <c r="BS27" s="217"/>
      <c r="BT27" s="216"/>
      <c r="BU27" s="217"/>
      <c r="BV27" s="217"/>
      <c r="BW27" s="216"/>
      <c r="BX27" s="217"/>
      <c r="BY27" s="217"/>
      <c r="BZ27" s="216"/>
      <c r="CA27" s="217"/>
      <c r="CB27" s="217"/>
    </row>
    <row r="28" spans="1:80" ht="36.75" customHeight="1" thickBot="1">
      <c r="A28" s="28"/>
      <c r="B28" s="361"/>
      <c r="C28" s="62" t="s">
        <v>3</v>
      </c>
      <c r="D28" s="97"/>
      <c r="E28" s="107">
        <f t="shared" si="14"/>
        <v>8.6152501583281005</v>
      </c>
      <c r="F28" s="99" t="str">
        <f t="shared" si="15"/>
        <v>↓</v>
      </c>
      <c r="G28" s="100">
        <f t="shared" si="16"/>
        <v>8.42</v>
      </c>
      <c r="H28" s="101" t="str">
        <f t="shared" si="17"/>
        <v>↓</v>
      </c>
      <c r="I28" s="97"/>
      <c r="J28" s="98">
        <f t="shared" si="18"/>
        <v>11.263227338699</v>
      </c>
      <c r="K28" s="99" t="str">
        <f t="shared" si="19"/>
        <v>↓</v>
      </c>
      <c r="L28" s="100">
        <f t="shared" si="20"/>
        <v>11.07</v>
      </c>
      <c r="M28" s="101" t="str">
        <f t="shared" si="21"/>
        <v>↓</v>
      </c>
      <c r="N28" s="97"/>
      <c r="O28" s="107">
        <f t="shared" si="22"/>
        <v>28.883345978756001</v>
      </c>
      <c r="P28" s="99" t="str">
        <f t="shared" si="23"/>
        <v>↓</v>
      </c>
      <c r="Q28" s="109">
        <f t="shared" si="24"/>
        <v>29.06</v>
      </c>
      <c r="R28" s="102" t="str">
        <f t="shared" si="25"/>
        <v>↓</v>
      </c>
      <c r="S28" s="97"/>
      <c r="T28" s="107">
        <f t="shared" si="26"/>
        <v>25.591162319575002</v>
      </c>
      <c r="U28" s="99" t="str">
        <f t="shared" si="27"/>
        <v>↓</v>
      </c>
      <c r="V28" s="109">
        <f t="shared" si="28"/>
        <v>26.35</v>
      </c>
      <c r="W28" s="102" t="str">
        <f t="shared" si="29"/>
        <v>↓</v>
      </c>
      <c r="X28" s="97"/>
      <c r="Y28" s="107">
        <f t="shared" si="30"/>
        <v>14.629709501459001</v>
      </c>
      <c r="Z28" s="99" t="str">
        <f t="shared" si="31"/>
        <v>↓</v>
      </c>
      <c r="AA28" s="109">
        <f t="shared" si="32"/>
        <v>15.29</v>
      </c>
      <c r="AB28" s="102" t="str">
        <f t="shared" si="33"/>
        <v>↓</v>
      </c>
      <c r="AC28" s="97"/>
      <c r="AD28" s="111">
        <f t="shared" si="34"/>
        <v>12.176968698516999</v>
      </c>
      <c r="AE28" s="99" t="str">
        <f t="shared" si="35"/>
        <v>↑</v>
      </c>
      <c r="AF28" s="98">
        <f t="shared" si="36"/>
        <v>11.95</v>
      </c>
      <c r="AG28" s="103" t="str">
        <f t="shared" si="37"/>
        <v>↑</v>
      </c>
      <c r="AH28" s="97"/>
      <c r="AI28" s="107">
        <f>BX35</f>
        <v>102.34762808348999</v>
      </c>
      <c r="AJ28" s="99" t="str">
        <f t="shared" si="38"/>
        <v>↓</v>
      </c>
      <c r="AK28" s="112">
        <f t="shared" si="39"/>
        <v>108.22</v>
      </c>
      <c r="AL28" s="102" t="str">
        <f t="shared" si="40"/>
        <v>↓</v>
      </c>
      <c r="AM28" s="97"/>
      <c r="AN28" s="255">
        <f t="shared" si="41"/>
        <v>5.4788481141691996</v>
      </c>
      <c r="AO28" s="99" t="str">
        <f t="shared" si="42"/>
        <v>↓</v>
      </c>
      <c r="AP28" s="112">
        <f t="shared" si="43"/>
        <v>5.69</v>
      </c>
      <c r="AQ28" s="104" t="str">
        <f t="shared" si="44"/>
        <v>↓</v>
      </c>
      <c r="AR28" s="128"/>
      <c r="AS28" s="125"/>
      <c r="AT28" s="125"/>
      <c r="AU28" s="133"/>
      <c r="AV28" s="126"/>
      <c r="AW28" s="44"/>
      <c r="AX28" s="46"/>
      <c r="AY28" s="46"/>
      <c r="AZ28" s="46"/>
      <c r="BA28" s="46"/>
      <c r="BB28" s="46"/>
      <c r="BC28" s="46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</row>
    <row r="29" spans="1:80" ht="36.75" customHeight="1">
      <c r="A29" s="28"/>
      <c r="B29" s="360">
        <v>2</v>
      </c>
      <c r="C29" s="61" t="s">
        <v>2</v>
      </c>
      <c r="D29" s="89"/>
      <c r="E29" s="90">
        <f t="shared" si="14"/>
        <v>10.728549437537</v>
      </c>
      <c r="F29" s="91" t="str">
        <f t="shared" si="15"/>
        <v>↓</v>
      </c>
      <c r="G29" s="105">
        <f t="shared" si="16"/>
        <v>10.47</v>
      </c>
      <c r="H29" s="93" t="str">
        <f t="shared" si="17"/>
        <v>↓</v>
      </c>
      <c r="I29" s="89"/>
      <c r="J29" s="96">
        <f t="shared" si="18"/>
        <v>14.301731444485</v>
      </c>
      <c r="K29" s="91" t="str">
        <f t="shared" si="19"/>
        <v>↓</v>
      </c>
      <c r="L29" s="105">
        <f t="shared" si="20"/>
        <v>14.2</v>
      </c>
      <c r="M29" s="93" t="str">
        <f t="shared" si="21"/>
        <v>↓</v>
      </c>
      <c r="N29" s="89"/>
      <c r="O29" s="90">
        <f t="shared" si="22"/>
        <v>28.395709726983</v>
      </c>
      <c r="P29" s="91" t="str">
        <f t="shared" si="23"/>
        <v>↓</v>
      </c>
      <c r="Q29" s="92">
        <f t="shared" si="24"/>
        <v>28.41</v>
      </c>
      <c r="R29" s="94" t="str">
        <f t="shared" si="25"/>
        <v>↓</v>
      </c>
      <c r="S29" s="89"/>
      <c r="T29" s="90">
        <f t="shared" si="26"/>
        <v>30.610314167161</v>
      </c>
      <c r="U29" s="91" t="str">
        <f t="shared" si="27"/>
        <v>↓</v>
      </c>
      <c r="V29" s="92">
        <f t="shared" si="28"/>
        <v>31.06</v>
      </c>
      <c r="W29" s="94" t="str">
        <f t="shared" si="29"/>
        <v>↓</v>
      </c>
      <c r="X29" s="89"/>
      <c r="Y29" s="90">
        <f t="shared" si="30"/>
        <v>26.599262080456999</v>
      </c>
      <c r="Z29" s="91" t="str">
        <f t="shared" si="31"/>
        <v>↓</v>
      </c>
      <c r="AA29" s="92">
        <f t="shared" si="32"/>
        <v>27.26</v>
      </c>
      <c r="AB29" s="94" t="str">
        <f t="shared" si="33"/>
        <v>↓</v>
      </c>
      <c r="AC29" s="124"/>
      <c r="AD29" s="95">
        <f t="shared" si="34"/>
        <v>10.99984302533</v>
      </c>
      <c r="AE29" s="91" t="str">
        <f t="shared" si="35"/>
        <v>↑</v>
      </c>
      <c r="AF29" s="96">
        <f t="shared" si="36"/>
        <v>10.69</v>
      </c>
      <c r="AG29" s="93" t="str">
        <f t="shared" si="37"/>
        <v>↑</v>
      </c>
      <c r="AH29" s="89"/>
      <c r="AI29" s="96">
        <v>121.7</v>
      </c>
      <c r="AJ29" s="91" t="str">
        <f t="shared" si="38"/>
        <v>↓</v>
      </c>
      <c r="AK29" s="92">
        <f t="shared" si="39"/>
        <v>126.53</v>
      </c>
      <c r="AL29" s="94" t="str">
        <f t="shared" si="40"/>
        <v>↓</v>
      </c>
      <c r="AM29" s="89"/>
      <c r="AN29" s="254">
        <f t="shared" si="41"/>
        <v>11.562664120315</v>
      </c>
      <c r="AO29" s="91" t="str">
        <f t="shared" si="42"/>
        <v>↓</v>
      </c>
      <c r="AP29" s="92">
        <f t="shared" si="43"/>
        <v>11.8</v>
      </c>
      <c r="AQ29" s="93" t="str">
        <f t="shared" si="44"/>
        <v>↓</v>
      </c>
      <c r="AR29" s="128"/>
      <c r="AS29" s="125"/>
      <c r="AT29" s="125"/>
      <c r="AU29" s="133"/>
      <c r="AV29" s="126"/>
      <c r="AW29" s="44"/>
      <c r="AX29" s="46"/>
      <c r="AY29" s="46"/>
      <c r="AZ29" s="46"/>
      <c r="BA29" s="46"/>
      <c r="BB29" s="46"/>
      <c r="BC29" s="46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</row>
    <row r="30" spans="1:80" ht="36.75" customHeight="1" thickBot="1">
      <c r="A30" s="28"/>
      <c r="B30" s="361"/>
      <c r="C30" s="63" t="s">
        <v>3</v>
      </c>
      <c r="D30" s="106"/>
      <c r="E30" s="107">
        <f t="shared" si="14"/>
        <v>10.03953204972</v>
      </c>
      <c r="F30" s="108" t="str">
        <f t="shared" si="15"/>
        <v>↓</v>
      </c>
      <c r="G30" s="109">
        <f t="shared" si="16"/>
        <v>9.9499999999999993</v>
      </c>
      <c r="H30" s="101" t="str">
        <f t="shared" si="17"/>
        <v>↓</v>
      </c>
      <c r="I30" s="106"/>
      <c r="J30" s="107">
        <f t="shared" si="18"/>
        <v>13.391271820449001</v>
      </c>
      <c r="K30" s="108" t="str">
        <f t="shared" si="19"/>
        <v>↓</v>
      </c>
      <c r="L30" s="109">
        <f t="shared" si="20"/>
        <v>13.18</v>
      </c>
      <c r="M30" s="101" t="str">
        <f t="shared" si="21"/>
        <v>↓</v>
      </c>
      <c r="N30" s="106"/>
      <c r="O30" s="107">
        <f t="shared" si="22"/>
        <v>30.907231555879999</v>
      </c>
      <c r="P30" s="108" t="str">
        <f t="shared" si="23"/>
        <v>↓</v>
      </c>
      <c r="Q30" s="109">
        <f t="shared" si="24"/>
        <v>30.94</v>
      </c>
      <c r="R30" s="110" t="str">
        <f t="shared" si="25"/>
        <v>↓</v>
      </c>
      <c r="S30" s="106"/>
      <c r="T30" s="107">
        <f t="shared" si="26"/>
        <v>29.334554781971001</v>
      </c>
      <c r="U30" s="108" t="str">
        <f t="shared" si="27"/>
        <v>↓</v>
      </c>
      <c r="V30" s="109">
        <f t="shared" si="28"/>
        <v>29.57</v>
      </c>
      <c r="W30" s="110" t="str">
        <f t="shared" si="29"/>
        <v>↓</v>
      </c>
      <c r="X30" s="106"/>
      <c r="Y30" s="107">
        <f t="shared" si="30"/>
        <v>20.333885318833001</v>
      </c>
      <c r="Z30" s="108" t="str">
        <f t="shared" si="31"/>
        <v>↓</v>
      </c>
      <c r="AA30" s="109">
        <f t="shared" si="32"/>
        <v>21.3</v>
      </c>
      <c r="AB30" s="110" t="str">
        <f t="shared" si="33"/>
        <v>↓</v>
      </c>
      <c r="AC30" s="106"/>
      <c r="AD30" s="111">
        <f t="shared" si="34"/>
        <v>11.392532459503</v>
      </c>
      <c r="AE30" s="108" t="str">
        <f t="shared" si="35"/>
        <v>↑</v>
      </c>
      <c r="AF30" s="98">
        <f t="shared" si="36"/>
        <v>11.07</v>
      </c>
      <c r="AG30" s="101" t="str">
        <f t="shared" si="37"/>
        <v>↑</v>
      </c>
      <c r="AH30" s="106"/>
      <c r="AI30" s="107">
        <f>BX37</f>
        <v>111.90924615759999</v>
      </c>
      <c r="AJ30" s="108" t="str">
        <f t="shared" si="38"/>
        <v>↓</v>
      </c>
      <c r="AK30" s="112">
        <f t="shared" si="39"/>
        <v>117.9</v>
      </c>
      <c r="AL30" s="110" t="str">
        <f t="shared" si="40"/>
        <v>↓</v>
      </c>
      <c r="AM30" s="106"/>
      <c r="AN30" s="255">
        <f t="shared" si="41"/>
        <v>7.2925297948151</v>
      </c>
      <c r="AO30" s="108" t="str">
        <f t="shared" si="42"/>
        <v>↓</v>
      </c>
      <c r="AP30" s="112">
        <f t="shared" si="43"/>
        <v>7.37</v>
      </c>
      <c r="AQ30" s="103" t="str">
        <f t="shared" si="44"/>
        <v>↓</v>
      </c>
      <c r="AR30" s="128"/>
      <c r="AS30" s="125"/>
      <c r="AT30" s="125"/>
      <c r="AU30" s="133"/>
      <c r="AV30" s="126"/>
      <c r="AW30" s="44"/>
      <c r="AX30" s="46"/>
      <c r="AY30" s="46"/>
      <c r="AZ30" s="46"/>
      <c r="BA30" s="46"/>
      <c r="BB30" s="46"/>
      <c r="BC30" s="46"/>
      <c r="BD30" s="136" t="s">
        <v>100</v>
      </c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</row>
    <row r="31" spans="1:80" ht="36.75" customHeight="1" thickBot="1">
      <c r="A31" s="28"/>
      <c r="B31" s="360">
        <v>3</v>
      </c>
      <c r="C31" s="61" t="s">
        <v>2</v>
      </c>
      <c r="D31" s="89"/>
      <c r="E31" s="90">
        <f t="shared" si="14"/>
        <v>12.390522143248001</v>
      </c>
      <c r="F31" s="91" t="str">
        <f t="shared" si="15"/>
        <v>↓</v>
      </c>
      <c r="G31" s="105">
        <f t="shared" si="16"/>
        <v>12.36</v>
      </c>
      <c r="H31" s="93" t="str">
        <f t="shared" si="17"/>
        <v>↓</v>
      </c>
      <c r="I31" s="89"/>
      <c r="J31" s="90">
        <f t="shared" si="18"/>
        <v>16.074835983543</v>
      </c>
      <c r="K31" s="91" t="str">
        <f t="shared" si="19"/>
        <v>↓</v>
      </c>
      <c r="L31" s="105">
        <f t="shared" si="20"/>
        <v>16.190000000000001</v>
      </c>
      <c r="M31" s="93" t="str">
        <f t="shared" si="21"/>
        <v>↓</v>
      </c>
      <c r="N31" s="89"/>
      <c r="O31" s="90">
        <f t="shared" si="22"/>
        <v>29.963807439825001</v>
      </c>
      <c r="P31" s="91" t="str">
        <f t="shared" si="23"/>
        <v>↓</v>
      </c>
      <c r="Q31" s="92">
        <f t="shared" si="24"/>
        <v>30.41</v>
      </c>
      <c r="R31" s="94" t="str">
        <f t="shared" si="25"/>
        <v>↓</v>
      </c>
      <c r="S31" s="89"/>
      <c r="T31" s="90">
        <f t="shared" si="26"/>
        <v>33.867837541164</v>
      </c>
      <c r="U31" s="91" t="str">
        <f t="shared" si="27"/>
        <v>↓</v>
      </c>
      <c r="V31" s="92">
        <f t="shared" si="28"/>
        <v>34.520000000000003</v>
      </c>
      <c r="W31" s="94" t="str">
        <f t="shared" si="29"/>
        <v>↓</v>
      </c>
      <c r="X31" s="89"/>
      <c r="Y31" s="90">
        <f t="shared" si="30"/>
        <v>32.906015866019999</v>
      </c>
      <c r="Z31" s="91" t="str">
        <f t="shared" si="31"/>
        <v>↓</v>
      </c>
      <c r="AA31" s="92">
        <f t="shared" si="32"/>
        <v>34.85</v>
      </c>
      <c r="AB31" s="94" t="str">
        <f t="shared" si="33"/>
        <v>↓</v>
      </c>
      <c r="AC31" s="89"/>
      <c r="AD31" s="95">
        <f t="shared" si="34"/>
        <v>10.414464560018001</v>
      </c>
      <c r="AE31" s="113" t="str">
        <f t="shared" si="35"/>
        <v>↑</v>
      </c>
      <c r="AF31" s="96">
        <f t="shared" si="36"/>
        <v>10.19</v>
      </c>
      <c r="AG31" s="114" t="str">
        <f t="shared" si="37"/>
        <v>↑</v>
      </c>
      <c r="AH31" s="115"/>
      <c r="AI31" s="96">
        <v>121.7</v>
      </c>
      <c r="AJ31" s="113" t="str">
        <f t="shared" si="38"/>
        <v>↓</v>
      </c>
      <c r="AK31" s="92">
        <f t="shared" si="39"/>
        <v>135.44</v>
      </c>
      <c r="AL31" s="101" t="str">
        <f t="shared" si="40"/>
        <v>↓</v>
      </c>
      <c r="AM31" s="115"/>
      <c r="AN31" s="254">
        <f t="shared" si="41"/>
        <v>14.899170537491999</v>
      </c>
      <c r="AO31" s="113" t="str">
        <f t="shared" si="42"/>
        <v>↓</v>
      </c>
      <c r="AP31" s="92">
        <f t="shared" si="43"/>
        <v>15.05</v>
      </c>
      <c r="AQ31" s="116" t="str">
        <f t="shared" si="44"/>
        <v>↓</v>
      </c>
      <c r="AR31" s="128"/>
      <c r="AS31" s="125"/>
      <c r="AT31" s="125"/>
      <c r="AU31" s="133"/>
      <c r="AV31" s="126"/>
      <c r="AW31" s="44"/>
      <c r="AX31" s="46"/>
      <c r="AY31" s="46"/>
      <c r="AZ31" s="46"/>
      <c r="BA31" s="46"/>
      <c r="BB31" s="46"/>
      <c r="BC31" s="46"/>
      <c r="BD31" s="137" t="s">
        <v>101</v>
      </c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</row>
    <row r="32" spans="1:80" ht="36.75" customHeight="1" thickBot="1">
      <c r="A32" s="28"/>
      <c r="B32" s="361"/>
      <c r="C32" s="63" t="s">
        <v>3</v>
      </c>
      <c r="D32" s="106"/>
      <c r="E32" s="107">
        <f t="shared" si="14"/>
        <v>11.726999763761</v>
      </c>
      <c r="F32" s="108" t="str">
        <f t="shared" si="15"/>
        <v>↓</v>
      </c>
      <c r="G32" s="109">
        <f t="shared" si="16"/>
        <v>11.65</v>
      </c>
      <c r="H32" s="103" t="str">
        <f t="shared" si="17"/>
        <v>↓</v>
      </c>
      <c r="I32" s="106"/>
      <c r="J32" s="107">
        <f t="shared" si="18"/>
        <v>15.288966095603</v>
      </c>
      <c r="K32" s="108" t="str">
        <f t="shared" si="19"/>
        <v>↓</v>
      </c>
      <c r="L32" s="109">
        <f t="shared" si="20"/>
        <v>16.12</v>
      </c>
      <c r="M32" s="103" t="str">
        <f t="shared" si="21"/>
        <v>↓</v>
      </c>
      <c r="N32" s="106"/>
      <c r="O32" s="107">
        <f t="shared" si="22"/>
        <v>32.864871249704997</v>
      </c>
      <c r="P32" s="108" t="str">
        <f t="shared" si="23"/>
        <v>↓</v>
      </c>
      <c r="Q32" s="109">
        <f t="shared" si="24"/>
        <v>33.18</v>
      </c>
      <c r="R32" s="110" t="str">
        <f t="shared" si="25"/>
        <v>↓</v>
      </c>
      <c r="S32" s="106"/>
      <c r="T32" s="107">
        <f t="shared" si="26"/>
        <v>32.417457305503</v>
      </c>
      <c r="U32" s="108" t="str">
        <f t="shared" si="27"/>
        <v>↓</v>
      </c>
      <c r="V32" s="109">
        <f t="shared" si="28"/>
        <v>32.92</v>
      </c>
      <c r="W32" s="110" t="str">
        <f t="shared" si="29"/>
        <v>↓</v>
      </c>
      <c r="X32" s="106"/>
      <c r="Y32" s="107">
        <f t="shared" si="30"/>
        <v>24.942816297355002</v>
      </c>
      <c r="Z32" s="108" t="str">
        <f t="shared" si="31"/>
        <v>↓</v>
      </c>
      <c r="AA32" s="109">
        <f t="shared" si="32"/>
        <v>27.59</v>
      </c>
      <c r="AB32" s="110" t="str">
        <f t="shared" si="33"/>
        <v>↓</v>
      </c>
      <c r="AC32" s="106"/>
      <c r="AD32" s="111">
        <f t="shared" si="34"/>
        <v>10.725951675945</v>
      </c>
      <c r="AE32" s="108" t="str">
        <f t="shared" si="35"/>
        <v>↑</v>
      </c>
      <c r="AF32" s="98">
        <f t="shared" si="36"/>
        <v>10.43</v>
      </c>
      <c r="AG32" s="103" t="str">
        <f t="shared" si="37"/>
        <v>↑</v>
      </c>
      <c r="AH32" s="106"/>
      <c r="AI32" s="107">
        <f>BX39</f>
        <v>122.33198956603999</v>
      </c>
      <c r="AJ32" s="108" t="str">
        <f t="shared" si="38"/>
        <v>↓</v>
      </c>
      <c r="AK32" s="112">
        <f t="shared" si="39"/>
        <v>128.02000000000001</v>
      </c>
      <c r="AL32" s="110" t="str">
        <f t="shared" si="40"/>
        <v>↓</v>
      </c>
      <c r="AM32" s="106"/>
      <c r="AN32" s="255">
        <f t="shared" si="41"/>
        <v>9.3238458785637999</v>
      </c>
      <c r="AO32" s="108" t="str">
        <f t="shared" si="42"/>
        <v>↓</v>
      </c>
      <c r="AP32" s="112">
        <f t="shared" si="43"/>
        <v>9.4700000000000006</v>
      </c>
      <c r="AQ32" s="103" t="str">
        <f t="shared" si="44"/>
        <v>↓</v>
      </c>
      <c r="AR32" s="128"/>
      <c r="AS32" s="125"/>
      <c r="AT32" s="125"/>
      <c r="AU32" s="133"/>
      <c r="AV32" s="126"/>
      <c r="AW32" s="44"/>
      <c r="AX32" s="46"/>
      <c r="AY32" s="46"/>
      <c r="AZ32" s="46"/>
      <c r="BA32" s="46"/>
      <c r="BB32" s="46"/>
      <c r="BC32" s="46"/>
      <c r="BD32" s="347" t="s">
        <v>0</v>
      </c>
      <c r="BE32" s="349" t="s">
        <v>56</v>
      </c>
      <c r="BF32" s="344"/>
      <c r="BG32" s="345"/>
      <c r="BH32" s="343" t="s">
        <v>57</v>
      </c>
      <c r="BI32" s="344"/>
      <c r="BJ32" s="346"/>
      <c r="BK32" s="343" t="s">
        <v>58</v>
      </c>
      <c r="BL32" s="344"/>
      <c r="BM32" s="345"/>
      <c r="BN32" s="343" t="s">
        <v>59</v>
      </c>
      <c r="BO32" s="344"/>
      <c r="BP32" s="346"/>
      <c r="BQ32" s="350" t="s">
        <v>60</v>
      </c>
      <c r="BR32" s="351"/>
      <c r="BS32" s="352"/>
      <c r="BT32" s="343" t="s">
        <v>61</v>
      </c>
      <c r="BU32" s="344"/>
      <c r="BV32" s="346"/>
      <c r="BW32" s="343" t="s">
        <v>62</v>
      </c>
      <c r="BX32" s="344"/>
      <c r="BY32" s="345"/>
      <c r="BZ32" s="343" t="s">
        <v>63</v>
      </c>
      <c r="CA32" s="344"/>
      <c r="CB32" s="346"/>
    </row>
    <row r="33" spans="1:80" ht="36.75" customHeight="1" thickBot="1">
      <c r="A33" s="28"/>
      <c r="B33" s="360">
        <v>4</v>
      </c>
      <c r="C33" s="61" t="s">
        <v>2</v>
      </c>
      <c r="D33" s="89"/>
      <c r="E33" s="90">
        <f t="shared" si="14"/>
        <v>14.139753552398</v>
      </c>
      <c r="F33" s="91" t="str">
        <f t="shared" ref="F33:F38" si="45">IF(D33&gt;=E33,"↑","↓")</f>
        <v>↓</v>
      </c>
      <c r="G33" s="92">
        <f t="shared" si="16"/>
        <v>14.3</v>
      </c>
      <c r="H33" s="93" t="str">
        <f t="shared" ref="H33:H38" si="46">IF(D33&gt;=G33,"↑","↓")</f>
        <v>↓</v>
      </c>
      <c r="I33" s="89"/>
      <c r="J33" s="90">
        <f t="shared" si="18"/>
        <v>17.730782179329001</v>
      </c>
      <c r="K33" s="91" t="str">
        <f t="shared" ref="K33:K38" si="47">IF(I33&gt;=J33,"↑","↓")</f>
        <v>↓</v>
      </c>
      <c r="L33" s="92">
        <f t="shared" si="20"/>
        <v>18.170000000000002</v>
      </c>
      <c r="M33" s="93" t="str">
        <f t="shared" ref="M33:M38" si="48">IF(I33&gt;=L33,"↑","↓")</f>
        <v>↓</v>
      </c>
      <c r="N33" s="89"/>
      <c r="O33" s="90">
        <f t="shared" si="22"/>
        <v>31.677376320177999</v>
      </c>
      <c r="P33" s="91" t="str">
        <f t="shared" ref="P33:P38" si="49">IF(N33&gt;=O33,"↑","↓")</f>
        <v>↓</v>
      </c>
      <c r="Q33" s="92">
        <f t="shared" si="24"/>
        <v>31.87</v>
      </c>
      <c r="R33" s="94" t="str">
        <f t="shared" ref="R33:R38" si="50">IF(N33&gt;=Q33,"↑","↓")</f>
        <v>↓</v>
      </c>
      <c r="S33" s="89"/>
      <c r="T33" s="90">
        <f t="shared" si="26"/>
        <v>37.748468990089997</v>
      </c>
      <c r="U33" s="91" t="str">
        <f t="shared" ref="U33:U38" si="51">IF(S33&gt;=T33,"↑","↓")</f>
        <v>↓</v>
      </c>
      <c r="V33" s="92">
        <f t="shared" si="28"/>
        <v>39.07</v>
      </c>
      <c r="W33" s="94" t="str">
        <f t="shared" ref="W33:W38" si="52">IF(S33&gt;=V33,"↑","↓")</f>
        <v>↓</v>
      </c>
      <c r="X33" s="89"/>
      <c r="Y33" s="90">
        <f t="shared" si="30"/>
        <v>39.086380973749002</v>
      </c>
      <c r="Z33" s="91" t="str">
        <f t="shared" ref="Z33:Z38" si="53">IF(X33&gt;=Y33,"↑","↓")</f>
        <v>↓</v>
      </c>
      <c r="AA33" s="92">
        <f t="shared" si="32"/>
        <v>43.71</v>
      </c>
      <c r="AB33" s="94" t="str">
        <f t="shared" ref="AB33:AB38" si="54">IF(X33&gt;=AA33,"↑","↓")</f>
        <v>↓</v>
      </c>
      <c r="AC33" s="89"/>
      <c r="AD33" s="95">
        <f t="shared" si="34"/>
        <v>9.9992645749888993</v>
      </c>
      <c r="AE33" s="91" t="str">
        <f t="shared" ref="AE33:AE38" si="55">IF(AC33&gt;=AD33,"↓","↑")</f>
        <v>↑</v>
      </c>
      <c r="AF33" s="96">
        <f t="shared" si="36"/>
        <v>9.6999999999999993</v>
      </c>
      <c r="AG33" s="93" t="str">
        <f t="shared" ref="AG33:AG38" si="56">IF(AC33&gt;=AF33,"↓","↑")</f>
        <v>↑</v>
      </c>
      <c r="AH33" s="89"/>
      <c r="AI33" s="96">
        <v>121.7</v>
      </c>
      <c r="AJ33" s="91" t="str">
        <f t="shared" si="38"/>
        <v>↓</v>
      </c>
      <c r="AK33" s="92">
        <f t="shared" si="39"/>
        <v>145.59</v>
      </c>
      <c r="AL33" s="94" t="str">
        <f t="shared" si="40"/>
        <v>↓</v>
      </c>
      <c r="AM33" s="89"/>
      <c r="AN33" s="254">
        <f t="shared" si="41"/>
        <v>18.12332361516</v>
      </c>
      <c r="AO33" s="91" t="str">
        <f t="shared" si="42"/>
        <v>↓</v>
      </c>
      <c r="AP33" s="92">
        <f t="shared" si="43"/>
        <v>18.95</v>
      </c>
      <c r="AQ33" s="93" t="str">
        <f t="shared" si="44"/>
        <v>↓</v>
      </c>
      <c r="AR33" s="128"/>
      <c r="AS33" s="125"/>
      <c r="AT33" s="125"/>
      <c r="AU33" s="133"/>
      <c r="AV33" s="126"/>
      <c r="AW33" s="44"/>
      <c r="AX33" s="46"/>
      <c r="AY33" s="46"/>
      <c r="AZ33" s="46"/>
      <c r="BA33" s="46"/>
      <c r="BB33" s="46"/>
      <c r="BC33" s="46"/>
      <c r="BD33" s="348"/>
      <c r="BE33" s="138" t="s">
        <v>64</v>
      </c>
      <c r="BF33" s="139" t="s">
        <v>65</v>
      </c>
      <c r="BG33" s="140" t="s">
        <v>66</v>
      </c>
      <c r="BH33" s="141" t="s">
        <v>64</v>
      </c>
      <c r="BI33" s="139" t="s">
        <v>65</v>
      </c>
      <c r="BJ33" s="142" t="s">
        <v>66</v>
      </c>
      <c r="BK33" s="141" t="s">
        <v>64</v>
      </c>
      <c r="BL33" s="139" t="s">
        <v>65</v>
      </c>
      <c r="BM33" s="140" t="s">
        <v>66</v>
      </c>
      <c r="BN33" s="141" t="s">
        <v>64</v>
      </c>
      <c r="BO33" s="139" t="s">
        <v>65</v>
      </c>
      <c r="BP33" s="142" t="s">
        <v>66</v>
      </c>
      <c r="BQ33" s="141" t="s">
        <v>64</v>
      </c>
      <c r="BR33" s="139" t="s">
        <v>65</v>
      </c>
      <c r="BS33" s="140" t="s">
        <v>66</v>
      </c>
      <c r="BT33" s="141" t="s">
        <v>64</v>
      </c>
      <c r="BU33" s="139" t="s">
        <v>65</v>
      </c>
      <c r="BV33" s="142" t="s">
        <v>66</v>
      </c>
      <c r="BW33" s="141" t="s">
        <v>64</v>
      </c>
      <c r="BX33" s="139" t="s">
        <v>65</v>
      </c>
      <c r="BY33" s="140" t="s">
        <v>66</v>
      </c>
      <c r="BZ33" s="141" t="s">
        <v>64</v>
      </c>
      <c r="CA33" s="139" t="s">
        <v>65</v>
      </c>
      <c r="CB33" s="142" t="s">
        <v>66</v>
      </c>
    </row>
    <row r="34" spans="1:80" ht="36.75" customHeight="1" thickBot="1">
      <c r="A34" s="28"/>
      <c r="B34" s="361"/>
      <c r="C34" s="62" t="s">
        <v>3</v>
      </c>
      <c r="D34" s="97"/>
      <c r="E34" s="107">
        <f t="shared" si="14"/>
        <v>13.568891110066</v>
      </c>
      <c r="F34" s="99" t="str">
        <f t="shared" si="45"/>
        <v>↓</v>
      </c>
      <c r="G34" s="100">
        <f t="shared" si="16"/>
        <v>13.58</v>
      </c>
      <c r="H34" s="101" t="str">
        <f t="shared" si="46"/>
        <v>↓</v>
      </c>
      <c r="I34" s="97"/>
      <c r="J34" s="107">
        <f t="shared" si="18"/>
        <v>16.796269897837998</v>
      </c>
      <c r="K34" s="99" t="str">
        <f t="shared" si="47"/>
        <v>↓</v>
      </c>
      <c r="L34" s="100">
        <f t="shared" si="20"/>
        <v>17.100000000000001</v>
      </c>
      <c r="M34" s="101" t="str">
        <f t="shared" si="48"/>
        <v>↓</v>
      </c>
      <c r="N34" s="97"/>
      <c r="O34" s="107">
        <f t="shared" si="22"/>
        <v>35.333211721783996</v>
      </c>
      <c r="P34" s="99" t="str">
        <f t="shared" si="49"/>
        <v>↓</v>
      </c>
      <c r="Q34" s="109">
        <f t="shared" si="24"/>
        <v>35.17</v>
      </c>
      <c r="R34" s="102" t="str">
        <f t="shared" si="50"/>
        <v>↓</v>
      </c>
      <c r="S34" s="97"/>
      <c r="T34" s="107">
        <f t="shared" si="26"/>
        <v>35.906905491398</v>
      </c>
      <c r="U34" s="99" t="str">
        <f t="shared" si="51"/>
        <v>↓</v>
      </c>
      <c r="V34" s="109">
        <f t="shared" si="28"/>
        <v>37.08</v>
      </c>
      <c r="W34" s="102" t="str">
        <f t="shared" si="52"/>
        <v>↓</v>
      </c>
      <c r="X34" s="97"/>
      <c r="Y34" s="107">
        <f t="shared" si="30"/>
        <v>29.759303152406002</v>
      </c>
      <c r="Z34" s="99" t="str">
        <f t="shared" si="53"/>
        <v>↓</v>
      </c>
      <c r="AA34" s="109">
        <f t="shared" si="32"/>
        <v>33.630000000000003</v>
      </c>
      <c r="AB34" s="102" t="str">
        <f t="shared" si="54"/>
        <v>↓</v>
      </c>
      <c r="AC34" s="97"/>
      <c r="AD34" s="111">
        <f t="shared" si="34"/>
        <v>10.282346770390999</v>
      </c>
      <c r="AE34" s="99" t="str">
        <f t="shared" si="55"/>
        <v>↑</v>
      </c>
      <c r="AF34" s="98">
        <f t="shared" si="36"/>
        <v>10.039999999999999</v>
      </c>
      <c r="AG34" s="103" t="str">
        <f t="shared" si="56"/>
        <v>↑</v>
      </c>
      <c r="AH34" s="97"/>
      <c r="AI34" s="107">
        <f>BX41</f>
        <v>130.81795687522001</v>
      </c>
      <c r="AJ34" s="99" t="str">
        <f t="shared" si="38"/>
        <v>↓</v>
      </c>
      <c r="AK34" s="112">
        <f t="shared" si="39"/>
        <v>136.04</v>
      </c>
      <c r="AL34" s="102" t="str">
        <f t="shared" si="40"/>
        <v>↓</v>
      </c>
      <c r="AM34" s="97"/>
      <c r="AN34" s="255">
        <f t="shared" si="41"/>
        <v>11.412917012941</v>
      </c>
      <c r="AO34" s="99" t="str">
        <f t="shared" si="42"/>
        <v>↓</v>
      </c>
      <c r="AP34" s="112">
        <f t="shared" si="43"/>
        <v>11.57</v>
      </c>
      <c r="AQ34" s="104" t="str">
        <f t="shared" si="44"/>
        <v>↓</v>
      </c>
      <c r="AR34" s="128"/>
      <c r="AS34" s="125"/>
      <c r="AT34" s="125"/>
      <c r="AU34" s="133"/>
      <c r="AV34" s="126"/>
      <c r="AW34" s="44"/>
      <c r="AX34" s="46"/>
      <c r="AY34" s="46"/>
      <c r="AZ34" s="46"/>
      <c r="BA34" s="46"/>
      <c r="BB34" s="46"/>
      <c r="BC34" s="46"/>
      <c r="BD34" s="251" t="s">
        <v>67</v>
      </c>
      <c r="BE34" s="218">
        <v>8240</v>
      </c>
      <c r="BF34" s="219">
        <v>9.1192839805824999</v>
      </c>
      <c r="BG34" s="220">
        <v>2.1348706631952998</v>
      </c>
      <c r="BH34" s="221">
        <v>7921</v>
      </c>
      <c r="BI34" s="219">
        <v>11.851028910490999</v>
      </c>
      <c r="BJ34" s="220">
        <v>4.9119290748813</v>
      </c>
      <c r="BK34" s="222">
        <v>8257</v>
      </c>
      <c r="BL34" s="219">
        <v>26.759719026281001</v>
      </c>
      <c r="BM34" s="220">
        <v>6.9766688161242998</v>
      </c>
      <c r="BN34" s="223">
        <v>8230</v>
      </c>
      <c r="BO34" s="224">
        <v>26.535006075334</v>
      </c>
      <c r="BP34" s="225">
        <v>5.3144038166860001</v>
      </c>
      <c r="BQ34" s="226">
        <v>8205</v>
      </c>
      <c r="BR34" s="224">
        <v>17.834369287019999</v>
      </c>
      <c r="BS34" s="225">
        <v>9.5612673701086006</v>
      </c>
      <c r="BT34" s="223">
        <v>8214</v>
      </c>
      <c r="BU34" s="224">
        <v>11.842148770392001</v>
      </c>
      <c r="BV34" s="225">
        <v>1.5583166345438</v>
      </c>
      <c r="BW34" s="223">
        <v>8251</v>
      </c>
      <c r="BX34" s="224">
        <v>110.17585747182</v>
      </c>
      <c r="BY34" s="225">
        <v>19.270394409664998</v>
      </c>
      <c r="BZ34" s="226">
        <v>8179</v>
      </c>
      <c r="CA34" s="224">
        <v>8.1856461670131004</v>
      </c>
      <c r="CB34" s="225">
        <v>3.4953183736448001</v>
      </c>
    </row>
    <row r="35" spans="1:80" ht="36.75" customHeight="1" thickBot="1">
      <c r="A35" s="28"/>
      <c r="B35" s="360">
        <v>5</v>
      </c>
      <c r="C35" s="61" t="s">
        <v>2</v>
      </c>
      <c r="D35" s="89"/>
      <c r="E35" s="90">
        <f t="shared" si="14"/>
        <v>16.241295546559002</v>
      </c>
      <c r="F35" s="91" t="str">
        <f t="shared" si="45"/>
        <v>↓</v>
      </c>
      <c r="G35" s="105">
        <f t="shared" si="16"/>
        <v>16.09</v>
      </c>
      <c r="H35" s="93" t="str">
        <f t="shared" si="46"/>
        <v>↓</v>
      </c>
      <c r="I35" s="89"/>
      <c r="J35" s="90">
        <f t="shared" si="18"/>
        <v>19.043242645431999</v>
      </c>
      <c r="K35" s="91" t="str">
        <f t="shared" si="47"/>
        <v>↓</v>
      </c>
      <c r="L35" s="105">
        <f t="shared" si="20"/>
        <v>19.809999999999999</v>
      </c>
      <c r="M35" s="93" t="str">
        <f t="shared" si="48"/>
        <v>↓</v>
      </c>
      <c r="N35" s="89"/>
      <c r="O35" s="90">
        <f t="shared" si="22"/>
        <v>34.359272249013998</v>
      </c>
      <c r="P35" s="91" t="str">
        <f t="shared" si="49"/>
        <v>↓</v>
      </c>
      <c r="Q35" s="92">
        <f t="shared" si="24"/>
        <v>33.409999999999997</v>
      </c>
      <c r="R35" s="94" t="str">
        <f t="shared" si="50"/>
        <v>↓</v>
      </c>
      <c r="S35" s="89"/>
      <c r="T35" s="90">
        <f t="shared" si="26"/>
        <v>41.209143861963</v>
      </c>
      <c r="U35" s="91" t="str">
        <f t="shared" si="51"/>
        <v>↓</v>
      </c>
      <c r="V35" s="92">
        <f t="shared" si="28"/>
        <v>42.07</v>
      </c>
      <c r="W35" s="94" t="str">
        <f t="shared" si="52"/>
        <v>↓</v>
      </c>
      <c r="X35" s="89"/>
      <c r="Y35" s="90">
        <f t="shared" si="30"/>
        <v>45.522594188486998</v>
      </c>
      <c r="Z35" s="91" t="str">
        <f t="shared" si="53"/>
        <v>↓</v>
      </c>
      <c r="AA35" s="92">
        <f t="shared" si="32"/>
        <v>50.51</v>
      </c>
      <c r="AB35" s="94" t="str">
        <f t="shared" si="54"/>
        <v>↓</v>
      </c>
      <c r="AC35" s="124"/>
      <c r="AD35" s="95">
        <f t="shared" si="34"/>
        <v>9.6094217874024004</v>
      </c>
      <c r="AE35" s="91" t="str">
        <f t="shared" si="55"/>
        <v>↑</v>
      </c>
      <c r="AF35" s="96">
        <f t="shared" si="36"/>
        <v>9.3800000000000008</v>
      </c>
      <c r="AG35" s="93" t="str">
        <f t="shared" si="56"/>
        <v>↑</v>
      </c>
      <c r="AH35" s="89"/>
      <c r="AI35" s="96">
        <v>121.7</v>
      </c>
      <c r="AJ35" s="91" t="str">
        <f t="shared" si="38"/>
        <v>↓</v>
      </c>
      <c r="AK35" s="92">
        <f t="shared" si="39"/>
        <v>154.01</v>
      </c>
      <c r="AL35" s="94" t="str">
        <f t="shared" si="40"/>
        <v>↓</v>
      </c>
      <c r="AM35" s="89"/>
      <c r="AN35" s="254">
        <f t="shared" si="41"/>
        <v>21.343464305478999</v>
      </c>
      <c r="AO35" s="91" t="str">
        <f t="shared" si="42"/>
        <v>↓</v>
      </c>
      <c r="AP35" s="92">
        <f t="shared" si="43"/>
        <v>21.67</v>
      </c>
      <c r="AQ35" s="93" t="str">
        <f t="shared" si="44"/>
        <v>↓</v>
      </c>
      <c r="AR35" s="128"/>
      <c r="AS35" s="125"/>
      <c r="AT35" s="125"/>
      <c r="AU35" s="133"/>
      <c r="AV35" s="126"/>
      <c r="AW35" s="44"/>
      <c r="AX35" s="46"/>
      <c r="AY35" s="46"/>
      <c r="AZ35" s="46"/>
      <c r="BA35" s="46"/>
      <c r="BB35" s="46"/>
      <c r="BC35" s="46"/>
      <c r="BD35" s="252" t="s">
        <v>68</v>
      </c>
      <c r="BE35" s="227">
        <v>7895</v>
      </c>
      <c r="BF35" s="228">
        <v>8.6152501583281005</v>
      </c>
      <c r="BG35" s="229">
        <v>2.0475721712358999</v>
      </c>
      <c r="BH35" s="230">
        <v>7579</v>
      </c>
      <c r="BI35" s="228">
        <v>11.263227338699</v>
      </c>
      <c r="BJ35" s="229">
        <v>4.639723451958</v>
      </c>
      <c r="BK35" s="231">
        <v>7908</v>
      </c>
      <c r="BL35" s="228">
        <v>28.883345978756001</v>
      </c>
      <c r="BM35" s="229">
        <v>7.1762102645228003</v>
      </c>
      <c r="BN35" s="232">
        <v>7898</v>
      </c>
      <c r="BO35" s="233">
        <v>25.591162319575002</v>
      </c>
      <c r="BP35" s="234">
        <v>4.7216944277400001</v>
      </c>
      <c r="BQ35" s="235">
        <v>7883</v>
      </c>
      <c r="BR35" s="233">
        <v>14.629709501459001</v>
      </c>
      <c r="BS35" s="234">
        <v>6.7701424639240004</v>
      </c>
      <c r="BT35" s="232">
        <v>7891</v>
      </c>
      <c r="BU35" s="233">
        <v>12.176968698516999</v>
      </c>
      <c r="BV35" s="234">
        <v>1.3894189086940001</v>
      </c>
      <c r="BW35" s="232">
        <v>7905</v>
      </c>
      <c r="BX35" s="233">
        <v>102.34762808348999</v>
      </c>
      <c r="BY35" s="234">
        <v>17.009734345466999</v>
      </c>
      <c r="BZ35" s="235">
        <v>7848</v>
      </c>
      <c r="CA35" s="233">
        <v>5.4788481141691996</v>
      </c>
      <c r="CB35" s="234">
        <v>2.0099151696114999</v>
      </c>
    </row>
    <row r="36" spans="1:80" ht="36.75" customHeight="1" thickBot="1">
      <c r="A36" s="28"/>
      <c r="B36" s="361"/>
      <c r="C36" s="63" t="s">
        <v>3</v>
      </c>
      <c r="D36" s="106"/>
      <c r="E36" s="107">
        <f t="shared" si="14"/>
        <v>16.200834373936001</v>
      </c>
      <c r="F36" s="108" t="str">
        <f t="shared" si="45"/>
        <v>↓</v>
      </c>
      <c r="G36" s="109">
        <f t="shared" si="16"/>
        <v>15.99</v>
      </c>
      <c r="H36" s="101" t="str">
        <f t="shared" si="46"/>
        <v>↓</v>
      </c>
      <c r="I36" s="106"/>
      <c r="J36" s="107">
        <f t="shared" si="18"/>
        <v>17.907409521635</v>
      </c>
      <c r="K36" s="108" t="str">
        <f t="shared" si="47"/>
        <v>↓</v>
      </c>
      <c r="L36" s="109">
        <f t="shared" si="20"/>
        <v>18.86</v>
      </c>
      <c r="M36" s="101" t="str">
        <f t="shared" si="48"/>
        <v>↓</v>
      </c>
      <c r="N36" s="106"/>
      <c r="O36" s="107">
        <f t="shared" si="22"/>
        <v>38.333276566757</v>
      </c>
      <c r="P36" s="108" t="str">
        <f t="shared" si="49"/>
        <v>↓</v>
      </c>
      <c r="Q36" s="109">
        <f t="shared" si="24"/>
        <v>38.340000000000003</v>
      </c>
      <c r="R36" s="110" t="str">
        <f t="shared" si="50"/>
        <v>↓</v>
      </c>
      <c r="S36" s="106"/>
      <c r="T36" s="107">
        <f t="shared" si="26"/>
        <v>39.299681311176997</v>
      </c>
      <c r="U36" s="108" t="str">
        <f t="shared" si="51"/>
        <v>↓</v>
      </c>
      <c r="V36" s="109">
        <f t="shared" si="28"/>
        <v>40.380000000000003</v>
      </c>
      <c r="W36" s="110" t="str">
        <f t="shared" si="52"/>
        <v>↓</v>
      </c>
      <c r="X36" s="106"/>
      <c r="Y36" s="107">
        <f t="shared" si="30"/>
        <v>35.246484508975001</v>
      </c>
      <c r="Z36" s="108" t="str">
        <f t="shared" si="53"/>
        <v>↓</v>
      </c>
      <c r="AA36" s="109">
        <f t="shared" si="32"/>
        <v>40.01</v>
      </c>
      <c r="AB36" s="110" t="str">
        <f t="shared" si="54"/>
        <v>↓</v>
      </c>
      <c r="AC36" s="106"/>
      <c r="AD36" s="111">
        <f t="shared" si="34"/>
        <v>9.8495485636114992</v>
      </c>
      <c r="AE36" s="108" t="str">
        <f t="shared" si="55"/>
        <v>↑</v>
      </c>
      <c r="AF36" s="98">
        <f t="shared" si="36"/>
        <v>9.64</v>
      </c>
      <c r="AG36" s="101" t="str">
        <f t="shared" si="56"/>
        <v>↑</v>
      </c>
      <c r="AH36" s="106"/>
      <c r="AI36" s="107">
        <f>BX43</f>
        <v>140.09238821253999</v>
      </c>
      <c r="AJ36" s="108" t="str">
        <f t="shared" si="38"/>
        <v>↓</v>
      </c>
      <c r="AK36" s="112">
        <f t="shared" si="39"/>
        <v>145.38</v>
      </c>
      <c r="AL36" s="110" t="str">
        <f t="shared" si="40"/>
        <v>↓</v>
      </c>
      <c r="AM36" s="106"/>
      <c r="AN36" s="255">
        <f t="shared" si="41"/>
        <v>13.416620752984</v>
      </c>
      <c r="AO36" s="108" t="str">
        <f t="shared" si="42"/>
        <v>↓</v>
      </c>
      <c r="AP36" s="112">
        <f t="shared" si="43"/>
        <v>13.56</v>
      </c>
      <c r="AQ36" s="103" t="str">
        <f t="shared" si="44"/>
        <v>↓</v>
      </c>
      <c r="AR36" s="128"/>
      <c r="AS36" s="125"/>
      <c r="AT36" s="125"/>
      <c r="AU36" s="133"/>
      <c r="AV36" s="126"/>
      <c r="AW36" s="44"/>
      <c r="AX36" s="46"/>
      <c r="AY36" s="46"/>
      <c r="AZ36" s="46"/>
      <c r="BA36" s="46"/>
      <c r="BB36" s="46"/>
      <c r="BC36" s="46"/>
      <c r="BD36" s="253" t="s">
        <v>69</v>
      </c>
      <c r="BE36" s="218">
        <v>8445</v>
      </c>
      <c r="BF36" s="219">
        <v>10.728549437537</v>
      </c>
      <c r="BG36" s="220">
        <v>2.4871780796578</v>
      </c>
      <c r="BH36" s="221">
        <v>8259</v>
      </c>
      <c r="BI36" s="219">
        <v>14.301731444485</v>
      </c>
      <c r="BJ36" s="220">
        <v>5.2649593726342001</v>
      </c>
      <c r="BK36" s="222">
        <v>8461</v>
      </c>
      <c r="BL36" s="219">
        <v>28.395709726983</v>
      </c>
      <c r="BM36" s="220">
        <v>7.4822740429493004</v>
      </c>
      <c r="BN36" s="223">
        <v>8435</v>
      </c>
      <c r="BO36" s="224">
        <v>30.610314167161</v>
      </c>
      <c r="BP36" s="225">
        <v>6.5155193387535002</v>
      </c>
      <c r="BQ36" s="226">
        <v>8402</v>
      </c>
      <c r="BR36" s="224">
        <v>26.599262080456999</v>
      </c>
      <c r="BS36" s="225">
        <v>13.224412986909</v>
      </c>
      <c r="BT36" s="223">
        <v>8409</v>
      </c>
      <c r="BU36" s="224">
        <v>10.99984302533</v>
      </c>
      <c r="BV36" s="225">
        <v>1.3903541222478</v>
      </c>
      <c r="BW36" s="223">
        <v>8447</v>
      </c>
      <c r="BX36" s="224">
        <v>120.77660707944</v>
      </c>
      <c r="BY36" s="225">
        <v>19.765729093486001</v>
      </c>
      <c r="BZ36" s="226">
        <v>8378</v>
      </c>
      <c r="CA36" s="224">
        <v>11.562664120315</v>
      </c>
      <c r="CB36" s="225">
        <v>4.9292080699951999</v>
      </c>
    </row>
    <row r="37" spans="1:80" ht="36.75" customHeight="1" thickBot="1">
      <c r="A37" s="28"/>
      <c r="B37" s="360">
        <v>6</v>
      </c>
      <c r="C37" s="61" t="s">
        <v>2</v>
      </c>
      <c r="D37" s="89"/>
      <c r="E37" s="90">
        <f t="shared" si="14"/>
        <v>19.348541893362</v>
      </c>
      <c r="F37" s="91" t="str">
        <f t="shared" si="45"/>
        <v>↓</v>
      </c>
      <c r="G37" s="105">
        <f t="shared" si="16"/>
        <v>19.309999999999999</v>
      </c>
      <c r="H37" s="93" t="str">
        <f t="shared" si="46"/>
        <v>↓</v>
      </c>
      <c r="I37" s="89"/>
      <c r="J37" s="90">
        <f t="shared" si="18"/>
        <v>20.74280061552</v>
      </c>
      <c r="K37" s="91" t="str">
        <f t="shared" si="47"/>
        <v>↓</v>
      </c>
      <c r="L37" s="105">
        <f t="shared" si="20"/>
        <v>22.45</v>
      </c>
      <c r="M37" s="93" t="str">
        <f t="shared" si="48"/>
        <v>↓</v>
      </c>
      <c r="N37" s="89"/>
      <c r="O37" s="90">
        <f t="shared" si="22"/>
        <v>36.855982952683</v>
      </c>
      <c r="P37" s="91" t="str">
        <f t="shared" si="49"/>
        <v>↓</v>
      </c>
      <c r="Q37" s="92">
        <f t="shared" si="24"/>
        <v>36.479999999999997</v>
      </c>
      <c r="R37" s="94" t="str">
        <f t="shared" si="50"/>
        <v>↓</v>
      </c>
      <c r="S37" s="89"/>
      <c r="T37" s="90">
        <f t="shared" si="26"/>
        <v>44.263354173522004</v>
      </c>
      <c r="U37" s="91" t="str">
        <f t="shared" si="51"/>
        <v>↓</v>
      </c>
      <c r="V37" s="92">
        <f t="shared" si="28"/>
        <v>45.91</v>
      </c>
      <c r="W37" s="94" t="str">
        <f t="shared" si="52"/>
        <v>↓</v>
      </c>
      <c r="X37" s="89"/>
      <c r="Y37" s="90">
        <f t="shared" si="30"/>
        <v>52.261736049600998</v>
      </c>
      <c r="Z37" s="91" t="str">
        <f t="shared" si="53"/>
        <v>↓</v>
      </c>
      <c r="AA37" s="92">
        <f t="shared" si="32"/>
        <v>59.96</v>
      </c>
      <c r="AB37" s="94" t="str">
        <f t="shared" si="54"/>
        <v>↓</v>
      </c>
      <c r="AC37" s="89"/>
      <c r="AD37" s="95">
        <f t="shared" si="34"/>
        <v>9.1600874986327998</v>
      </c>
      <c r="AE37" s="113" t="str">
        <f t="shared" si="55"/>
        <v>↑</v>
      </c>
      <c r="AF37" s="96">
        <f t="shared" si="36"/>
        <v>8.9</v>
      </c>
      <c r="AG37" s="114" t="str">
        <f t="shared" si="56"/>
        <v>↑</v>
      </c>
      <c r="AH37" s="115"/>
      <c r="AI37" s="96">
        <v>121.7</v>
      </c>
      <c r="AJ37" s="113" t="str">
        <f t="shared" si="38"/>
        <v>↓</v>
      </c>
      <c r="AK37" s="92">
        <f t="shared" si="39"/>
        <v>166.56</v>
      </c>
      <c r="AL37" s="101" t="str">
        <f t="shared" si="40"/>
        <v>↓</v>
      </c>
      <c r="AM37" s="115"/>
      <c r="AN37" s="254">
        <f t="shared" si="41"/>
        <v>24.714553266498001</v>
      </c>
      <c r="AO37" s="113" t="str">
        <f t="shared" si="42"/>
        <v>↓</v>
      </c>
      <c r="AP37" s="92">
        <f t="shared" si="43"/>
        <v>25.67</v>
      </c>
      <c r="AQ37" s="116" t="str">
        <f t="shared" si="44"/>
        <v>↓</v>
      </c>
      <c r="AR37" s="128"/>
      <c r="AS37" s="125"/>
      <c r="AT37" s="125"/>
      <c r="AU37" s="133"/>
      <c r="AV37" s="126"/>
      <c r="AW37" s="44"/>
      <c r="AX37" s="46"/>
      <c r="AY37" s="46"/>
      <c r="AZ37" s="46"/>
      <c r="BA37" s="46"/>
      <c r="BB37" s="46"/>
      <c r="BC37" s="46"/>
      <c r="BD37" s="252" t="s">
        <v>70</v>
      </c>
      <c r="BE37" s="227">
        <v>8206</v>
      </c>
      <c r="BF37" s="228">
        <v>10.03953204972</v>
      </c>
      <c r="BG37" s="229">
        <v>2.2981484692517</v>
      </c>
      <c r="BH37" s="230">
        <v>8020</v>
      </c>
      <c r="BI37" s="228">
        <v>13.391271820449001</v>
      </c>
      <c r="BJ37" s="229">
        <v>4.9303692401203003</v>
      </c>
      <c r="BK37" s="231">
        <v>8214</v>
      </c>
      <c r="BL37" s="228">
        <v>30.907231555879999</v>
      </c>
      <c r="BM37" s="229">
        <v>7.4523185847436997</v>
      </c>
      <c r="BN37" s="232">
        <v>8187</v>
      </c>
      <c r="BO37" s="233">
        <v>29.334554781971001</v>
      </c>
      <c r="BP37" s="234">
        <v>5.7022232436886</v>
      </c>
      <c r="BQ37" s="235">
        <v>8092</v>
      </c>
      <c r="BR37" s="233">
        <v>20.333885318833001</v>
      </c>
      <c r="BS37" s="234">
        <v>9.1471927074155008</v>
      </c>
      <c r="BT37" s="232">
        <v>8087</v>
      </c>
      <c r="BU37" s="233">
        <v>11.392532459503</v>
      </c>
      <c r="BV37" s="234">
        <v>1.4355217252618999</v>
      </c>
      <c r="BW37" s="232">
        <v>8198</v>
      </c>
      <c r="BX37" s="233">
        <v>111.90924615759999</v>
      </c>
      <c r="BY37" s="234">
        <v>18.578679037179</v>
      </c>
      <c r="BZ37" s="235">
        <v>8139</v>
      </c>
      <c r="CA37" s="233">
        <v>7.2925297948151</v>
      </c>
      <c r="CB37" s="234">
        <v>2.5619252572588</v>
      </c>
    </row>
    <row r="38" spans="1:80" ht="36.75" customHeight="1" thickBot="1">
      <c r="A38" s="28"/>
      <c r="B38" s="361"/>
      <c r="C38" s="63" t="s">
        <v>3</v>
      </c>
      <c r="D38" s="106"/>
      <c r="E38" s="107">
        <f t="shared" si="14"/>
        <v>18.966488061875999</v>
      </c>
      <c r="F38" s="108" t="str">
        <f t="shared" si="45"/>
        <v>↓</v>
      </c>
      <c r="G38" s="109">
        <f t="shared" si="16"/>
        <v>19.36</v>
      </c>
      <c r="H38" s="103" t="str">
        <f t="shared" si="46"/>
        <v>↓</v>
      </c>
      <c r="I38" s="106"/>
      <c r="J38" s="107">
        <f t="shared" si="18"/>
        <v>18.914206412144999</v>
      </c>
      <c r="K38" s="108" t="str">
        <f t="shared" si="47"/>
        <v>↓</v>
      </c>
      <c r="L38" s="109">
        <f t="shared" si="20"/>
        <v>20.149999999999999</v>
      </c>
      <c r="M38" s="103" t="str">
        <f t="shared" si="48"/>
        <v>↓</v>
      </c>
      <c r="N38" s="106"/>
      <c r="O38" s="107">
        <f t="shared" si="22"/>
        <v>41.308030592733999</v>
      </c>
      <c r="P38" s="108" t="str">
        <f t="shared" si="49"/>
        <v>↓</v>
      </c>
      <c r="Q38" s="109">
        <f t="shared" si="24"/>
        <v>41.21</v>
      </c>
      <c r="R38" s="110" t="str">
        <f t="shared" si="50"/>
        <v>↓</v>
      </c>
      <c r="S38" s="106"/>
      <c r="T38" s="107">
        <f t="shared" si="26"/>
        <v>41.372449554729002</v>
      </c>
      <c r="U38" s="108" t="str">
        <f t="shared" si="51"/>
        <v>↓</v>
      </c>
      <c r="V38" s="109">
        <f t="shared" si="28"/>
        <v>42.95</v>
      </c>
      <c r="W38" s="110" t="str">
        <f t="shared" si="52"/>
        <v>↓</v>
      </c>
      <c r="X38" s="106"/>
      <c r="Y38" s="107">
        <f t="shared" si="30"/>
        <v>38.655961735565</v>
      </c>
      <c r="Z38" s="108" t="str">
        <f t="shared" si="53"/>
        <v>↓</v>
      </c>
      <c r="AA38" s="109">
        <f t="shared" si="32"/>
        <v>45.55</v>
      </c>
      <c r="AB38" s="110" t="str">
        <f t="shared" si="54"/>
        <v>↓</v>
      </c>
      <c r="AC38" s="106"/>
      <c r="AD38" s="111">
        <f t="shared" si="34"/>
        <v>9.5080022586110005</v>
      </c>
      <c r="AE38" s="108" t="str">
        <f t="shared" si="55"/>
        <v>↑</v>
      </c>
      <c r="AF38" s="107">
        <f t="shared" si="36"/>
        <v>9.24</v>
      </c>
      <c r="AG38" s="103" t="str">
        <f t="shared" si="56"/>
        <v>↑</v>
      </c>
      <c r="AH38" s="106"/>
      <c r="AI38" s="107">
        <f>BX45</f>
        <v>148.15006775067999</v>
      </c>
      <c r="AJ38" s="108" t="str">
        <f t="shared" si="38"/>
        <v>↓</v>
      </c>
      <c r="AK38" s="112">
        <f t="shared" si="39"/>
        <v>155.61000000000001</v>
      </c>
      <c r="AL38" s="110" t="str">
        <f t="shared" si="40"/>
        <v>↓</v>
      </c>
      <c r="AM38" s="106"/>
      <c r="AN38" s="255">
        <f t="shared" si="41"/>
        <v>14.939476975553999</v>
      </c>
      <c r="AO38" s="108" t="str">
        <f t="shared" si="42"/>
        <v>↓</v>
      </c>
      <c r="AP38" s="112">
        <f t="shared" si="43"/>
        <v>15.68</v>
      </c>
      <c r="AQ38" s="103" t="str">
        <f t="shared" si="44"/>
        <v>↓</v>
      </c>
      <c r="AR38" s="128"/>
      <c r="AS38" s="125"/>
      <c r="AT38" s="125"/>
      <c r="AU38" s="133"/>
      <c r="AV38" s="126"/>
      <c r="AW38" s="44"/>
      <c r="AX38" s="46"/>
      <c r="AY38" s="46"/>
      <c r="AZ38" s="46"/>
      <c r="BA38" s="46"/>
      <c r="BB38" s="46"/>
      <c r="BC38" s="46"/>
      <c r="BD38" s="253" t="s">
        <v>71</v>
      </c>
      <c r="BE38" s="236">
        <v>9145</v>
      </c>
      <c r="BF38" s="237">
        <v>12.390522143248001</v>
      </c>
      <c r="BG38" s="238">
        <v>2.8554847643571</v>
      </c>
      <c r="BH38" s="239">
        <v>8993</v>
      </c>
      <c r="BI38" s="237">
        <v>16.074835983543</v>
      </c>
      <c r="BJ38" s="240">
        <v>5.8990302766990999</v>
      </c>
      <c r="BK38" s="239">
        <v>9140</v>
      </c>
      <c r="BL38" s="237">
        <v>29.963807439825001</v>
      </c>
      <c r="BM38" s="240">
        <v>7.5686945406803998</v>
      </c>
      <c r="BN38" s="223">
        <v>9110</v>
      </c>
      <c r="BO38" s="224">
        <v>33.867837541164</v>
      </c>
      <c r="BP38" s="225">
        <v>7.7372517682152999</v>
      </c>
      <c r="BQ38" s="226">
        <v>9076</v>
      </c>
      <c r="BR38" s="224">
        <v>32.906015866019999</v>
      </c>
      <c r="BS38" s="225">
        <v>16.093941955348001</v>
      </c>
      <c r="BT38" s="223">
        <v>9114</v>
      </c>
      <c r="BU38" s="224">
        <v>10.414464560018001</v>
      </c>
      <c r="BV38" s="225">
        <v>1.3049279781266001</v>
      </c>
      <c r="BW38" s="223">
        <v>9131</v>
      </c>
      <c r="BX38" s="224">
        <v>130.96210710765999</v>
      </c>
      <c r="BY38" s="225">
        <v>21.918381131855998</v>
      </c>
      <c r="BZ38" s="226">
        <v>9042</v>
      </c>
      <c r="CA38" s="224">
        <v>14.899170537491999</v>
      </c>
      <c r="CB38" s="225">
        <v>6.2017256232089997</v>
      </c>
    </row>
    <row r="39" spans="1:80" ht="66" customHeight="1" thickBot="1">
      <c r="A39" s="29"/>
      <c r="B39" s="54"/>
      <c r="C39" s="56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79"/>
      <c r="U39" s="379"/>
      <c r="V39" s="379"/>
      <c r="W39" s="379"/>
      <c r="X39" s="53"/>
      <c r="Y39" s="379"/>
      <c r="Z39" s="379"/>
      <c r="AA39" s="379"/>
      <c r="AB39" s="379"/>
      <c r="AC39" s="379"/>
      <c r="AD39" s="29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44"/>
      <c r="AT39" s="44"/>
      <c r="AU39" s="44"/>
      <c r="AV39" s="44"/>
      <c r="AW39" s="44"/>
      <c r="AX39" s="46"/>
      <c r="AY39" s="46"/>
      <c r="AZ39" s="46"/>
      <c r="BA39" s="46"/>
      <c r="BB39" s="46"/>
      <c r="BC39" s="46"/>
      <c r="BD39" s="252" t="s">
        <v>72</v>
      </c>
      <c r="BE39" s="241">
        <v>8466</v>
      </c>
      <c r="BF39" s="242">
        <v>11.726999763761</v>
      </c>
      <c r="BG39" s="243">
        <v>2.6455213587827</v>
      </c>
      <c r="BH39" s="244">
        <v>8347</v>
      </c>
      <c r="BI39" s="242">
        <v>15.288966095603</v>
      </c>
      <c r="BJ39" s="245">
        <v>5.4302872726124001</v>
      </c>
      <c r="BK39" s="244">
        <v>8466</v>
      </c>
      <c r="BL39" s="242">
        <v>32.864871249704997</v>
      </c>
      <c r="BM39" s="245">
        <v>7.7275017852136001</v>
      </c>
      <c r="BN39" s="232">
        <v>8432</v>
      </c>
      <c r="BO39" s="233">
        <v>32.417457305503</v>
      </c>
      <c r="BP39" s="234">
        <v>7.0575732771795998</v>
      </c>
      <c r="BQ39" s="235">
        <v>8394</v>
      </c>
      <c r="BR39" s="233">
        <v>24.942816297355002</v>
      </c>
      <c r="BS39" s="234">
        <v>11.428904932849001</v>
      </c>
      <c r="BT39" s="232">
        <v>8443</v>
      </c>
      <c r="BU39" s="233">
        <v>10.725951675945</v>
      </c>
      <c r="BV39" s="234">
        <v>1.1723774650975001</v>
      </c>
      <c r="BW39" s="232">
        <v>8434</v>
      </c>
      <c r="BX39" s="233">
        <v>122.33198956603999</v>
      </c>
      <c r="BY39" s="234">
        <v>19.350568346730999</v>
      </c>
      <c r="BZ39" s="235">
        <v>8383</v>
      </c>
      <c r="CA39" s="233">
        <v>9.3238458785637999</v>
      </c>
      <c r="CB39" s="234">
        <v>3.2980432657968</v>
      </c>
    </row>
    <row r="40" spans="1:80" ht="45.75" customHeight="1">
      <c r="A40" s="29"/>
      <c r="B40" s="77" t="s">
        <v>36</v>
      </c>
      <c r="C40" s="56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53"/>
      <c r="Y40" s="68"/>
      <c r="Z40" s="68"/>
      <c r="AA40" s="68"/>
      <c r="AB40" s="68"/>
      <c r="AC40" s="68"/>
      <c r="AD40" s="29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44"/>
      <c r="AT40" s="44"/>
      <c r="AU40" s="44"/>
      <c r="AV40" s="44"/>
      <c r="AW40" s="44"/>
      <c r="AX40" s="46"/>
      <c r="AY40" s="46"/>
      <c r="AZ40" s="46"/>
      <c r="BA40" s="46"/>
      <c r="BB40" s="46"/>
      <c r="BC40" s="46"/>
      <c r="BD40" s="253" t="s">
        <v>73</v>
      </c>
      <c r="BE40" s="236">
        <v>9008</v>
      </c>
      <c r="BF40" s="237">
        <v>14.139753552398</v>
      </c>
      <c r="BG40" s="238">
        <v>3.2470908186559</v>
      </c>
      <c r="BH40" s="239">
        <v>8911</v>
      </c>
      <c r="BI40" s="237">
        <v>17.730782179329001</v>
      </c>
      <c r="BJ40" s="240">
        <v>5.9969609442265002</v>
      </c>
      <c r="BK40" s="239">
        <v>8995</v>
      </c>
      <c r="BL40" s="237">
        <v>31.677376320177999</v>
      </c>
      <c r="BM40" s="240">
        <v>7.9416809573828999</v>
      </c>
      <c r="BN40" s="223">
        <v>8981</v>
      </c>
      <c r="BO40" s="224">
        <v>37.748468990089997</v>
      </c>
      <c r="BP40" s="225">
        <v>7.8300346266704004</v>
      </c>
      <c r="BQ40" s="226">
        <v>8914</v>
      </c>
      <c r="BR40" s="224">
        <v>39.086380973749002</v>
      </c>
      <c r="BS40" s="225">
        <v>18.409723717919999</v>
      </c>
      <c r="BT40" s="223">
        <v>8988</v>
      </c>
      <c r="BU40" s="224">
        <v>9.9992645749888993</v>
      </c>
      <c r="BV40" s="225">
        <v>1.2253130182731</v>
      </c>
      <c r="BW40" s="223">
        <v>8988</v>
      </c>
      <c r="BX40" s="224">
        <v>138.84857587894999</v>
      </c>
      <c r="BY40" s="225">
        <v>21.854707295566001</v>
      </c>
      <c r="BZ40" s="226">
        <v>8918</v>
      </c>
      <c r="CA40" s="224">
        <v>18.12332361516</v>
      </c>
      <c r="CB40" s="225">
        <v>7.4400581637728997</v>
      </c>
    </row>
    <row r="41" spans="1:80" ht="24.75" customHeight="1" thickBot="1">
      <c r="A41" s="29"/>
      <c r="B41" s="55"/>
      <c r="C41" s="56"/>
      <c r="D41" s="33"/>
      <c r="E41" s="57"/>
      <c r="F41" s="33"/>
      <c r="G41" s="57"/>
      <c r="H41" s="36"/>
      <c r="I41" s="33"/>
      <c r="J41" s="34"/>
      <c r="K41" s="33"/>
      <c r="L41" s="35"/>
      <c r="M41" s="36"/>
      <c r="N41" s="33"/>
      <c r="O41" s="58"/>
      <c r="P41" s="33"/>
      <c r="Q41" s="35"/>
      <c r="R41" s="36"/>
      <c r="S41" s="33"/>
      <c r="T41" s="37"/>
      <c r="U41" s="33"/>
      <c r="V41" s="35"/>
      <c r="W41" s="36"/>
      <c r="X41" s="29"/>
      <c r="Y41" s="29"/>
      <c r="Z41" s="29"/>
      <c r="AA41" s="29"/>
      <c r="AB41" s="29"/>
      <c r="AC41" s="29"/>
      <c r="AD41" s="29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130"/>
      <c r="AT41" s="130"/>
      <c r="AU41" s="130"/>
      <c r="AV41" s="130"/>
      <c r="AW41" s="44"/>
      <c r="AX41" s="44"/>
      <c r="AY41" s="44"/>
      <c r="AZ41" s="44"/>
      <c r="BA41" s="44"/>
      <c r="BB41" s="44"/>
      <c r="BC41" s="44"/>
      <c r="BD41" s="252" t="s">
        <v>74</v>
      </c>
      <c r="BE41" s="241">
        <v>8504</v>
      </c>
      <c r="BF41" s="242">
        <v>13.568891110066</v>
      </c>
      <c r="BG41" s="243">
        <v>3.190679741916</v>
      </c>
      <c r="BH41" s="244">
        <v>8418</v>
      </c>
      <c r="BI41" s="242">
        <v>16.796269897837998</v>
      </c>
      <c r="BJ41" s="245">
        <v>5.4566628667870001</v>
      </c>
      <c r="BK41" s="244">
        <v>8497</v>
      </c>
      <c r="BL41" s="242">
        <v>35.333211721783996</v>
      </c>
      <c r="BM41" s="245">
        <v>8.0050202560593</v>
      </c>
      <c r="BN41" s="232">
        <v>8486</v>
      </c>
      <c r="BO41" s="233">
        <v>35.906905491398</v>
      </c>
      <c r="BP41" s="234">
        <v>7.0854408091531003</v>
      </c>
      <c r="BQ41" s="235">
        <v>8438</v>
      </c>
      <c r="BR41" s="233">
        <v>29.759303152406002</v>
      </c>
      <c r="BS41" s="234">
        <v>13.561331080972</v>
      </c>
      <c r="BT41" s="232">
        <v>8484</v>
      </c>
      <c r="BU41" s="233">
        <v>10.282346770390999</v>
      </c>
      <c r="BV41" s="234">
        <v>1.0784516767448</v>
      </c>
      <c r="BW41" s="232">
        <v>8487</v>
      </c>
      <c r="BX41" s="233">
        <v>130.81795687522001</v>
      </c>
      <c r="BY41" s="234">
        <v>20.309680412902001</v>
      </c>
      <c r="BZ41" s="235">
        <v>8423</v>
      </c>
      <c r="CA41" s="233">
        <v>11.412917012941</v>
      </c>
      <c r="CB41" s="234">
        <v>4.1385106976095001</v>
      </c>
    </row>
    <row r="42" spans="1:80" ht="30" customHeight="1" thickBot="1">
      <c r="A42" s="29"/>
      <c r="B42" s="362" t="s">
        <v>0</v>
      </c>
      <c r="C42" s="364" t="s">
        <v>1</v>
      </c>
      <c r="D42" s="371" t="s">
        <v>27</v>
      </c>
      <c r="E42" s="372"/>
      <c r="F42" s="372"/>
      <c r="G42" s="372"/>
      <c r="H42" s="372"/>
      <c r="I42" s="372"/>
      <c r="J42" s="372"/>
      <c r="K42" s="372"/>
      <c r="L42" s="372"/>
      <c r="M42" s="373"/>
      <c r="N42" s="28"/>
      <c r="O42" s="28"/>
      <c r="P42" s="28"/>
      <c r="Q42" s="78" t="s">
        <v>45</v>
      </c>
      <c r="R42" s="36"/>
      <c r="S42" s="33"/>
      <c r="T42" s="37"/>
      <c r="U42" s="33"/>
      <c r="V42" s="35"/>
      <c r="W42" s="36"/>
      <c r="X42" s="29"/>
      <c r="Y42" s="29"/>
      <c r="Z42" s="29"/>
      <c r="AA42" s="29"/>
      <c r="AB42" s="29"/>
      <c r="AC42" s="29"/>
      <c r="AD42" s="29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253" t="s">
        <v>75</v>
      </c>
      <c r="BE42" s="236">
        <v>9139</v>
      </c>
      <c r="BF42" s="237">
        <v>16.241295546559002</v>
      </c>
      <c r="BG42" s="238">
        <v>3.8152576828222999</v>
      </c>
      <c r="BH42" s="239">
        <v>9042</v>
      </c>
      <c r="BI42" s="237">
        <v>19.043242645431999</v>
      </c>
      <c r="BJ42" s="240">
        <v>5.9572091726416003</v>
      </c>
      <c r="BK42" s="239">
        <v>9124</v>
      </c>
      <c r="BL42" s="237">
        <v>34.359272249013998</v>
      </c>
      <c r="BM42" s="240">
        <v>8.6503303412905996</v>
      </c>
      <c r="BN42" s="223">
        <v>9099</v>
      </c>
      <c r="BO42" s="224">
        <v>41.209143861963</v>
      </c>
      <c r="BP42" s="225">
        <v>7.9219302869558001</v>
      </c>
      <c r="BQ42" s="226">
        <v>9051</v>
      </c>
      <c r="BR42" s="224">
        <v>45.522594188486998</v>
      </c>
      <c r="BS42" s="225">
        <v>20.560978246737999</v>
      </c>
      <c r="BT42" s="223">
        <v>9097</v>
      </c>
      <c r="BU42" s="224">
        <v>9.6094217874024004</v>
      </c>
      <c r="BV42" s="225">
        <v>1.1982642257197</v>
      </c>
      <c r="BW42" s="223">
        <v>9117</v>
      </c>
      <c r="BX42" s="224">
        <v>147.34441153888</v>
      </c>
      <c r="BY42" s="225">
        <v>23.034849087034999</v>
      </c>
      <c r="BZ42" s="226">
        <v>9035</v>
      </c>
      <c r="CA42" s="224">
        <v>21.343464305478999</v>
      </c>
      <c r="CB42" s="225">
        <v>8.3964238672019995</v>
      </c>
    </row>
    <row r="43" spans="1:80" ht="30" customHeight="1" thickBot="1">
      <c r="A43" s="29"/>
      <c r="B43" s="363"/>
      <c r="C43" s="365"/>
      <c r="D43" s="374" t="s">
        <v>9</v>
      </c>
      <c r="E43" s="375"/>
      <c r="F43" s="376" t="s">
        <v>10</v>
      </c>
      <c r="G43" s="375"/>
      <c r="H43" s="376" t="s">
        <v>11</v>
      </c>
      <c r="I43" s="375"/>
      <c r="J43" s="376" t="s">
        <v>12</v>
      </c>
      <c r="K43" s="375"/>
      <c r="L43" s="376" t="s">
        <v>13</v>
      </c>
      <c r="M43" s="377"/>
      <c r="N43" s="28"/>
      <c r="O43" s="28"/>
      <c r="P43" s="28"/>
      <c r="Q43" s="35"/>
      <c r="R43" s="78" t="s">
        <v>46</v>
      </c>
      <c r="S43" s="33"/>
      <c r="T43" s="37"/>
      <c r="U43" s="33"/>
      <c r="V43" s="135"/>
      <c r="W43" s="36"/>
      <c r="X43" s="29"/>
      <c r="Y43" s="29"/>
      <c r="Z43" s="29"/>
      <c r="AA43" s="29"/>
      <c r="AB43" s="29"/>
      <c r="AC43" s="29"/>
      <c r="AD43" s="29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252" t="s">
        <v>76</v>
      </c>
      <c r="BE43" s="241">
        <v>8809</v>
      </c>
      <c r="BF43" s="242">
        <v>16.200834373936001</v>
      </c>
      <c r="BG43" s="243">
        <v>3.9342468521047</v>
      </c>
      <c r="BH43" s="244">
        <v>8759</v>
      </c>
      <c r="BI43" s="242">
        <v>17.907409521635</v>
      </c>
      <c r="BJ43" s="245">
        <v>5.2269121639660003</v>
      </c>
      <c r="BK43" s="244">
        <v>8808</v>
      </c>
      <c r="BL43" s="242">
        <v>38.333276566757</v>
      </c>
      <c r="BM43" s="245">
        <v>8.6318638901480007</v>
      </c>
      <c r="BN43" s="232">
        <v>8786</v>
      </c>
      <c r="BO43" s="233">
        <v>39.299681311176997</v>
      </c>
      <c r="BP43" s="234">
        <v>6.9686503390418997</v>
      </c>
      <c r="BQ43" s="235">
        <v>8747</v>
      </c>
      <c r="BR43" s="233">
        <v>35.246484508975001</v>
      </c>
      <c r="BS43" s="234">
        <v>15.119156949384999</v>
      </c>
      <c r="BT43" s="232">
        <v>8772</v>
      </c>
      <c r="BU43" s="233">
        <v>9.8495485636114992</v>
      </c>
      <c r="BV43" s="234">
        <v>1.0696430566540001</v>
      </c>
      <c r="BW43" s="232">
        <v>8789</v>
      </c>
      <c r="BX43" s="233">
        <v>140.09238821253999</v>
      </c>
      <c r="BY43" s="234">
        <v>21.852104002516</v>
      </c>
      <c r="BZ43" s="235">
        <v>8712</v>
      </c>
      <c r="CA43" s="233">
        <v>13.416620752984</v>
      </c>
      <c r="CB43" s="234">
        <v>4.7892322844848998</v>
      </c>
    </row>
    <row r="44" spans="1:80" ht="37.5" customHeight="1" thickBot="1">
      <c r="A44" s="29"/>
      <c r="B44" s="360">
        <v>1</v>
      </c>
      <c r="C44" s="61" t="s">
        <v>2</v>
      </c>
      <c r="D44" s="383"/>
      <c r="E44" s="384"/>
      <c r="F44" s="385"/>
      <c r="G44" s="384"/>
      <c r="H44" s="385"/>
      <c r="I44" s="384"/>
      <c r="J44" s="385"/>
      <c r="K44" s="384"/>
      <c r="L44" s="385"/>
      <c r="M44" s="386"/>
      <c r="N44" s="28"/>
      <c r="O44" s="58"/>
      <c r="P44" s="33"/>
      <c r="Q44" s="35"/>
      <c r="R44" s="36"/>
      <c r="S44" s="33"/>
      <c r="T44" s="37"/>
      <c r="U44" s="33"/>
      <c r="V44" s="35"/>
      <c r="W44" s="36"/>
      <c r="X44" s="29"/>
      <c r="Y44" s="29"/>
      <c r="Z44" s="29"/>
      <c r="AA44" s="29"/>
      <c r="AB44" s="29"/>
      <c r="AC44" s="29"/>
      <c r="AD44" s="29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253" t="s">
        <v>77</v>
      </c>
      <c r="BE44" s="236">
        <v>9190</v>
      </c>
      <c r="BF44" s="237">
        <v>19.348541893362</v>
      </c>
      <c r="BG44" s="238">
        <v>4.9708613936655004</v>
      </c>
      <c r="BH44" s="239">
        <v>9098</v>
      </c>
      <c r="BI44" s="237">
        <v>20.74280061552</v>
      </c>
      <c r="BJ44" s="240">
        <v>5.9433601702454002</v>
      </c>
      <c r="BK44" s="239">
        <v>9151</v>
      </c>
      <c r="BL44" s="237">
        <v>36.855982952683</v>
      </c>
      <c r="BM44" s="240">
        <v>8.9002339868139</v>
      </c>
      <c r="BN44" s="223">
        <v>9117</v>
      </c>
      <c r="BO44" s="224">
        <v>44.263354173522004</v>
      </c>
      <c r="BP44" s="225">
        <v>7.8249460913639997</v>
      </c>
      <c r="BQ44" s="226">
        <v>9032</v>
      </c>
      <c r="BR44" s="224">
        <v>52.261736049600998</v>
      </c>
      <c r="BS44" s="225">
        <v>22.581280141305999</v>
      </c>
      <c r="BT44" s="223">
        <v>9143</v>
      </c>
      <c r="BU44" s="224">
        <v>9.1600874986327998</v>
      </c>
      <c r="BV44" s="225">
        <v>1.1453520221525999</v>
      </c>
      <c r="BW44" s="223">
        <v>9116</v>
      </c>
      <c r="BX44" s="224">
        <v>159.57240017551999</v>
      </c>
      <c r="BY44" s="225">
        <v>25.679652755602</v>
      </c>
      <c r="BZ44" s="226">
        <v>9077</v>
      </c>
      <c r="CA44" s="224">
        <v>24.714553266498001</v>
      </c>
      <c r="CB44" s="225">
        <v>9.7775692397074998</v>
      </c>
    </row>
    <row r="45" spans="1:80" ht="37.5" customHeight="1" thickBot="1">
      <c r="A45" s="29"/>
      <c r="B45" s="361"/>
      <c r="C45" s="62" t="s">
        <v>3</v>
      </c>
      <c r="D45" s="387"/>
      <c r="E45" s="388"/>
      <c r="F45" s="389"/>
      <c r="G45" s="388"/>
      <c r="H45" s="389"/>
      <c r="I45" s="388"/>
      <c r="J45" s="389"/>
      <c r="K45" s="388"/>
      <c r="L45" s="389"/>
      <c r="M45" s="397"/>
      <c r="N45" s="28"/>
      <c r="O45" s="58"/>
      <c r="P45" s="33"/>
      <c r="Q45" s="35"/>
      <c r="R45" s="36"/>
      <c r="S45" s="33"/>
      <c r="T45" s="37"/>
      <c r="U45" s="33"/>
      <c r="V45" s="35"/>
      <c r="W45" s="36"/>
      <c r="X45" s="29"/>
      <c r="Y45" s="29"/>
      <c r="Z45" s="29"/>
      <c r="AA45" s="29"/>
      <c r="AB45" s="29"/>
      <c r="AC45" s="29"/>
      <c r="AD45" s="29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252" t="s">
        <v>78</v>
      </c>
      <c r="BE45" s="241">
        <v>8921</v>
      </c>
      <c r="BF45" s="242">
        <v>18.966488061875999</v>
      </c>
      <c r="BG45" s="243">
        <v>4.3834040112048003</v>
      </c>
      <c r="BH45" s="244">
        <v>8827</v>
      </c>
      <c r="BI45" s="242">
        <v>18.914206412144999</v>
      </c>
      <c r="BJ45" s="245">
        <v>5.4501543948086004</v>
      </c>
      <c r="BK45" s="244">
        <v>8891</v>
      </c>
      <c r="BL45" s="242">
        <v>41.308030592733999</v>
      </c>
      <c r="BM45" s="245">
        <v>9.4072835543147004</v>
      </c>
      <c r="BN45" s="232">
        <v>8871</v>
      </c>
      <c r="BO45" s="233">
        <v>41.372449554729002</v>
      </c>
      <c r="BP45" s="234">
        <v>6.7710790471213</v>
      </c>
      <c r="BQ45" s="235">
        <v>8781</v>
      </c>
      <c r="BR45" s="233">
        <v>38.655961735565</v>
      </c>
      <c r="BS45" s="234">
        <v>16.625102669465999</v>
      </c>
      <c r="BT45" s="232">
        <v>8855</v>
      </c>
      <c r="BU45" s="233">
        <v>9.5080022586110005</v>
      </c>
      <c r="BV45" s="234">
        <v>1.0196793101927999</v>
      </c>
      <c r="BW45" s="232">
        <v>8856</v>
      </c>
      <c r="BX45" s="233">
        <v>148.15006775067999</v>
      </c>
      <c r="BY45" s="234">
        <v>23.410513113107999</v>
      </c>
      <c r="BZ45" s="235">
        <v>8795</v>
      </c>
      <c r="CA45" s="233">
        <v>14.939476975553999</v>
      </c>
      <c r="CB45" s="234">
        <v>5.5607697161076004</v>
      </c>
    </row>
    <row r="46" spans="1:80" ht="37.5" customHeight="1" thickBot="1">
      <c r="A46" s="29"/>
      <c r="B46" s="360">
        <v>2</v>
      </c>
      <c r="C46" s="61" t="s">
        <v>2</v>
      </c>
      <c r="D46" s="383"/>
      <c r="E46" s="384"/>
      <c r="F46" s="385"/>
      <c r="G46" s="384"/>
      <c r="H46" s="385"/>
      <c r="I46" s="384"/>
      <c r="J46" s="385"/>
      <c r="K46" s="384"/>
      <c r="L46" s="385"/>
      <c r="M46" s="386"/>
      <c r="N46" s="28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</row>
    <row r="47" spans="1:80" ht="37.5" customHeight="1" thickBot="1">
      <c r="A47" s="29"/>
      <c r="B47" s="361"/>
      <c r="C47" s="63" t="s">
        <v>3</v>
      </c>
      <c r="D47" s="387"/>
      <c r="E47" s="388"/>
      <c r="F47" s="389"/>
      <c r="G47" s="388"/>
      <c r="H47" s="389"/>
      <c r="I47" s="388"/>
      <c r="J47" s="389"/>
      <c r="K47" s="388"/>
      <c r="L47" s="389"/>
      <c r="M47" s="397"/>
      <c r="N47" s="28"/>
      <c r="O47" s="29"/>
      <c r="P47" s="29"/>
      <c r="Q47" s="29"/>
      <c r="R47" s="29"/>
      <c r="S47" s="29"/>
      <c r="T47" s="29"/>
      <c r="U47" s="29"/>
      <c r="V47" s="29"/>
      <c r="W47" s="29"/>
      <c r="X47" s="31"/>
      <c r="Y47" s="29"/>
      <c r="Z47" s="29"/>
      <c r="AA47" s="29"/>
      <c r="AB47" s="29"/>
      <c r="AC47" s="29"/>
      <c r="AD47" s="29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</row>
    <row r="48" spans="1:80" ht="37.5" customHeight="1" thickBot="1">
      <c r="A48" s="29"/>
      <c r="B48" s="360">
        <v>3</v>
      </c>
      <c r="C48" s="61" t="s">
        <v>2</v>
      </c>
      <c r="D48" s="383"/>
      <c r="E48" s="384"/>
      <c r="F48" s="385"/>
      <c r="G48" s="384"/>
      <c r="H48" s="385"/>
      <c r="I48" s="384"/>
      <c r="J48" s="385"/>
      <c r="K48" s="384"/>
      <c r="L48" s="385"/>
      <c r="M48" s="386"/>
      <c r="N48" s="28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36"/>
      <c r="AD48" s="36"/>
      <c r="AE48" s="28"/>
      <c r="AF48" s="37"/>
      <c r="AG48" s="37"/>
      <c r="AH48" s="37"/>
      <c r="AI48" s="37"/>
      <c r="AJ48" s="37"/>
      <c r="AK48" s="37"/>
      <c r="AL48" s="37"/>
      <c r="AM48" s="358"/>
      <c r="AN48" s="358"/>
      <c r="AO48" s="358"/>
      <c r="AP48" s="358"/>
      <c r="AQ48" s="358"/>
      <c r="AR48" s="28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</row>
    <row r="49" spans="1:55" ht="37.5" customHeight="1" thickBot="1">
      <c r="A49" s="29"/>
      <c r="B49" s="361"/>
      <c r="C49" s="63" t="s">
        <v>3</v>
      </c>
      <c r="D49" s="387"/>
      <c r="E49" s="388"/>
      <c r="F49" s="389"/>
      <c r="G49" s="388"/>
      <c r="H49" s="389"/>
      <c r="I49" s="388"/>
      <c r="J49" s="389"/>
      <c r="K49" s="388"/>
      <c r="L49" s="389"/>
      <c r="M49" s="397"/>
      <c r="N49" s="28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36"/>
      <c r="AD49" s="32"/>
      <c r="AE49" s="28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28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</row>
    <row r="50" spans="1:55" ht="37.5" customHeight="1" thickBot="1">
      <c r="A50" s="29"/>
      <c r="B50" s="360">
        <v>4</v>
      </c>
      <c r="C50" s="61" t="s">
        <v>2</v>
      </c>
      <c r="D50" s="383"/>
      <c r="E50" s="384"/>
      <c r="F50" s="385"/>
      <c r="G50" s="384"/>
      <c r="H50" s="385"/>
      <c r="I50" s="384"/>
      <c r="J50" s="385"/>
      <c r="K50" s="384"/>
      <c r="L50" s="385"/>
      <c r="M50" s="386"/>
      <c r="N50" s="28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36"/>
      <c r="AD50" s="33"/>
      <c r="AE50" s="28"/>
      <c r="AF50" s="36"/>
      <c r="AG50" s="36"/>
      <c r="AH50" s="33"/>
      <c r="AI50" s="34"/>
      <c r="AJ50" s="33"/>
      <c r="AK50" s="35"/>
      <c r="AL50" s="36"/>
      <c r="AM50" s="33"/>
      <c r="AN50" s="34"/>
      <c r="AO50" s="33"/>
      <c r="AP50" s="35"/>
      <c r="AQ50" s="36"/>
      <c r="AR50" s="28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</row>
    <row r="51" spans="1:55" ht="37.5" customHeight="1" thickBot="1">
      <c r="A51" s="29"/>
      <c r="B51" s="361"/>
      <c r="C51" s="62" t="s">
        <v>3</v>
      </c>
      <c r="D51" s="387"/>
      <c r="E51" s="388"/>
      <c r="F51" s="389"/>
      <c r="G51" s="388"/>
      <c r="H51" s="389"/>
      <c r="I51" s="388"/>
      <c r="J51" s="389"/>
      <c r="K51" s="388"/>
      <c r="L51" s="389"/>
      <c r="M51" s="397"/>
      <c r="N51" s="28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36"/>
      <c r="AD51" s="33"/>
      <c r="AE51" s="28"/>
      <c r="AF51" s="36"/>
      <c r="AG51" s="36"/>
      <c r="AH51" s="33"/>
      <c r="AI51" s="34"/>
      <c r="AJ51" s="33"/>
      <c r="AK51" s="35"/>
      <c r="AL51" s="36"/>
      <c r="AM51" s="33"/>
      <c r="AN51" s="34"/>
      <c r="AO51" s="33"/>
      <c r="AP51" s="35"/>
      <c r="AQ51" s="36"/>
      <c r="AR51" s="28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</row>
    <row r="52" spans="1:55" ht="37.5" customHeight="1" thickBot="1">
      <c r="A52" s="29"/>
      <c r="B52" s="360">
        <v>5</v>
      </c>
      <c r="C52" s="61" t="s">
        <v>2</v>
      </c>
      <c r="D52" s="383"/>
      <c r="E52" s="384"/>
      <c r="F52" s="385"/>
      <c r="G52" s="384"/>
      <c r="H52" s="385"/>
      <c r="I52" s="384"/>
      <c r="J52" s="385"/>
      <c r="K52" s="384"/>
      <c r="L52" s="385"/>
      <c r="M52" s="386"/>
      <c r="N52" s="28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36"/>
      <c r="AD52" s="33"/>
      <c r="AE52" s="28"/>
      <c r="AF52" s="36"/>
      <c r="AG52" s="36"/>
      <c r="AH52" s="33"/>
      <c r="AI52" s="34"/>
      <c r="AJ52" s="33"/>
      <c r="AK52" s="35"/>
      <c r="AL52" s="36"/>
      <c r="AM52" s="33"/>
      <c r="AN52" s="34"/>
      <c r="AO52" s="33"/>
      <c r="AP52" s="35"/>
      <c r="AQ52" s="36"/>
      <c r="AR52" s="28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</row>
    <row r="53" spans="1:55" ht="37.5" customHeight="1" thickBot="1">
      <c r="A53" s="29"/>
      <c r="B53" s="361"/>
      <c r="C53" s="63" t="s">
        <v>3</v>
      </c>
      <c r="D53" s="387"/>
      <c r="E53" s="388"/>
      <c r="F53" s="389"/>
      <c r="G53" s="388"/>
      <c r="H53" s="389"/>
      <c r="I53" s="388"/>
      <c r="J53" s="389"/>
      <c r="K53" s="388"/>
      <c r="L53" s="389"/>
      <c r="M53" s="397"/>
      <c r="N53" s="28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36"/>
      <c r="AD53" s="33"/>
      <c r="AE53" s="28"/>
      <c r="AF53" s="36"/>
      <c r="AG53" s="36"/>
      <c r="AH53" s="33"/>
      <c r="AI53" s="34"/>
      <c r="AJ53" s="33"/>
      <c r="AK53" s="35"/>
      <c r="AL53" s="36"/>
      <c r="AM53" s="33"/>
      <c r="AN53" s="34"/>
      <c r="AO53" s="33"/>
      <c r="AP53" s="35"/>
      <c r="AQ53" s="36"/>
      <c r="AR53" s="28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</row>
    <row r="54" spans="1:55" ht="37.5" customHeight="1" thickBot="1">
      <c r="A54" s="29"/>
      <c r="B54" s="360">
        <v>6</v>
      </c>
      <c r="C54" s="61" t="s">
        <v>2</v>
      </c>
      <c r="D54" s="383"/>
      <c r="E54" s="384"/>
      <c r="F54" s="385"/>
      <c r="G54" s="384"/>
      <c r="H54" s="385"/>
      <c r="I54" s="384"/>
      <c r="J54" s="385"/>
      <c r="K54" s="384"/>
      <c r="L54" s="385"/>
      <c r="M54" s="386"/>
      <c r="N54" s="28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36"/>
      <c r="AD54" s="33"/>
      <c r="AE54" s="28"/>
      <c r="AF54" s="36"/>
      <c r="AG54" s="36"/>
      <c r="AH54" s="33"/>
      <c r="AI54" s="34"/>
      <c r="AJ54" s="33"/>
      <c r="AK54" s="35"/>
      <c r="AL54" s="36"/>
      <c r="AM54" s="33"/>
      <c r="AN54" s="34"/>
      <c r="AO54" s="33"/>
      <c r="AP54" s="35"/>
      <c r="AQ54" s="36"/>
      <c r="AR54" s="28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</row>
    <row r="55" spans="1:55" ht="37.5" customHeight="1" thickBot="1">
      <c r="A55" s="29"/>
      <c r="B55" s="361"/>
      <c r="C55" s="63" t="s">
        <v>3</v>
      </c>
      <c r="D55" s="387"/>
      <c r="E55" s="388"/>
      <c r="F55" s="389"/>
      <c r="G55" s="388"/>
      <c r="H55" s="389"/>
      <c r="I55" s="388"/>
      <c r="J55" s="389"/>
      <c r="K55" s="388"/>
      <c r="L55" s="389"/>
      <c r="M55" s="397"/>
      <c r="N55" s="28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36"/>
      <c r="AD55" s="33"/>
      <c r="AE55" s="28"/>
      <c r="AF55" s="36"/>
      <c r="AG55" s="36"/>
      <c r="AH55" s="33"/>
      <c r="AI55" s="34"/>
      <c r="AJ55" s="33"/>
      <c r="AK55" s="35"/>
      <c r="AL55" s="36"/>
      <c r="AM55" s="33"/>
      <c r="AN55" s="34"/>
      <c r="AO55" s="33"/>
      <c r="AP55" s="35"/>
      <c r="AQ55" s="36"/>
      <c r="AR55" s="28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</row>
    <row r="56" spans="1:55" ht="37.5" customHeight="1" thickBot="1">
      <c r="A56" s="28"/>
      <c r="B56" s="398" t="s">
        <v>28</v>
      </c>
      <c r="C56" s="399"/>
      <c r="D56" s="400">
        <f>SUM(D44:E55)</f>
        <v>0</v>
      </c>
      <c r="E56" s="401"/>
      <c r="F56" s="401">
        <f>SUM(F44:G55)</f>
        <v>0</v>
      </c>
      <c r="G56" s="401"/>
      <c r="H56" s="401">
        <f>SUM(H44:I55)</f>
        <v>0</v>
      </c>
      <c r="I56" s="401"/>
      <c r="J56" s="401">
        <f>SUM(J44:K55)</f>
        <v>0</v>
      </c>
      <c r="K56" s="401"/>
      <c r="L56" s="401">
        <f>SUM(L44:M55)</f>
        <v>0</v>
      </c>
      <c r="M56" s="402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36"/>
      <c r="AD56" s="33"/>
      <c r="AE56" s="28"/>
      <c r="AF56" s="36"/>
      <c r="AG56" s="36"/>
      <c r="AH56" s="33"/>
      <c r="AI56" s="34"/>
      <c r="AJ56" s="33"/>
      <c r="AK56" s="35"/>
      <c r="AL56" s="36"/>
      <c r="AM56" s="33"/>
      <c r="AN56" s="34"/>
      <c r="AO56" s="33"/>
      <c r="AP56" s="35"/>
      <c r="AQ56" s="36"/>
      <c r="AR56" s="28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</row>
    <row r="57" spans="1:55" ht="37.5" customHeight="1" thickBot="1">
      <c r="A57" s="28"/>
      <c r="B57" s="390" t="s">
        <v>29</v>
      </c>
      <c r="C57" s="391"/>
      <c r="D57" s="392" t="e">
        <f>D56/(D56+F56+H56+J56+L56)*100</f>
        <v>#DIV/0!</v>
      </c>
      <c r="E57" s="393"/>
      <c r="F57" s="394" t="e">
        <f>F56/(D56+F56+H56+J56+L56)*100</f>
        <v>#DIV/0!</v>
      </c>
      <c r="G57" s="393"/>
      <c r="H57" s="395" t="e">
        <f>H56/(D56+F56+H56+J56+L56)*100</f>
        <v>#DIV/0!</v>
      </c>
      <c r="I57" s="393"/>
      <c r="J57" s="395" t="e">
        <f>J56/(D56+F56+H56+J56+L56)*100</f>
        <v>#DIV/0!</v>
      </c>
      <c r="K57" s="393"/>
      <c r="L57" s="395" t="e">
        <f>L56/(D56+F56+H56+J56+L56)*100</f>
        <v>#DIV/0!</v>
      </c>
      <c r="M57" s="396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</row>
    <row r="58" spans="1:55" ht="170.25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44"/>
      <c r="AT58" s="44"/>
      <c r="AU58" s="44"/>
      <c r="AV58" s="44"/>
      <c r="AW58" s="44"/>
    </row>
  </sheetData>
  <mergeCells count="143">
    <mergeCell ref="J55:K55"/>
    <mergeCell ref="L55:M55"/>
    <mergeCell ref="AM10:AQ10"/>
    <mergeCell ref="AM48:AQ48"/>
    <mergeCell ref="L53:M53"/>
    <mergeCell ref="B54:B55"/>
    <mergeCell ref="D54:E54"/>
    <mergeCell ref="F54:G54"/>
    <mergeCell ref="H54:I54"/>
    <mergeCell ref="J54:K54"/>
    <mergeCell ref="L54:M54"/>
    <mergeCell ref="D55:E55"/>
    <mergeCell ref="F55:G55"/>
    <mergeCell ref="H55:I55"/>
    <mergeCell ref="B52:B53"/>
    <mergeCell ref="D52:E52"/>
    <mergeCell ref="F52:G52"/>
    <mergeCell ref="H52:I52"/>
    <mergeCell ref="J52:K52"/>
    <mergeCell ref="L52:M52"/>
    <mergeCell ref="D53:E53"/>
    <mergeCell ref="F53:G53"/>
    <mergeCell ref="H53:I53"/>
    <mergeCell ref="J53:K53"/>
    <mergeCell ref="L50:M50"/>
    <mergeCell ref="D51:E51"/>
    <mergeCell ref="F51:G51"/>
    <mergeCell ref="H51:I51"/>
    <mergeCell ref="J51:K51"/>
    <mergeCell ref="L51:M51"/>
    <mergeCell ref="B35:B36"/>
    <mergeCell ref="B37:B38"/>
    <mergeCell ref="B50:B51"/>
    <mergeCell ref="D50:E50"/>
    <mergeCell ref="F50:G50"/>
    <mergeCell ref="H50:I50"/>
    <mergeCell ref="J47:K47"/>
    <mergeCell ref="L47:M47"/>
    <mergeCell ref="L45:M45"/>
    <mergeCell ref="B46:B47"/>
    <mergeCell ref="D46:E46"/>
    <mergeCell ref="F46:G46"/>
    <mergeCell ref="H46:I46"/>
    <mergeCell ref="J46:K46"/>
    <mergeCell ref="L46:M46"/>
    <mergeCell ref="D47:E47"/>
    <mergeCell ref="F47:G47"/>
    <mergeCell ref="H47:I47"/>
    <mergeCell ref="B57:C57"/>
    <mergeCell ref="D57:E57"/>
    <mergeCell ref="F57:G57"/>
    <mergeCell ref="H57:I57"/>
    <mergeCell ref="J57:K57"/>
    <mergeCell ref="L57:M57"/>
    <mergeCell ref="H49:I49"/>
    <mergeCell ref="J49:K49"/>
    <mergeCell ref="L49:M49"/>
    <mergeCell ref="B56:C56"/>
    <mergeCell ref="D56:E56"/>
    <mergeCell ref="F56:G56"/>
    <mergeCell ref="H56:I56"/>
    <mergeCell ref="J56:K56"/>
    <mergeCell ref="L56:M56"/>
    <mergeCell ref="J50:K50"/>
    <mergeCell ref="B48:B49"/>
    <mergeCell ref="D48:E48"/>
    <mergeCell ref="F48:G48"/>
    <mergeCell ref="H48:I48"/>
    <mergeCell ref="J48:K48"/>
    <mergeCell ref="L48:M48"/>
    <mergeCell ref="D49:E49"/>
    <mergeCell ref="F49:G49"/>
    <mergeCell ref="B44:B45"/>
    <mergeCell ref="D44:E44"/>
    <mergeCell ref="F44:G44"/>
    <mergeCell ref="H44:I44"/>
    <mergeCell ref="J44:K44"/>
    <mergeCell ref="L44:M44"/>
    <mergeCell ref="D45:E45"/>
    <mergeCell ref="F45:G45"/>
    <mergeCell ref="H45:I45"/>
    <mergeCell ref="J45:K45"/>
    <mergeCell ref="B42:B43"/>
    <mergeCell ref="C42:C43"/>
    <mergeCell ref="D42:M42"/>
    <mergeCell ref="D43:E43"/>
    <mergeCell ref="F43:G43"/>
    <mergeCell ref="H43:I43"/>
    <mergeCell ref="J43:K43"/>
    <mergeCell ref="L43:M43"/>
    <mergeCell ref="AX25:BB25"/>
    <mergeCell ref="B27:B28"/>
    <mergeCell ref="B29:B30"/>
    <mergeCell ref="B31:B32"/>
    <mergeCell ref="D39:H39"/>
    <mergeCell ref="I39:M39"/>
    <mergeCell ref="N39:R39"/>
    <mergeCell ref="S39:W39"/>
    <mergeCell ref="Y39:AC39"/>
    <mergeCell ref="B33:B34"/>
    <mergeCell ref="S25:W25"/>
    <mergeCell ref="X25:AB25"/>
    <mergeCell ref="AC25:AG25"/>
    <mergeCell ref="AH25:AL25"/>
    <mergeCell ref="AM25:AQ25"/>
    <mergeCell ref="B14:B15"/>
    <mergeCell ref="B25:B26"/>
    <mergeCell ref="C25:C26"/>
    <mergeCell ref="D25:H25"/>
    <mergeCell ref="I25:M25"/>
    <mergeCell ref="N25:R25"/>
    <mergeCell ref="B16:B17"/>
    <mergeCell ref="B18:B19"/>
    <mergeCell ref="B20:B21"/>
    <mergeCell ref="X8:AB8"/>
    <mergeCell ref="AM8:AQ8"/>
    <mergeCell ref="AX8:BB8"/>
    <mergeCell ref="B10:B11"/>
    <mergeCell ref="B12:B13"/>
    <mergeCell ref="B8:B9"/>
    <mergeCell ref="C8:C9"/>
    <mergeCell ref="D8:H8"/>
    <mergeCell ref="I8:M8"/>
    <mergeCell ref="N8:R8"/>
    <mergeCell ref="S8:W8"/>
    <mergeCell ref="BW12:BY12"/>
    <mergeCell ref="BZ12:CB12"/>
    <mergeCell ref="BD32:BD33"/>
    <mergeCell ref="BE32:BG32"/>
    <mergeCell ref="BH32:BJ32"/>
    <mergeCell ref="BK32:BM32"/>
    <mergeCell ref="BN32:BP32"/>
    <mergeCell ref="BQ32:BS32"/>
    <mergeCell ref="BT32:BV32"/>
    <mergeCell ref="BW32:BY32"/>
    <mergeCell ref="BZ32:CB32"/>
    <mergeCell ref="BD12:BD13"/>
    <mergeCell ref="BE12:BG12"/>
    <mergeCell ref="BH12:BJ12"/>
    <mergeCell ref="BK12:BM12"/>
    <mergeCell ref="BN12:BP12"/>
    <mergeCell ref="BQ12:BS12"/>
    <mergeCell ref="BT12:BV12"/>
  </mergeCells>
  <phoneticPr fontId="1"/>
  <conditionalFormatting sqref="D10">
    <cfRule type="containsText" dxfId="225" priority="157" operator="containsText" text="↑">
      <formula>NOT(ISERROR(SEARCH("↑",D10)))</formula>
    </cfRule>
  </conditionalFormatting>
  <conditionalFormatting sqref="D16">
    <cfRule type="containsText" dxfId="224" priority="88" operator="containsText" text="↑">
      <formula>NOT(ISERROR(SEARCH("↑",D16)))</formula>
    </cfRule>
  </conditionalFormatting>
  <conditionalFormatting sqref="F10">
    <cfRule type="containsText" dxfId="223" priority="5" operator="containsText" text="↑">
      <formula>NOT(ISERROR(SEARCH("↑",F10)))</formula>
    </cfRule>
    <cfRule type="containsText" dxfId="222" priority="6" operator="containsText" text="↑">
      <formula>NOT(ISERROR(SEARCH("↑",F10)))</formula>
    </cfRule>
    <cfRule type="containsText" dxfId="221" priority="7" operator="containsText" text="↓">
      <formula>NOT(ISERROR(SEARCH("↓",F10)))</formula>
    </cfRule>
    <cfRule type="containsText" dxfId="220" priority="159" operator="containsText" text="↑">
      <formula>NOT(ISERROR(SEARCH("↑",F10)))</formula>
    </cfRule>
    <cfRule type="containsText" dxfId="219" priority="158" operator="containsText" text="↓">
      <formula>NOT(ISERROR(SEARCH("↓",F10)))</formula>
    </cfRule>
    <cfRule type="containsText" dxfId="218" priority="156" operator="containsText" text="↑">
      <formula>NOT(ISERROR(SEARCH("↑",F10)))</formula>
    </cfRule>
    <cfRule type="containsText" dxfId="217" priority="162" operator="containsText" text="↑">
      <formula>NOT(ISERROR(SEARCH("↑",F10)))</formula>
    </cfRule>
    <cfRule type="containsText" dxfId="216" priority="160" operator="containsText" text="↓">
      <formula>NOT(ISERROR(SEARCH("↓",F10)))</formula>
    </cfRule>
  </conditionalFormatting>
  <conditionalFormatting sqref="F10:F15">
    <cfRule type="containsText" dxfId="215" priority="153" operator="containsText" text="↓">
      <formula>NOT(ISERROR(SEARCH("↓",F10)))</formula>
    </cfRule>
    <cfRule type="containsText" dxfId="214" priority="152" operator="containsText" text="↑">
      <formula>NOT(ISERROR(SEARCH("↑",F10)))</formula>
    </cfRule>
  </conditionalFormatting>
  <conditionalFormatting sqref="F10:F16">
    <cfRule type="containsText" dxfId="213" priority="87" operator="containsText" text="↑">
      <formula>NOT(ISERROR(SEARCH("↑",F10)))</formula>
    </cfRule>
  </conditionalFormatting>
  <conditionalFormatting sqref="F16">
    <cfRule type="containsText" dxfId="212" priority="91" operator="containsText" text="↓">
      <formula>NOT(ISERROR(SEARCH("↓",F16)))</formula>
    </cfRule>
    <cfRule type="containsText" dxfId="211" priority="90" operator="containsText" text="↑">
      <formula>NOT(ISERROR(SEARCH("↑",F16)))</formula>
    </cfRule>
    <cfRule type="containsText" dxfId="210" priority="89" operator="containsText" text="↓">
      <formula>NOT(ISERROR(SEARCH("↓",F16)))</formula>
    </cfRule>
    <cfRule type="containsText" dxfId="209" priority="92" operator="containsText" text="↑">
      <formula>NOT(ISERROR(SEARCH("↑",F16)))</formula>
    </cfRule>
  </conditionalFormatting>
  <conditionalFormatting sqref="F16:F22">
    <cfRule type="containsText" dxfId="208" priority="84" operator="containsText" text="↓">
      <formula>NOT(ISERROR(SEARCH("↓",F16)))</formula>
    </cfRule>
    <cfRule type="containsText" dxfId="207" priority="82" operator="containsText" text="↑">
      <formula>NOT(ISERROR(SEARCH("↑",F16)))</formula>
    </cfRule>
    <cfRule type="containsText" dxfId="206" priority="83" operator="containsText" text="↑">
      <formula>NOT(ISERROR(SEARCH("↑",F16)))</formula>
    </cfRule>
  </conditionalFormatting>
  <conditionalFormatting sqref="F27:F38">
    <cfRule type="containsText" dxfId="205" priority="64" operator="containsText" text="↑">
      <formula>NOT(ISERROR(SEARCH("↑",F27)))</formula>
    </cfRule>
    <cfRule type="containsText" dxfId="204" priority="63" operator="containsText" text="↓">
      <formula>NOT(ISERROR(SEARCH("↓",F27)))</formula>
    </cfRule>
  </conditionalFormatting>
  <conditionalFormatting sqref="H10:H23">
    <cfRule type="containsText" dxfId="203" priority="86" operator="containsText" text="↓">
      <formula>NOT(ISERROR(SEARCH("↓",H10)))</formula>
    </cfRule>
    <cfRule type="containsText" dxfId="202" priority="85" operator="containsText" text="↑">
      <formula>NOT(ISERROR(SEARCH("↑",H10)))</formula>
    </cfRule>
  </conditionalFormatting>
  <conditionalFormatting sqref="H27:H38">
    <cfRule type="containsText" dxfId="201" priority="62" operator="containsText" text="↓">
      <formula>NOT(ISERROR(SEARCH("↓",H27)))</formula>
    </cfRule>
    <cfRule type="containsText" dxfId="200" priority="61" operator="containsText" text="↑">
      <formula>NOT(ISERROR(SEARCH("↑",H27)))</formula>
    </cfRule>
  </conditionalFormatting>
  <conditionalFormatting sqref="J24">
    <cfRule type="iconSet" priority="161">
      <iconSet iconSet="3Arrows">
        <cfvo type="percent" val="0"/>
        <cfvo type="percent" val="33"/>
        <cfvo type="percent" val="67"/>
      </iconSet>
    </cfRule>
  </conditionalFormatting>
  <conditionalFormatting sqref="K10:K23">
    <cfRule type="containsText" dxfId="199" priority="81" operator="containsText" text="↓">
      <formula>NOT(ISERROR(SEARCH("↓",K10)))</formula>
    </cfRule>
    <cfRule type="containsText" dxfId="198" priority="80" operator="containsText" text="↑">
      <formula>NOT(ISERROR(SEARCH("↑",K10)))</formula>
    </cfRule>
  </conditionalFormatting>
  <conditionalFormatting sqref="K27:K38">
    <cfRule type="containsText" dxfId="197" priority="25" operator="containsText" text="↑">
      <formula>NOT(ISERROR(SEARCH("↑",K27)))</formula>
    </cfRule>
    <cfRule type="containsText" dxfId="196" priority="24" operator="containsText" text="↓">
      <formula>NOT(ISERROR(SEARCH("↓",K27)))</formula>
    </cfRule>
  </conditionalFormatting>
  <conditionalFormatting sqref="M10:M23">
    <cfRule type="containsText" dxfId="195" priority="78" operator="containsText" text="↑">
      <formula>NOT(ISERROR(SEARCH("↑",M10)))</formula>
    </cfRule>
    <cfRule type="containsText" dxfId="194" priority="79" operator="containsText" text="↓">
      <formula>NOT(ISERROR(SEARCH("↓",M10)))</formula>
    </cfRule>
  </conditionalFormatting>
  <conditionalFormatting sqref="M27:M38">
    <cfRule type="containsText" dxfId="193" priority="27" operator="containsText" text="↑">
      <formula>NOT(ISERROR(SEARCH("↑",M27)))</formula>
    </cfRule>
    <cfRule type="containsText" dxfId="192" priority="26" operator="containsText" text="↓">
      <formula>NOT(ISERROR(SEARCH("↓",M27)))</formula>
    </cfRule>
  </conditionalFormatting>
  <conditionalFormatting sqref="P10:P23">
    <cfRule type="containsText" dxfId="191" priority="76" operator="containsText" text="↓">
      <formula>NOT(ISERROR(SEARCH("↓",P10)))</formula>
    </cfRule>
    <cfRule type="containsText" dxfId="190" priority="77" operator="containsText" text="↑">
      <formula>NOT(ISERROR(SEARCH("↑",P10)))</formula>
    </cfRule>
  </conditionalFormatting>
  <conditionalFormatting sqref="P27:P38">
    <cfRule type="containsText" dxfId="189" priority="29" operator="containsText" text="↓">
      <formula>NOT(ISERROR(SEARCH("↓",P27)))</formula>
    </cfRule>
    <cfRule type="containsText" dxfId="188" priority="28" operator="containsText" text="↑">
      <formula>NOT(ISERROR(SEARCH("↑",P27)))</formula>
    </cfRule>
  </conditionalFormatting>
  <conditionalFormatting sqref="R10:R23">
    <cfRule type="containsText" dxfId="187" priority="75" operator="containsText" text="↑">
      <formula>NOT(ISERROR(SEARCH("↑",R10)))</formula>
    </cfRule>
    <cfRule type="containsText" dxfId="186" priority="74" operator="containsText" text="↓">
      <formula>NOT(ISERROR(SEARCH("↓",R10)))</formula>
    </cfRule>
  </conditionalFormatting>
  <conditionalFormatting sqref="R27:R38">
    <cfRule type="containsText" dxfId="185" priority="31" operator="containsText" text="↓">
      <formula>NOT(ISERROR(SEARCH("↓",R27)))</formula>
    </cfRule>
    <cfRule type="containsText" dxfId="184" priority="30" operator="containsText" text="↑">
      <formula>NOT(ISERROR(SEARCH("↑",R27)))</formula>
    </cfRule>
  </conditionalFormatting>
  <conditionalFormatting sqref="U10:U23">
    <cfRule type="containsText" dxfId="183" priority="73" operator="containsText" text="↓">
      <formula>NOT(ISERROR(SEARCH("↓",U10)))</formula>
    </cfRule>
    <cfRule type="containsText" dxfId="182" priority="72" operator="containsText" text="↑">
      <formula>NOT(ISERROR(SEARCH("↑",U10)))</formula>
    </cfRule>
  </conditionalFormatting>
  <conditionalFormatting sqref="U27:U38">
    <cfRule type="containsText" dxfId="181" priority="32" operator="containsText" text="↑">
      <formula>NOT(ISERROR(SEARCH("↑",U27)))</formula>
    </cfRule>
    <cfRule type="containsText" dxfId="180" priority="33" operator="containsText" text="↓">
      <formula>NOT(ISERROR(SEARCH("↓",U27)))</formula>
    </cfRule>
  </conditionalFormatting>
  <conditionalFormatting sqref="W10:W23">
    <cfRule type="containsText" dxfId="179" priority="71" operator="containsText" text="↓">
      <formula>NOT(ISERROR(SEARCH("↓",W10)))</formula>
    </cfRule>
    <cfRule type="containsText" dxfId="178" priority="70" operator="containsText" text="↑">
      <formula>NOT(ISERROR(SEARCH("↑",W10)))</formula>
    </cfRule>
  </conditionalFormatting>
  <conditionalFormatting sqref="W27:W38">
    <cfRule type="containsText" dxfId="177" priority="35" operator="containsText" text="↓">
      <formula>NOT(ISERROR(SEARCH("↓",W27)))</formula>
    </cfRule>
    <cfRule type="containsText" dxfId="176" priority="34" operator="containsText" text="↑">
      <formula>NOT(ISERROR(SEARCH("↑",W27)))</formula>
    </cfRule>
  </conditionalFormatting>
  <conditionalFormatting sqref="Z10:Z23">
    <cfRule type="cellIs" dxfId="175" priority="69" operator="equal">
      <formula>"↓"</formula>
    </cfRule>
    <cfRule type="containsText" dxfId="174" priority="68" operator="containsText" text="↑">
      <formula>NOT(ISERROR(SEARCH("↑",Z10)))</formula>
    </cfRule>
  </conditionalFormatting>
  <conditionalFormatting sqref="Z27:Z32">
    <cfRule type="cellIs" dxfId="173" priority="115" operator="greaterThan">
      <formula>"↑"</formula>
    </cfRule>
    <cfRule type="containsText" dxfId="172" priority="107" operator="containsText" text="↓">
      <formula>NOT(ISERROR(SEARCH("↓",Z27)))</formula>
    </cfRule>
    <cfRule type="containsText" dxfId="171" priority="114" operator="containsText" text="↑">
      <formula>NOT(ISERROR(SEARCH("↑",Z27)))</formula>
    </cfRule>
  </conditionalFormatting>
  <conditionalFormatting sqref="Z27:Z38">
    <cfRule type="containsText" dxfId="170" priority="45" operator="containsText" text="↑">
      <formula>NOT(ISERROR(SEARCH("↑",Z27)))</formula>
    </cfRule>
  </conditionalFormatting>
  <conditionalFormatting sqref="Z33:Z38">
    <cfRule type="cellIs" dxfId="169" priority="46" operator="greaterThan">
      <formula>"↑"</formula>
    </cfRule>
    <cfRule type="containsText" dxfId="168" priority="36" operator="containsText" text="↑">
      <formula>NOT(ISERROR(SEARCH("↑",Z33)))</formula>
    </cfRule>
    <cfRule type="containsText" dxfId="167" priority="38" operator="containsText" text="↓">
      <formula>NOT(ISERROR(SEARCH("↓",Z33)))</formula>
    </cfRule>
  </conditionalFormatting>
  <conditionalFormatting sqref="AB10:AB23">
    <cfRule type="containsText" dxfId="166" priority="65" operator="containsText" text="↑">
      <formula>NOT(ISERROR(SEARCH("↑",AB10)))</formula>
    </cfRule>
    <cfRule type="containsText" dxfId="165" priority="66" operator="containsText" text="↓">
      <formula>NOT(ISERROR(SEARCH("↓",AB10)))</formula>
    </cfRule>
    <cfRule type="containsText" dxfId="164" priority="67" operator="containsText" text="↑">
      <formula>NOT(ISERROR(SEARCH("↑",AB10)))</formula>
    </cfRule>
  </conditionalFormatting>
  <conditionalFormatting sqref="AB27:AB32">
    <cfRule type="containsText" dxfId="163" priority="109" operator="containsText" text="↓">
      <formula>NOT(ISERROR(SEARCH("↓",AB27)))</formula>
    </cfRule>
    <cfRule type="containsText" dxfId="162" priority="116" operator="containsText" text="↑">
      <formula>NOT(ISERROR(SEARCH("↑",AB27)))</formula>
    </cfRule>
  </conditionalFormatting>
  <conditionalFormatting sqref="AB27:AB38">
    <cfRule type="containsText" dxfId="161" priority="47" operator="containsText" text="↑">
      <formula>NOT(ISERROR(SEARCH("↑",AB27)))</formula>
    </cfRule>
  </conditionalFormatting>
  <conditionalFormatting sqref="AB33:AB38">
    <cfRule type="containsText" dxfId="160" priority="40" operator="containsText" text="↓">
      <formula>NOT(ISERROR(SEARCH("↓",AB33)))</formula>
    </cfRule>
    <cfRule type="containsText" dxfId="159" priority="37" operator="containsText" text="↑">
      <formula>NOT(ISERROR(SEARCH("↑",AB33)))</formula>
    </cfRule>
  </conditionalFormatting>
  <conditionalFormatting sqref="AE27:AE38">
    <cfRule type="containsText" dxfId="158" priority="48" operator="containsText" text="↑">
      <formula>NOT(ISERROR(SEARCH("↑",AE27)))</formula>
    </cfRule>
    <cfRule type="containsText" dxfId="157" priority="41" operator="containsText" text="↓">
      <formula>NOT(ISERROR(SEARCH("↓",AE27)))</formula>
    </cfRule>
  </conditionalFormatting>
  <conditionalFormatting sqref="AG27:AG38">
    <cfRule type="containsText" dxfId="156" priority="42" operator="containsText" text="↓">
      <formula>NOT(ISERROR(SEARCH("↓",AG27)))</formula>
    </cfRule>
    <cfRule type="containsText" dxfId="155" priority="49" operator="containsText" text="↑">
      <formula>NOT(ISERROR(SEARCH("↑",AG27)))</formula>
    </cfRule>
  </conditionalFormatting>
  <conditionalFormatting sqref="AJ27:AJ38">
    <cfRule type="containsText" dxfId="154" priority="9" operator="containsText" text="↑">
      <formula>NOT(ISERROR(SEARCH("↑",AJ27)))</formula>
    </cfRule>
    <cfRule type="containsText" dxfId="153" priority="8" operator="containsText" text="↓">
      <formula>NOT(ISERROR(SEARCH("↓",AJ27)))</formula>
    </cfRule>
    <cfRule type="containsText" dxfId="152" priority="50" operator="containsText" text="↑">
      <formula>NOT(ISERROR(SEARCH("↑",AJ27)))</formula>
    </cfRule>
    <cfRule type="containsText" dxfId="151" priority="43" operator="containsText" text="↓">
      <formula>NOT(ISERROR(SEARCH("↓",AJ27)))</formula>
    </cfRule>
  </conditionalFormatting>
  <conditionalFormatting sqref="AL27:AL38">
    <cfRule type="containsText" dxfId="150" priority="11" operator="containsText" text="↓">
      <formula>NOT(ISERROR(SEARCH("↓",AL27)))</formula>
    </cfRule>
    <cfRule type="containsText" dxfId="149" priority="10" operator="containsText" text="↑">
      <formula>NOT(ISERROR(SEARCH("↑",AL27)))</formula>
    </cfRule>
    <cfRule type="containsText" dxfId="148" priority="51" operator="containsText" text="↑">
      <formula>NOT(ISERROR(SEARCH("↑",AL27)))</formula>
    </cfRule>
    <cfRule type="containsText" dxfId="147" priority="52" operator="containsText" text="↑">
      <formula>NOT(ISERROR(SEARCH("↑",AL27)))</formula>
    </cfRule>
  </conditionalFormatting>
  <conditionalFormatting sqref="AO27:AO38">
    <cfRule type="containsText" dxfId="146" priority="12" operator="containsText" text="↑">
      <formula>NOT(ISERROR(SEARCH("↑",AO27)))</formula>
    </cfRule>
    <cfRule type="containsText" dxfId="145" priority="13" operator="containsText" text="↓">
      <formula>NOT(ISERROR(SEARCH("↓",AO27)))</formula>
    </cfRule>
    <cfRule type="containsText" dxfId="144" priority="54" operator="containsText" text="↑">
      <formula>NOT(ISERROR(SEARCH("↑",AO27)))</formula>
    </cfRule>
  </conditionalFormatting>
  <conditionalFormatting sqref="AQ27:AQ38">
    <cfRule type="containsText" dxfId="143" priority="15" operator="containsText" text="↓">
      <formula>NOT(ISERROR(SEARCH("↓",AQ27)))</formula>
    </cfRule>
    <cfRule type="containsText" dxfId="142" priority="14" operator="containsText" text="↑">
      <formula>NOT(ISERROR(SEARCH("↑",AQ27)))</formula>
    </cfRule>
    <cfRule type="containsText" dxfId="141" priority="55" operator="containsText" text="↑">
      <formula>NOT(ISERROR(SEARCH("↑",AQ27)))</formula>
    </cfRule>
    <cfRule type="containsText" dxfId="140" priority="56" operator="containsText" text="↓">
      <formula>NOT(ISERROR(SEARCH("↓",AQ27)))</formula>
    </cfRule>
  </conditionalFormatting>
  <conditionalFormatting sqref="AT27:AT38">
    <cfRule type="containsText" dxfId="139" priority="57" operator="containsText" text="↑">
      <formula>NOT(ISERROR(SEARCH("↑",AT27)))</formula>
    </cfRule>
    <cfRule type="containsText" dxfId="138" priority="58" operator="containsText" text="↓">
      <formula>NOT(ISERROR(SEARCH("↓",AT27)))</formula>
    </cfRule>
  </conditionalFormatting>
  <conditionalFormatting sqref="AV27:AV38">
    <cfRule type="containsText" dxfId="137" priority="59" operator="containsText" text="↑">
      <formula>NOT(ISERROR(SEARCH("↑",AV27)))</formula>
    </cfRule>
    <cfRule type="containsText" dxfId="136" priority="60" operator="containsText" text="↓">
      <formula>NOT(ISERROR(SEARCH("↓",AV27)))</formula>
    </cfRule>
  </conditionalFormatting>
  <conditionalFormatting sqref="BE20:BM25">
    <cfRule type="colorScale" priority="2">
      <colorScale>
        <cfvo type="min"/>
        <cfvo type="max"/>
        <color rgb="FFFF7128"/>
        <color rgb="FFFFEF9C"/>
      </colorScale>
    </cfRule>
    <cfRule type="expression" priority="3" stopIfTrue="1">
      <formula>BE20&lt;&gt;""</formula>
    </cfRule>
    <cfRule type="colorScale" priority="1">
      <colorScale>
        <cfvo type="min"/>
        <cfvo type="max"/>
        <color theme="0"/>
        <color theme="0"/>
      </colorScale>
    </cfRule>
  </conditionalFormatting>
  <printOptions horizontalCentered="1" verticalCentered="1"/>
  <pageMargins left="0" right="0" top="0" bottom="0" header="0.31496062992125984" footer="0.31496062992125984"/>
  <pageSetup paperSize="8" scale="3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E45"/>
  <sheetViews>
    <sheetView zoomScale="75" zoomScaleNormal="75" workbookViewId="0">
      <selection activeCell="AF16" sqref="AF16"/>
    </sheetView>
  </sheetViews>
  <sheetFormatPr defaultRowHeight="13.5"/>
  <cols>
    <col min="1" max="1" width="3.875" customWidth="1"/>
    <col min="2" max="3" width="5.25" bestFit="1" customWidth="1"/>
    <col min="4" max="4" width="7.25" customWidth="1"/>
    <col min="5" max="5" width="7.75" customWidth="1"/>
    <col min="6" max="6" width="3.875" customWidth="1"/>
    <col min="7" max="7" width="8.125" customWidth="1"/>
    <col min="8" max="8" width="3.875" customWidth="1"/>
    <col min="9" max="10" width="8.125" customWidth="1"/>
    <col min="11" max="11" width="3.875" customWidth="1"/>
    <col min="13" max="13" width="3.875" customWidth="1"/>
    <col min="14" max="15" width="8.125" customWidth="1"/>
    <col min="16" max="16" width="3.875" customWidth="1"/>
    <col min="17" max="17" width="8.125" customWidth="1"/>
    <col min="18" max="18" width="3.875" customWidth="1"/>
    <col min="19" max="20" width="8.125" customWidth="1"/>
    <col min="21" max="21" width="4.125" customWidth="1"/>
    <col min="22" max="22" width="8.125" customWidth="1"/>
    <col min="23" max="23" width="4" customWidth="1"/>
    <col min="24" max="25" width="8.125" customWidth="1"/>
    <col min="26" max="26" width="3.875" customWidth="1"/>
    <col min="27" max="27" width="8.125" customWidth="1"/>
    <col min="28" max="28" width="4" customWidth="1"/>
    <col min="29" max="29" width="8.125" customWidth="1"/>
    <col min="30" max="30" width="8.75" customWidth="1"/>
    <col min="31" max="31" width="3.875" customWidth="1"/>
    <col min="32" max="32" width="8.75" customWidth="1"/>
    <col min="33" max="33" width="3.875" customWidth="1"/>
    <col min="34" max="34" width="8.125" customWidth="1"/>
    <col min="35" max="35" width="7.375" customWidth="1"/>
    <col min="36" max="36" width="3.875" customWidth="1"/>
    <col min="37" max="37" width="7.375" customWidth="1"/>
    <col min="38" max="38" width="3.875" customWidth="1"/>
    <col min="39" max="40" width="8.75" customWidth="1"/>
    <col min="41" max="41" width="3.875" customWidth="1"/>
    <col min="42" max="42" width="8.125" customWidth="1"/>
    <col min="43" max="43" width="3.875" customWidth="1"/>
    <col min="44" max="45" width="8.125" customWidth="1"/>
    <col min="46" max="46" width="3.875" customWidth="1"/>
    <col min="47" max="47" width="8.125" customWidth="1"/>
    <col min="48" max="48" width="4.125" customWidth="1"/>
    <col min="49" max="49" width="6.75" customWidth="1"/>
    <col min="50" max="50" width="5.125" customWidth="1"/>
    <col min="51" max="54" width="5" customWidth="1"/>
  </cols>
  <sheetData>
    <row r="1" spans="1:83" ht="21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</row>
    <row r="2" spans="1:83" ht="50.25" customHeight="1">
      <c r="A2" s="28"/>
      <c r="B2" s="122" t="s">
        <v>96</v>
      </c>
      <c r="C2" s="73"/>
      <c r="D2" s="73"/>
      <c r="E2" s="73"/>
      <c r="F2" s="74"/>
      <c r="G2" s="74"/>
      <c r="H2" s="74"/>
      <c r="I2" s="74"/>
      <c r="J2" s="74"/>
      <c r="K2" s="75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44"/>
      <c r="AY2" s="44"/>
      <c r="AZ2" s="44"/>
      <c r="BA2" s="44"/>
      <c r="BB2" s="44"/>
      <c r="BC2" s="44"/>
    </row>
    <row r="3" spans="1:83" ht="41.25" customHeight="1">
      <c r="A3" s="28"/>
      <c r="B3" s="41"/>
      <c r="C3" s="42"/>
      <c r="D3" s="42"/>
      <c r="E3" s="42"/>
      <c r="F3" s="43"/>
      <c r="G3" s="43"/>
      <c r="H3" s="43"/>
      <c r="I3" s="43"/>
      <c r="J3" s="43"/>
      <c r="K3" s="40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123" t="s">
        <v>39</v>
      </c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44"/>
      <c r="AY3" s="44"/>
      <c r="AZ3" s="44"/>
      <c r="BA3" s="44"/>
      <c r="BB3" s="44"/>
      <c r="BC3" s="44"/>
    </row>
    <row r="4" spans="1:83" ht="22.5" customHeight="1">
      <c r="A4" s="28"/>
      <c r="B4" s="41"/>
      <c r="C4" s="42"/>
      <c r="D4" s="42"/>
      <c r="E4" s="42"/>
      <c r="F4" s="43"/>
      <c r="G4" s="43"/>
      <c r="H4" s="43"/>
      <c r="I4" s="43"/>
      <c r="J4" s="43"/>
      <c r="K4" s="40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44"/>
      <c r="AY4" s="44"/>
      <c r="AZ4" s="44"/>
      <c r="BA4" s="44"/>
      <c r="BB4" s="44"/>
      <c r="BC4" s="44"/>
    </row>
    <row r="5" spans="1:83" ht="42.75" customHeight="1">
      <c r="A5" s="28"/>
      <c r="B5" s="78" t="s">
        <v>37</v>
      </c>
      <c r="C5" s="79"/>
      <c r="D5" s="79"/>
      <c r="E5" s="79"/>
      <c r="F5" s="79"/>
      <c r="G5" s="79"/>
      <c r="H5" s="79"/>
      <c r="I5" s="79"/>
      <c r="J5" s="43"/>
      <c r="K5" s="40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44"/>
      <c r="AY5" s="44"/>
      <c r="AZ5" s="44"/>
      <c r="BA5" s="44"/>
      <c r="BB5" s="44"/>
      <c r="BC5" s="44"/>
    </row>
    <row r="6" spans="1:83" ht="22.5" customHeight="1" thickBo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44"/>
      <c r="AY6" s="44"/>
      <c r="AZ6" s="44"/>
      <c r="BA6" s="44"/>
      <c r="BB6" s="44"/>
      <c r="BC6" s="44"/>
    </row>
    <row r="7" spans="1:83" ht="33" customHeight="1">
      <c r="A7" s="28"/>
      <c r="B7" s="362" t="s">
        <v>0</v>
      </c>
      <c r="C7" s="364" t="s">
        <v>1</v>
      </c>
      <c r="D7" s="355" t="s">
        <v>15</v>
      </c>
      <c r="E7" s="356"/>
      <c r="F7" s="356"/>
      <c r="G7" s="356"/>
      <c r="H7" s="357"/>
      <c r="I7" s="355" t="s">
        <v>16</v>
      </c>
      <c r="J7" s="356"/>
      <c r="K7" s="356"/>
      <c r="L7" s="356"/>
      <c r="M7" s="357"/>
      <c r="N7" s="355" t="s">
        <v>17</v>
      </c>
      <c r="O7" s="356"/>
      <c r="P7" s="356"/>
      <c r="Q7" s="356"/>
      <c r="R7" s="357"/>
      <c r="S7" s="355" t="s">
        <v>18</v>
      </c>
      <c r="T7" s="356"/>
      <c r="U7" s="356"/>
      <c r="V7" s="356"/>
      <c r="W7" s="357"/>
      <c r="X7" s="355" t="s">
        <v>32</v>
      </c>
      <c r="Y7" s="356"/>
      <c r="Z7" s="356"/>
      <c r="AA7" s="356"/>
      <c r="AB7" s="357"/>
      <c r="AC7" s="80"/>
      <c r="AD7" s="36" t="s">
        <v>31</v>
      </c>
      <c r="AE7" s="36"/>
      <c r="AF7" s="37"/>
      <c r="AG7" s="37"/>
      <c r="AH7" s="37"/>
      <c r="AI7" s="37"/>
      <c r="AJ7" s="37"/>
      <c r="AK7" s="37"/>
      <c r="AL7" s="37"/>
      <c r="AM7" s="358"/>
      <c r="AN7" s="358"/>
      <c r="AO7" s="358"/>
      <c r="AP7" s="358"/>
      <c r="AQ7" s="358"/>
      <c r="AR7" s="358"/>
      <c r="AS7" s="358"/>
      <c r="AT7" s="358"/>
      <c r="AU7" s="358"/>
      <c r="AV7" s="358"/>
      <c r="AW7" s="29"/>
      <c r="AX7" s="359"/>
      <c r="AY7" s="359"/>
      <c r="AZ7" s="359"/>
      <c r="BA7" s="359"/>
      <c r="BB7" s="359"/>
      <c r="BC7" s="44"/>
    </row>
    <row r="8" spans="1:83" ht="33" customHeight="1" thickBot="1">
      <c r="A8" s="28"/>
      <c r="B8" s="363"/>
      <c r="C8" s="365"/>
      <c r="D8" s="118" t="s">
        <v>14</v>
      </c>
      <c r="E8" s="117" t="s">
        <v>4</v>
      </c>
      <c r="F8" s="13" t="s">
        <v>5</v>
      </c>
      <c r="G8" s="120" t="s">
        <v>6</v>
      </c>
      <c r="H8" s="14" t="s">
        <v>7</v>
      </c>
      <c r="I8" s="119" t="s">
        <v>14</v>
      </c>
      <c r="J8" s="117" t="s">
        <v>4</v>
      </c>
      <c r="K8" s="13" t="s">
        <v>5</v>
      </c>
      <c r="L8" s="120" t="s">
        <v>6</v>
      </c>
      <c r="M8" s="15" t="s">
        <v>7</v>
      </c>
      <c r="N8" s="118" t="s">
        <v>14</v>
      </c>
      <c r="O8" s="117" t="s">
        <v>4</v>
      </c>
      <c r="P8" s="13" t="s">
        <v>50</v>
      </c>
      <c r="Q8" s="120" t="s">
        <v>6</v>
      </c>
      <c r="R8" s="14" t="s">
        <v>49</v>
      </c>
      <c r="S8" s="119" t="s">
        <v>14</v>
      </c>
      <c r="T8" s="117" t="s">
        <v>4</v>
      </c>
      <c r="U8" s="13" t="s">
        <v>47</v>
      </c>
      <c r="V8" s="120" t="s">
        <v>6</v>
      </c>
      <c r="W8" s="15" t="s">
        <v>47</v>
      </c>
      <c r="X8" s="119" t="s">
        <v>14</v>
      </c>
      <c r="Y8" s="117" t="s">
        <v>4</v>
      </c>
      <c r="Z8" s="13" t="s">
        <v>47</v>
      </c>
      <c r="AA8" s="120" t="s">
        <v>6</v>
      </c>
      <c r="AB8" s="15" t="s">
        <v>47</v>
      </c>
      <c r="AC8" s="38"/>
      <c r="AD8" s="36" t="s">
        <v>98</v>
      </c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29"/>
      <c r="AX8" s="65"/>
      <c r="AY8" s="66"/>
      <c r="AZ8" s="66"/>
      <c r="BA8" s="66"/>
      <c r="BB8" s="66"/>
      <c r="BC8" s="44"/>
    </row>
    <row r="9" spans="1:83" ht="33" customHeight="1">
      <c r="A9" s="28"/>
      <c r="B9" s="360">
        <v>1</v>
      </c>
      <c r="C9" s="61" t="s">
        <v>2</v>
      </c>
      <c r="D9" s="85"/>
      <c r="E9" s="69">
        <v>154.69999999999999</v>
      </c>
      <c r="F9" s="16" t="str">
        <f t="shared" ref="F9:F14" si="0">IF(D9&gt;=E9,"↑","↓")</f>
        <v>↓</v>
      </c>
      <c r="G9" s="9">
        <v>154</v>
      </c>
      <c r="H9" s="20" t="str">
        <f t="shared" ref="H9:H14" si="1">IF(D9&gt;=G9,"↑","↓")</f>
        <v>↓</v>
      </c>
      <c r="I9" s="85"/>
      <c r="J9" s="69">
        <v>46.9</v>
      </c>
      <c r="K9" s="16" t="str">
        <f t="shared" ref="K9:K14" si="2">IF(I9&gt;=J9,"↑","↓")</f>
        <v>↓</v>
      </c>
      <c r="L9" s="9">
        <v>45.3</v>
      </c>
      <c r="M9" s="20" t="str">
        <f t="shared" ref="M9:M14" si="3">IF(I9&gt;=L9,"↑","↓")</f>
        <v>↓</v>
      </c>
      <c r="N9" s="81"/>
      <c r="O9" s="5">
        <v>14.95</v>
      </c>
      <c r="P9" s="16" t="str">
        <f t="shared" ref="P9:P14" si="4">IF(N9&gt;=O9,"↓","↑")</f>
        <v>↑</v>
      </c>
      <c r="Q9" s="1">
        <v>12.68</v>
      </c>
      <c r="R9" s="23" t="str">
        <f t="shared" ref="R9:R14" si="5">IF(N9&gt;=Q9,"↓","↑")</f>
        <v>↑</v>
      </c>
      <c r="S9" s="81"/>
      <c r="T9" s="5">
        <v>2.41</v>
      </c>
      <c r="U9" s="16" t="str">
        <f t="shared" ref="U9:U14" si="6">IF(S9&gt;=T9,"↓","↑")</f>
        <v>↑</v>
      </c>
      <c r="V9" s="1">
        <v>3.81</v>
      </c>
      <c r="W9" s="23" t="str">
        <f t="shared" ref="W9:W14" si="7">IF(S9&gt;=V9,"↓","↑")</f>
        <v>↑</v>
      </c>
      <c r="X9" s="85"/>
      <c r="Y9" s="69">
        <v>27.8</v>
      </c>
      <c r="Z9" s="16" t="str">
        <f t="shared" ref="Z9:Z14" si="8">IF(X9&gt;=Y9,"↓","↑")</f>
        <v>↑</v>
      </c>
      <c r="AA9" s="1">
        <v>23.89</v>
      </c>
      <c r="AB9" s="20" t="str">
        <f t="shared" ref="AB9:AB14" si="9">IF(X9&gt;=AA9,"↓","↑")</f>
        <v>↑</v>
      </c>
      <c r="AC9" s="39"/>
      <c r="AD9" s="36" t="s">
        <v>33</v>
      </c>
      <c r="AE9" s="33"/>
      <c r="AF9" s="36"/>
      <c r="AG9" s="36"/>
      <c r="AH9" s="33"/>
      <c r="AI9" s="34"/>
      <c r="AJ9" s="33"/>
      <c r="AK9" s="35"/>
      <c r="AL9" s="36"/>
      <c r="AM9" s="33"/>
      <c r="AN9" s="34"/>
      <c r="AO9" s="33"/>
      <c r="AP9" s="35"/>
      <c r="AQ9" s="36"/>
      <c r="AR9" s="33"/>
      <c r="AS9" s="37"/>
      <c r="AT9" s="33"/>
      <c r="AU9" s="35"/>
      <c r="AV9" s="36"/>
      <c r="AW9" s="29"/>
      <c r="AX9" s="46"/>
      <c r="AY9" s="46"/>
      <c r="AZ9" s="46"/>
      <c r="BA9" s="46"/>
      <c r="BB9" s="46"/>
      <c r="BC9" s="44"/>
    </row>
    <row r="10" spans="1:83" ht="33" customHeight="1" thickBot="1">
      <c r="A10" s="28"/>
      <c r="B10" s="361"/>
      <c r="C10" s="62" t="s">
        <v>3</v>
      </c>
      <c r="D10" s="86"/>
      <c r="E10" s="70">
        <v>152.4</v>
      </c>
      <c r="F10" s="17" t="str">
        <f t="shared" si="0"/>
        <v>↓</v>
      </c>
      <c r="G10" s="10">
        <v>152.30000000000001</v>
      </c>
      <c r="H10" s="21" t="str">
        <f t="shared" si="1"/>
        <v>↓</v>
      </c>
      <c r="I10" s="86"/>
      <c r="J10" s="70">
        <v>45.3</v>
      </c>
      <c r="K10" s="17" t="str">
        <f t="shared" si="2"/>
        <v>↓</v>
      </c>
      <c r="L10" s="10">
        <v>44.4</v>
      </c>
      <c r="M10" s="21" t="str">
        <f t="shared" si="3"/>
        <v>↓</v>
      </c>
      <c r="N10" s="82"/>
      <c r="O10" s="8">
        <v>11.84</v>
      </c>
      <c r="P10" s="17" t="str">
        <f t="shared" si="4"/>
        <v>↑</v>
      </c>
      <c r="Q10" s="2">
        <v>9.6</v>
      </c>
      <c r="R10" s="24" t="str">
        <f t="shared" si="5"/>
        <v>↑</v>
      </c>
      <c r="S10" s="82"/>
      <c r="T10" s="8">
        <v>4.3099999999999996</v>
      </c>
      <c r="U10" s="17" t="str">
        <f t="shared" si="6"/>
        <v>↑</v>
      </c>
      <c r="V10" s="2">
        <v>4.22</v>
      </c>
      <c r="W10" s="24" t="str">
        <f t="shared" si="7"/>
        <v>↑</v>
      </c>
      <c r="X10" s="86"/>
      <c r="Y10" s="70">
        <v>29.5</v>
      </c>
      <c r="Z10" s="17" t="str">
        <f t="shared" si="8"/>
        <v>↑</v>
      </c>
      <c r="AA10" s="2">
        <v>26.38</v>
      </c>
      <c r="AB10" s="26" t="str">
        <f t="shared" si="9"/>
        <v>↑</v>
      </c>
      <c r="AC10" s="39"/>
      <c r="AD10" s="36" t="s">
        <v>54</v>
      </c>
      <c r="AE10" s="33"/>
      <c r="AF10" s="36"/>
      <c r="AG10" s="36"/>
      <c r="AH10" s="33"/>
      <c r="AI10" s="34"/>
      <c r="AJ10" s="33"/>
      <c r="AK10" s="35"/>
      <c r="AL10" s="36"/>
      <c r="AM10" s="33"/>
      <c r="AN10" s="34"/>
      <c r="AO10" s="33"/>
      <c r="AP10" s="35"/>
      <c r="AQ10" s="36"/>
      <c r="AR10" s="33"/>
      <c r="AS10" s="37"/>
      <c r="AT10" s="33"/>
      <c r="AU10" s="35"/>
      <c r="AV10" s="36"/>
      <c r="AW10" s="29"/>
      <c r="AX10" s="46"/>
      <c r="AY10" s="46"/>
      <c r="AZ10" s="46"/>
      <c r="BA10" s="46"/>
      <c r="BB10" s="46"/>
      <c r="BC10" s="44"/>
      <c r="BD10" s="136" t="s">
        <v>104</v>
      </c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256"/>
      <c r="BR10" s="256"/>
      <c r="BS10" s="256"/>
      <c r="BT10" s="256"/>
      <c r="BU10" s="256"/>
      <c r="BV10" s="256"/>
      <c r="BW10" s="256"/>
      <c r="BX10" s="256"/>
      <c r="BY10" s="256"/>
      <c r="BZ10" s="256"/>
      <c r="CA10" s="256"/>
      <c r="CB10" s="256"/>
      <c r="CC10" s="256"/>
      <c r="CD10" s="256"/>
      <c r="CE10" s="256"/>
    </row>
    <row r="11" spans="1:83" ht="33" customHeight="1" thickBot="1">
      <c r="A11" s="28"/>
      <c r="B11" s="360">
        <v>2</v>
      </c>
      <c r="C11" s="61" t="s">
        <v>2</v>
      </c>
      <c r="D11" s="85"/>
      <c r="E11" s="71">
        <v>161.30000000000001</v>
      </c>
      <c r="F11" s="16" t="str">
        <f t="shared" si="0"/>
        <v>↓</v>
      </c>
      <c r="G11" s="11">
        <v>161.1</v>
      </c>
      <c r="H11" s="20" t="str">
        <f t="shared" si="1"/>
        <v>↓</v>
      </c>
      <c r="I11" s="85"/>
      <c r="J11" s="71">
        <v>51.5</v>
      </c>
      <c r="K11" s="16" t="str">
        <f t="shared" si="2"/>
        <v>↓</v>
      </c>
      <c r="L11" s="11">
        <v>50.5</v>
      </c>
      <c r="M11" s="20" t="str">
        <f t="shared" si="3"/>
        <v>↓</v>
      </c>
      <c r="N11" s="81"/>
      <c r="O11" s="4">
        <v>14.81</v>
      </c>
      <c r="P11" s="16" t="str">
        <f t="shared" si="4"/>
        <v>↑</v>
      </c>
      <c r="Q11" s="3">
        <v>11.69</v>
      </c>
      <c r="R11" s="23" t="str">
        <f t="shared" si="5"/>
        <v>↑</v>
      </c>
      <c r="S11" s="81"/>
      <c r="T11" s="4">
        <v>2.38</v>
      </c>
      <c r="U11" s="16" t="str">
        <f t="shared" si="6"/>
        <v>↑</v>
      </c>
      <c r="V11" s="3">
        <v>3.17</v>
      </c>
      <c r="W11" s="23" t="str">
        <f t="shared" si="7"/>
        <v>↑</v>
      </c>
      <c r="X11" s="85"/>
      <c r="Y11" s="71">
        <v>31.1</v>
      </c>
      <c r="Z11" s="16" t="str">
        <f t="shared" si="8"/>
        <v>↑</v>
      </c>
      <c r="AA11" s="3">
        <v>24.78</v>
      </c>
      <c r="AB11" s="20" t="str">
        <f t="shared" si="9"/>
        <v>↑</v>
      </c>
      <c r="AC11" s="39"/>
      <c r="AD11" s="36" t="s">
        <v>52</v>
      </c>
      <c r="AE11" s="33"/>
      <c r="AF11" s="36"/>
      <c r="AG11" s="36"/>
      <c r="AH11" s="33"/>
      <c r="AI11" s="34"/>
      <c r="AJ11" s="33"/>
      <c r="AK11" s="35"/>
      <c r="AL11" s="36"/>
      <c r="AM11" s="33"/>
      <c r="AN11" s="34"/>
      <c r="AO11" s="33"/>
      <c r="AP11" s="35"/>
      <c r="AQ11" s="36"/>
      <c r="AR11" s="33"/>
      <c r="AS11" s="37"/>
      <c r="AT11" s="33"/>
      <c r="AU11" s="35"/>
      <c r="AV11" s="36"/>
      <c r="AW11" s="29"/>
      <c r="AX11" s="46"/>
      <c r="AY11" s="46"/>
      <c r="AZ11" s="46"/>
      <c r="BA11" s="46"/>
      <c r="BB11" s="46"/>
      <c r="BC11" s="44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257"/>
      <c r="BR11" s="257"/>
      <c r="BS11" s="257"/>
      <c r="BT11" s="257"/>
      <c r="BU11" s="257"/>
      <c r="BV11" s="257"/>
      <c r="BW11" s="257"/>
      <c r="BX11" s="257"/>
      <c r="BY11" s="257"/>
      <c r="BZ11" s="257"/>
      <c r="CA11" s="257"/>
      <c r="CB11" s="257"/>
      <c r="CC11" s="257"/>
      <c r="CD11" s="257"/>
      <c r="CE11" s="257"/>
    </row>
    <row r="12" spans="1:83" ht="33" customHeight="1" thickBot="1">
      <c r="A12" s="28"/>
      <c r="B12" s="361"/>
      <c r="C12" s="63" t="s">
        <v>3</v>
      </c>
      <c r="D12" s="87"/>
      <c r="E12" s="72">
        <v>155.30000000000001</v>
      </c>
      <c r="F12" s="18" t="str">
        <f t="shared" si="0"/>
        <v>↓</v>
      </c>
      <c r="G12" s="12">
        <v>155</v>
      </c>
      <c r="H12" s="21" t="str">
        <f t="shared" si="1"/>
        <v>↓</v>
      </c>
      <c r="I12" s="87"/>
      <c r="J12" s="72">
        <v>48.3</v>
      </c>
      <c r="K12" s="18" t="str">
        <f t="shared" si="2"/>
        <v>↓</v>
      </c>
      <c r="L12" s="12">
        <v>47.5</v>
      </c>
      <c r="M12" s="21" t="str">
        <f t="shared" si="3"/>
        <v>↓</v>
      </c>
      <c r="N12" s="83"/>
      <c r="O12" s="7">
        <v>11.34</v>
      </c>
      <c r="P12" s="18" t="str">
        <f t="shared" si="4"/>
        <v>↑</v>
      </c>
      <c r="Q12" s="6">
        <v>8.3800000000000008</v>
      </c>
      <c r="R12" s="25" t="str">
        <f t="shared" si="5"/>
        <v>↑</v>
      </c>
      <c r="S12" s="83"/>
      <c r="T12" s="7">
        <v>3.18</v>
      </c>
      <c r="U12" s="18" t="str">
        <f t="shared" si="6"/>
        <v>↑</v>
      </c>
      <c r="V12" s="6">
        <v>3.56</v>
      </c>
      <c r="W12" s="25" t="str">
        <f t="shared" si="7"/>
        <v>↑</v>
      </c>
      <c r="X12" s="87"/>
      <c r="Y12" s="72">
        <v>32.200000000000003</v>
      </c>
      <c r="Z12" s="18" t="str">
        <f t="shared" si="8"/>
        <v>↑</v>
      </c>
      <c r="AA12" s="6">
        <v>28.34</v>
      </c>
      <c r="AB12" s="22" t="str">
        <f t="shared" si="9"/>
        <v>↑</v>
      </c>
      <c r="AC12" s="39"/>
      <c r="AD12" s="36" t="s">
        <v>107</v>
      </c>
      <c r="AE12" s="36"/>
      <c r="AF12" s="36"/>
      <c r="AG12" s="36"/>
      <c r="AH12" s="33"/>
      <c r="AI12" s="34"/>
      <c r="AJ12" s="33"/>
      <c r="AK12" s="35"/>
      <c r="AL12" s="36"/>
      <c r="AM12" s="33"/>
      <c r="AN12" s="34"/>
      <c r="AO12" s="33"/>
      <c r="AP12" s="35"/>
      <c r="AQ12" s="36"/>
      <c r="AR12" s="33"/>
      <c r="AS12" s="37"/>
      <c r="AT12" s="33"/>
      <c r="AU12" s="35"/>
      <c r="AV12" s="36"/>
      <c r="AW12" s="29"/>
      <c r="AX12" s="46"/>
      <c r="AY12" s="46"/>
      <c r="AZ12" s="46"/>
      <c r="BA12" s="46"/>
      <c r="BB12" s="46"/>
      <c r="BC12" s="44"/>
      <c r="BD12" s="353" t="s">
        <v>0</v>
      </c>
      <c r="BE12" s="349" t="s">
        <v>56</v>
      </c>
      <c r="BF12" s="344"/>
      <c r="BG12" s="345"/>
      <c r="BH12" s="343" t="s">
        <v>57</v>
      </c>
      <c r="BI12" s="344"/>
      <c r="BJ12" s="346"/>
      <c r="BK12" s="343" t="s">
        <v>58</v>
      </c>
      <c r="BL12" s="344"/>
      <c r="BM12" s="345"/>
      <c r="BN12" s="343" t="s">
        <v>59</v>
      </c>
      <c r="BO12" s="344"/>
      <c r="BP12" s="346"/>
      <c r="BQ12" s="409" t="s">
        <v>79</v>
      </c>
      <c r="BR12" s="404"/>
      <c r="BS12" s="410"/>
      <c r="BT12" s="411" t="s">
        <v>80</v>
      </c>
      <c r="BU12" s="351"/>
      <c r="BV12" s="352"/>
      <c r="BW12" s="343" t="s">
        <v>81</v>
      </c>
      <c r="BX12" s="344"/>
      <c r="BY12" s="346"/>
      <c r="BZ12" s="343" t="s">
        <v>82</v>
      </c>
      <c r="CA12" s="344"/>
      <c r="CB12" s="345"/>
      <c r="CC12" s="343" t="s">
        <v>83</v>
      </c>
      <c r="CD12" s="344"/>
      <c r="CE12" s="346"/>
    </row>
    <row r="13" spans="1:83" ht="33" customHeight="1" thickBot="1">
      <c r="A13" s="28"/>
      <c r="B13" s="360">
        <v>3</v>
      </c>
      <c r="C13" s="64" t="s">
        <v>2</v>
      </c>
      <c r="D13" s="88"/>
      <c r="E13" s="69">
        <v>166.1</v>
      </c>
      <c r="F13" s="19" t="str">
        <f t="shared" si="0"/>
        <v>↓</v>
      </c>
      <c r="G13" s="9">
        <v>166.1</v>
      </c>
      <c r="H13" s="20" t="str">
        <f t="shared" si="1"/>
        <v>↓</v>
      </c>
      <c r="I13" s="88"/>
      <c r="J13" s="69">
        <v>56.1</v>
      </c>
      <c r="K13" s="19" t="str">
        <f t="shared" si="2"/>
        <v>↓</v>
      </c>
      <c r="L13" s="9">
        <v>55</v>
      </c>
      <c r="M13" s="20" t="str">
        <f t="shared" si="3"/>
        <v>↓</v>
      </c>
      <c r="N13" s="84"/>
      <c r="O13" s="5">
        <v>14.4</v>
      </c>
      <c r="P13" s="19" t="str">
        <f t="shared" si="4"/>
        <v>↑</v>
      </c>
      <c r="Q13" s="1">
        <v>10.58</v>
      </c>
      <c r="R13" s="21" t="str">
        <f t="shared" si="5"/>
        <v>↑</v>
      </c>
      <c r="S13" s="84"/>
      <c r="T13" s="5">
        <v>1.99</v>
      </c>
      <c r="U13" s="19" t="str">
        <f t="shared" si="6"/>
        <v>↑</v>
      </c>
      <c r="V13" s="1">
        <v>3.09</v>
      </c>
      <c r="W13" s="21" t="str">
        <f t="shared" si="7"/>
        <v>↑</v>
      </c>
      <c r="X13" s="88"/>
      <c r="Y13" s="69">
        <v>30.7</v>
      </c>
      <c r="Z13" s="19" t="str">
        <f t="shared" si="8"/>
        <v>↑</v>
      </c>
      <c r="AA13" s="1">
        <v>26.22</v>
      </c>
      <c r="AB13" s="27" t="str">
        <f t="shared" si="9"/>
        <v>↑</v>
      </c>
      <c r="AC13" s="39"/>
      <c r="AD13" s="36" t="s">
        <v>109</v>
      </c>
      <c r="AE13" s="33"/>
      <c r="AF13" s="36"/>
      <c r="AG13" s="36"/>
      <c r="AH13" s="33"/>
      <c r="AI13" s="34"/>
      <c r="AJ13" s="33"/>
      <c r="AK13" s="35"/>
      <c r="AL13" s="36"/>
      <c r="AM13" s="33"/>
      <c r="AN13" s="34"/>
      <c r="AO13" s="33"/>
      <c r="AP13" s="35"/>
      <c r="AQ13" s="36"/>
      <c r="AR13" s="33"/>
      <c r="AS13" s="37"/>
      <c r="AT13" s="33"/>
      <c r="AU13" s="35"/>
      <c r="AV13" s="36"/>
      <c r="AW13" s="29"/>
      <c r="AX13" s="46"/>
      <c r="AY13" s="46"/>
      <c r="AZ13" s="46"/>
      <c r="BA13" s="46"/>
      <c r="BB13" s="46"/>
      <c r="BC13" s="44"/>
      <c r="BD13" s="354"/>
      <c r="BE13" s="258" t="s">
        <v>64</v>
      </c>
      <c r="BF13" s="259" t="s">
        <v>65</v>
      </c>
      <c r="BG13" s="260" t="s">
        <v>66</v>
      </c>
      <c r="BH13" s="261" t="s">
        <v>64</v>
      </c>
      <c r="BI13" s="259" t="s">
        <v>65</v>
      </c>
      <c r="BJ13" s="262" t="s">
        <v>66</v>
      </c>
      <c r="BK13" s="261" t="s">
        <v>64</v>
      </c>
      <c r="BL13" s="259" t="s">
        <v>65</v>
      </c>
      <c r="BM13" s="260" t="s">
        <v>66</v>
      </c>
      <c r="BN13" s="261" t="s">
        <v>64</v>
      </c>
      <c r="BO13" s="259" t="s">
        <v>65</v>
      </c>
      <c r="BP13" s="262" t="s">
        <v>66</v>
      </c>
      <c r="BQ13" s="261" t="s">
        <v>64</v>
      </c>
      <c r="BR13" s="259" t="s">
        <v>65</v>
      </c>
      <c r="BS13" s="262" t="s">
        <v>66</v>
      </c>
      <c r="BT13" s="258" t="s">
        <v>64</v>
      </c>
      <c r="BU13" s="259" t="s">
        <v>65</v>
      </c>
      <c r="BV13" s="260" t="s">
        <v>66</v>
      </c>
      <c r="BW13" s="261" t="s">
        <v>64</v>
      </c>
      <c r="BX13" s="259" t="s">
        <v>65</v>
      </c>
      <c r="BY13" s="262" t="s">
        <v>66</v>
      </c>
      <c r="BZ13" s="261" t="s">
        <v>64</v>
      </c>
      <c r="CA13" s="259" t="s">
        <v>65</v>
      </c>
      <c r="CB13" s="260" t="s">
        <v>66</v>
      </c>
      <c r="CC13" s="261" t="s">
        <v>64</v>
      </c>
      <c r="CD13" s="259" t="s">
        <v>65</v>
      </c>
      <c r="CE13" s="262" t="s">
        <v>66</v>
      </c>
    </row>
    <row r="14" spans="1:83" ht="33" customHeight="1" thickBot="1">
      <c r="A14" s="28"/>
      <c r="B14" s="361"/>
      <c r="C14" s="63" t="s">
        <v>3</v>
      </c>
      <c r="D14" s="87"/>
      <c r="E14" s="72">
        <v>156.30000000000001</v>
      </c>
      <c r="F14" s="18" t="str">
        <f t="shared" si="0"/>
        <v>↓</v>
      </c>
      <c r="G14" s="12">
        <v>156.4</v>
      </c>
      <c r="H14" s="22" t="str">
        <f t="shared" si="1"/>
        <v>↓</v>
      </c>
      <c r="I14" s="87"/>
      <c r="J14" s="72">
        <v>50.3</v>
      </c>
      <c r="K14" s="18" t="str">
        <f t="shared" si="2"/>
        <v>↓</v>
      </c>
      <c r="L14" s="12">
        <v>49.6</v>
      </c>
      <c r="M14" s="22" t="str">
        <f t="shared" si="3"/>
        <v>↓</v>
      </c>
      <c r="N14" s="83"/>
      <c r="O14" s="7">
        <v>10.38</v>
      </c>
      <c r="P14" s="18" t="str">
        <f t="shared" si="4"/>
        <v>↑</v>
      </c>
      <c r="Q14" s="6">
        <v>7.49</v>
      </c>
      <c r="R14" s="25" t="str">
        <f t="shared" si="5"/>
        <v>↑</v>
      </c>
      <c r="S14" s="83"/>
      <c r="T14" s="7">
        <v>2.35</v>
      </c>
      <c r="U14" s="18" t="str">
        <f t="shared" si="6"/>
        <v>↑</v>
      </c>
      <c r="V14" s="6">
        <v>3.58</v>
      </c>
      <c r="W14" s="25" t="str">
        <f t="shared" si="7"/>
        <v>↑</v>
      </c>
      <c r="X14" s="87"/>
      <c r="Y14" s="72">
        <v>29.55</v>
      </c>
      <c r="Z14" s="18" t="str">
        <f t="shared" si="8"/>
        <v>↑</v>
      </c>
      <c r="AA14" s="6">
        <v>36.700000000000003</v>
      </c>
      <c r="AB14" s="22" t="str">
        <f t="shared" si="9"/>
        <v>↑</v>
      </c>
      <c r="AC14" s="39"/>
      <c r="AD14" s="36" t="s">
        <v>34</v>
      </c>
      <c r="AE14" s="33"/>
      <c r="AF14" s="36"/>
      <c r="AG14" s="36"/>
      <c r="AH14" s="33"/>
      <c r="AI14" s="34"/>
      <c r="AJ14" s="33"/>
      <c r="AK14" s="35"/>
      <c r="AL14" s="36"/>
      <c r="AM14" s="33"/>
      <c r="AN14" s="34"/>
      <c r="AO14" s="33"/>
      <c r="AP14" s="35"/>
      <c r="AQ14" s="36"/>
      <c r="AR14" s="33"/>
      <c r="AS14" s="37"/>
      <c r="AT14" s="33"/>
      <c r="AU14" s="35"/>
      <c r="AV14" s="36"/>
      <c r="AW14" s="29"/>
      <c r="AX14" s="46"/>
      <c r="AY14" s="46"/>
      <c r="AZ14" s="46"/>
      <c r="BA14" s="46"/>
      <c r="BB14" s="46"/>
      <c r="BC14" s="44"/>
      <c r="BD14" s="263" t="s">
        <v>84</v>
      </c>
      <c r="BE14" s="264">
        <v>1389</v>
      </c>
      <c r="BF14" s="265">
        <v>24.29</v>
      </c>
      <c r="BG14" s="266">
        <v>6.23</v>
      </c>
      <c r="BH14" s="267">
        <v>1374</v>
      </c>
      <c r="BI14" s="265">
        <v>23.81</v>
      </c>
      <c r="BJ14" s="268">
        <v>5.51</v>
      </c>
      <c r="BK14" s="269">
        <v>1352</v>
      </c>
      <c r="BL14" s="265">
        <v>41.72</v>
      </c>
      <c r="BM14" s="266">
        <v>10.14</v>
      </c>
      <c r="BN14" s="267">
        <v>1335</v>
      </c>
      <c r="BO14" s="265">
        <v>50.18</v>
      </c>
      <c r="BP14" s="268">
        <v>6.73</v>
      </c>
      <c r="BQ14" s="267">
        <v>392</v>
      </c>
      <c r="BR14" s="265">
        <v>423.77</v>
      </c>
      <c r="BS14" s="268">
        <v>59.96</v>
      </c>
      <c r="BT14" s="269">
        <v>1101</v>
      </c>
      <c r="BU14" s="265">
        <v>67.81</v>
      </c>
      <c r="BV14" s="266">
        <v>24.95</v>
      </c>
      <c r="BW14" s="270">
        <v>1354</v>
      </c>
      <c r="BX14" s="265">
        <v>8.41</v>
      </c>
      <c r="BY14" s="271">
        <v>0.79</v>
      </c>
      <c r="BZ14" s="272">
        <v>1349</v>
      </c>
      <c r="CA14" s="265">
        <v>187.07</v>
      </c>
      <c r="CB14" s="273">
        <v>25.84</v>
      </c>
      <c r="CC14" s="270">
        <v>1354</v>
      </c>
      <c r="CD14" s="265">
        <v>18.38</v>
      </c>
      <c r="CE14" s="271">
        <v>5.36</v>
      </c>
    </row>
    <row r="15" spans="1:83" ht="37.5" customHeight="1" thickBot="1">
      <c r="A15" s="28"/>
      <c r="B15" s="67"/>
      <c r="C15" s="68"/>
      <c r="D15" s="33"/>
      <c r="E15" s="59"/>
      <c r="F15" s="33"/>
      <c r="G15" s="60"/>
      <c r="H15" s="36"/>
      <c r="I15" s="33"/>
      <c r="J15" s="59"/>
      <c r="K15" s="33"/>
      <c r="L15" s="60"/>
      <c r="M15" s="36"/>
      <c r="N15" s="33"/>
      <c r="O15" s="34"/>
      <c r="P15" s="33"/>
      <c r="Q15" s="35"/>
      <c r="R15" s="36"/>
      <c r="S15" s="33"/>
      <c r="T15" s="34"/>
      <c r="U15" s="33"/>
      <c r="V15" s="35"/>
      <c r="W15" s="36"/>
      <c r="X15" s="33"/>
      <c r="Y15" s="34"/>
      <c r="Z15" s="33"/>
      <c r="AA15" s="35"/>
      <c r="AB15" s="36"/>
      <c r="AC15" s="33"/>
      <c r="AD15" s="36"/>
      <c r="AE15" s="33"/>
      <c r="AF15" s="36"/>
      <c r="AG15" s="36"/>
      <c r="AH15" s="33"/>
      <c r="AI15" s="34"/>
      <c r="AJ15" s="33"/>
      <c r="AK15" s="35"/>
      <c r="AL15" s="36"/>
      <c r="AM15" s="33"/>
      <c r="AN15" s="34"/>
      <c r="AO15" s="33"/>
      <c r="AP15" s="35"/>
      <c r="AQ15" s="36"/>
      <c r="AR15" s="33"/>
      <c r="AS15" s="37"/>
      <c r="AT15" s="33"/>
      <c r="AU15" s="35"/>
      <c r="AV15" s="36"/>
      <c r="AW15" s="29"/>
      <c r="AX15" s="46"/>
      <c r="AY15" s="46"/>
      <c r="AZ15" s="46"/>
      <c r="BA15" s="46"/>
      <c r="BB15" s="46"/>
      <c r="BC15" s="44"/>
      <c r="BD15" s="274" t="s">
        <v>85</v>
      </c>
      <c r="BE15" s="275">
        <v>1395</v>
      </c>
      <c r="BF15" s="276">
        <v>21.45</v>
      </c>
      <c r="BG15" s="277">
        <v>4.53</v>
      </c>
      <c r="BH15" s="278">
        <v>1364</v>
      </c>
      <c r="BI15" s="276">
        <v>20.100000000000001</v>
      </c>
      <c r="BJ15" s="279">
        <v>5.41</v>
      </c>
      <c r="BK15" s="280">
        <v>1354</v>
      </c>
      <c r="BL15" s="276">
        <v>44.65</v>
      </c>
      <c r="BM15" s="277">
        <v>10.38</v>
      </c>
      <c r="BN15" s="278">
        <v>1343</v>
      </c>
      <c r="BO15" s="276">
        <v>45.77</v>
      </c>
      <c r="BP15" s="279">
        <v>6.3</v>
      </c>
      <c r="BQ15" s="278">
        <v>406</v>
      </c>
      <c r="BR15" s="276">
        <v>313.36</v>
      </c>
      <c r="BS15" s="279">
        <v>42.99</v>
      </c>
      <c r="BT15" s="280">
        <v>1095</v>
      </c>
      <c r="BU15" s="276">
        <v>47.39</v>
      </c>
      <c r="BV15" s="277">
        <v>19.27</v>
      </c>
      <c r="BW15" s="281">
        <v>1375</v>
      </c>
      <c r="BX15" s="276">
        <v>9.07</v>
      </c>
      <c r="BY15" s="282">
        <v>0.77</v>
      </c>
      <c r="BZ15" s="283">
        <v>1349</v>
      </c>
      <c r="CA15" s="276">
        <v>166.43</v>
      </c>
      <c r="CB15" s="284">
        <v>22.66</v>
      </c>
      <c r="CC15" s="281">
        <v>1357</v>
      </c>
      <c r="CD15" s="276">
        <v>11.43</v>
      </c>
      <c r="CE15" s="282">
        <v>3.92</v>
      </c>
    </row>
    <row r="16" spans="1:83" ht="32.25" customHeight="1">
      <c r="A16" s="28"/>
      <c r="B16" s="78" t="s">
        <v>35</v>
      </c>
      <c r="C16" s="79"/>
      <c r="D16" s="79"/>
      <c r="E16" s="79"/>
      <c r="F16" s="79"/>
      <c r="G16" s="79"/>
      <c r="H16" s="36"/>
      <c r="I16" s="33"/>
      <c r="J16" s="59"/>
      <c r="K16" s="33"/>
      <c r="L16" s="60"/>
      <c r="M16" s="36"/>
      <c r="N16" s="33"/>
      <c r="O16" s="34"/>
      <c r="P16" s="33"/>
      <c r="Q16" s="35"/>
      <c r="R16" s="36"/>
      <c r="S16" s="33"/>
      <c r="T16" s="34"/>
      <c r="U16" s="33"/>
      <c r="V16" s="35"/>
      <c r="W16" s="36"/>
      <c r="X16" s="33"/>
      <c r="Y16" s="34"/>
      <c r="Z16" s="33"/>
      <c r="AA16" s="35"/>
      <c r="AB16" s="36"/>
      <c r="AC16" s="33"/>
      <c r="AD16" s="36"/>
      <c r="AE16" s="33"/>
      <c r="AF16" s="36"/>
      <c r="AG16" s="36"/>
      <c r="AH16" s="33"/>
      <c r="AI16" s="34"/>
      <c r="AJ16" s="33"/>
      <c r="AK16" s="35"/>
      <c r="AL16" s="36"/>
      <c r="AM16" s="33"/>
      <c r="AN16" s="34"/>
      <c r="AO16" s="33"/>
      <c r="AP16" s="35"/>
      <c r="AQ16" s="36"/>
      <c r="AR16" s="33"/>
      <c r="AS16" s="37"/>
      <c r="AT16" s="33"/>
      <c r="AU16" s="35"/>
      <c r="AV16" s="36"/>
      <c r="AW16" s="29"/>
      <c r="AX16" s="46"/>
      <c r="AY16" s="46"/>
      <c r="AZ16" s="46"/>
      <c r="BA16" s="46"/>
      <c r="BB16" s="46"/>
      <c r="BC16" s="44"/>
      <c r="BD16" s="285" t="s">
        <v>86</v>
      </c>
      <c r="BE16" s="286">
        <v>1399</v>
      </c>
      <c r="BF16" s="287">
        <v>29.46</v>
      </c>
      <c r="BG16" s="288">
        <v>7.32</v>
      </c>
      <c r="BH16" s="289">
        <v>1381</v>
      </c>
      <c r="BI16" s="287">
        <v>26.72</v>
      </c>
      <c r="BJ16" s="290">
        <v>5.66</v>
      </c>
      <c r="BK16" s="291">
        <v>1369</v>
      </c>
      <c r="BL16" s="287">
        <v>45.21</v>
      </c>
      <c r="BM16" s="288">
        <v>10.49</v>
      </c>
      <c r="BN16" s="289">
        <v>1360</v>
      </c>
      <c r="BO16" s="287">
        <v>53.43</v>
      </c>
      <c r="BP16" s="290">
        <v>7.2</v>
      </c>
      <c r="BQ16" s="289">
        <v>402</v>
      </c>
      <c r="BR16" s="287">
        <v>390.05</v>
      </c>
      <c r="BS16" s="290">
        <v>52.54</v>
      </c>
      <c r="BT16" s="291">
        <v>1110</v>
      </c>
      <c r="BU16" s="287">
        <v>83.12</v>
      </c>
      <c r="BV16" s="288">
        <v>24.87</v>
      </c>
      <c r="BW16" s="292">
        <v>1361</v>
      </c>
      <c r="BX16" s="287">
        <v>7.82</v>
      </c>
      <c r="BY16" s="293">
        <v>0.69</v>
      </c>
      <c r="BZ16" s="294">
        <v>1358</v>
      </c>
      <c r="CA16" s="287">
        <v>203.2</v>
      </c>
      <c r="CB16" s="295">
        <v>25.14</v>
      </c>
      <c r="CC16" s="292">
        <v>1374</v>
      </c>
      <c r="CD16" s="287">
        <v>21.36</v>
      </c>
      <c r="CE16" s="293">
        <v>6.3</v>
      </c>
    </row>
    <row r="17" spans="1:83" ht="24.75" customHeight="1" thickBot="1">
      <c r="A17" s="28"/>
      <c r="B17" s="28"/>
      <c r="C17" s="28"/>
      <c r="D17" s="28"/>
      <c r="E17" s="28"/>
      <c r="F17" s="28"/>
      <c r="G17" s="28"/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8"/>
      <c r="AX17" s="44"/>
      <c r="AY17" s="44"/>
      <c r="AZ17" s="44"/>
      <c r="BA17" s="44"/>
      <c r="BB17" s="44"/>
      <c r="BC17" s="44"/>
      <c r="BD17" s="296" t="s">
        <v>87</v>
      </c>
      <c r="BE17" s="297">
        <v>1395</v>
      </c>
      <c r="BF17" s="298">
        <v>23.58</v>
      </c>
      <c r="BG17" s="299">
        <v>4.66</v>
      </c>
      <c r="BH17" s="300">
        <v>1383</v>
      </c>
      <c r="BI17" s="298">
        <v>22.07</v>
      </c>
      <c r="BJ17" s="301">
        <v>5.52</v>
      </c>
      <c r="BK17" s="302">
        <v>1361</v>
      </c>
      <c r="BL17" s="298">
        <v>46.46</v>
      </c>
      <c r="BM17" s="299">
        <v>10.1</v>
      </c>
      <c r="BN17" s="300">
        <v>1359</v>
      </c>
      <c r="BO17" s="298">
        <v>47.05</v>
      </c>
      <c r="BP17" s="301">
        <v>6.62</v>
      </c>
      <c r="BQ17" s="300">
        <v>391</v>
      </c>
      <c r="BR17" s="298">
        <v>298.12</v>
      </c>
      <c r="BS17" s="301">
        <v>41.84</v>
      </c>
      <c r="BT17" s="302">
        <v>1109</v>
      </c>
      <c r="BU17" s="298">
        <v>54.17</v>
      </c>
      <c r="BV17" s="299">
        <v>20.52</v>
      </c>
      <c r="BW17" s="303">
        <v>1381</v>
      </c>
      <c r="BX17" s="304">
        <v>8.8000000000000007</v>
      </c>
      <c r="BY17" s="305">
        <v>0.79</v>
      </c>
      <c r="BZ17" s="306">
        <v>1354</v>
      </c>
      <c r="CA17" s="304">
        <v>172.38</v>
      </c>
      <c r="CB17" s="307">
        <v>24.02</v>
      </c>
      <c r="CC17" s="303">
        <v>1356</v>
      </c>
      <c r="CD17" s="304">
        <v>13.14</v>
      </c>
      <c r="CE17" s="305">
        <v>4.42</v>
      </c>
    </row>
    <row r="18" spans="1:83" ht="33" customHeight="1">
      <c r="A18" s="28"/>
      <c r="B18" s="362" t="s">
        <v>0</v>
      </c>
      <c r="C18" s="364" t="s">
        <v>1</v>
      </c>
      <c r="D18" s="366" t="s">
        <v>19</v>
      </c>
      <c r="E18" s="366"/>
      <c r="F18" s="366"/>
      <c r="G18" s="367"/>
      <c r="H18" s="368"/>
      <c r="I18" s="369" t="s">
        <v>20</v>
      </c>
      <c r="J18" s="366"/>
      <c r="K18" s="366"/>
      <c r="L18" s="367"/>
      <c r="M18" s="370"/>
      <c r="N18" s="366" t="s">
        <v>21</v>
      </c>
      <c r="O18" s="366"/>
      <c r="P18" s="366"/>
      <c r="Q18" s="367"/>
      <c r="R18" s="368"/>
      <c r="S18" s="369" t="s">
        <v>22</v>
      </c>
      <c r="T18" s="366"/>
      <c r="U18" s="366"/>
      <c r="V18" s="367"/>
      <c r="W18" s="370"/>
      <c r="X18" s="366" t="s">
        <v>8</v>
      </c>
      <c r="Y18" s="366"/>
      <c r="Z18" s="366"/>
      <c r="AA18" s="367"/>
      <c r="AB18" s="368"/>
      <c r="AC18" s="369" t="s">
        <v>23</v>
      </c>
      <c r="AD18" s="366"/>
      <c r="AE18" s="366"/>
      <c r="AF18" s="367"/>
      <c r="AG18" s="370"/>
      <c r="AH18" s="369" t="s">
        <v>24</v>
      </c>
      <c r="AI18" s="366"/>
      <c r="AJ18" s="366"/>
      <c r="AK18" s="367"/>
      <c r="AL18" s="370"/>
      <c r="AM18" s="380" t="s">
        <v>25</v>
      </c>
      <c r="AN18" s="381"/>
      <c r="AO18" s="381"/>
      <c r="AP18" s="381"/>
      <c r="AQ18" s="382"/>
      <c r="AR18" s="380" t="s">
        <v>41</v>
      </c>
      <c r="AS18" s="381"/>
      <c r="AT18" s="381"/>
      <c r="AU18" s="381"/>
      <c r="AV18" s="382"/>
      <c r="AW18" s="30"/>
      <c r="AX18" s="378"/>
      <c r="AY18" s="378"/>
      <c r="AZ18" s="378"/>
      <c r="BA18" s="378"/>
      <c r="BB18" s="378"/>
      <c r="BC18" s="46"/>
      <c r="BD18" s="263" t="s">
        <v>88</v>
      </c>
      <c r="BE18" s="264">
        <v>1397</v>
      </c>
      <c r="BF18" s="265">
        <v>34.409999999999997</v>
      </c>
      <c r="BG18" s="266">
        <v>7.43</v>
      </c>
      <c r="BH18" s="267">
        <v>1391</v>
      </c>
      <c r="BI18" s="265">
        <v>29.02</v>
      </c>
      <c r="BJ18" s="268">
        <v>5.69</v>
      </c>
      <c r="BK18" s="269">
        <v>1368</v>
      </c>
      <c r="BL18" s="265">
        <v>48.99</v>
      </c>
      <c r="BM18" s="266">
        <v>11.24</v>
      </c>
      <c r="BN18" s="267">
        <v>1362</v>
      </c>
      <c r="BO18" s="265">
        <v>56.57</v>
      </c>
      <c r="BP18" s="268">
        <v>7.15</v>
      </c>
      <c r="BQ18" s="267">
        <v>415</v>
      </c>
      <c r="BR18" s="265">
        <v>377.9</v>
      </c>
      <c r="BS18" s="268">
        <v>53.58</v>
      </c>
      <c r="BT18" s="269">
        <v>1091</v>
      </c>
      <c r="BU18" s="265">
        <v>90.6</v>
      </c>
      <c r="BV18" s="266">
        <v>24.31</v>
      </c>
      <c r="BW18" s="270">
        <v>1393</v>
      </c>
      <c r="BX18" s="265">
        <v>7.47</v>
      </c>
      <c r="BY18" s="271">
        <v>0.62</v>
      </c>
      <c r="BZ18" s="272">
        <v>1359</v>
      </c>
      <c r="CA18" s="265">
        <v>216.97</v>
      </c>
      <c r="CB18" s="273">
        <v>24</v>
      </c>
      <c r="CC18" s="270">
        <v>1372</v>
      </c>
      <c r="CD18" s="265">
        <v>23.96</v>
      </c>
      <c r="CE18" s="271">
        <v>6.57</v>
      </c>
    </row>
    <row r="19" spans="1:83" ht="33" customHeight="1" thickBot="1">
      <c r="A19" s="28"/>
      <c r="B19" s="363"/>
      <c r="C19" s="365"/>
      <c r="D19" s="118" t="s">
        <v>14</v>
      </c>
      <c r="E19" s="117" t="s">
        <v>4</v>
      </c>
      <c r="F19" s="13" t="s">
        <v>5</v>
      </c>
      <c r="G19" s="120" t="s">
        <v>6</v>
      </c>
      <c r="H19" s="14" t="s">
        <v>7</v>
      </c>
      <c r="I19" s="119" t="s">
        <v>14</v>
      </c>
      <c r="J19" s="117" t="s">
        <v>4</v>
      </c>
      <c r="K19" s="13" t="s">
        <v>5</v>
      </c>
      <c r="L19" s="120" t="s">
        <v>6</v>
      </c>
      <c r="M19" s="15" t="s">
        <v>7</v>
      </c>
      <c r="N19" s="118" t="s">
        <v>14</v>
      </c>
      <c r="O19" s="117" t="s">
        <v>4</v>
      </c>
      <c r="P19" s="13" t="s">
        <v>5</v>
      </c>
      <c r="Q19" s="120" t="s">
        <v>6</v>
      </c>
      <c r="R19" s="14" t="s">
        <v>7</v>
      </c>
      <c r="S19" s="119" t="s">
        <v>14</v>
      </c>
      <c r="T19" s="117" t="s">
        <v>4</v>
      </c>
      <c r="U19" s="13" t="s">
        <v>5</v>
      </c>
      <c r="V19" s="120" t="s">
        <v>6</v>
      </c>
      <c r="W19" s="15" t="s">
        <v>7</v>
      </c>
      <c r="X19" s="118" t="s">
        <v>14</v>
      </c>
      <c r="Y19" s="117" t="s">
        <v>4</v>
      </c>
      <c r="Z19" s="13" t="s">
        <v>5</v>
      </c>
      <c r="AA19" s="120" t="s">
        <v>6</v>
      </c>
      <c r="AB19" s="14" t="s">
        <v>7</v>
      </c>
      <c r="AC19" s="119" t="s">
        <v>14</v>
      </c>
      <c r="AD19" s="117" t="s">
        <v>4</v>
      </c>
      <c r="AE19" s="13" t="s">
        <v>5</v>
      </c>
      <c r="AF19" s="120" t="s">
        <v>6</v>
      </c>
      <c r="AG19" s="15" t="s">
        <v>7</v>
      </c>
      <c r="AH19" s="118" t="s">
        <v>14</v>
      </c>
      <c r="AI19" s="117" t="s">
        <v>4</v>
      </c>
      <c r="AJ19" s="13" t="s">
        <v>5</v>
      </c>
      <c r="AK19" s="120" t="s">
        <v>6</v>
      </c>
      <c r="AL19" s="14" t="s">
        <v>7</v>
      </c>
      <c r="AM19" s="119" t="s">
        <v>14</v>
      </c>
      <c r="AN19" s="117" t="s">
        <v>4</v>
      </c>
      <c r="AO19" s="13" t="s">
        <v>5</v>
      </c>
      <c r="AP19" s="120" t="s">
        <v>6</v>
      </c>
      <c r="AQ19" s="15" t="s">
        <v>7</v>
      </c>
      <c r="AR19" s="119" t="s">
        <v>14</v>
      </c>
      <c r="AS19" s="117" t="s">
        <v>4</v>
      </c>
      <c r="AT19" s="13" t="s">
        <v>5</v>
      </c>
      <c r="AU19" s="120" t="s">
        <v>6</v>
      </c>
      <c r="AV19" s="15" t="s">
        <v>7</v>
      </c>
      <c r="AW19" s="121"/>
      <c r="AX19" s="48"/>
      <c r="AY19" s="48"/>
      <c r="AZ19" s="48"/>
      <c r="BA19" s="48"/>
      <c r="BB19" s="48"/>
      <c r="BC19" s="46"/>
      <c r="BD19" s="296" t="s">
        <v>89</v>
      </c>
      <c r="BE19" s="297">
        <v>1398</v>
      </c>
      <c r="BF19" s="298">
        <v>25.29</v>
      </c>
      <c r="BG19" s="299">
        <v>4.58</v>
      </c>
      <c r="BH19" s="300">
        <v>1385</v>
      </c>
      <c r="BI19" s="298">
        <v>23.92</v>
      </c>
      <c r="BJ19" s="301">
        <v>5.8</v>
      </c>
      <c r="BK19" s="302">
        <v>1364</v>
      </c>
      <c r="BL19" s="298">
        <v>49.79</v>
      </c>
      <c r="BM19" s="299">
        <v>10.050000000000001</v>
      </c>
      <c r="BN19" s="300">
        <v>1356</v>
      </c>
      <c r="BO19" s="298">
        <v>48.8</v>
      </c>
      <c r="BP19" s="301">
        <v>6.35</v>
      </c>
      <c r="BQ19" s="300">
        <v>389</v>
      </c>
      <c r="BR19" s="298">
        <v>294.52999999999997</v>
      </c>
      <c r="BS19" s="301">
        <v>42.16</v>
      </c>
      <c r="BT19" s="302">
        <v>1110</v>
      </c>
      <c r="BU19" s="298">
        <v>56.06</v>
      </c>
      <c r="BV19" s="299">
        <v>19.53</v>
      </c>
      <c r="BW19" s="303">
        <v>1388</v>
      </c>
      <c r="BX19" s="304">
        <v>8.66</v>
      </c>
      <c r="BY19" s="305">
        <v>0.74</v>
      </c>
      <c r="BZ19" s="306">
        <v>1368</v>
      </c>
      <c r="CA19" s="304">
        <v>176.79</v>
      </c>
      <c r="CB19" s="307">
        <v>23.33</v>
      </c>
      <c r="CC19" s="303">
        <v>1368</v>
      </c>
      <c r="CD19" s="304">
        <v>14.38</v>
      </c>
      <c r="CE19" s="305">
        <v>4.6100000000000003</v>
      </c>
    </row>
    <row r="20" spans="1:83" ht="33" customHeight="1">
      <c r="A20" s="28"/>
      <c r="B20" s="360">
        <v>1</v>
      </c>
      <c r="C20" s="61" t="s">
        <v>2</v>
      </c>
      <c r="D20" s="89"/>
      <c r="E20" s="90">
        <f t="shared" ref="E20:E25" si="10">BF34</f>
        <v>24.06</v>
      </c>
      <c r="F20" s="91" t="str">
        <f t="shared" ref="F20:F25" si="11">IF(D20&gt;=E20,"↑","↓")</f>
        <v>↓</v>
      </c>
      <c r="G20" s="92">
        <f t="shared" ref="G20:G25" si="12">BF14</f>
        <v>24.29</v>
      </c>
      <c r="H20" s="93" t="str">
        <f t="shared" ref="H20:H25" si="13">IF(D20&gt;=G20,"↑","↓")</f>
        <v>↓</v>
      </c>
      <c r="I20" s="89"/>
      <c r="J20" s="90">
        <f t="shared" ref="J20:J25" si="14">BI34</f>
        <v>23.1</v>
      </c>
      <c r="K20" s="91" t="str">
        <f t="shared" ref="K20:K25" si="15">IF(I20&gt;=J20,"↑","↓")</f>
        <v>↓</v>
      </c>
      <c r="L20" s="92">
        <f t="shared" ref="L20:L25" si="16">BI14</f>
        <v>23.81</v>
      </c>
      <c r="M20" s="93" t="str">
        <f t="shared" ref="M20:M25" si="17">IF(I20&gt;=L20,"↑","↓")</f>
        <v>↓</v>
      </c>
      <c r="N20" s="89"/>
      <c r="O20" s="90">
        <f t="shared" ref="O20:O25" si="18">BL34</f>
        <v>41.28</v>
      </c>
      <c r="P20" s="91" t="str">
        <f t="shared" ref="P20:P25" si="19">IF(N20&gt;=O20,"↑","↓")</f>
        <v>↓</v>
      </c>
      <c r="Q20" s="92">
        <f t="shared" ref="Q20:Q25" si="20">BL14</f>
        <v>41.72</v>
      </c>
      <c r="R20" s="94" t="str">
        <f t="shared" ref="R20:R25" si="21">IF(N20&gt;=Q20,"↑","↓")</f>
        <v>↓</v>
      </c>
      <c r="S20" s="89"/>
      <c r="T20" s="90">
        <f t="shared" ref="T20:T25" si="22">BO34</f>
        <v>48.71</v>
      </c>
      <c r="U20" s="91" t="str">
        <f t="shared" ref="U20:U25" si="23">IF(S20&gt;=T20,"↑","↓")</f>
        <v>↓</v>
      </c>
      <c r="V20" s="92">
        <f t="shared" ref="V20:V25" si="24">BO14</f>
        <v>50.18</v>
      </c>
      <c r="W20" s="94" t="str">
        <f t="shared" ref="W20:W25" si="25">IF(S20&gt;=V20,"↑","↓")</f>
        <v>↓</v>
      </c>
      <c r="X20" s="89"/>
      <c r="Y20" s="90">
        <f t="shared" ref="Y20:Y25" si="26">BU34</f>
        <v>61.5</v>
      </c>
      <c r="Z20" s="91" t="str">
        <f t="shared" ref="Z20:Z25" si="27">IF(X20&gt;=Y20,"↑","↓")</f>
        <v>↓</v>
      </c>
      <c r="AA20" s="92">
        <f t="shared" ref="AA20:AA25" si="28">BU14</f>
        <v>67.81</v>
      </c>
      <c r="AB20" s="94" t="str">
        <f t="shared" ref="AB20:AB25" si="29">IF(X20&gt;=AA20,"↑","↓")</f>
        <v>↓</v>
      </c>
      <c r="AC20" s="89"/>
      <c r="AD20" s="95">
        <f t="shared" ref="AD20:AD25" si="30">BR34</f>
        <v>450.61375661376002</v>
      </c>
      <c r="AE20" s="91" t="str">
        <f t="shared" ref="AE20:AE25" si="31">IF(AC20&gt;=AD20,"↓","↑")</f>
        <v>↑</v>
      </c>
      <c r="AF20" s="92">
        <f t="shared" ref="AF20:AF25" si="32">BR14</f>
        <v>423.77</v>
      </c>
      <c r="AG20" s="93" t="str">
        <f t="shared" ref="AG20:AG25" si="33">IF(AC20&gt;=AF20,"↓","↑")</f>
        <v>↑</v>
      </c>
      <c r="AH20" s="89"/>
      <c r="AI20" s="90">
        <f t="shared" ref="AI20:AI25" si="34">BX34</f>
        <v>8.65</v>
      </c>
      <c r="AJ20" s="91" t="str">
        <f t="shared" ref="AJ20:AJ25" si="35">IF(AH20&gt;=AI20,"↓","↑")</f>
        <v>↑</v>
      </c>
      <c r="AK20" s="92">
        <f t="shared" ref="AK20:AK25" si="36">BX14</f>
        <v>8.41</v>
      </c>
      <c r="AL20" s="94" t="str">
        <f t="shared" ref="AL20:AL25" si="37">IF(AH20&gt;=AK20,"↓","↑")</f>
        <v>↑</v>
      </c>
      <c r="AM20" s="89"/>
      <c r="AN20" s="90">
        <f t="shared" ref="AN20:AN25" si="38">CA34</f>
        <v>180.13</v>
      </c>
      <c r="AO20" s="91" t="str">
        <f t="shared" ref="AO20:AO25" si="39">IF(AM20&gt;=AN20,"↑","↓")</f>
        <v>↓</v>
      </c>
      <c r="AP20" s="92">
        <f t="shared" ref="AP20:AP25" si="40">CA14</f>
        <v>187.07</v>
      </c>
      <c r="AQ20" s="94" t="str">
        <f t="shared" ref="AQ20:AQ25" si="41">IF(AM20&gt;=AP20,"↑","↓")</f>
        <v>↓</v>
      </c>
      <c r="AR20" s="89"/>
      <c r="AS20" s="254">
        <f t="shared" ref="AS20:AS25" si="42">CD34</f>
        <v>17.16</v>
      </c>
      <c r="AT20" s="91" t="str">
        <f t="shared" ref="AT20:AT25" si="43">IF(AR20&gt;=AS20,"↑","↓")</f>
        <v>↓</v>
      </c>
      <c r="AU20" s="92">
        <f t="shared" ref="AU20:AU25" si="44">CD14</f>
        <v>18.38</v>
      </c>
      <c r="AV20" s="93" t="str">
        <f t="shared" ref="AV20:AV25" si="45">IF(AR20&gt;=AU20,"↑","↓")</f>
        <v>↓</v>
      </c>
      <c r="AW20" s="28"/>
      <c r="AX20" s="46"/>
      <c r="AY20" s="46"/>
      <c r="AZ20" s="46"/>
      <c r="BA20" s="46"/>
      <c r="BB20" s="46"/>
      <c r="BC20" s="46"/>
      <c r="BD20" s="263" t="s">
        <v>90</v>
      </c>
      <c r="BE20" s="264">
        <v>1265</v>
      </c>
      <c r="BF20" s="265">
        <v>37.22</v>
      </c>
      <c r="BG20" s="266">
        <v>6.93</v>
      </c>
      <c r="BH20" s="267">
        <v>1261</v>
      </c>
      <c r="BI20" s="265">
        <v>28.63</v>
      </c>
      <c r="BJ20" s="268">
        <v>5.6</v>
      </c>
      <c r="BK20" s="269">
        <v>1236</v>
      </c>
      <c r="BL20" s="265">
        <v>48.81</v>
      </c>
      <c r="BM20" s="266">
        <v>11.51</v>
      </c>
      <c r="BN20" s="267">
        <v>1235</v>
      </c>
      <c r="BO20" s="265">
        <v>56.71</v>
      </c>
      <c r="BP20" s="268">
        <v>6.91</v>
      </c>
      <c r="BQ20" s="267">
        <v>381</v>
      </c>
      <c r="BR20" s="265">
        <v>388.68</v>
      </c>
      <c r="BS20" s="268">
        <v>56.41</v>
      </c>
      <c r="BT20" s="269">
        <v>953</v>
      </c>
      <c r="BU20" s="265">
        <v>84.26</v>
      </c>
      <c r="BV20" s="266">
        <v>23.91</v>
      </c>
      <c r="BW20" s="270">
        <v>1258</v>
      </c>
      <c r="BX20" s="265">
        <v>7.42</v>
      </c>
      <c r="BY20" s="271">
        <v>0.62</v>
      </c>
      <c r="BZ20" s="272">
        <v>1223</v>
      </c>
      <c r="CA20" s="265">
        <v>222.51</v>
      </c>
      <c r="CB20" s="273">
        <v>23.61</v>
      </c>
      <c r="CC20" s="270">
        <v>1240</v>
      </c>
      <c r="CD20" s="265">
        <v>24.23</v>
      </c>
      <c r="CE20" s="271">
        <v>6.19</v>
      </c>
    </row>
    <row r="21" spans="1:83" ht="33" customHeight="1" thickBot="1">
      <c r="A21" s="28"/>
      <c r="B21" s="361"/>
      <c r="C21" s="62" t="s">
        <v>3</v>
      </c>
      <c r="D21" s="97"/>
      <c r="E21" s="107">
        <f t="shared" si="10"/>
        <v>21.26</v>
      </c>
      <c r="F21" s="99" t="str">
        <f t="shared" si="11"/>
        <v>↓</v>
      </c>
      <c r="G21" s="109">
        <f t="shared" si="12"/>
        <v>21.45</v>
      </c>
      <c r="H21" s="101" t="str">
        <f t="shared" si="13"/>
        <v>↓</v>
      </c>
      <c r="I21" s="97"/>
      <c r="J21" s="107">
        <f t="shared" si="14"/>
        <v>19.47</v>
      </c>
      <c r="K21" s="99" t="str">
        <f t="shared" si="15"/>
        <v>↓</v>
      </c>
      <c r="L21" s="109">
        <f t="shared" si="16"/>
        <v>20.100000000000001</v>
      </c>
      <c r="M21" s="101" t="str">
        <f t="shared" si="17"/>
        <v>↓</v>
      </c>
      <c r="N21" s="97"/>
      <c r="O21" s="107">
        <f t="shared" si="18"/>
        <v>43.79</v>
      </c>
      <c r="P21" s="99" t="str">
        <f t="shared" si="19"/>
        <v>↓</v>
      </c>
      <c r="Q21" s="109">
        <f t="shared" si="20"/>
        <v>44.65</v>
      </c>
      <c r="R21" s="102" t="str">
        <f t="shared" si="21"/>
        <v>↓</v>
      </c>
      <c r="S21" s="97"/>
      <c r="T21" s="107">
        <f t="shared" si="22"/>
        <v>44.35</v>
      </c>
      <c r="U21" s="99" t="str">
        <f t="shared" si="23"/>
        <v>↓</v>
      </c>
      <c r="V21" s="109">
        <f t="shared" si="24"/>
        <v>45.77</v>
      </c>
      <c r="W21" s="102" t="str">
        <f t="shared" si="25"/>
        <v>↓</v>
      </c>
      <c r="X21" s="97"/>
      <c r="Y21" s="107">
        <f t="shared" si="26"/>
        <v>42.48</v>
      </c>
      <c r="Z21" s="99" t="str">
        <f t="shared" si="27"/>
        <v>↓</v>
      </c>
      <c r="AA21" s="109">
        <f t="shared" si="28"/>
        <v>47.39</v>
      </c>
      <c r="AB21" s="102" t="str">
        <f t="shared" si="29"/>
        <v>↓</v>
      </c>
      <c r="AC21" s="97"/>
      <c r="AD21" s="111">
        <f t="shared" si="30"/>
        <v>338.36885245901999</v>
      </c>
      <c r="AE21" s="99" t="str">
        <f t="shared" si="31"/>
        <v>↑</v>
      </c>
      <c r="AF21" s="107">
        <f t="shared" si="32"/>
        <v>313.36</v>
      </c>
      <c r="AG21" s="103" t="str">
        <f t="shared" si="33"/>
        <v>↑</v>
      </c>
      <c r="AH21" s="97"/>
      <c r="AI21" s="107">
        <f t="shared" si="34"/>
        <v>9.2899999999999991</v>
      </c>
      <c r="AJ21" s="99" t="str">
        <f t="shared" si="35"/>
        <v>↑</v>
      </c>
      <c r="AK21" s="112">
        <f t="shared" si="36"/>
        <v>9.07</v>
      </c>
      <c r="AL21" s="102" t="str">
        <f t="shared" si="37"/>
        <v>↑</v>
      </c>
      <c r="AM21" s="97"/>
      <c r="AN21" s="107">
        <f t="shared" si="38"/>
        <v>159.97999999999999</v>
      </c>
      <c r="AO21" s="99" t="str">
        <f t="shared" si="39"/>
        <v>↓</v>
      </c>
      <c r="AP21" s="112">
        <f t="shared" si="40"/>
        <v>166.43</v>
      </c>
      <c r="AQ21" s="102" t="str">
        <f t="shared" si="41"/>
        <v>↓</v>
      </c>
      <c r="AR21" s="97"/>
      <c r="AS21" s="255">
        <f t="shared" si="42"/>
        <v>10.45</v>
      </c>
      <c r="AT21" s="99" t="str">
        <f t="shared" si="43"/>
        <v>↓</v>
      </c>
      <c r="AU21" s="112">
        <f t="shared" si="44"/>
        <v>11.43</v>
      </c>
      <c r="AV21" s="104" t="str">
        <f t="shared" si="45"/>
        <v>↓</v>
      </c>
      <c r="AW21" s="28"/>
      <c r="AX21" s="46"/>
      <c r="AY21" s="46"/>
      <c r="AZ21" s="46"/>
      <c r="BA21" s="46"/>
      <c r="BB21" s="46"/>
      <c r="BC21" s="46"/>
      <c r="BD21" s="296" t="s">
        <v>91</v>
      </c>
      <c r="BE21" s="275">
        <v>1254</v>
      </c>
      <c r="BF21" s="276">
        <v>25.44</v>
      </c>
      <c r="BG21" s="277">
        <v>4.6100000000000003</v>
      </c>
      <c r="BH21" s="278">
        <v>1246</v>
      </c>
      <c r="BI21" s="276">
        <v>22.4</v>
      </c>
      <c r="BJ21" s="279">
        <v>5.66</v>
      </c>
      <c r="BK21" s="280">
        <v>1227</v>
      </c>
      <c r="BL21" s="276">
        <v>48.27</v>
      </c>
      <c r="BM21" s="277">
        <v>10.220000000000001</v>
      </c>
      <c r="BN21" s="278">
        <v>1217</v>
      </c>
      <c r="BO21" s="276">
        <v>48.52</v>
      </c>
      <c r="BP21" s="279">
        <v>6.12</v>
      </c>
      <c r="BQ21" s="278">
        <v>372</v>
      </c>
      <c r="BR21" s="276">
        <v>307.60000000000002</v>
      </c>
      <c r="BS21" s="279">
        <v>40.32</v>
      </c>
      <c r="BT21" s="280">
        <v>952</v>
      </c>
      <c r="BU21" s="276">
        <v>48.74</v>
      </c>
      <c r="BV21" s="277">
        <v>18.05</v>
      </c>
      <c r="BW21" s="281">
        <v>1245</v>
      </c>
      <c r="BX21" s="276">
        <v>8.8699999999999992</v>
      </c>
      <c r="BY21" s="282">
        <v>0.77</v>
      </c>
      <c r="BZ21" s="283">
        <v>1219</v>
      </c>
      <c r="CA21" s="276">
        <v>172.52</v>
      </c>
      <c r="CB21" s="284">
        <v>22.57</v>
      </c>
      <c r="CC21" s="281">
        <v>1226</v>
      </c>
      <c r="CD21" s="276">
        <v>13.8</v>
      </c>
      <c r="CE21" s="282">
        <v>4.33</v>
      </c>
    </row>
    <row r="22" spans="1:83" ht="33" customHeight="1">
      <c r="A22" s="28"/>
      <c r="B22" s="360">
        <v>2</v>
      </c>
      <c r="C22" s="61" t="s">
        <v>2</v>
      </c>
      <c r="D22" s="89"/>
      <c r="E22" s="90">
        <f t="shared" si="10"/>
        <v>29.57</v>
      </c>
      <c r="F22" s="91" t="str">
        <f t="shared" si="11"/>
        <v>↓</v>
      </c>
      <c r="G22" s="92">
        <f t="shared" si="12"/>
        <v>29.46</v>
      </c>
      <c r="H22" s="93" t="str">
        <f t="shared" si="13"/>
        <v>↓</v>
      </c>
      <c r="I22" s="89"/>
      <c r="J22" s="90">
        <f t="shared" si="14"/>
        <v>26.35</v>
      </c>
      <c r="K22" s="91" t="str">
        <f t="shared" si="15"/>
        <v>↓</v>
      </c>
      <c r="L22" s="92">
        <f t="shared" si="16"/>
        <v>26.72</v>
      </c>
      <c r="M22" s="93" t="str">
        <f t="shared" si="17"/>
        <v>↓</v>
      </c>
      <c r="N22" s="89"/>
      <c r="O22" s="90">
        <f t="shared" si="18"/>
        <v>46.09</v>
      </c>
      <c r="P22" s="91" t="str">
        <f t="shared" si="19"/>
        <v>↓</v>
      </c>
      <c r="Q22" s="92">
        <f t="shared" si="20"/>
        <v>45.21</v>
      </c>
      <c r="R22" s="94" t="str">
        <f t="shared" si="21"/>
        <v>↓</v>
      </c>
      <c r="S22" s="89"/>
      <c r="T22" s="90">
        <f t="shared" si="22"/>
        <v>52.32</v>
      </c>
      <c r="U22" s="91" t="str">
        <f t="shared" si="23"/>
        <v>↓</v>
      </c>
      <c r="V22" s="92">
        <f t="shared" si="24"/>
        <v>53.43</v>
      </c>
      <c r="W22" s="94" t="str">
        <f t="shared" si="25"/>
        <v>↓</v>
      </c>
      <c r="X22" s="89"/>
      <c r="Y22" s="90">
        <f t="shared" si="26"/>
        <v>75.41</v>
      </c>
      <c r="Z22" s="91" t="str">
        <f t="shared" si="27"/>
        <v>↓</v>
      </c>
      <c r="AA22" s="92">
        <f t="shared" si="28"/>
        <v>83.12</v>
      </c>
      <c r="AB22" s="94" t="str">
        <f t="shared" si="29"/>
        <v>↓</v>
      </c>
      <c r="AC22" s="89"/>
      <c r="AD22" s="95">
        <f t="shared" si="30"/>
        <v>422.05026455026001</v>
      </c>
      <c r="AE22" s="91" t="str">
        <f t="shared" si="31"/>
        <v>↑</v>
      </c>
      <c r="AF22" s="92">
        <f t="shared" si="32"/>
        <v>390.05</v>
      </c>
      <c r="AG22" s="93" t="str">
        <f t="shared" si="33"/>
        <v>↑</v>
      </c>
      <c r="AH22" s="89"/>
      <c r="AI22" s="90">
        <f t="shared" si="34"/>
        <v>8.0299999999999994</v>
      </c>
      <c r="AJ22" s="91" t="str">
        <f t="shared" si="35"/>
        <v>↑</v>
      </c>
      <c r="AK22" s="92">
        <f t="shared" si="36"/>
        <v>7.82</v>
      </c>
      <c r="AL22" s="94" t="str">
        <f t="shared" si="37"/>
        <v>↑</v>
      </c>
      <c r="AM22" s="89"/>
      <c r="AN22" s="90">
        <f t="shared" si="38"/>
        <v>198.18</v>
      </c>
      <c r="AO22" s="91" t="str">
        <f t="shared" si="39"/>
        <v>↓</v>
      </c>
      <c r="AP22" s="92">
        <f t="shared" si="40"/>
        <v>203.2</v>
      </c>
      <c r="AQ22" s="94" t="str">
        <f t="shared" si="41"/>
        <v>↓</v>
      </c>
      <c r="AR22" s="89"/>
      <c r="AS22" s="254">
        <f t="shared" si="42"/>
        <v>19.98</v>
      </c>
      <c r="AT22" s="91" t="str">
        <f t="shared" si="43"/>
        <v>↓</v>
      </c>
      <c r="AU22" s="92">
        <f t="shared" si="44"/>
        <v>21.36</v>
      </c>
      <c r="AV22" s="93" t="str">
        <f t="shared" si="45"/>
        <v>↓</v>
      </c>
      <c r="AW22" s="28"/>
      <c r="AX22" s="46"/>
      <c r="AY22" s="46"/>
      <c r="AZ22" s="46"/>
      <c r="BA22" s="46"/>
      <c r="BB22" s="46"/>
      <c r="BC22" s="46"/>
      <c r="BD22" s="263" t="s">
        <v>92</v>
      </c>
      <c r="BE22" s="286">
        <v>1254</v>
      </c>
      <c r="BF22" s="287">
        <v>39.22</v>
      </c>
      <c r="BG22" s="288">
        <v>7.43</v>
      </c>
      <c r="BH22" s="289">
        <v>1253</v>
      </c>
      <c r="BI22" s="287">
        <v>30.19</v>
      </c>
      <c r="BJ22" s="290">
        <v>5.97</v>
      </c>
      <c r="BK22" s="291">
        <v>1224</v>
      </c>
      <c r="BL22" s="287">
        <v>51.06</v>
      </c>
      <c r="BM22" s="288">
        <v>11.31</v>
      </c>
      <c r="BN22" s="289">
        <v>1227</v>
      </c>
      <c r="BO22" s="287">
        <v>58.19</v>
      </c>
      <c r="BP22" s="290">
        <v>7.56</v>
      </c>
      <c r="BQ22" s="289">
        <v>412</v>
      </c>
      <c r="BR22" s="287">
        <v>369.98</v>
      </c>
      <c r="BS22" s="290">
        <v>52.68</v>
      </c>
      <c r="BT22" s="291">
        <v>918</v>
      </c>
      <c r="BU22" s="287">
        <v>89.56</v>
      </c>
      <c r="BV22" s="288">
        <v>26</v>
      </c>
      <c r="BW22" s="292">
        <v>1242</v>
      </c>
      <c r="BX22" s="287">
        <v>7.25</v>
      </c>
      <c r="BY22" s="293">
        <v>0.57999999999999996</v>
      </c>
      <c r="BZ22" s="294">
        <v>1219</v>
      </c>
      <c r="CA22" s="287">
        <v>227.42</v>
      </c>
      <c r="CB22" s="295">
        <v>24.31</v>
      </c>
      <c r="CC22" s="292">
        <v>1225</v>
      </c>
      <c r="CD22" s="287">
        <v>25.77</v>
      </c>
      <c r="CE22" s="293">
        <v>6.51</v>
      </c>
    </row>
    <row r="23" spans="1:83" ht="33" customHeight="1" thickBot="1">
      <c r="A23" s="28"/>
      <c r="B23" s="361"/>
      <c r="C23" s="63" t="s">
        <v>3</v>
      </c>
      <c r="D23" s="106"/>
      <c r="E23" s="107">
        <f t="shared" si="10"/>
        <v>23.28</v>
      </c>
      <c r="F23" s="108" t="str">
        <f t="shared" si="11"/>
        <v>↓</v>
      </c>
      <c r="G23" s="109">
        <f t="shared" si="12"/>
        <v>23.58</v>
      </c>
      <c r="H23" s="101" t="str">
        <f t="shared" si="13"/>
        <v>↓</v>
      </c>
      <c r="I23" s="106"/>
      <c r="J23" s="107">
        <f t="shared" si="14"/>
        <v>21.38</v>
      </c>
      <c r="K23" s="108" t="str">
        <f t="shared" si="15"/>
        <v>↓</v>
      </c>
      <c r="L23" s="109">
        <f t="shared" si="16"/>
        <v>22.07</v>
      </c>
      <c r="M23" s="101" t="str">
        <f t="shared" si="17"/>
        <v>↓</v>
      </c>
      <c r="N23" s="106"/>
      <c r="O23" s="107">
        <f t="shared" si="18"/>
        <v>46.86</v>
      </c>
      <c r="P23" s="108" t="str">
        <f t="shared" si="19"/>
        <v>↓</v>
      </c>
      <c r="Q23" s="109">
        <f t="shared" si="20"/>
        <v>46.46</v>
      </c>
      <c r="R23" s="110" t="str">
        <f t="shared" si="21"/>
        <v>↓</v>
      </c>
      <c r="S23" s="106"/>
      <c r="T23" s="107">
        <f t="shared" si="22"/>
        <v>45.85</v>
      </c>
      <c r="U23" s="108" t="str">
        <f t="shared" si="23"/>
        <v>↓</v>
      </c>
      <c r="V23" s="109">
        <f t="shared" si="24"/>
        <v>47.05</v>
      </c>
      <c r="W23" s="110" t="str">
        <f t="shared" si="25"/>
        <v>↓</v>
      </c>
      <c r="X23" s="106"/>
      <c r="Y23" s="107">
        <f t="shared" si="26"/>
        <v>47.16</v>
      </c>
      <c r="Z23" s="108" t="str">
        <f t="shared" si="27"/>
        <v>↓</v>
      </c>
      <c r="AA23" s="109">
        <f t="shared" si="28"/>
        <v>54.17</v>
      </c>
      <c r="AB23" s="110" t="str">
        <f t="shared" si="29"/>
        <v>↓</v>
      </c>
      <c r="AC23" s="106"/>
      <c r="AD23" s="111">
        <f t="shared" si="30"/>
        <v>329.51505016722001</v>
      </c>
      <c r="AE23" s="108" t="str">
        <f t="shared" si="31"/>
        <v>↑</v>
      </c>
      <c r="AF23" s="107">
        <f t="shared" si="32"/>
        <v>298.12</v>
      </c>
      <c r="AG23" s="101" t="str">
        <f t="shared" si="33"/>
        <v>↑</v>
      </c>
      <c r="AH23" s="106"/>
      <c r="AI23" s="107">
        <f t="shared" si="34"/>
        <v>9.07</v>
      </c>
      <c r="AJ23" s="108" t="str">
        <f t="shared" si="35"/>
        <v>↑</v>
      </c>
      <c r="AK23" s="112">
        <f t="shared" si="36"/>
        <v>8.8000000000000007</v>
      </c>
      <c r="AL23" s="110" t="str">
        <f t="shared" si="37"/>
        <v>↑</v>
      </c>
      <c r="AM23" s="106"/>
      <c r="AN23" s="107">
        <f t="shared" si="38"/>
        <v>164.62</v>
      </c>
      <c r="AO23" s="108" t="str">
        <f t="shared" si="39"/>
        <v>↓</v>
      </c>
      <c r="AP23" s="112">
        <f t="shared" si="40"/>
        <v>172.38</v>
      </c>
      <c r="AQ23" s="110" t="str">
        <f t="shared" si="41"/>
        <v>↓</v>
      </c>
      <c r="AR23" s="106"/>
      <c r="AS23" s="255">
        <f t="shared" si="42"/>
        <v>11.59</v>
      </c>
      <c r="AT23" s="108" t="str">
        <f t="shared" si="43"/>
        <v>↓</v>
      </c>
      <c r="AU23" s="112">
        <f t="shared" si="44"/>
        <v>13.14</v>
      </c>
      <c r="AV23" s="103" t="str">
        <f t="shared" si="45"/>
        <v>↓</v>
      </c>
      <c r="AW23" s="28"/>
      <c r="AX23" s="46"/>
      <c r="AY23" s="46"/>
      <c r="AZ23" s="46"/>
      <c r="BA23" s="46"/>
      <c r="BB23" s="46"/>
      <c r="BC23" s="46"/>
      <c r="BD23" s="296" t="s">
        <v>93</v>
      </c>
      <c r="BE23" s="297">
        <v>1250</v>
      </c>
      <c r="BF23" s="298">
        <v>26.23</v>
      </c>
      <c r="BG23" s="299">
        <v>4.5999999999999996</v>
      </c>
      <c r="BH23" s="300">
        <v>1242</v>
      </c>
      <c r="BI23" s="298">
        <v>23.77</v>
      </c>
      <c r="BJ23" s="301">
        <v>5.99</v>
      </c>
      <c r="BK23" s="302">
        <v>1222</v>
      </c>
      <c r="BL23" s="298">
        <v>49.82</v>
      </c>
      <c r="BM23" s="299">
        <v>10.64</v>
      </c>
      <c r="BN23" s="300">
        <v>1219</v>
      </c>
      <c r="BO23" s="298">
        <v>49.45</v>
      </c>
      <c r="BP23" s="301">
        <v>6.45</v>
      </c>
      <c r="BQ23" s="300">
        <v>399</v>
      </c>
      <c r="BR23" s="298">
        <v>304.29000000000002</v>
      </c>
      <c r="BS23" s="301">
        <v>46.61</v>
      </c>
      <c r="BT23" s="302">
        <v>923</v>
      </c>
      <c r="BU23" s="298">
        <v>51.81</v>
      </c>
      <c r="BV23" s="299">
        <v>19.829999999999998</v>
      </c>
      <c r="BW23" s="303">
        <v>1223</v>
      </c>
      <c r="BX23" s="304">
        <v>8.7899999999999991</v>
      </c>
      <c r="BY23" s="305">
        <v>0.78</v>
      </c>
      <c r="BZ23" s="306">
        <v>1221</v>
      </c>
      <c r="CA23" s="304">
        <v>175.76</v>
      </c>
      <c r="CB23" s="307">
        <v>22.02</v>
      </c>
      <c r="CC23" s="303">
        <v>1219</v>
      </c>
      <c r="CD23" s="304">
        <v>14.47</v>
      </c>
      <c r="CE23" s="305">
        <v>4.4800000000000004</v>
      </c>
    </row>
    <row r="24" spans="1:83" ht="33" customHeight="1">
      <c r="A24" s="28"/>
      <c r="B24" s="360">
        <v>3</v>
      </c>
      <c r="C24" s="61" t="s">
        <v>2</v>
      </c>
      <c r="D24" s="89"/>
      <c r="E24" s="90">
        <f t="shared" si="10"/>
        <v>34.229999999999997</v>
      </c>
      <c r="F24" s="91" t="str">
        <f t="shared" si="11"/>
        <v>↓</v>
      </c>
      <c r="G24" s="92">
        <f t="shared" si="12"/>
        <v>34.409999999999997</v>
      </c>
      <c r="H24" s="93" t="str">
        <f t="shared" si="13"/>
        <v>↓</v>
      </c>
      <c r="I24" s="89"/>
      <c r="J24" s="90">
        <f t="shared" si="14"/>
        <v>28.58</v>
      </c>
      <c r="K24" s="91" t="str">
        <f t="shared" si="15"/>
        <v>↓</v>
      </c>
      <c r="L24" s="92">
        <f t="shared" si="16"/>
        <v>29.02</v>
      </c>
      <c r="M24" s="93" t="str">
        <f t="shared" si="17"/>
        <v>↓</v>
      </c>
      <c r="N24" s="89"/>
      <c r="O24" s="90">
        <f t="shared" si="18"/>
        <v>50.26</v>
      </c>
      <c r="P24" s="91" t="str">
        <f t="shared" si="19"/>
        <v>↓</v>
      </c>
      <c r="Q24" s="92">
        <f t="shared" si="20"/>
        <v>48.99</v>
      </c>
      <c r="R24" s="94" t="str">
        <f t="shared" si="21"/>
        <v>↓</v>
      </c>
      <c r="S24" s="89"/>
      <c r="T24" s="90">
        <f t="shared" si="22"/>
        <v>55.01</v>
      </c>
      <c r="U24" s="91" t="str">
        <f t="shared" si="23"/>
        <v>↓</v>
      </c>
      <c r="V24" s="92">
        <f t="shared" si="24"/>
        <v>56.57</v>
      </c>
      <c r="W24" s="94" t="str">
        <f t="shared" si="25"/>
        <v>↓</v>
      </c>
      <c r="X24" s="89"/>
      <c r="Y24" s="90">
        <f t="shared" si="26"/>
        <v>82.52</v>
      </c>
      <c r="Z24" s="91" t="str">
        <f t="shared" si="27"/>
        <v>↓</v>
      </c>
      <c r="AA24" s="92">
        <f t="shared" si="28"/>
        <v>90.6</v>
      </c>
      <c r="AB24" s="94" t="str">
        <f t="shared" si="29"/>
        <v>↓</v>
      </c>
      <c r="AC24" s="89"/>
      <c r="AD24" s="95">
        <f t="shared" si="30"/>
        <v>419.99470899470998</v>
      </c>
      <c r="AE24" s="113" t="str">
        <f t="shared" si="31"/>
        <v>↑</v>
      </c>
      <c r="AF24" s="92">
        <f t="shared" si="32"/>
        <v>377.9</v>
      </c>
      <c r="AG24" s="114" t="str">
        <f t="shared" si="33"/>
        <v>↑</v>
      </c>
      <c r="AH24" s="115"/>
      <c r="AI24" s="90">
        <f t="shared" si="34"/>
        <v>7.64</v>
      </c>
      <c r="AJ24" s="113" t="str">
        <f t="shared" si="35"/>
        <v>↑</v>
      </c>
      <c r="AK24" s="92">
        <f t="shared" si="36"/>
        <v>7.47</v>
      </c>
      <c r="AL24" s="101" t="str">
        <f t="shared" si="37"/>
        <v>↑</v>
      </c>
      <c r="AM24" s="115"/>
      <c r="AN24" s="90">
        <f t="shared" si="38"/>
        <v>212.08</v>
      </c>
      <c r="AO24" s="113" t="str">
        <f t="shared" si="39"/>
        <v>↓</v>
      </c>
      <c r="AP24" s="92">
        <f t="shared" si="40"/>
        <v>216.97</v>
      </c>
      <c r="AQ24" s="101" t="str">
        <f t="shared" si="41"/>
        <v>↓</v>
      </c>
      <c r="AR24" s="115"/>
      <c r="AS24" s="254">
        <f t="shared" si="42"/>
        <v>22.6</v>
      </c>
      <c r="AT24" s="113" t="str">
        <f t="shared" si="43"/>
        <v>↓</v>
      </c>
      <c r="AU24" s="92">
        <f t="shared" si="44"/>
        <v>23.96</v>
      </c>
      <c r="AV24" s="116" t="str">
        <f t="shared" si="45"/>
        <v>↓</v>
      </c>
      <c r="AW24" s="28"/>
      <c r="AX24" s="46"/>
      <c r="AY24" s="46"/>
      <c r="AZ24" s="46"/>
      <c r="BA24" s="46"/>
      <c r="BB24" s="46"/>
      <c r="BC24" s="46"/>
      <c r="BD24" s="308" t="s">
        <v>94</v>
      </c>
      <c r="BE24" s="264">
        <v>1257</v>
      </c>
      <c r="BF24" s="265">
        <v>41.01</v>
      </c>
      <c r="BG24" s="266">
        <v>8.06</v>
      </c>
      <c r="BH24" s="267">
        <v>1258</v>
      </c>
      <c r="BI24" s="265">
        <v>31.46</v>
      </c>
      <c r="BJ24" s="268">
        <v>6.1</v>
      </c>
      <c r="BK24" s="269">
        <v>1224</v>
      </c>
      <c r="BL24" s="265">
        <v>52.88</v>
      </c>
      <c r="BM24" s="266">
        <v>11.33</v>
      </c>
      <c r="BN24" s="267">
        <v>1225</v>
      </c>
      <c r="BO24" s="265">
        <v>58.8</v>
      </c>
      <c r="BP24" s="268">
        <v>8.6199999999999992</v>
      </c>
      <c r="BQ24" s="267">
        <v>391</v>
      </c>
      <c r="BR24" s="265">
        <v>363.71</v>
      </c>
      <c r="BS24" s="268">
        <v>51.67</v>
      </c>
      <c r="BT24" s="269">
        <v>929</v>
      </c>
      <c r="BU24" s="265">
        <v>90.8</v>
      </c>
      <c r="BV24" s="266">
        <v>26.57</v>
      </c>
      <c r="BW24" s="270">
        <v>125</v>
      </c>
      <c r="BX24" s="265">
        <v>7.15</v>
      </c>
      <c r="BY24" s="271">
        <v>0.75</v>
      </c>
      <c r="BZ24" s="272">
        <v>1226</v>
      </c>
      <c r="CA24" s="265">
        <v>231.86</v>
      </c>
      <c r="CB24" s="273">
        <v>24.7</v>
      </c>
      <c r="CC24" s="270">
        <v>1225</v>
      </c>
      <c r="CD24" s="265">
        <v>26.69</v>
      </c>
      <c r="CE24" s="271">
        <v>6.57</v>
      </c>
    </row>
    <row r="25" spans="1:83" ht="33" customHeight="1" thickBot="1">
      <c r="A25" s="28"/>
      <c r="B25" s="361"/>
      <c r="C25" s="63" t="s">
        <v>3</v>
      </c>
      <c r="D25" s="106"/>
      <c r="E25" s="107">
        <f t="shared" si="10"/>
        <v>24.54</v>
      </c>
      <c r="F25" s="108" t="str">
        <f t="shared" si="11"/>
        <v>↓</v>
      </c>
      <c r="G25" s="109">
        <f t="shared" si="12"/>
        <v>25.29</v>
      </c>
      <c r="H25" s="103" t="str">
        <f t="shared" si="13"/>
        <v>↓</v>
      </c>
      <c r="I25" s="106"/>
      <c r="J25" s="107">
        <f t="shared" si="14"/>
        <v>22.73</v>
      </c>
      <c r="K25" s="108" t="str">
        <f t="shared" si="15"/>
        <v>↓</v>
      </c>
      <c r="L25" s="109">
        <f t="shared" si="16"/>
        <v>23.92</v>
      </c>
      <c r="M25" s="103" t="str">
        <f t="shared" si="17"/>
        <v>↓</v>
      </c>
      <c r="N25" s="106"/>
      <c r="O25" s="107">
        <f t="shared" si="18"/>
        <v>49.46</v>
      </c>
      <c r="P25" s="108" t="str">
        <f t="shared" si="19"/>
        <v>↓</v>
      </c>
      <c r="Q25" s="109">
        <f t="shared" si="20"/>
        <v>49.79</v>
      </c>
      <c r="R25" s="110" t="str">
        <f t="shared" si="21"/>
        <v>↓</v>
      </c>
      <c r="S25" s="106"/>
      <c r="T25" s="107">
        <f t="shared" si="22"/>
        <v>46.24</v>
      </c>
      <c r="U25" s="108" t="str">
        <f t="shared" si="23"/>
        <v>↓</v>
      </c>
      <c r="V25" s="109">
        <f t="shared" si="24"/>
        <v>48.8</v>
      </c>
      <c r="W25" s="110" t="str">
        <f t="shared" si="25"/>
        <v>↓</v>
      </c>
      <c r="X25" s="106"/>
      <c r="Y25" s="107">
        <f t="shared" si="26"/>
        <v>48.19</v>
      </c>
      <c r="Z25" s="108" t="str">
        <f t="shared" si="27"/>
        <v>↓</v>
      </c>
      <c r="AA25" s="109">
        <f t="shared" si="28"/>
        <v>56.06</v>
      </c>
      <c r="AB25" s="110" t="str">
        <f t="shared" si="29"/>
        <v>↓</v>
      </c>
      <c r="AC25" s="106"/>
      <c r="AD25" s="111">
        <f t="shared" si="30"/>
        <v>320.30201342281998</v>
      </c>
      <c r="AE25" s="108" t="str">
        <f t="shared" si="31"/>
        <v>↑</v>
      </c>
      <c r="AF25" s="107">
        <f t="shared" si="32"/>
        <v>294.52999999999997</v>
      </c>
      <c r="AG25" s="103" t="str">
        <f t="shared" si="33"/>
        <v>↑</v>
      </c>
      <c r="AH25" s="106"/>
      <c r="AI25" s="107">
        <f t="shared" si="34"/>
        <v>9.01</v>
      </c>
      <c r="AJ25" s="108" t="str">
        <f t="shared" si="35"/>
        <v>↑</v>
      </c>
      <c r="AK25" s="112">
        <f t="shared" si="36"/>
        <v>8.66</v>
      </c>
      <c r="AL25" s="110" t="str">
        <f t="shared" si="37"/>
        <v>↑</v>
      </c>
      <c r="AM25" s="106"/>
      <c r="AN25" s="107">
        <f t="shared" si="38"/>
        <v>166.76</v>
      </c>
      <c r="AO25" s="108" t="str">
        <f t="shared" si="39"/>
        <v>↓</v>
      </c>
      <c r="AP25" s="112">
        <f t="shared" si="40"/>
        <v>176.79</v>
      </c>
      <c r="AQ25" s="110" t="str">
        <f t="shared" si="41"/>
        <v>↓</v>
      </c>
      <c r="AR25" s="106"/>
      <c r="AS25" s="255">
        <f t="shared" si="42"/>
        <v>12.65</v>
      </c>
      <c r="AT25" s="108" t="str">
        <f t="shared" si="43"/>
        <v>↓</v>
      </c>
      <c r="AU25" s="112">
        <f t="shared" si="44"/>
        <v>14.38</v>
      </c>
      <c r="AV25" s="103" t="str">
        <f t="shared" si="45"/>
        <v>↓</v>
      </c>
      <c r="AW25" s="28"/>
      <c r="AX25" s="46"/>
      <c r="AY25" s="46"/>
      <c r="AZ25" s="46"/>
      <c r="BA25" s="46"/>
      <c r="BB25" s="46"/>
      <c r="BC25" s="46"/>
      <c r="BD25" s="261" t="s">
        <v>95</v>
      </c>
      <c r="BE25" s="297">
        <v>1252</v>
      </c>
      <c r="BF25" s="298">
        <v>26.65</v>
      </c>
      <c r="BG25" s="299">
        <v>5.35</v>
      </c>
      <c r="BH25" s="300">
        <v>1243</v>
      </c>
      <c r="BI25" s="298">
        <v>23.91</v>
      </c>
      <c r="BJ25" s="301">
        <v>6.48</v>
      </c>
      <c r="BK25" s="302">
        <v>1217</v>
      </c>
      <c r="BL25" s="298">
        <v>51.13</v>
      </c>
      <c r="BM25" s="299">
        <v>10.220000000000001</v>
      </c>
      <c r="BN25" s="300">
        <v>1219</v>
      </c>
      <c r="BO25" s="298">
        <v>49.16</v>
      </c>
      <c r="BP25" s="301">
        <v>7.24</v>
      </c>
      <c r="BQ25" s="300">
        <v>385</v>
      </c>
      <c r="BR25" s="298">
        <v>309.01</v>
      </c>
      <c r="BS25" s="301">
        <v>48.15</v>
      </c>
      <c r="BT25" s="302">
        <v>927</v>
      </c>
      <c r="BU25" s="298">
        <v>51.13</v>
      </c>
      <c r="BV25" s="299">
        <v>20.25</v>
      </c>
      <c r="BW25" s="303">
        <v>1225</v>
      </c>
      <c r="BX25" s="304">
        <v>8.83</v>
      </c>
      <c r="BY25" s="305">
        <v>0.85</v>
      </c>
      <c r="BZ25" s="306">
        <v>1223</v>
      </c>
      <c r="CA25" s="304">
        <v>174.77</v>
      </c>
      <c r="CB25" s="307">
        <v>22.72</v>
      </c>
      <c r="CC25" s="303">
        <v>1217</v>
      </c>
      <c r="CD25" s="304">
        <v>14.64</v>
      </c>
      <c r="CE25" s="305">
        <v>4.41</v>
      </c>
    </row>
    <row r="26" spans="1:83" ht="34.5" customHeight="1">
      <c r="A26" s="29"/>
      <c r="B26" s="54"/>
      <c r="C26" s="56"/>
      <c r="D26" s="379"/>
      <c r="E26" s="379"/>
      <c r="F26" s="379"/>
      <c r="G26" s="379"/>
      <c r="H26" s="379"/>
      <c r="I26" s="379"/>
      <c r="J26" s="379"/>
      <c r="K26" s="379"/>
      <c r="L26" s="379"/>
      <c r="M26" s="379"/>
      <c r="N26" s="379"/>
      <c r="O26" s="379"/>
      <c r="P26" s="379"/>
      <c r="Q26" s="379"/>
      <c r="R26" s="379"/>
      <c r="S26" s="379"/>
      <c r="T26" s="379"/>
      <c r="U26" s="379"/>
      <c r="V26" s="379"/>
      <c r="W26" s="379"/>
      <c r="X26" s="53"/>
      <c r="Y26" s="379"/>
      <c r="Z26" s="379"/>
      <c r="AA26" s="379"/>
      <c r="AB26" s="379"/>
      <c r="AC26" s="379"/>
      <c r="AD26" s="29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46"/>
      <c r="AY26" s="46"/>
      <c r="AZ26" s="46"/>
      <c r="BA26" s="46"/>
      <c r="BB26" s="46"/>
      <c r="BC26" s="46"/>
      <c r="BD26" s="137"/>
      <c r="BE26" s="137"/>
      <c r="BF26" s="137"/>
      <c r="BG26" s="137"/>
      <c r="BH26" s="213"/>
      <c r="BI26" s="214"/>
      <c r="BJ26" s="214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</row>
    <row r="27" spans="1:83" ht="32.25" customHeight="1">
      <c r="A27" s="29"/>
      <c r="B27" s="78" t="s">
        <v>36</v>
      </c>
      <c r="C27" s="56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53"/>
      <c r="Y27" s="68"/>
      <c r="Z27" s="68"/>
      <c r="AA27" s="68"/>
      <c r="AB27" s="68"/>
      <c r="AC27" s="68"/>
      <c r="AD27" s="29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46"/>
      <c r="AY27" s="46"/>
      <c r="AZ27" s="46"/>
      <c r="BA27" s="46"/>
      <c r="BB27" s="46"/>
      <c r="BC27" s="46"/>
      <c r="BD27" s="215"/>
      <c r="BE27" s="216"/>
      <c r="BF27" s="217"/>
      <c r="BG27" s="217"/>
      <c r="BH27" s="216"/>
      <c r="BI27" s="217"/>
      <c r="BJ27" s="217"/>
      <c r="BK27" s="216"/>
      <c r="BL27" s="217"/>
      <c r="BM27" s="217"/>
      <c r="BN27" s="216"/>
      <c r="BO27" s="217"/>
      <c r="BP27" s="217"/>
      <c r="BQ27" s="216"/>
      <c r="BR27" s="217"/>
      <c r="BS27" s="217"/>
      <c r="BT27" s="216"/>
      <c r="BU27" s="217"/>
      <c r="BV27" s="217"/>
      <c r="BW27" s="216"/>
      <c r="BX27" s="217"/>
      <c r="BY27" s="217"/>
      <c r="BZ27" s="216"/>
      <c r="CA27" s="217"/>
      <c r="CB27" s="217"/>
      <c r="CC27" s="216"/>
      <c r="CD27" s="217"/>
      <c r="CE27" s="217"/>
    </row>
    <row r="28" spans="1:83" ht="24.75" customHeight="1" thickBot="1">
      <c r="A28" s="29"/>
      <c r="B28" s="55"/>
      <c r="C28" s="56"/>
      <c r="D28" s="33"/>
      <c r="E28" s="57"/>
      <c r="F28" s="33"/>
      <c r="G28" s="57"/>
      <c r="H28" s="36"/>
      <c r="I28" s="33"/>
      <c r="J28" s="34"/>
      <c r="K28" s="33"/>
      <c r="L28" s="35"/>
      <c r="M28" s="36"/>
      <c r="N28" s="33"/>
      <c r="O28" s="58"/>
      <c r="P28" s="33"/>
      <c r="Q28" s="35"/>
      <c r="R28" s="36"/>
      <c r="S28" s="33"/>
      <c r="T28" s="37"/>
      <c r="U28" s="33"/>
      <c r="V28" s="35"/>
      <c r="W28" s="36"/>
      <c r="X28" s="29"/>
      <c r="Y28" s="29"/>
      <c r="Z28" s="29"/>
      <c r="AA28" s="29"/>
      <c r="AB28" s="29"/>
      <c r="AC28" s="29"/>
      <c r="AD28" s="29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28"/>
      <c r="AX28" s="44"/>
      <c r="AY28" s="44"/>
      <c r="AZ28" s="44"/>
      <c r="BA28" s="44"/>
      <c r="BB28" s="44"/>
      <c r="BC28" s="44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  <c r="CC28" s="137"/>
      <c r="CD28" s="137"/>
      <c r="CE28" s="137"/>
    </row>
    <row r="29" spans="1:83" ht="30" customHeight="1" thickBot="1">
      <c r="A29" s="29"/>
      <c r="B29" s="362" t="s">
        <v>0</v>
      </c>
      <c r="C29" s="364" t="s">
        <v>1</v>
      </c>
      <c r="D29" s="371" t="s">
        <v>27</v>
      </c>
      <c r="E29" s="372"/>
      <c r="F29" s="372"/>
      <c r="G29" s="372"/>
      <c r="H29" s="372"/>
      <c r="I29" s="372"/>
      <c r="J29" s="372"/>
      <c r="K29" s="372"/>
      <c r="L29" s="372"/>
      <c r="M29" s="373"/>
      <c r="N29" s="28"/>
      <c r="O29" s="78" t="s">
        <v>30</v>
      </c>
      <c r="P29" s="28"/>
      <c r="Q29" s="35"/>
      <c r="R29" s="36"/>
      <c r="S29" s="33"/>
      <c r="T29" s="37"/>
      <c r="U29" s="33"/>
      <c r="V29" s="35"/>
      <c r="W29" s="36"/>
      <c r="X29" s="29"/>
      <c r="Y29" s="29"/>
      <c r="Z29" s="29"/>
      <c r="AA29" s="29"/>
      <c r="AB29" s="29"/>
      <c r="AC29" s="29"/>
      <c r="AD29" s="29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44"/>
      <c r="AY29" s="44"/>
      <c r="AZ29" s="44"/>
      <c r="BA29" s="44"/>
      <c r="BB29" s="44"/>
      <c r="BC29" s="44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</row>
    <row r="30" spans="1:83" ht="30" customHeight="1" thickBot="1">
      <c r="A30" s="29"/>
      <c r="B30" s="363"/>
      <c r="C30" s="365"/>
      <c r="D30" s="374" t="s">
        <v>9</v>
      </c>
      <c r="E30" s="375"/>
      <c r="F30" s="376" t="s">
        <v>10</v>
      </c>
      <c r="G30" s="375"/>
      <c r="H30" s="376" t="s">
        <v>11</v>
      </c>
      <c r="I30" s="375"/>
      <c r="J30" s="376" t="s">
        <v>12</v>
      </c>
      <c r="K30" s="375"/>
      <c r="L30" s="376" t="s">
        <v>13</v>
      </c>
      <c r="M30" s="377"/>
      <c r="N30" s="28"/>
      <c r="O30" s="58"/>
      <c r="P30" s="28"/>
      <c r="Q30" s="35"/>
      <c r="R30" s="36"/>
      <c r="S30" s="33"/>
      <c r="T30" s="37"/>
      <c r="U30" s="33"/>
      <c r="V30" s="35"/>
      <c r="W30" s="36"/>
      <c r="X30" s="29"/>
      <c r="Y30" s="29"/>
      <c r="Z30" s="29"/>
      <c r="AA30" s="29"/>
      <c r="AB30" s="29"/>
      <c r="AC30" s="29"/>
      <c r="AD30" s="29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44"/>
      <c r="AY30" s="44"/>
      <c r="AZ30" s="44"/>
      <c r="BA30" s="44"/>
      <c r="BB30" s="44"/>
      <c r="BC30" s="44"/>
      <c r="BD30" s="136" t="s">
        <v>100</v>
      </c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</row>
    <row r="31" spans="1:83" ht="33" customHeight="1" thickBot="1">
      <c r="A31" s="29"/>
      <c r="B31" s="360">
        <v>1</v>
      </c>
      <c r="C31" s="61" t="s">
        <v>2</v>
      </c>
      <c r="D31" s="383"/>
      <c r="E31" s="384"/>
      <c r="F31" s="385"/>
      <c r="G31" s="384"/>
      <c r="H31" s="385"/>
      <c r="I31" s="384"/>
      <c r="J31" s="385"/>
      <c r="K31" s="384"/>
      <c r="L31" s="385"/>
      <c r="M31" s="386"/>
      <c r="N31" s="28"/>
      <c r="O31" s="58"/>
      <c r="P31" s="33"/>
      <c r="Q31" s="35"/>
      <c r="R31" s="36"/>
      <c r="S31" s="33"/>
      <c r="T31" s="37"/>
      <c r="U31" s="33"/>
      <c r="V31" s="35"/>
      <c r="W31" s="36"/>
      <c r="X31" s="29"/>
      <c r="Y31" s="29"/>
      <c r="Z31" s="29"/>
      <c r="AA31" s="29"/>
      <c r="AB31" s="29"/>
      <c r="AC31" s="29"/>
      <c r="AD31" s="29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44"/>
      <c r="AY31" s="44"/>
      <c r="AZ31" s="44"/>
      <c r="BA31" s="44"/>
      <c r="BB31" s="44"/>
      <c r="BC31" s="44"/>
      <c r="BD31" s="137" t="s">
        <v>97</v>
      </c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</row>
    <row r="32" spans="1:83" ht="33" customHeight="1" thickBot="1">
      <c r="A32" s="29"/>
      <c r="B32" s="361"/>
      <c r="C32" s="62" t="s">
        <v>3</v>
      </c>
      <c r="D32" s="387"/>
      <c r="E32" s="388"/>
      <c r="F32" s="389"/>
      <c r="G32" s="388"/>
      <c r="H32" s="389"/>
      <c r="I32" s="388"/>
      <c r="J32" s="389"/>
      <c r="K32" s="388"/>
      <c r="L32" s="389"/>
      <c r="M32" s="397"/>
      <c r="N32" s="28"/>
      <c r="O32" s="58"/>
      <c r="P32" s="33"/>
      <c r="Q32" s="35"/>
      <c r="R32" s="36"/>
      <c r="S32" s="33"/>
      <c r="T32" s="37"/>
      <c r="U32" s="33"/>
      <c r="V32" s="35"/>
      <c r="W32" s="36"/>
      <c r="X32" s="29"/>
      <c r="Y32" s="29"/>
      <c r="Z32" s="29"/>
      <c r="AA32" s="29"/>
      <c r="AB32" s="29"/>
      <c r="AC32" s="29"/>
      <c r="AD32" s="29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44"/>
      <c r="AY32" s="44"/>
      <c r="AZ32" s="44"/>
      <c r="BA32" s="44"/>
      <c r="BB32" s="44"/>
      <c r="BC32" s="44"/>
      <c r="BD32" s="347" t="s">
        <v>0</v>
      </c>
      <c r="BE32" s="349" t="s">
        <v>56</v>
      </c>
      <c r="BF32" s="344"/>
      <c r="BG32" s="344"/>
      <c r="BH32" s="343" t="s">
        <v>57</v>
      </c>
      <c r="BI32" s="344"/>
      <c r="BJ32" s="345"/>
      <c r="BK32" s="343" t="s">
        <v>58</v>
      </c>
      <c r="BL32" s="344"/>
      <c r="BM32" s="344"/>
      <c r="BN32" s="343" t="s">
        <v>59</v>
      </c>
      <c r="BO32" s="344"/>
      <c r="BP32" s="346"/>
      <c r="BQ32" s="403" t="s">
        <v>79</v>
      </c>
      <c r="BR32" s="404"/>
      <c r="BS32" s="405"/>
      <c r="BT32" s="350" t="s">
        <v>80</v>
      </c>
      <c r="BU32" s="351"/>
      <c r="BV32" s="406"/>
      <c r="BW32" s="343" t="s">
        <v>81</v>
      </c>
      <c r="BX32" s="344"/>
      <c r="BY32" s="344"/>
      <c r="BZ32" s="345" t="s">
        <v>82</v>
      </c>
      <c r="CA32" s="407"/>
      <c r="CB32" s="408"/>
      <c r="CC32" s="343" t="s">
        <v>83</v>
      </c>
      <c r="CD32" s="344"/>
      <c r="CE32" s="346"/>
    </row>
    <row r="33" spans="1:83" ht="33" customHeight="1" thickBot="1">
      <c r="A33" s="29"/>
      <c r="B33" s="360">
        <v>2</v>
      </c>
      <c r="C33" s="61" t="s">
        <v>2</v>
      </c>
      <c r="D33" s="383"/>
      <c r="E33" s="384"/>
      <c r="F33" s="385"/>
      <c r="G33" s="384"/>
      <c r="H33" s="385"/>
      <c r="I33" s="384"/>
      <c r="J33" s="385"/>
      <c r="K33" s="384"/>
      <c r="L33" s="385"/>
      <c r="M33" s="386"/>
      <c r="N33" s="28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44"/>
      <c r="AY33" s="44"/>
      <c r="AZ33" s="44"/>
      <c r="BA33" s="44"/>
      <c r="BB33" s="44"/>
      <c r="BC33" s="44"/>
      <c r="BD33" s="348"/>
      <c r="BE33" s="258" t="s">
        <v>64</v>
      </c>
      <c r="BF33" s="259" t="s">
        <v>65</v>
      </c>
      <c r="BG33" s="260" t="s">
        <v>66</v>
      </c>
      <c r="BH33" s="261" t="s">
        <v>64</v>
      </c>
      <c r="BI33" s="259" t="s">
        <v>65</v>
      </c>
      <c r="BJ33" s="260" t="s">
        <v>66</v>
      </c>
      <c r="BK33" s="261" t="s">
        <v>64</v>
      </c>
      <c r="BL33" s="259" t="s">
        <v>65</v>
      </c>
      <c r="BM33" s="260" t="s">
        <v>66</v>
      </c>
      <c r="BN33" s="261" t="s">
        <v>64</v>
      </c>
      <c r="BO33" s="259" t="s">
        <v>65</v>
      </c>
      <c r="BP33" s="262" t="s">
        <v>66</v>
      </c>
      <c r="BQ33" s="261" t="s">
        <v>64</v>
      </c>
      <c r="BR33" s="259" t="s">
        <v>65</v>
      </c>
      <c r="BS33" s="262" t="s">
        <v>66</v>
      </c>
      <c r="BT33" s="309" t="s">
        <v>64</v>
      </c>
      <c r="BU33" s="310" t="s">
        <v>65</v>
      </c>
      <c r="BV33" s="311" t="s">
        <v>66</v>
      </c>
      <c r="BW33" s="261" t="s">
        <v>64</v>
      </c>
      <c r="BX33" s="259" t="s">
        <v>65</v>
      </c>
      <c r="BY33" s="260" t="s">
        <v>66</v>
      </c>
      <c r="BZ33" s="261" t="s">
        <v>64</v>
      </c>
      <c r="CA33" s="259" t="s">
        <v>65</v>
      </c>
      <c r="CB33" s="262" t="s">
        <v>66</v>
      </c>
      <c r="CC33" s="261" t="s">
        <v>64</v>
      </c>
      <c r="CD33" s="259" t="s">
        <v>65</v>
      </c>
      <c r="CE33" s="262" t="s">
        <v>66</v>
      </c>
    </row>
    <row r="34" spans="1:83" ht="33" customHeight="1" thickBot="1">
      <c r="A34" s="29"/>
      <c r="B34" s="361"/>
      <c r="C34" s="63" t="s">
        <v>3</v>
      </c>
      <c r="D34" s="387"/>
      <c r="E34" s="388"/>
      <c r="F34" s="389"/>
      <c r="G34" s="388"/>
      <c r="H34" s="389"/>
      <c r="I34" s="388"/>
      <c r="J34" s="389"/>
      <c r="K34" s="388"/>
      <c r="L34" s="389"/>
      <c r="M34" s="397"/>
      <c r="N34" s="28"/>
      <c r="O34" s="29"/>
      <c r="P34" s="29"/>
      <c r="Q34" s="29"/>
      <c r="R34" s="29"/>
      <c r="S34" s="29"/>
      <c r="T34" s="29"/>
      <c r="U34" s="29"/>
      <c r="V34" s="29"/>
      <c r="W34" s="29"/>
      <c r="X34" s="31"/>
      <c r="Y34" s="29"/>
      <c r="Z34" s="29"/>
      <c r="AA34" s="29"/>
      <c r="AB34" s="29"/>
      <c r="AC34" s="29"/>
      <c r="AD34" s="29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44"/>
      <c r="AY34" s="44"/>
      <c r="AZ34" s="44"/>
      <c r="BA34" s="44"/>
      <c r="BB34" s="44"/>
      <c r="BC34" s="44"/>
      <c r="BD34" s="308" t="s">
        <v>84</v>
      </c>
      <c r="BE34" s="223">
        <v>8571</v>
      </c>
      <c r="BF34" s="224">
        <v>24.06</v>
      </c>
      <c r="BG34" s="225">
        <v>6.55</v>
      </c>
      <c r="BH34" s="312">
        <v>8486</v>
      </c>
      <c r="BI34" s="313">
        <v>23.1</v>
      </c>
      <c r="BJ34" s="314">
        <v>6.15</v>
      </c>
      <c r="BK34" s="223">
        <v>8507</v>
      </c>
      <c r="BL34" s="224">
        <v>41.28</v>
      </c>
      <c r="BM34" s="225">
        <v>10.71</v>
      </c>
      <c r="BN34" s="223">
        <v>8453</v>
      </c>
      <c r="BO34" s="224">
        <v>48.71</v>
      </c>
      <c r="BP34" s="225">
        <v>8.23</v>
      </c>
      <c r="BQ34" s="223">
        <v>378</v>
      </c>
      <c r="BR34" s="224">
        <v>450.61375661376002</v>
      </c>
      <c r="BS34" s="225">
        <v>81.730059800389</v>
      </c>
      <c r="BT34" s="223">
        <v>8317</v>
      </c>
      <c r="BU34" s="224">
        <v>61.5</v>
      </c>
      <c r="BV34" s="225">
        <v>24.21</v>
      </c>
      <c r="BW34" s="223">
        <v>8369</v>
      </c>
      <c r="BX34" s="224">
        <v>8.65</v>
      </c>
      <c r="BY34" s="225">
        <v>1.05</v>
      </c>
      <c r="BZ34" s="223">
        <v>8434</v>
      </c>
      <c r="CA34" s="313">
        <v>180.13</v>
      </c>
      <c r="CB34" s="314">
        <v>28.77</v>
      </c>
      <c r="CC34" s="223">
        <v>8430</v>
      </c>
      <c r="CD34" s="224">
        <v>17.16</v>
      </c>
      <c r="CE34" s="225">
        <v>5.64</v>
      </c>
    </row>
    <row r="35" spans="1:83" ht="33" customHeight="1" thickBot="1">
      <c r="A35" s="29"/>
      <c r="B35" s="360">
        <v>3</v>
      </c>
      <c r="C35" s="61" t="s">
        <v>2</v>
      </c>
      <c r="D35" s="383"/>
      <c r="E35" s="384"/>
      <c r="F35" s="385"/>
      <c r="G35" s="384"/>
      <c r="H35" s="385"/>
      <c r="I35" s="384"/>
      <c r="J35" s="385"/>
      <c r="K35" s="384"/>
      <c r="L35" s="385"/>
      <c r="M35" s="386"/>
      <c r="N35" s="28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44"/>
      <c r="AY35" s="44"/>
      <c r="AZ35" s="44"/>
      <c r="BA35" s="44"/>
      <c r="BB35" s="44"/>
      <c r="BC35" s="44"/>
      <c r="BD35" s="309" t="s">
        <v>85</v>
      </c>
      <c r="BE35" s="232">
        <v>8410</v>
      </c>
      <c r="BF35" s="233">
        <v>21.26</v>
      </c>
      <c r="BG35" s="234">
        <v>4.59</v>
      </c>
      <c r="BH35" s="232">
        <v>8285</v>
      </c>
      <c r="BI35" s="233">
        <v>19.47</v>
      </c>
      <c r="BJ35" s="234">
        <v>5.46</v>
      </c>
      <c r="BK35" s="232">
        <v>8369</v>
      </c>
      <c r="BL35" s="233">
        <v>43.79</v>
      </c>
      <c r="BM35" s="234">
        <v>10.44</v>
      </c>
      <c r="BN35" s="315">
        <v>8310</v>
      </c>
      <c r="BO35" s="316">
        <v>44.35</v>
      </c>
      <c r="BP35" s="317">
        <v>6.91</v>
      </c>
      <c r="BQ35" s="315">
        <v>366</v>
      </c>
      <c r="BR35" s="316">
        <v>338.36885245901999</v>
      </c>
      <c r="BS35" s="317">
        <v>52.523268292292997</v>
      </c>
      <c r="BT35" s="315">
        <v>8120</v>
      </c>
      <c r="BU35" s="316">
        <v>42.48</v>
      </c>
      <c r="BV35" s="317">
        <v>17.54</v>
      </c>
      <c r="BW35" s="315">
        <v>8169</v>
      </c>
      <c r="BX35" s="316">
        <v>9.2899999999999991</v>
      </c>
      <c r="BY35" s="317">
        <v>0.95</v>
      </c>
      <c r="BZ35" s="315">
        <v>8274</v>
      </c>
      <c r="CA35" s="316">
        <v>159.97999999999999</v>
      </c>
      <c r="CB35" s="317">
        <v>25.06</v>
      </c>
      <c r="CC35" s="232">
        <v>8274</v>
      </c>
      <c r="CD35" s="233">
        <v>10.45</v>
      </c>
      <c r="CE35" s="234">
        <v>3.7</v>
      </c>
    </row>
    <row r="36" spans="1:83" ht="33" customHeight="1" thickBot="1">
      <c r="A36" s="29"/>
      <c r="B36" s="361"/>
      <c r="C36" s="63" t="s">
        <v>3</v>
      </c>
      <c r="D36" s="387"/>
      <c r="E36" s="388"/>
      <c r="F36" s="389"/>
      <c r="G36" s="388"/>
      <c r="H36" s="389"/>
      <c r="I36" s="388"/>
      <c r="J36" s="389"/>
      <c r="K36" s="388"/>
      <c r="L36" s="389"/>
      <c r="M36" s="397"/>
      <c r="N36" s="28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44"/>
      <c r="AY36" s="44"/>
      <c r="AZ36" s="44"/>
      <c r="BA36" s="44"/>
      <c r="BB36" s="44"/>
      <c r="BC36" s="44"/>
      <c r="BD36" s="318" t="s">
        <v>86</v>
      </c>
      <c r="BE36" s="312">
        <v>8809</v>
      </c>
      <c r="BF36" s="313">
        <v>29.57</v>
      </c>
      <c r="BG36" s="314">
        <v>7.29</v>
      </c>
      <c r="BH36" s="223">
        <v>8703</v>
      </c>
      <c r="BI36" s="224">
        <v>26.35</v>
      </c>
      <c r="BJ36" s="225">
        <v>6.12</v>
      </c>
      <c r="BK36" s="223">
        <v>8756</v>
      </c>
      <c r="BL36" s="224">
        <v>46.09</v>
      </c>
      <c r="BM36" s="225">
        <v>11.29</v>
      </c>
      <c r="BN36" s="223">
        <v>8686</v>
      </c>
      <c r="BO36" s="224">
        <v>52.32</v>
      </c>
      <c r="BP36" s="225">
        <v>8.35</v>
      </c>
      <c r="BQ36" s="223">
        <v>378</v>
      </c>
      <c r="BR36" s="224">
        <v>422.05026455026001</v>
      </c>
      <c r="BS36" s="225">
        <v>72.025784599299001</v>
      </c>
      <c r="BT36" s="223">
        <v>8443</v>
      </c>
      <c r="BU36" s="224">
        <v>75.41</v>
      </c>
      <c r="BV36" s="225">
        <v>25.56</v>
      </c>
      <c r="BW36" s="223">
        <v>8538</v>
      </c>
      <c r="BX36" s="224">
        <v>8.0299999999999994</v>
      </c>
      <c r="BY36" s="225">
        <v>0.95</v>
      </c>
      <c r="BZ36" s="223">
        <v>8688</v>
      </c>
      <c r="CA36" s="224">
        <v>198.18</v>
      </c>
      <c r="CB36" s="225">
        <v>29.64</v>
      </c>
      <c r="CC36" s="223">
        <v>8632</v>
      </c>
      <c r="CD36" s="224">
        <v>19.98</v>
      </c>
      <c r="CE36" s="225">
        <v>6.26</v>
      </c>
    </row>
    <row r="37" spans="1:83" ht="33" customHeight="1" thickBot="1">
      <c r="A37" s="28"/>
      <c r="B37" s="398" t="s">
        <v>28</v>
      </c>
      <c r="C37" s="399"/>
      <c r="D37" s="400">
        <f>SUM(D31:E36)</f>
        <v>0</v>
      </c>
      <c r="E37" s="401"/>
      <c r="F37" s="401">
        <f>SUM(F31:G36)</f>
        <v>0</v>
      </c>
      <c r="G37" s="401"/>
      <c r="H37" s="401">
        <f>SUM(H31:I36)</f>
        <v>0</v>
      </c>
      <c r="I37" s="401"/>
      <c r="J37" s="401">
        <f>SUM(J31:K36)</f>
        <v>0</v>
      </c>
      <c r="K37" s="401"/>
      <c r="L37" s="401">
        <f>SUM(L31:M36)</f>
        <v>0</v>
      </c>
      <c r="M37" s="402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44"/>
      <c r="AY37" s="44"/>
      <c r="AZ37" s="44"/>
      <c r="BA37" s="44"/>
      <c r="BB37" s="44"/>
      <c r="BC37" s="44"/>
      <c r="BD37" s="261" t="s">
        <v>87</v>
      </c>
      <c r="BE37" s="315">
        <v>8125</v>
      </c>
      <c r="BF37" s="316">
        <v>23.28</v>
      </c>
      <c r="BG37" s="317">
        <v>4.68</v>
      </c>
      <c r="BH37" s="232">
        <v>8000</v>
      </c>
      <c r="BI37" s="233">
        <v>21.38</v>
      </c>
      <c r="BJ37" s="234">
        <v>5.97</v>
      </c>
      <c r="BK37" s="232">
        <v>8098</v>
      </c>
      <c r="BL37" s="233">
        <v>46.86</v>
      </c>
      <c r="BM37" s="234">
        <v>11.07</v>
      </c>
      <c r="BN37" s="232">
        <v>8010</v>
      </c>
      <c r="BO37" s="233">
        <v>45.85</v>
      </c>
      <c r="BP37" s="234">
        <v>6.73</v>
      </c>
      <c r="BQ37" s="232">
        <v>299</v>
      </c>
      <c r="BR37" s="233">
        <v>329.51505016722001</v>
      </c>
      <c r="BS37" s="234">
        <v>58.163293686515999</v>
      </c>
      <c r="BT37" s="232">
        <v>7727</v>
      </c>
      <c r="BU37" s="233">
        <v>47.16</v>
      </c>
      <c r="BV37" s="234">
        <v>18.61</v>
      </c>
      <c r="BW37" s="232">
        <v>7805</v>
      </c>
      <c r="BX37" s="233">
        <v>9.07</v>
      </c>
      <c r="BY37" s="234">
        <v>0.95</v>
      </c>
      <c r="BZ37" s="232">
        <v>8009</v>
      </c>
      <c r="CA37" s="233">
        <v>164.62</v>
      </c>
      <c r="CB37" s="234">
        <v>25.52</v>
      </c>
      <c r="CC37" s="232">
        <v>7976</v>
      </c>
      <c r="CD37" s="233">
        <v>11.59</v>
      </c>
      <c r="CE37" s="234">
        <v>4</v>
      </c>
    </row>
    <row r="38" spans="1:83" ht="33" customHeight="1" thickBot="1">
      <c r="A38" s="28"/>
      <c r="B38" s="390" t="s">
        <v>29</v>
      </c>
      <c r="C38" s="391"/>
      <c r="D38" s="412" t="e">
        <f>D37/(D37+F37+H37+J37+L37)*100</f>
        <v>#DIV/0!</v>
      </c>
      <c r="E38" s="413"/>
      <c r="F38" s="414" t="e">
        <f>F37/(D37+F37+H37+J37+L37)*100</f>
        <v>#DIV/0!</v>
      </c>
      <c r="G38" s="413"/>
      <c r="H38" s="415" t="e">
        <f>H37/(D37+F37+H37+J37+L37)*100</f>
        <v>#DIV/0!</v>
      </c>
      <c r="I38" s="413"/>
      <c r="J38" s="415" t="e">
        <f>J37/(D37+F37+H37+J37+L37)*100</f>
        <v>#DIV/0!</v>
      </c>
      <c r="K38" s="413"/>
      <c r="L38" s="415" t="e">
        <f>L37/(D37+F37+H37+J37+L37)*100</f>
        <v>#DIV/0!</v>
      </c>
      <c r="M38" s="416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44"/>
      <c r="AY38" s="44"/>
      <c r="AZ38" s="44"/>
      <c r="BA38" s="44"/>
      <c r="BB38" s="44"/>
      <c r="BC38" s="44"/>
      <c r="BD38" s="308" t="s">
        <v>88</v>
      </c>
      <c r="BE38" s="223">
        <v>8664</v>
      </c>
      <c r="BF38" s="224">
        <v>34.229999999999997</v>
      </c>
      <c r="BG38" s="225">
        <v>7.45</v>
      </c>
      <c r="BH38" s="223">
        <v>8555</v>
      </c>
      <c r="BI38" s="224">
        <v>28.58</v>
      </c>
      <c r="BJ38" s="225">
        <v>6.18</v>
      </c>
      <c r="BK38" s="223">
        <v>8610</v>
      </c>
      <c r="BL38" s="224">
        <v>50.26</v>
      </c>
      <c r="BM38" s="225">
        <v>11.53</v>
      </c>
      <c r="BN38" s="223">
        <v>8522</v>
      </c>
      <c r="BO38" s="224">
        <v>55.01</v>
      </c>
      <c r="BP38" s="225">
        <v>8.1</v>
      </c>
      <c r="BQ38" s="223">
        <v>378</v>
      </c>
      <c r="BR38" s="224">
        <v>419.99470899470998</v>
      </c>
      <c r="BS38" s="225">
        <v>73.290599044288001</v>
      </c>
      <c r="BT38" s="223">
        <v>8316</v>
      </c>
      <c r="BU38" s="224">
        <v>82.52</v>
      </c>
      <c r="BV38" s="225">
        <v>25.66</v>
      </c>
      <c r="BW38" s="223">
        <v>8440</v>
      </c>
      <c r="BX38" s="224">
        <v>7.64</v>
      </c>
      <c r="BY38" s="225">
        <v>0.8</v>
      </c>
      <c r="BZ38" s="312">
        <v>8535</v>
      </c>
      <c r="CA38" s="313">
        <v>212.08</v>
      </c>
      <c r="CB38" s="314">
        <v>28.87</v>
      </c>
      <c r="CC38" s="223">
        <v>8542</v>
      </c>
      <c r="CD38" s="224">
        <v>22.6</v>
      </c>
      <c r="CE38" s="225">
        <v>6.46</v>
      </c>
    </row>
    <row r="39" spans="1:83" ht="30" customHeight="1" thickBo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BD39" s="261" t="s">
        <v>89</v>
      </c>
      <c r="BE39" s="232">
        <v>8213</v>
      </c>
      <c r="BF39" s="233">
        <v>24.54</v>
      </c>
      <c r="BG39" s="234">
        <v>4.8600000000000003</v>
      </c>
      <c r="BH39" s="232">
        <v>8085</v>
      </c>
      <c r="BI39" s="233">
        <v>22.73</v>
      </c>
      <c r="BJ39" s="234">
        <v>6.1</v>
      </c>
      <c r="BK39" s="232">
        <v>8190</v>
      </c>
      <c r="BL39" s="233">
        <v>49.46</v>
      </c>
      <c r="BM39" s="234">
        <v>11.2</v>
      </c>
      <c r="BN39" s="232">
        <v>8054</v>
      </c>
      <c r="BO39" s="233">
        <v>46.24</v>
      </c>
      <c r="BP39" s="234">
        <v>6.95</v>
      </c>
      <c r="BQ39" s="232">
        <v>298</v>
      </c>
      <c r="BR39" s="233">
        <v>320.30201342281998</v>
      </c>
      <c r="BS39" s="234">
        <v>42.616875097437003</v>
      </c>
      <c r="BT39" s="232">
        <v>7755</v>
      </c>
      <c r="BU39" s="233">
        <v>48.19</v>
      </c>
      <c r="BV39" s="234">
        <v>18.829999999999998</v>
      </c>
      <c r="BW39" s="232">
        <v>7888</v>
      </c>
      <c r="BX39" s="233">
        <v>9.01</v>
      </c>
      <c r="BY39" s="234">
        <v>0.95</v>
      </c>
      <c r="BZ39" s="315">
        <v>8063</v>
      </c>
      <c r="CA39" s="316">
        <v>166.76</v>
      </c>
      <c r="CB39" s="317">
        <v>26.17</v>
      </c>
      <c r="CC39" s="232">
        <v>8064</v>
      </c>
      <c r="CD39" s="233">
        <v>12.65</v>
      </c>
      <c r="CE39" s="234">
        <v>4.2699999999999996</v>
      </c>
    </row>
    <row r="40" spans="1:83">
      <c r="BD40" s="308" t="s">
        <v>90</v>
      </c>
      <c r="BE40" s="319">
        <v>5890</v>
      </c>
      <c r="BF40" s="320">
        <v>36.44</v>
      </c>
      <c r="BG40" s="321">
        <v>7.04</v>
      </c>
      <c r="BH40" s="319">
        <v>5859</v>
      </c>
      <c r="BI40" s="320">
        <v>27.74</v>
      </c>
      <c r="BJ40" s="321">
        <v>5.82</v>
      </c>
      <c r="BK40" s="322">
        <v>5870</v>
      </c>
      <c r="BL40" s="320">
        <v>49.23</v>
      </c>
      <c r="BM40" s="323">
        <v>11.47</v>
      </c>
      <c r="BN40" s="319">
        <v>5840</v>
      </c>
      <c r="BO40" s="320">
        <v>56.54</v>
      </c>
      <c r="BP40" s="321">
        <v>7.21</v>
      </c>
      <c r="BQ40" s="223">
        <v>517</v>
      </c>
      <c r="BR40" s="224">
        <v>444.33268858801</v>
      </c>
      <c r="BS40" s="225">
        <v>88.532466535930993</v>
      </c>
      <c r="BT40" s="322">
        <v>5275</v>
      </c>
      <c r="BU40" s="320">
        <v>79.02</v>
      </c>
      <c r="BV40" s="323">
        <v>24.67</v>
      </c>
      <c r="BW40" s="319">
        <v>5775</v>
      </c>
      <c r="BX40" s="320">
        <v>7.58</v>
      </c>
      <c r="BY40" s="321">
        <v>2.4500000000000002</v>
      </c>
      <c r="BZ40" s="322">
        <v>5858</v>
      </c>
      <c r="CA40" s="320">
        <v>218</v>
      </c>
      <c r="CB40" s="323">
        <v>28.28</v>
      </c>
      <c r="CC40" s="324">
        <v>5828</v>
      </c>
      <c r="CD40" s="325">
        <v>22.64</v>
      </c>
      <c r="CE40" s="326">
        <v>6.13</v>
      </c>
    </row>
    <row r="41" spans="1:83" ht="14.25" thickBot="1">
      <c r="BD41" s="261" t="s">
        <v>91</v>
      </c>
      <c r="BE41" s="327">
        <v>5609</v>
      </c>
      <c r="BF41" s="328">
        <v>24.61</v>
      </c>
      <c r="BG41" s="329">
        <v>4.6100000000000003</v>
      </c>
      <c r="BH41" s="327">
        <v>5594</v>
      </c>
      <c r="BI41" s="328">
        <v>21.28</v>
      </c>
      <c r="BJ41" s="329">
        <v>5.8</v>
      </c>
      <c r="BK41" s="330">
        <v>5606</v>
      </c>
      <c r="BL41" s="328">
        <v>47.74</v>
      </c>
      <c r="BM41" s="331">
        <v>10.92</v>
      </c>
      <c r="BN41" s="327">
        <v>5582</v>
      </c>
      <c r="BO41" s="328">
        <v>47.84</v>
      </c>
      <c r="BP41" s="329">
        <v>6.08</v>
      </c>
      <c r="BQ41" s="315">
        <v>440</v>
      </c>
      <c r="BR41" s="316">
        <v>345.95454545454999</v>
      </c>
      <c r="BS41" s="317">
        <v>53.288767015178003</v>
      </c>
      <c r="BT41" s="330">
        <v>5076</v>
      </c>
      <c r="BU41" s="328">
        <v>44.43</v>
      </c>
      <c r="BV41" s="331">
        <v>16.36</v>
      </c>
      <c r="BW41" s="327">
        <v>5502</v>
      </c>
      <c r="BX41" s="328">
        <v>9.09</v>
      </c>
      <c r="BY41" s="329">
        <v>0.89</v>
      </c>
      <c r="BZ41" s="330">
        <v>5584</v>
      </c>
      <c r="CA41" s="328">
        <v>169.11</v>
      </c>
      <c r="CB41" s="331">
        <v>23.14</v>
      </c>
      <c r="CC41" s="332">
        <v>5571</v>
      </c>
      <c r="CD41" s="333">
        <v>12.48</v>
      </c>
      <c r="CE41" s="334">
        <v>4.12</v>
      </c>
    </row>
    <row r="42" spans="1:83">
      <c r="BD42" s="308" t="s">
        <v>92</v>
      </c>
      <c r="BE42" s="312">
        <v>5905</v>
      </c>
      <c r="BF42" s="335">
        <v>38.78</v>
      </c>
      <c r="BG42" s="336">
        <v>7.41</v>
      </c>
      <c r="BH42" s="312">
        <v>5874</v>
      </c>
      <c r="BI42" s="335">
        <v>29.47</v>
      </c>
      <c r="BJ42" s="336">
        <v>6</v>
      </c>
      <c r="BK42" s="337">
        <v>5887</v>
      </c>
      <c r="BL42" s="335">
        <v>50.93</v>
      </c>
      <c r="BM42" s="338">
        <v>11.41</v>
      </c>
      <c r="BN42" s="312">
        <v>5865</v>
      </c>
      <c r="BO42" s="335">
        <v>57.96</v>
      </c>
      <c r="BP42" s="336">
        <v>7.37</v>
      </c>
      <c r="BQ42" s="223">
        <v>504</v>
      </c>
      <c r="BR42" s="224">
        <v>437.20436507937001</v>
      </c>
      <c r="BS42" s="225">
        <v>106.25746097436</v>
      </c>
      <c r="BT42" s="337">
        <v>5264</v>
      </c>
      <c r="BU42" s="335">
        <v>85.46</v>
      </c>
      <c r="BV42" s="338">
        <v>27.24</v>
      </c>
      <c r="BW42" s="312">
        <v>5730</v>
      </c>
      <c r="BX42" s="335">
        <v>7.38</v>
      </c>
      <c r="BY42" s="336">
        <v>0.94</v>
      </c>
      <c r="BZ42" s="337">
        <v>5859</v>
      </c>
      <c r="CA42" s="335">
        <v>224.72</v>
      </c>
      <c r="CB42" s="338">
        <v>26.29</v>
      </c>
      <c r="CC42" s="223">
        <v>5832</v>
      </c>
      <c r="CD42" s="224">
        <v>24.02</v>
      </c>
      <c r="CE42" s="225">
        <v>6.2</v>
      </c>
    </row>
    <row r="43" spans="1:83" ht="14.25" thickBot="1">
      <c r="BD43" s="261" t="s">
        <v>93</v>
      </c>
      <c r="BE43" s="315">
        <v>5401</v>
      </c>
      <c r="BF43" s="339">
        <v>25.55</v>
      </c>
      <c r="BG43" s="340">
        <v>4.7300000000000004</v>
      </c>
      <c r="BH43" s="315">
        <v>5365</v>
      </c>
      <c r="BI43" s="339">
        <v>22.63</v>
      </c>
      <c r="BJ43" s="340">
        <v>5.96</v>
      </c>
      <c r="BK43" s="341">
        <v>5358</v>
      </c>
      <c r="BL43" s="339">
        <v>49.46</v>
      </c>
      <c r="BM43" s="342">
        <v>10.56</v>
      </c>
      <c r="BN43" s="315">
        <v>5318</v>
      </c>
      <c r="BO43" s="339">
        <v>48.72</v>
      </c>
      <c r="BP43" s="340">
        <v>6</v>
      </c>
      <c r="BQ43" s="232">
        <v>426</v>
      </c>
      <c r="BR43" s="233">
        <v>342.62206572769998</v>
      </c>
      <c r="BS43" s="234">
        <v>64.738753782952998</v>
      </c>
      <c r="BT43" s="341">
        <v>4849</v>
      </c>
      <c r="BU43" s="339">
        <v>46.13</v>
      </c>
      <c r="BV43" s="342">
        <v>17.920000000000002</v>
      </c>
      <c r="BW43" s="315">
        <v>5247</v>
      </c>
      <c r="BX43" s="339">
        <v>9.0299999999999994</v>
      </c>
      <c r="BY43" s="340">
        <v>1.05</v>
      </c>
      <c r="BZ43" s="341">
        <v>5352</v>
      </c>
      <c r="CA43" s="339">
        <v>171.67</v>
      </c>
      <c r="CB43" s="342">
        <v>22.8</v>
      </c>
      <c r="CC43" s="232">
        <v>5348</v>
      </c>
      <c r="CD43" s="233">
        <v>13.15</v>
      </c>
      <c r="CE43" s="234">
        <v>4.09</v>
      </c>
    </row>
    <row r="44" spans="1:83">
      <c r="BD44" s="308" t="s">
        <v>94</v>
      </c>
      <c r="BE44" s="319">
        <v>5779</v>
      </c>
      <c r="BF44" s="320">
        <v>40.04</v>
      </c>
      <c r="BG44" s="321">
        <v>7.47</v>
      </c>
      <c r="BH44" s="319">
        <v>5748</v>
      </c>
      <c r="BI44" s="320">
        <v>30.45</v>
      </c>
      <c r="BJ44" s="321">
        <v>6.22</v>
      </c>
      <c r="BK44" s="322">
        <v>5772</v>
      </c>
      <c r="BL44" s="320">
        <v>52.44</v>
      </c>
      <c r="BM44" s="323">
        <v>12.02</v>
      </c>
      <c r="BN44" s="319">
        <v>5742</v>
      </c>
      <c r="BO44" s="320">
        <v>59.03</v>
      </c>
      <c r="BP44" s="321">
        <v>7.3</v>
      </c>
      <c r="BQ44" s="223">
        <v>498</v>
      </c>
      <c r="BR44" s="224">
        <v>449.95180722892002</v>
      </c>
      <c r="BS44" s="225">
        <v>110.94935893567001</v>
      </c>
      <c r="BT44" s="322">
        <v>5155</v>
      </c>
      <c r="BU44" s="320">
        <v>85.48</v>
      </c>
      <c r="BV44" s="323">
        <v>28.01</v>
      </c>
      <c r="BW44" s="319">
        <v>5673</v>
      </c>
      <c r="BX44" s="320">
        <v>7.34</v>
      </c>
      <c r="BY44" s="321">
        <v>1.32</v>
      </c>
      <c r="BZ44" s="322">
        <v>5755</v>
      </c>
      <c r="CA44" s="320">
        <v>228.4</v>
      </c>
      <c r="CB44" s="323">
        <v>26.8</v>
      </c>
      <c r="CC44" s="324">
        <v>5726</v>
      </c>
      <c r="CD44" s="325">
        <v>25.26</v>
      </c>
      <c r="CE44" s="326">
        <v>6.46</v>
      </c>
    </row>
    <row r="45" spans="1:83" ht="14.25" thickBot="1">
      <c r="BD45" s="261" t="s">
        <v>95</v>
      </c>
      <c r="BE45" s="315">
        <v>5544</v>
      </c>
      <c r="BF45" s="339">
        <v>26.05</v>
      </c>
      <c r="BG45" s="340">
        <v>4.82</v>
      </c>
      <c r="BH45" s="315">
        <v>5515</v>
      </c>
      <c r="BI45" s="339">
        <v>23.03</v>
      </c>
      <c r="BJ45" s="340">
        <v>6.2</v>
      </c>
      <c r="BK45" s="341">
        <v>5534</v>
      </c>
      <c r="BL45" s="339">
        <v>50.35</v>
      </c>
      <c r="BM45" s="342">
        <v>10.81</v>
      </c>
      <c r="BN45" s="315">
        <v>5505</v>
      </c>
      <c r="BO45" s="339">
        <v>48.92</v>
      </c>
      <c r="BP45" s="340">
        <v>6.39</v>
      </c>
      <c r="BQ45" s="232">
        <v>405</v>
      </c>
      <c r="BR45" s="233">
        <v>348.77283950616999</v>
      </c>
      <c r="BS45" s="234">
        <v>60.760467485005996</v>
      </c>
      <c r="BT45" s="341">
        <v>5027</v>
      </c>
      <c r="BU45" s="339">
        <v>45.39</v>
      </c>
      <c r="BV45" s="342">
        <v>19.309999999999999</v>
      </c>
      <c r="BW45" s="315">
        <v>5417</v>
      </c>
      <c r="BX45" s="339">
        <v>9.09</v>
      </c>
      <c r="BY45" s="340">
        <v>1</v>
      </c>
      <c r="BZ45" s="341">
        <v>5502</v>
      </c>
      <c r="CA45" s="339">
        <v>171.24</v>
      </c>
      <c r="CB45" s="342">
        <v>23.84</v>
      </c>
      <c r="CC45" s="232">
        <v>5493</v>
      </c>
      <c r="CD45" s="233">
        <v>13.53</v>
      </c>
      <c r="CE45" s="234">
        <v>4.3600000000000003</v>
      </c>
    </row>
  </sheetData>
  <mergeCells count="106">
    <mergeCell ref="B38:C38"/>
    <mergeCell ref="D38:E38"/>
    <mergeCell ref="F38:G38"/>
    <mergeCell ref="H38:I38"/>
    <mergeCell ref="J38:K38"/>
    <mergeCell ref="L38:M38"/>
    <mergeCell ref="J37:K37"/>
    <mergeCell ref="L35:M35"/>
    <mergeCell ref="L36:M36"/>
    <mergeCell ref="J35:K35"/>
    <mergeCell ref="J36:K36"/>
    <mergeCell ref="H35:I35"/>
    <mergeCell ref="H36:I36"/>
    <mergeCell ref="L37:M37"/>
    <mergeCell ref="B29:B30"/>
    <mergeCell ref="B37:C37"/>
    <mergeCell ref="D37:E37"/>
    <mergeCell ref="F37:G37"/>
    <mergeCell ref="H37:I37"/>
    <mergeCell ref="F35:G35"/>
    <mergeCell ref="F36:G36"/>
    <mergeCell ref="D35:E35"/>
    <mergeCell ref="D36:E36"/>
    <mergeCell ref="B31:B32"/>
    <mergeCell ref="B33:B34"/>
    <mergeCell ref="B35:B36"/>
    <mergeCell ref="D33:E33"/>
    <mergeCell ref="D34:E34"/>
    <mergeCell ref="F34:G34"/>
    <mergeCell ref="H34:I34"/>
    <mergeCell ref="C29:C30"/>
    <mergeCell ref="D29:M29"/>
    <mergeCell ref="D30:E30"/>
    <mergeCell ref="F30:G30"/>
    <mergeCell ref="H30:I30"/>
    <mergeCell ref="J30:K30"/>
    <mergeCell ref="J34:K34"/>
    <mergeCell ref="L34:M34"/>
    <mergeCell ref="F32:G32"/>
    <mergeCell ref="H32:I32"/>
    <mergeCell ref="J32:K32"/>
    <mergeCell ref="L32:M32"/>
    <mergeCell ref="L33:M33"/>
    <mergeCell ref="J33:K33"/>
    <mergeCell ref="H33:I33"/>
    <mergeCell ref="F33:G33"/>
    <mergeCell ref="D32:E32"/>
    <mergeCell ref="L30:M30"/>
    <mergeCell ref="D26:H26"/>
    <mergeCell ref="Y26:AC26"/>
    <mergeCell ref="S26:W26"/>
    <mergeCell ref="N26:R26"/>
    <mergeCell ref="I26:M26"/>
    <mergeCell ref="L31:M31"/>
    <mergeCell ref="D31:E31"/>
    <mergeCell ref="F31:G31"/>
    <mergeCell ref="H31:I31"/>
    <mergeCell ref="J31:K31"/>
    <mergeCell ref="X18:AB18"/>
    <mergeCell ref="D18:H18"/>
    <mergeCell ref="AM18:AQ18"/>
    <mergeCell ref="AR18:AV18"/>
    <mergeCell ref="AX18:BB18"/>
    <mergeCell ref="B20:B21"/>
    <mergeCell ref="B22:B23"/>
    <mergeCell ref="AC18:AG18"/>
    <mergeCell ref="AH18:AL18"/>
    <mergeCell ref="B9:B10"/>
    <mergeCell ref="B11:B12"/>
    <mergeCell ref="B13:B14"/>
    <mergeCell ref="B18:B19"/>
    <mergeCell ref="C18:C19"/>
    <mergeCell ref="B24:B25"/>
    <mergeCell ref="I18:M18"/>
    <mergeCell ref="N18:R18"/>
    <mergeCell ref="S18:W18"/>
    <mergeCell ref="X7:AB7"/>
    <mergeCell ref="AM7:AQ7"/>
    <mergeCell ref="AR7:AV7"/>
    <mergeCell ref="AX7:BB7"/>
    <mergeCell ref="B7:B8"/>
    <mergeCell ref="C7:C8"/>
    <mergeCell ref="D7:H7"/>
    <mergeCell ref="I7:M7"/>
    <mergeCell ref="N7:R7"/>
    <mergeCell ref="S7:W7"/>
    <mergeCell ref="BQ12:BS12"/>
    <mergeCell ref="BT12:BV12"/>
    <mergeCell ref="BW12:BY12"/>
    <mergeCell ref="BZ12:CB12"/>
    <mergeCell ref="CC12:CE12"/>
    <mergeCell ref="BD12:BD13"/>
    <mergeCell ref="BE12:BG12"/>
    <mergeCell ref="BH12:BJ12"/>
    <mergeCell ref="BK12:BM12"/>
    <mergeCell ref="BN12:BP12"/>
    <mergeCell ref="BQ32:BS32"/>
    <mergeCell ref="BT32:BV32"/>
    <mergeCell ref="BW32:BY32"/>
    <mergeCell ref="BZ32:CB32"/>
    <mergeCell ref="CC32:CE32"/>
    <mergeCell ref="BD32:BD33"/>
    <mergeCell ref="BE32:BG32"/>
    <mergeCell ref="BH32:BJ32"/>
    <mergeCell ref="BK32:BM32"/>
    <mergeCell ref="BN32:BP32"/>
  </mergeCells>
  <phoneticPr fontId="2"/>
  <conditionalFormatting sqref="D9">
    <cfRule type="containsText" dxfId="135" priority="69" operator="containsText" text="↑">
      <formula>NOT(ISERROR(SEARCH("↑",D9)))</formula>
    </cfRule>
  </conditionalFormatting>
  <conditionalFormatting sqref="F9">
    <cfRule type="containsText" dxfId="134" priority="74" operator="containsText" text="↑">
      <formula>NOT(ISERROR(SEARCH("↑",F9)))</formula>
    </cfRule>
    <cfRule type="containsText" dxfId="133" priority="72" operator="containsText" text="↓">
      <formula>NOT(ISERROR(SEARCH("↓",F9)))</formula>
    </cfRule>
    <cfRule type="containsText" dxfId="132" priority="71" operator="containsText" text="↑">
      <formula>NOT(ISERROR(SEARCH("↑",F9)))</formula>
    </cfRule>
    <cfRule type="containsText" dxfId="131" priority="70" operator="containsText" text="↓">
      <formula>NOT(ISERROR(SEARCH("↓",F9)))</formula>
    </cfRule>
    <cfRule type="containsText" dxfId="130" priority="68" operator="containsText" text="↑">
      <formula>NOT(ISERROR(SEARCH("↑",F9)))</formula>
    </cfRule>
  </conditionalFormatting>
  <conditionalFormatting sqref="F9:F15">
    <cfRule type="containsText" dxfId="129" priority="65" operator="containsText" text="↓">
      <formula>NOT(ISERROR(SEARCH("↓",F9)))</formula>
    </cfRule>
    <cfRule type="containsText" dxfId="128" priority="64" operator="containsText" text="↑">
      <formula>NOT(ISERROR(SEARCH("↑",F9)))</formula>
    </cfRule>
    <cfRule type="containsText" dxfId="127" priority="63" operator="containsText" text="↑">
      <formula>NOT(ISERROR(SEARCH("↑",F9)))</formula>
    </cfRule>
  </conditionalFormatting>
  <conditionalFormatting sqref="F20:F25">
    <cfRule type="containsText" dxfId="126" priority="45" operator="containsText" text="↑">
      <formula>NOT(ISERROR(SEARCH("↑",F20)))</formula>
    </cfRule>
    <cfRule type="containsText" dxfId="125" priority="44" operator="containsText" text="↓">
      <formula>NOT(ISERROR(SEARCH("↓",F20)))</formula>
    </cfRule>
  </conditionalFormatting>
  <conditionalFormatting sqref="H9:H16">
    <cfRule type="containsText" dxfId="124" priority="67" operator="containsText" text="↓">
      <formula>NOT(ISERROR(SEARCH("↓",H9)))</formula>
    </cfRule>
    <cfRule type="containsText" dxfId="123" priority="66" operator="containsText" text="↑">
      <formula>NOT(ISERROR(SEARCH("↑",H9)))</formula>
    </cfRule>
  </conditionalFormatting>
  <conditionalFormatting sqref="H20:H25">
    <cfRule type="containsText" dxfId="122" priority="43" operator="containsText" text="↓">
      <formula>NOT(ISERROR(SEARCH("↓",H20)))</formula>
    </cfRule>
    <cfRule type="containsText" dxfId="121" priority="42" operator="containsText" text="↑">
      <formula>NOT(ISERROR(SEARCH("↑",H20)))</formula>
    </cfRule>
  </conditionalFormatting>
  <conditionalFormatting sqref="J17">
    <cfRule type="iconSet" priority="73">
      <iconSet iconSet="3Arrows">
        <cfvo type="percent" val="0"/>
        <cfvo type="percent" val="33"/>
        <cfvo type="percent" val="67"/>
      </iconSet>
    </cfRule>
  </conditionalFormatting>
  <conditionalFormatting sqref="K9:K16">
    <cfRule type="containsText" dxfId="120" priority="62" operator="containsText" text="↓">
      <formula>NOT(ISERROR(SEARCH("↓",K9)))</formula>
    </cfRule>
    <cfRule type="containsText" dxfId="119" priority="61" operator="containsText" text="↑">
      <formula>NOT(ISERROR(SEARCH("↑",K9)))</formula>
    </cfRule>
  </conditionalFormatting>
  <conditionalFormatting sqref="K20:K25">
    <cfRule type="containsText" dxfId="118" priority="5" operator="containsText" text="↓">
      <formula>NOT(ISERROR(SEARCH("↓",K20)))</formula>
    </cfRule>
    <cfRule type="containsText" dxfId="117" priority="6" operator="containsText" text="↑">
      <formula>NOT(ISERROR(SEARCH("↑",K20)))</formula>
    </cfRule>
  </conditionalFormatting>
  <conditionalFormatting sqref="M9:M16">
    <cfRule type="containsText" dxfId="116" priority="60" operator="containsText" text="↓">
      <formula>NOT(ISERROR(SEARCH("↓",M9)))</formula>
    </cfRule>
    <cfRule type="containsText" dxfId="115" priority="59" operator="containsText" text="↑">
      <formula>NOT(ISERROR(SEARCH("↑",M9)))</formula>
    </cfRule>
  </conditionalFormatting>
  <conditionalFormatting sqref="M20:M25">
    <cfRule type="containsText" dxfId="114" priority="7" operator="containsText" text="↓">
      <formula>NOT(ISERROR(SEARCH("↓",M20)))</formula>
    </cfRule>
    <cfRule type="containsText" dxfId="113" priority="8" operator="containsText" text="↑">
      <formula>NOT(ISERROR(SEARCH("↑",M20)))</formula>
    </cfRule>
  </conditionalFormatting>
  <conditionalFormatting sqref="P9:P16">
    <cfRule type="containsText" dxfId="112" priority="3" operator="containsText" text="↓">
      <formula>NOT(ISERROR(SEARCH("↓",P9)))</formula>
    </cfRule>
    <cfRule type="containsText" dxfId="111" priority="4" operator="containsText" text="↑">
      <formula>NOT(ISERROR(SEARCH("↑",P9)))</formula>
    </cfRule>
  </conditionalFormatting>
  <conditionalFormatting sqref="P20:P25">
    <cfRule type="containsText" dxfId="110" priority="10" operator="containsText" text="↓">
      <formula>NOT(ISERROR(SEARCH("↓",P20)))</formula>
    </cfRule>
    <cfRule type="containsText" dxfId="109" priority="9" operator="containsText" text="↑">
      <formula>NOT(ISERROR(SEARCH("↑",P20)))</formula>
    </cfRule>
  </conditionalFormatting>
  <conditionalFormatting sqref="R9:R16">
    <cfRule type="containsText" dxfId="108" priority="2" operator="containsText" text="↑">
      <formula>NOT(ISERROR(SEARCH("↑",R9)))</formula>
    </cfRule>
    <cfRule type="containsText" dxfId="107" priority="1" operator="containsText" text="↓">
      <formula>NOT(ISERROR(SEARCH("↓",R9)))</formula>
    </cfRule>
  </conditionalFormatting>
  <conditionalFormatting sqref="R20:R25">
    <cfRule type="containsText" dxfId="106" priority="11" operator="containsText" text="↑">
      <formula>NOT(ISERROR(SEARCH("↑",R20)))</formula>
    </cfRule>
    <cfRule type="containsText" dxfId="105" priority="12" operator="containsText" text="↓">
      <formula>NOT(ISERROR(SEARCH("↓",R20)))</formula>
    </cfRule>
  </conditionalFormatting>
  <conditionalFormatting sqref="U9:U16">
    <cfRule type="containsText" dxfId="104" priority="54" operator="containsText" text="↓">
      <formula>NOT(ISERROR(SEARCH("↓",U9)))</formula>
    </cfRule>
    <cfRule type="containsText" dxfId="103" priority="53" operator="containsText" text="↑">
      <formula>NOT(ISERROR(SEARCH("↑",U9)))</formula>
    </cfRule>
  </conditionalFormatting>
  <conditionalFormatting sqref="U20:U25">
    <cfRule type="containsText" dxfId="102" priority="13" operator="containsText" text="↑">
      <formula>NOT(ISERROR(SEARCH("↑",U20)))</formula>
    </cfRule>
    <cfRule type="containsText" dxfId="101" priority="14" operator="containsText" text="↓">
      <formula>NOT(ISERROR(SEARCH("↓",U20)))</formula>
    </cfRule>
  </conditionalFormatting>
  <conditionalFormatting sqref="W9:W16">
    <cfRule type="containsText" dxfId="100" priority="51" operator="containsText" text="↑">
      <formula>NOT(ISERROR(SEARCH("↑",W9)))</formula>
    </cfRule>
    <cfRule type="containsText" dxfId="99" priority="52" operator="containsText" text="↓">
      <formula>NOT(ISERROR(SEARCH("↓",W9)))</formula>
    </cfRule>
  </conditionalFormatting>
  <conditionalFormatting sqref="W20:W25">
    <cfRule type="containsText" dxfId="98" priority="15" operator="containsText" text="↑">
      <formula>NOT(ISERROR(SEARCH("↑",W20)))</formula>
    </cfRule>
    <cfRule type="containsText" dxfId="97" priority="16" operator="containsText" text="↓">
      <formula>NOT(ISERROR(SEARCH("↓",W20)))</formula>
    </cfRule>
  </conditionalFormatting>
  <conditionalFormatting sqref="Z9:Z16">
    <cfRule type="containsText" dxfId="96" priority="49" operator="containsText" text="↑">
      <formula>NOT(ISERROR(SEARCH("↑",Z9)))</formula>
    </cfRule>
    <cfRule type="cellIs" dxfId="95" priority="50" operator="equal">
      <formula>"↓"</formula>
    </cfRule>
  </conditionalFormatting>
  <conditionalFormatting sqref="Z20:Z25">
    <cfRule type="containsText" dxfId="94" priority="17" operator="containsText" text="↑">
      <formula>NOT(ISERROR(SEARCH("↑",Z20)))</formula>
    </cfRule>
    <cfRule type="containsText" dxfId="93" priority="19" operator="containsText" text="↓">
      <formula>NOT(ISERROR(SEARCH("↓",Z20)))</formula>
    </cfRule>
    <cfRule type="containsText" dxfId="92" priority="26" operator="containsText" text="↑">
      <formula>NOT(ISERROR(SEARCH("↑",Z20)))</formula>
    </cfRule>
    <cfRule type="cellIs" dxfId="91" priority="27" operator="greaterThan">
      <formula>"↑"</formula>
    </cfRule>
  </conditionalFormatting>
  <conditionalFormatting sqref="AB9:AB16">
    <cfRule type="containsText" dxfId="90" priority="48" operator="containsText" text="↑">
      <formula>NOT(ISERROR(SEARCH("↑",AB9)))</formula>
    </cfRule>
    <cfRule type="containsText" dxfId="89" priority="47" operator="containsText" text="↓">
      <formula>NOT(ISERROR(SEARCH("↓",AB9)))</formula>
    </cfRule>
    <cfRule type="containsText" dxfId="88" priority="46" operator="containsText" text="↑">
      <formula>NOT(ISERROR(SEARCH("↑",AB9)))</formula>
    </cfRule>
  </conditionalFormatting>
  <conditionalFormatting sqref="AB20:AB25">
    <cfRule type="containsText" dxfId="87" priority="18" operator="containsText" text="↑">
      <formula>NOT(ISERROR(SEARCH("↑",AB20)))</formula>
    </cfRule>
    <cfRule type="containsText" dxfId="86" priority="28" operator="containsText" text="↑">
      <formula>NOT(ISERROR(SEARCH("↑",AB20)))</formula>
    </cfRule>
    <cfRule type="containsText" dxfId="85" priority="21" operator="containsText" text="↓">
      <formula>NOT(ISERROR(SEARCH("↓",AB20)))</formula>
    </cfRule>
  </conditionalFormatting>
  <conditionalFormatting sqref="AE20:AE25">
    <cfRule type="containsText" dxfId="84" priority="29" operator="containsText" text="↑">
      <formula>NOT(ISERROR(SEARCH("↑",AE20)))</formula>
    </cfRule>
    <cfRule type="containsText" dxfId="83" priority="22" operator="containsText" text="↓">
      <formula>NOT(ISERROR(SEARCH("↓",AE20)))</formula>
    </cfRule>
  </conditionalFormatting>
  <conditionalFormatting sqref="AG20:AG25">
    <cfRule type="containsText" dxfId="82" priority="30" operator="containsText" text="↑">
      <formula>NOT(ISERROR(SEARCH("↑",AG20)))</formula>
    </cfRule>
    <cfRule type="containsText" dxfId="81" priority="23" operator="containsText" text="↓">
      <formula>NOT(ISERROR(SEARCH("↓",AG20)))</formula>
    </cfRule>
  </conditionalFormatting>
  <conditionalFormatting sqref="AJ20:AJ25">
    <cfRule type="containsText" dxfId="80" priority="31" operator="containsText" text="↑">
      <formula>NOT(ISERROR(SEARCH("↑",AJ20)))</formula>
    </cfRule>
    <cfRule type="containsText" dxfId="79" priority="24" operator="containsText" text="↓">
      <formula>NOT(ISERROR(SEARCH("↓",AJ20)))</formula>
    </cfRule>
  </conditionalFormatting>
  <conditionalFormatting sqref="AL20:AL25">
    <cfRule type="containsText" dxfId="78" priority="33" operator="containsText" text="↑">
      <formula>NOT(ISERROR(SEARCH("↑",AL20)))</formula>
    </cfRule>
    <cfRule type="containsText" dxfId="77" priority="32" operator="containsText" text="↑">
      <formula>NOT(ISERROR(SEARCH("↑",AL20)))</formula>
    </cfRule>
    <cfRule type="containsText" dxfId="76" priority="25" operator="containsText" text="↓">
      <formula>NOT(ISERROR(SEARCH("↓",AL20)))</formula>
    </cfRule>
  </conditionalFormatting>
  <conditionalFormatting sqref="AO20:AO25">
    <cfRule type="containsText" dxfId="75" priority="34" operator="containsText" text="↓">
      <formula>NOT(ISERROR(SEARCH("↓",AO20)))</formula>
    </cfRule>
    <cfRule type="containsText" dxfId="74" priority="35" operator="containsText" text="↑">
      <formula>NOT(ISERROR(SEARCH("↑",AO20)))</formula>
    </cfRule>
  </conditionalFormatting>
  <conditionalFormatting sqref="AQ20:AQ25">
    <cfRule type="containsText" dxfId="73" priority="37" operator="containsText" text="↓">
      <formula>NOT(ISERROR(SEARCH("↓",AQ20)))</formula>
    </cfRule>
    <cfRule type="containsText" dxfId="72" priority="36" operator="containsText" text="↑">
      <formula>NOT(ISERROR(SEARCH("↑",AQ20)))</formula>
    </cfRule>
  </conditionalFormatting>
  <conditionalFormatting sqref="AT20:AT25">
    <cfRule type="containsText" dxfId="71" priority="39" operator="containsText" text="↓">
      <formula>NOT(ISERROR(SEARCH("↓",AT20)))</formula>
    </cfRule>
    <cfRule type="containsText" dxfId="70" priority="38" operator="containsText" text="↑">
      <formula>NOT(ISERROR(SEARCH("↑",AT20)))</formula>
    </cfRule>
  </conditionalFormatting>
  <conditionalFormatting sqref="AV20:AV25">
    <cfRule type="containsText" dxfId="69" priority="40" operator="containsText" text="↑">
      <formula>NOT(ISERROR(SEARCH("↑",AV20)))</formula>
    </cfRule>
    <cfRule type="containsText" dxfId="68" priority="41" operator="containsText" text="↓">
      <formula>NOT(ISERROR(SEARCH("↓",AV20)))</formula>
    </cfRule>
  </conditionalFormatting>
  <printOptions horizontalCentered="1" verticalCentered="1"/>
  <pageMargins left="0" right="0" top="0" bottom="0" header="0.25" footer="0.31496062992125984"/>
  <pageSetup paperSize="8" scale="68" fitToHeight="0" orientation="landscape" r:id="rId1"/>
  <ignoredErrors>
    <ignoredError sqref="D38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E45"/>
  <sheetViews>
    <sheetView zoomScale="85" zoomScaleNormal="85" workbookViewId="0">
      <selection activeCell="L15" sqref="L15"/>
    </sheetView>
  </sheetViews>
  <sheetFormatPr defaultRowHeight="13.5"/>
  <cols>
    <col min="1" max="1" width="3.875" customWidth="1"/>
    <col min="2" max="3" width="5.25" bestFit="1" customWidth="1"/>
    <col min="4" max="4" width="7.25" customWidth="1"/>
    <col min="5" max="5" width="7.75" customWidth="1"/>
    <col min="6" max="6" width="3.875" customWidth="1"/>
    <col min="7" max="7" width="8.125" customWidth="1"/>
    <col min="8" max="8" width="3.875" customWidth="1"/>
    <col min="9" max="10" width="8.125" customWidth="1"/>
    <col min="11" max="11" width="3.875" customWidth="1"/>
    <col min="13" max="13" width="3.875" customWidth="1"/>
    <col min="14" max="15" width="8.125" customWidth="1"/>
    <col min="16" max="16" width="3.875" customWidth="1"/>
    <col min="17" max="17" width="8.125" customWidth="1"/>
    <col min="18" max="18" width="3.875" customWidth="1"/>
    <col min="19" max="20" width="8.125" customWidth="1"/>
    <col min="21" max="21" width="4.125" customWidth="1"/>
    <col min="22" max="22" width="8.125" customWidth="1"/>
    <col min="23" max="23" width="4" customWidth="1"/>
    <col min="24" max="25" width="8.125" customWidth="1"/>
    <col min="26" max="26" width="3.875" customWidth="1"/>
    <col min="27" max="27" width="8.125" customWidth="1"/>
    <col min="28" max="28" width="4" customWidth="1"/>
    <col min="29" max="30" width="8.75" customWidth="1"/>
    <col min="31" max="31" width="3.875" customWidth="1"/>
    <col min="32" max="32" width="8.75" customWidth="1"/>
    <col min="33" max="33" width="3.875" customWidth="1"/>
    <col min="34" max="34" width="8.125" customWidth="1"/>
    <col min="35" max="35" width="7.375" customWidth="1"/>
    <col min="36" max="36" width="3.875" customWidth="1"/>
    <col min="37" max="37" width="7.375" customWidth="1"/>
    <col min="38" max="38" width="3.875" customWidth="1"/>
    <col min="39" max="40" width="8.75" customWidth="1"/>
    <col min="41" max="41" width="3.875" customWidth="1"/>
    <col min="42" max="42" width="8.125" customWidth="1"/>
    <col min="43" max="43" width="3.875" customWidth="1"/>
    <col min="44" max="45" width="8.125" customWidth="1"/>
    <col min="46" max="46" width="3.875" customWidth="1"/>
    <col min="47" max="47" width="8.125" customWidth="1"/>
    <col min="48" max="48" width="4.125" customWidth="1"/>
    <col min="49" max="49" width="6.75" customWidth="1"/>
    <col min="50" max="50" width="5.125" customWidth="1"/>
    <col min="51" max="54" width="5" customWidth="1"/>
  </cols>
  <sheetData>
    <row r="1" spans="1:83" ht="21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</row>
    <row r="2" spans="1:83" ht="50.25" customHeight="1">
      <c r="A2" s="28"/>
      <c r="B2" s="122" t="s">
        <v>105</v>
      </c>
      <c r="C2" s="73"/>
      <c r="D2" s="73"/>
      <c r="E2" s="73"/>
      <c r="F2" s="74"/>
      <c r="G2" s="74"/>
      <c r="H2" s="74"/>
      <c r="I2" s="74"/>
      <c r="J2" s="74"/>
      <c r="K2" s="75"/>
      <c r="L2" s="76"/>
      <c r="M2" s="76"/>
      <c r="N2" s="76"/>
      <c r="O2" s="76"/>
      <c r="P2" s="76"/>
      <c r="Q2" s="76"/>
      <c r="R2" s="76"/>
      <c r="S2" s="76"/>
      <c r="T2" s="76"/>
      <c r="U2" s="76"/>
      <c r="V2" s="28"/>
      <c r="W2" s="76"/>
      <c r="X2" s="76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44"/>
      <c r="AY2" s="44"/>
      <c r="AZ2" s="44"/>
      <c r="BA2" s="44"/>
      <c r="BB2" s="44"/>
      <c r="BC2" s="44"/>
    </row>
    <row r="3" spans="1:83" ht="41.25" customHeight="1">
      <c r="A3" s="28"/>
      <c r="B3" s="41"/>
      <c r="C3" s="42"/>
      <c r="D3" s="42"/>
      <c r="E3" s="42"/>
      <c r="F3" s="43"/>
      <c r="G3" s="43"/>
      <c r="H3" s="43"/>
      <c r="I3" s="43"/>
      <c r="J3" s="43"/>
      <c r="K3" s="40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123" t="s">
        <v>40</v>
      </c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44"/>
      <c r="AY3" s="44"/>
      <c r="AZ3" s="44"/>
      <c r="BA3" s="44"/>
      <c r="BB3" s="44"/>
      <c r="BC3" s="44"/>
    </row>
    <row r="4" spans="1:83" ht="22.5" customHeight="1">
      <c r="A4" s="28"/>
      <c r="B4" s="41"/>
      <c r="C4" s="42"/>
      <c r="D4" s="42"/>
      <c r="E4" s="42"/>
      <c r="F4" s="43"/>
      <c r="G4" s="43"/>
      <c r="H4" s="43"/>
      <c r="I4" s="43"/>
      <c r="J4" s="43"/>
      <c r="K4" s="40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44"/>
      <c r="AY4" s="44"/>
      <c r="AZ4" s="44"/>
      <c r="BA4" s="44"/>
      <c r="BB4" s="44"/>
      <c r="BC4" s="44"/>
    </row>
    <row r="5" spans="1:83" ht="42.75" customHeight="1">
      <c r="A5" s="28"/>
      <c r="B5" s="78" t="s">
        <v>37</v>
      </c>
      <c r="C5" s="79"/>
      <c r="D5" s="79"/>
      <c r="E5" s="79"/>
      <c r="F5" s="79"/>
      <c r="G5" s="79"/>
      <c r="H5" s="79"/>
      <c r="I5" s="79"/>
      <c r="J5" s="43"/>
      <c r="K5" s="40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44"/>
      <c r="AY5" s="44"/>
      <c r="AZ5" s="44"/>
      <c r="BA5" s="44"/>
      <c r="BB5" s="44"/>
      <c r="BC5" s="44"/>
    </row>
    <row r="6" spans="1:83" ht="22.5" customHeight="1" thickBo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44"/>
      <c r="AY6" s="44"/>
      <c r="AZ6" s="44"/>
      <c r="BA6" s="44"/>
      <c r="BB6" s="44"/>
      <c r="BC6" s="44"/>
    </row>
    <row r="7" spans="1:83" ht="33" customHeight="1">
      <c r="A7" s="28"/>
      <c r="B7" s="362" t="s">
        <v>0</v>
      </c>
      <c r="C7" s="364" t="s">
        <v>1</v>
      </c>
      <c r="D7" s="355" t="s">
        <v>15</v>
      </c>
      <c r="E7" s="356"/>
      <c r="F7" s="356"/>
      <c r="G7" s="356"/>
      <c r="H7" s="357"/>
      <c r="I7" s="355" t="s">
        <v>16</v>
      </c>
      <c r="J7" s="356"/>
      <c r="K7" s="356"/>
      <c r="L7" s="356"/>
      <c r="M7" s="357"/>
      <c r="N7" s="355" t="s">
        <v>17</v>
      </c>
      <c r="O7" s="356"/>
      <c r="P7" s="356"/>
      <c r="Q7" s="356"/>
      <c r="R7" s="357"/>
      <c r="S7" s="355" t="s">
        <v>18</v>
      </c>
      <c r="T7" s="356"/>
      <c r="U7" s="356"/>
      <c r="V7" s="356"/>
      <c r="W7" s="357"/>
      <c r="X7" s="355" t="s">
        <v>32</v>
      </c>
      <c r="Y7" s="356"/>
      <c r="Z7" s="356"/>
      <c r="AA7" s="356"/>
      <c r="AB7" s="357"/>
      <c r="AC7" s="80"/>
      <c r="AD7" s="36" t="s">
        <v>31</v>
      </c>
      <c r="AE7" s="36"/>
      <c r="AF7" s="37"/>
      <c r="AG7" s="37"/>
      <c r="AH7" s="37"/>
      <c r="AI7" s="37"/>
      <c r="AJ7" s="37"/>
      <c r="AK7" s="37"/>
      <c r="AL7" s="37"/>
      <c r="AM7" s="358"/>
      <c r="AN7" s="358"/>
      <c r="AO7" s="358"/>
      <c r="AP7" s="358"/>
      <c r="AQ7" s="358"/>
      <c r="AR7" s="358"/>
      <c r="AS7" s="358"/>
      <c r="AT7" s="358"/>
      <c r="AU7" s="358"/>
      <c r="AV7" s="358"/>
      <c r="AW7" s="29"/>
      <c r="AX7" s="359"/>
      <c r="AY7" s="359"/>
      <c r="AZ7" s="359"/>
      <c r="BA7" s="359"/>
      <c r="BB7" s="359"/>
      <c r="BC7" s="44"/>
    </row>
    <row r="8" spans="1:83" ht="33" customHeight="1" thickBot="1">
      <c r="A8" s="28"/>
      <c r="B8" s="363"/>
      <c r="C8" s="365"/>
      <c r="D8" s="118" t="s">
        <v>14</v>
      </c>
      <c r="E8" s="117" t="s">
        <v>4</v>
      </c>
      <c r="F8" s="13" t="s">
        <v>5</v>
      </c>
      <c r="G8" s="120" t="s">
        <v>6</v>
      </c>
      <c r="H8" s="14" t="s">
        <v>7</v>
      </c>
      <c r="I8" s="119" t="s">
        <v>14</v>
      </c>
      <c r="J8" s="117" t="s">
        <v>4</v>
      </c>
      <c r="K8" s="13" t="s">
        <v>5</v>
      </c>
      <c r="L8" s="120" t="s">
        <v>6</v>
      </c>
      <c r="M8" s="15" t="s">
        <v>7</v>
      </c>
      <c r="N8" s="118" t="s">
        <v>14</v>
      </c>
      <c r="O8" s="117" t="s">
        <v>4</v>
      </c>
      <c r="P8" s="13" t="s">
        <v>50</v>
      </c>
      <c r="Q8" s="120" t="s">
        <v>6</v>
      </c>
      <c r="R8" s="14" t="s">
        <v>49</v>
      </c>
      <c r="S8" s="119" t="s">
        <v>14</v>
      </c>
      <c r="T8" s="117" t="s">
        <v>4</v>
      </c>
      <c r="U8" s="13" t="s">
        <v>50</v>
      </c>
      <c r="V8" s="120" t="s">
        <v>6</v>
      </c>
      <c r="W8" s="15" t="s">
        <v>49</v>
      </c>
      <c r="X8" s="119" t="s">
        <v>14</v>
      </c>
      <c r="Y8" s="117" t="s">
        <v>4</v>
      </c>
      <c r="Z8" s="13" t="s">
        <v>50</v>
      </c>
      <c r="AA8" s="120" t="s">
        <v>6</v>
      </c>
      <c r="AB8" s="15" t="s">
        <v>49</v>
      </c>
      <c r="AC8" s="38"/>
      <c r="AD8" s="36" t="s">
        <v>106</v>
      </c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29"/>
      <c r="AX8" s="65"/>
      <c r="AY8" s="66"/>
      <c r="AZ8" s="66"/>
      <c r="BA8" s="66"/>
      <c r="BB8" s="66"/>
      <c r="BC8" s="44"/>
    </row>
    <row r="9" spans="1:83" ht="33" customHeight="1">
      <c r="A9" s="28"/>
      <c r="B9" s="360">
        <v>1</v>
      </c>
      <c r="C9" s="61" t="s">
        <v>2</v>
      </c>
      <c r="D9" s="85"/>
      <c r="E9" s="69">
        <v>168.6</v>
      </c>
      <c r="F9" s="16" t="str">
        <f t="shared" ref="F9:F14" si="0">IF(D9&gt;=E9,"↑","↓")</f>
        <v>↓</v>
      </c>
      <c r="G9" s="9">
        <v>169.2</v>
      </c>
      <c r="H9" s="20" t="str">
        <f t="shared" ref="H9:H14" si="1">IF(D9&gt;=G9,"↑","↓")</f>
        <v>↓</v>
      </c>
      <c r="I9" s="85"/>
      <c r="J9" s="69">
        <v>60.9</v>
      </c>
      <c r="K9" s="16" t="str">
        <f t="shared" ref="K9:K14" si="2">IF(I9&gt;=J9,"↑","↓")</f>
        <v>↓</v>
      </c>
      <c r="L9" s="9">
        <v>59</v>
      </c>
      <c r="M9" s="20" t="str">
        <f t="shared" ref="M9:M14" si="3">IF(I9&gt;=L9,"↑","↓")</f>
        <v>↓</v>
      </c>
      <c r="N9" s="81"/>
      <c r="O9" s="5">
        <v>16.82</v>
      </c>
      <c r="P9" s="16" t="str">
        <f t="shared" ref="P9:P14" si="4">IF(N9&gt;=O9,"↓","↑")</f>
        <v>↑</v>
      </c>
      <c r="Q9" s="1">
        <v>12.13</v>
      </c>
      <c r="R9" s="23" t="str">
        <f t="shared" ref="R9:R14" si="5">IF(N9&gt;=Q9,"↓","↑")</f>
        <v>↑</v>
      </c>
      <c r="S9" s="81"/>
      <c r="T9" s="5">
        <v>3.03</v>
      </c>
      <c r="U9" s="16" t="str">
        <f t="shared" ref="U9:U14" si="6">IF(S9&gt;=T9,"↓","↑")</f>
        <v>↑</v>
      </c>
      <c r="V9" s="1">
        <v>3.88</v>
      </c>
      <c r="W9" s="23" t="str">
        <f t="shared" ref="W9:W14" si="7">IF(S9&gt;=V9,"↓","↑")</f>
        <v>↑</v>
      </c>
      <c r="X9" s="85"/>
      <c r="Y9" s="69">
        <v>35.4</v>
      </c>
      <c r="Z9" s="16" t="str">
        <f t="shared" ref="Z9:Z14" si="8">IF(X9&gt;=Y9,"↓","↑")</f>
        <v>↑</v>
      </c>
      <c r="AA9" s="1">
        <v>29.63</v>
      </c>
      <c r="AB9" s="20" t="str">
        <f t="shared" ref="AB9:AB14" si="9">IF(X9&gt;=AA9,"↓","↑")</f>
        <v>↑</v>
      </c>
      <c r="AC9" s="39"/>
      <c r="AD9" s="36" t="s">
        <v>33</v>
      </c>
      <c r="AE9" s="33"/>
      <c r="AF9" s="36"/>
      <c r="AG9" s="36"/>
      <c r="AH9" s="33"/>
      <c r="AI9" s="34"/>
      <c r="AJ9" s="33"/>
      <c r="AK9" s="35"/>
      <c r="AL9" s="36"/>
      <c r="AM9" s="33"/>
      <c r="AN9" s="34"/>
      <c r="AO9" s="33"/>
      <c r="AP9" s="35"/>
      <c r="AQ9" s="36"/>
      <c r="AR9" s="33"/>
      <c r="AS9" s="37"/>
      <c r="AT9" s="33"/>
      <c r="AU9" s="35"/>
      <c r="AV9" s="36"/>
      <c r="AW9" s="29"/>
      <c r="AX9" s="46"/>
      <c r="AY9" s="46"/>
      <c r="AZ9" s="46"/>
      <c r="BA9" s="46"/>
      <c r="BB9" s="46"/>
      <c r="BC9" s="44"/>
    </row>
    <row r="10" spans="1:83" ht="33" customHeight="1" thickBot="1">
      <c r="A10" s="28"/>
      <c r="B10" s="361"/>
      <c r="C10" s="62" t="s">
        <v>3</v>
      </c>
      <c r="D10" s="86"/>
      <c r="E10" s="70">
        <v>157.19999999999999</v>
      </c>
      <c r="F10" s="17" t="str">
        <f t="shared" si="0"/>
        <v>↓</v>
      </c>
      <c r="G10" s="10">
        <v>157.1</v>
      </c>
      <c r="H10" s="21" t="str">
        <f t="shared" si="1"/>
        <v>↓</v>
      </c>
      <c r="I10" s="86"/>
      <c r="J10" s="70">
        <v>51.5</v>
      </c>
      <c r="K10" s="17" t="str">
        <f t="shared" si="2"/>
        <v>↓</v>
      </c>
      <c r="L10" s="10">
        <v>51.1</v>
      </c>
      <c r="M10" s="21" t="str">
        <f t="shared" si="3"/>
        <v>↓</v>
      </c>
      <c r="N10" s="82"/>
      <c r="O10" s="8">
        <v>6.97</v>
      </c>
      <c r="P10" s="17" t="str">
        <f t="shared" si="4"/>
        <v>↑</v>
      </c>
      <c r="Q10" s="2">
        <v>8.2799999999999994</v>
      </c>
      <c r="R10" s="24" t="str">
        <f t="shared" si="5"/>
        <v>↑</v>
      </c>
      <c r="S10" s="82"/>
      <c r="T10" s="8">
        <v>2.87</v>
      </c>
      <c r="U10" s="17" t="str">
        <f t="shared" si="6"/>
        <v>↑</v>
      </c>
      <c r="V10" s="2">
        <v>3.46</v>
      </c>
      <c r="W10" s="24" t="str">
        <f t="shared" si="7"/>
        <v>↑</v>
      </c>
      <c r="X10" s="86"/>
      <c r="Y10" s="70">
        <v>42.7</v>
      </c>
      <c r="Z10" s="17" t="str">
        <f t="shared" si="8"/>
        <v>↑</v>
      </c>
      <c r="AA10" s="2">
        <v>32.6</v>
      </c>
      <c r="AB10" s="26" t="str">
        <f t="shared" si="9"/>
        <v>↑</v>
      </c>
      <c r="AC10" s="39"/>
      <c r="AD10" s="36" t="s">
        <v>54</v>
      </c>
      <c r="AE10" s="33"/>
      <c r="AF10" s="36"/>
      <c r="AG10" s="36"/>
      <c r="AH10" s="33"/>
      <c r="AI10" s="34"/>
      <c r="AJ10" s="33"/>
      <c r="AK10" s="35"/>
      <c r="AL10" s="36"/>
      <c r="AM10" s="33"/>
      <c r="AN10" s="34"/>
      <c r="AO10" s="33"/>
      <c r="AP10" s="35"/>
      <c r="AQ10" s="36"/>
      <c r="AR10" s="33"/>
      <c r="AS10" s="37"/>
      <c r="AT10" s="33"/>
      <c r="AU10" s="35"/>
      <c r="AV10" s="36"/>
      <c r="AW10" s="29"/>
      <c r="AX10" s="46"/>
      <c r="AY10" s="46"/>
      <c r="AZ10" s="46"/>
      <c r="BA10" s="46"/>
      <c r="BB10" s="46"/>
      <c r="BC10" s="44"/>
      <c r="BD10" s="136" t="s">
        <v>104</v>
      </c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256"/>
      <c r="BR10" s="256"/>
      <c r="BS10" s="256"/>
      <c r="BT10" s="256"/>
      <c r="BU10" s="256"/>
      <c r="BV10" s="256"/>
      <c r="BW10" s="256"/>
      <c r="BX10" s="256"/>
      <c r="BY10" s="256"/>
      <c r="BZ10" s="256"/>
      <c r="CA10" s="256"/>
      <c r="CB10" s="256"/>
      <c r="CC10" s="256"/>
      <c r="CD10" s="256"/>
      <c r="CE10" s="256"/>
    </row>
    <row r="11" spans="1:83" ht="33" customHeight="1" thickBot="1">
      <c r="A11" s="28"/>
      <c r="B11" s="360">
        <v>2</v>
      </c>
      <c r="C11" s="61" t="s">
        <v>2</v>
      </c>
      <c r="D11" s="85"/>
      <c r="E11" s="71">
        <v>170</v>
      </c>
      <c r="F11" s="17" t="str">
        <f t="shared" si="0"/>
        <v>↓</v>
      </c>
      <c r="G11" s="11">
        <v>169.9</v>
      </c>
      <c r="H11" s="20" t="str">
        <f t="shared" si="1"/>
        <v>↓</v>
      </c>
      <c r="I11" s="85"/>
      <c r="J11" s="71">
        <v>60.4</v>
      </c>
      <c r="K11" s="16" t="str">
        <f t="shared" si="2"/>
        <v>↓</v>
      </c>
      <c r="L11" s="11">
        <v>60.5</v>
      </c>
      <c r="M11" s="20" t="str">
        <f t="shared" si="3"/>
        <v>↓</v>
      </c>
      <c r="N11" s="81"/>
      <c r="O11" s="4">
        <v>11.36</v>
      </c>
      <c r="P11" s="16" t="str">
        <f t="shared" si="4"/>
        <v>↑</v>
      </c>
      <c r="Q11" s="3">
        <v>10.94</v>
      </c>
      <c r="R11" s="23" t="str">
        <f t="shared" si="5"/>
        <v>↑</v>
      </c>
      <c r="S11" s="81"/>
      <c r="T11" s="4">
        <v>4.01</v>
      </c>
      <c r="U11" s="16" t="str">
        <f t="shared" si="6"/>
        <v>↑</v>
      </c>
      <c r="V11" s="3">
        <v>3.67</v>
      </c>
      <c r="W11" s="23" t="str">
        <f t="shared" si="7"/>
        <v>↑</v>
      </c>
      <c r="X11" s="85"/>
      <c r="Y11" s="71">
        <v>38.5</v>
      </c>
      <c r="Z11" s="16" t="str">
        <f t="shared" si="8"/>
        <v>↑</v>
      </c>
      <c r="AA11" s="3">
        <v>32.630000000000003</v>
      </c>
      <c r="AB11" s="20" t="str">
        <f t="shared" si="9"/>
        <v>↑</v>
      </c>
      <c r="AC11" s="39"/>
      <c r="AD11" s="36" t="s">
        <v>38</v>
      </c>
      <c r="AE11" s="33"/>
      <c r="AF11" s="36"/>
      <c r="AG11" s="36"/>
      <c r="AH11" s="33"/>
      <c r="AI11" s="34"/>
      <c r="AJ11" s="33"/>
      <c r="AK11" s="35"/>
      <c r="AL11" s="36"/>
      <c r="AM11" s="33"/>
      <c r="AN11" s="34"/>
      <c r="AO11" s="33"/>
      <c r="AP11" s="35"/>
      <c r="AQ11" s="36"/>
      <c r="AR11" s="33"/>
      <c r="AS11" s="37"/>
      <c r="AT11" s="33"/>
      <c r="AU11" s="35"/>
      <c r="AV11" s="36"/>
      <c r="AW11" s="29"/>
      <c r="AX11" s="46"/>
      <c r="AY11" s="46"/>
      <c r="AZ11" s="46"/>
      <c r="BA11" s="46"/>
      <c r="BB11" s="46"/>
      <c r="BC11" s="44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257"/>
      <c r="BR11" s="257"/>
      <c r="BS11" s="257"/>
      <c r="BT11" s="257"/>
      <c r="BU11" s="257"/>
      <c r="BV11" s="257"/>
      <c r="BW11" s="257"/>
      <c r="BX11" s="257"/>
      <c r="BY11" s="257"/>
      <c r="BZ11" s="257"/>
      <c r="CA11" s="257"/>
      <c r="CB11" s="257"/>
      <c r="CC11" s="257"/>
      <c r="CD11" s="257"/>
      <c r="CE11" s="257"/>
    </row>
    <row r="12" spans="1:83" ht="33" customHeight="1" thickBot="1">
      <c r="A12" s="28"/>
      <c r="B12" s="361"/>
      <c r="C12" s="63" t="s">
        <v>3</v>
      </c>
      <c r="D12" s="87"/>
      <c r="E12" s="72">
        <v>157.69999999999999</v>
      </c>
      <c r="F12" s="18" t="str">
        <f t="shared" si="0"/>
        <v>↓</v>
      </c>
      <c r="G12" s="12">
        <v>157.69999999999999</v>
      </c>
      <c r="H12" s="21" t="str">
        <f t="shared" si="1"/>
        <v>↓</v>
      </c>
      <c r="I12" s="87"/>
      <c r="J12" s="72">
        <v>52.6</v>
      </c>
      <c r="K12" s="18" t="str">
        <f t="shared" si="2"/>
        <v>↓</v>
      </c>
      <c r="L12" s="12">
        <v>52</v>
      </c>
      <c r="M12" s="21" t="str">
        <f t="shared" si="3"/>
        <v>↓</v>
      </c>
      <c r="N12" s="83"/>
      <c r="O12" s="7">
        <v>8.91</v>
      </c>
      <c r="P12" s="18" t="str">
        <f t="shared" si="4"/>
        <v>↑</v>
      </c>
      <c r="Q12" s="6">
        <v>6.77</v>
      </c>
      <c r="R12" s="25" t="str">
        <f t="shared" si="5"/>
        <v>↑</v>
      </c>
      <c r="S12" s="83"/>
      <c r="T12" s="7">
        <v>3.71</v>
      </c>
      <c r="U12" s="18" t="str">
        <f t="shared" si="6"/>
        <v>↑</v>
      </c>
      <c r="V12" s="6">
        <v>2.87</v>
      </c>
      <c r="W12" s="25" t="str">
        <f t="shared" si="7"/>
        <v>↑</v>
      </c>
      <c r="X12" s="87"/>
      <c r="Y12" s="72">
        <v>41.6</v>
      </c>
      <c r="Z12" s="18" t="str">
        <f t="shared" si="8"/>
        <v>↑</v>
      </c>
      <c r="AA12" s="6">
        <v>36.51</v>
      </c>
      <c r="AB12" s="22" t="str">
        <f t="shared" si="9"/>
        <v>↑</v>
      </c>
      <c r="AC12" s="39"/>
      <c r="AD12" s="36" t="s">
        <v>52</v>
      </c>
      <c r="AE12" s="33"/>
      <c r="AF12" s="36"/>
      <c r="AG12" s="36"/>
      <c r="AH12" s="33"/>
      <c r="AI12" s="34"/>
      <c r="AJ12" s="33"/>
      <c r="AK12" s="35"/>
      <c r="AL12" s="36"/>
      <c r="AM12" s="33"/>
      <c r="AN12" s="34"/>
      <c r="AO12" s="33"/>
      <c r="AP12" s="35"/>
      <c r="AQ12" s="36"/>
      <c r="AR12" s="33"/>
      <c r="AS12" s="37"/>
      <c r="AT12" s="33"/>
      <c r="AU12" s="35"/>
      <c r="AV12" s="36"/>
      <c r="AW12" s="29"/>
      <c r="AX12" s="46"/>
      <c r="AY12" s="46"/>
      <c r="AZ12" s="46"/>
      <c r="BA12" s="46"/>
      <c r="BB12" s="46"/>
      <c r="BC12" s="44"/>
      <c r="BD12" s="353" t="s">
        <v>0</v>
      </c>
      <c r="BE12" s="349" t="s">
        <v>56</v>
      </c>
      <c r="BF12" s="344"/>
      <c r="BG12" s="345"/>
      <c r="BH12" s="343" t="s">
        <v>57</v>
      </c>
      <c r="BI12" s="344"/>
      <c r="BJ12" s="346"/>
      <c r="BK12" s="343" t="s">
        <v>58</v>
      </c>
      <c r="BL12" s="344"/>
      <c r="BM12" s="345"/>
      <c r="BN12" s="343" t="s">
        <v>59</v>
      </c>
      <c r="BO12" s="344"/>
      <c r="BP12" s="346"/>
      <c r="BQ12" s="409" t="s">
        <v>79</v>
      </c>
      <c r="BR12" s="404"/>
      <c r="BS12" s="410"/>
      <c r="BT12" s="411" t="s">
        <v>80</v>
      </c>
      <c r="BU12" s="351"/>
      <c r="BV12" s="352"/>
      <c r="BW12" s="343" t="s">
        <v>81</v>
      </c>
      <c r="BX12" s="344"/>
      <c r="BY12" s="346"/>
      <c r="BZ12" s="343" t="s">
        <v>82</v>
      </c>
      <c r="CA12" s="344"/>
      <c r="CB12" s="345"/>
      <c r="CC12" s="343" t="s">
        <v>83</v>
      </c>
      <c r="CD12" s="344"/>
      <c r="CE12" s="346"/>
    </row>
    <row r="13" spans="1:83" ht="33" customHeight="1" thickBot="1">
      <c r="A13" s="28"/>
      <c r="B13" s="360">
        <v>3</v>
      </c>
      <c r="C13" s="64" t="s">
        <v>2</v>
      </c>
      <c r="D13" s="88"/>
      <c r="E13" s="69">
        <v>170.9</v>
      </c>
      <c r="F13" s="19" t="str">
        <f t="shared" si="0"/>
        <v>↓</v>
      </c>
      <c r="G13" s="9">
        <v>170.8</v>
      </c>
      <c r="H13" s="20" t="str">
        <f t="shared" si="1"/>
        <v>↓</v>
      </c>
      <c r="I13" s="88"/>
      <c r="J13" s="69">
        <v>62.6</v>
      </c>
      <c r="K13" s="19" t="str">
        <f t="shared" si="2"/>
        <v>↓</v>
      </c>
      <c r="L13" s="9">
        <v>62.2</v>
      </c>
      <c r="M13" s="20" t="str">
        <f t="shared" si="3"/>
        <v>↓</v>
      </c>
      <c r="N13" s="84"/>
      <c r="O13" s="5">
        <v>9.93</v>
      </c>
      <c r="P13" s="19" t="str">
        <f t="shared" si="4"/>
        <v>↑</v>
      </c>
      <c r="Q13" s="1">
        <v>10.63</v>
      </c>
      <c r="R13" s="21" t="str">
        <f t="shared" si="5"/>
        <v>↑</v>
      </c>
      <c r="S13" s="84"/>
      <c r="T13" s="5">
        <v>3.6</v>
      </c>
      <c r="U13" s="19" t="str">
        <f t="shared" si="6"/>
        <v>↑</v>
      </c>
      <c r="V13" s="1">
        <v>3.43</v>
      </c>
      <c r="W13" s="21" t="str">
        <f t="shared" si="7"/>
        <v>↑</v>
      </c>
      <c r="X13" s="88"/>
      <c r="Y13" s="69">
        <v>47.6</v>
      </c>
      <c r="Z13" s="19" t="str">
        <f t="shared" si="8"/>
        <v>↑</v>
      </c>
      <c r="AA13" s="1">
        <v>37.06</v>
      </c>
      <c r="AB13" s="27" t="str">
        <f t="shared" si="9"/>
        <v>↑</v>
      </c>
      <c r="AC13" s="39"/>
      <c r="AD13" s="36" t="s">
        <v>107</v>
      </c>
      <c r="AE13" s="36"/>
      <c r="AF13" s="36"/>
      <c r="AG13" s="36"/>
      <c r="AH13" s="33"/>
      <c r="AI13" s="34"/>
      <c r="AJ13" s="33"/>
      <c r="AK13" s="35"/>
      <c r="AL13" s="36"/>
      <c r="AM13" s="33"/>
      <c r="AN13" s="34"/>
      <c r="AO13" s="33"/>
      <c r="AP13" s="35"/>
      <c r="AQ13" s="36"/>
      <c r="AR13" s="33"/>
      <c r="AS13" s="37"/>
      <c r="AT13" s="33"/>
      <c r="AU13" s="35"/>
      <c r="AV13" s="36"/>
      <c r="AW13" s="29"/>
      <c r="AX13" s="46"/>
      <c r="AY13" s="46"/>
      <c r="AZ13" s="46"/>
      <c r="BA13" s="46"/>
      <c r="BB13" s="46"/>
      <c r="BC13" s="44"/>
      <c r="BD13" s="354"/>
      <c r="BE13" s="258" t="s">
        <v>64</v>
      </c>
      <c r="BF13" s="259" t="s">
        <v>65</v>
      </c>
      <c r="BG13" s="260" t="s">
        <v>66</v>
      </c>
      <c r="BH13" s="261" t="s">
        <v>64</v>
      </c>
      <c r="BI13" s="259" t="s">
        <v>65</v>
      </c>
      <c r="BJ13" s="262" t="s">
        <v>66</v>
      </c>
      <c r="BK13" s="261" t="s">
        <v>64</v>
      </c>
      <c r="BL13" s="259" t="s">
        <v>65</v>
      </c>
      <c r="BM13" s="260" t="s">
        <v>66</v>
      </c>
      <c r="BN13" s="261" t="s">
        <v>64</v>
      </c>
      <c r="BO13" s="259" t="s">
        <v>65</v>
      </c>
      <c r="BP13" s="262" t="s">
        <v>66</v>
      </c>
      <c r="BQ13" s="261" t="s">
        <v>64</v>
      </c>
      <c r="BR13" s="259" t="s">
        <v>65</v>
      </c>
      <c r="BS13" s="262" t="s">
        <v>66</v>
      </c>
      <c r="BT13" s="258" t="s">
        <v>64</v>
      </c>
      <c r="BU13" s="259" t="s">
        <v>65</v>
      </c>
      <c r="BV13" s="260" t="s">
        <v>66</v>
      </c>
      <c r="BW13" s="261" t="s">
        <v>64</v>
      </c>
      <c r="BX13" s="259" t="s">
        <v>65</v>
      </c>
      <c r="BY13" s="262" t="s">
        <v>66</v>
      </c>
      <c r="BZ13" s="261" t="s">
        <v>64</v>
      </c>
      <c r="CA13" s="259" t="s">
        <v>65</v>
      </c>
      <c r="CB13" s="260" t="s">
        <v>66</v>
      </c>
      <c r="CC13" s="261" t="s">
        <v>64</v>
      </c>
      <c r="CD13" s="259" t="s">
        <v>65</v>
      </c>
      <c r="CE13" s="262" t="s">
        <v>66</v>
      </c>
    </row>
    <row r="14" spans="1:83" ht="33" customHeight="1" thickBot="1">
      <c r="A14" s="28"/>
      <c r="B14" s="361"/>
      <c r="C14" s="63" t="s">
        <v>3</v>
      </c>
      <c r="D14" s="87"/>
      <c r="E14" s="72">
        <v>157.69999999999999</v>
      </c>
      <c r="F14" s="18" t="str">
        <f t="shared" si="0"/>
        <v>↓</v>
      </c>
      <c r="G14" s="12">
        <v>158</v>
      </c>
      <c r="H14" s="22" t="str">
        <f t="shared" si="1"/>
        <v>↓</v>
      </c>
      <c r="I14" s="87"/>
      <c r="J14" s="72">
        <v>52.1</v>
      </c>
      <c r="K14" s="18" t="str">
        <f t="shared" si="2"/>
        <v>↓</v>
      </c>
      <c r="L14" s="12">
        <v>52.5</v>
      </c>
      <c r="M14" s="22" t="str">
        <f t="shared" si="3"/>
        <v>↓</v>
      </c>
      <c r="N14" s="83"/>
      <c r="O14" s="7">
        <v>6.64</v>
      </c>
      <c r="P14" s="18" t="str">
        <f t="shared" si="4"/>
        <v>↑</v>
      </c>
      <c r="Q14" s="6">
        <v>7.64</v>
      </c>
      <c r="R14" s="25" t="str">
        <f t="shared" si="5"/>
        <v>↑</v>
      </c>
      <c r="S14" s="83"/>
      <c r="T14" s="7">
        <v>3.25</v>
      </c>
      <c r="U14" s="18" t="str">
        <f t="shared" si="6"/>
        <v>↑</v>
      </c>
      <c r="V14" s="6">
        <v>2.33</v>
      </c>
      <c r="W14" s="25" t="str">
        <f t="shared" si="7"/>
        <v>↑</v>
      </c>
      <c r="X14" s="87"/>
      <c r="Y14" s="72">
        <v>49</v>
      </c>
      <c r="Z14" s="18" t="str">
        <f t="shared" si="8"/>
        <v>↑</v>
      </c>
      <c r="AA14" s="6">
        <v>40.36</v>
      </c>
      <c r="AB14" s="22" t="str">
        <f t="shared" si="9"/>
        <v>↑</v>
      </c>
      <c r="AC14" s="39"/>
      <c r="AD14" s="36" t="s">
        <v>108</v>
      </c>
      <c r="AE14" s="33"/>
      <c r="AF14" s="36"/>
      <c r="AG14" s="36"/>
      <c r="AH14" s="33"/>
      <c r="AI14" s="34"/>
      <c r="AJ14" s="33"/>
      <c r="AK14" s="35"/>
      <c r="AL14" s="36"/>
      <c r="AM14" s="33"/>
      <c r="AN14" s="34"/>
      <c r="AO14" s="33"/>
      <c r="AP14" s="35"/>
      <c r="AQ14" s="36"/>
      <c r="AR14" s="33"/>
      <c r="AS14" s="37"/>
      <c r="AT14" s="33"/>
      <c r="AU14" s="35"/>
      <c r="AV14" s="36"/>
      <c r="AW14" s="29"/>
      <c r="AX14" s="46"/>
      <c r="AY14" s="46"/>
      <c r="AZ14" s="46"/>
      <c r="BA14" s="46"/>
      <c r="BB14" s="46"/>
      <c r="BC14" s="44"/>
      <c r="BD14" s="263" t="s">
        <v>84</v>
      </c>
      <c r="BE14" s="264">
        <v>1389</v>
      </c>
      <c r="BF14" s="265">
        <v>24.29</v>
      </c>
      <c r="BG14" s="266">
        <v>6.23</v>
      </c>
      <c r="BH14" s="267">
        <v>1374</v>
      </c>
      <c r="BI14" s="265">
        <v>23.81</v>
      </c>
      <c r="BJ14" s="268">
        <v>5.51</v>
      </c>
      <c r="BK14" s="269">
        <v>1352</v>
      </c>
      <c r="BL14" s="265">
        <v>41.72</v>
      </c>
      <c r="BM14" s="266">
        <v>10.14</v>
      </c>
      <c r="BN14" s="267">
        <v>1335</v>
      </c>
      <c r="BO14" s="265">
        <v>50.18</v>
      </c>
      <c r="BP14" s="268">
        <v>6.73</v>
      </c>
      <c r="BQ14" s="267">
        <v>392</v>
      </c>
      <c r="BR14" s="265">
        <v>423.77</v>
      </c>
      <c r="BS14" s="268">
        <v>59.96</v>
      </c>
      <c r="BT14" s="269">
        <v>1101</v>
      </c>
      <c r="BU14" s="265">
        <v>67.81</v>
      </c>
      <c r="BV14" s="266">
        <v>24.95</v>
      </c>
      <c r="BW14" s="270">
        <v>1354</v>
      </c>
      <c r="BX14" s="265">
        <v>8.41</v>
      </c>
      <c r="BY14" s="271">
        <v>0.79</v>
      </c>
      <c r="BZ14" s="272">
        <v>1349</v>
      </c>
      <c r="CA14" s="265">
        <v>187.07</v>
      </c>
      <c r="CB14" s="273">
        <v>25.84</v>
      </c>
      <c r="CC14" s="270">
        <v>1354</v>
      </c>
      <c r="CD14" s="265">
        <v>18.38</v>
      </c>
      <c r="CE14" s="271">
        <v>5.36</v>
      </c>
    </row>
    <row r="15" spans="1:83" ht="37.5" customHeight="1" thickBot="1">
      <c r="A15" s="28"/>
      <c r="B15" s="67"/>
      <c r="C15" s="68"/>
      <c r="D15" s="33"/>
      <c r="E15" s="59"/>
      <c r="F15" s="33"/>
      <c r="G15" s="60"/>
      <c r="H15" s="36"/>
      <c r="I15" s="33"/>
      <c r="J15" s="59"/>
      <c r="K15" s="33"/>
      <c r="L15" s="60"/>
      <c r="M15" s="36"/>
      <c r="N15" s="33"/>
      <c r="O15" s="34"/>
      <c r="P15" s="33"/>
      <c r="Q15" s="35"/>
      <c r="R15" s="36"/>
      <c r="S15" s="33"/>
      <c r="T15" s="34"/>
      <c r="U15" s="33"/>
      <c r="V15" s="35"/>
      <c r="W15" s="36"/>
      <c r="X15" s="33"/>
      <c r="Y15" s="34"/>
      <c r="Z15" s="33"/>
      <c r="AA15" s="35"/>
      <c r="AB15" s="36"/>
      <c r="AC15" s="33"/>
      <c r="AD15" s="36" t="s">
        <v>34</v>
      </c>
      <c r="AE15" s="33"/>
      <c r="AF15" s="36"/>
      <c r="AG15" s="36"/>
      <c r="AH15" s="33"/>
      <c r="AI15" s="34"/>
      <c r="AJ15" s="33"/>
      <c r="AK15" s="35"/>
      <c r="AL15" s="36"/>
      <c r="AM15" s="33"/>
      <c r="AN15" s="34"/>
      <c r="AO15" s="33"/>
      <c r="AP15" s="35"/>
      <c r="AQ15" s="36"/>
      <c r="AR15" s="33"/>
      <c r="AS15" s="37"/>
      <c r="AT15" s="33"/>
      <c r="AU15" s="35"/>
      <c r="AV15" s="36"/>
      <c r="AW15" s="29"/>
      <c r="AX15" s="46"/>
      <c r="AY15" s="46"/>
      <c r="AZ15" s="46"/>
      <c r="BA15" s="46"/>
      <c r="BB15" s="46"/>
      <c r="BC15" s="44"/>
      <c r="BD15" s="274" t="s">
        <v>85</v>
      </c>
      <c r="BE15" s="275">
        <v>1395</v>
      </c>
      <c r="BF15" s="276">
        <v>21.45</v>
      </c>
      <c r="BG15" s="277">
        <v>4.53</v>
      </c>
      <c r="BH15" s="278">
        <v>1364</v>
      </c>
      <c r="BI15" s="276">
        <v>20.100000000000001</v>
      </c>
      <c r="BJ15" s="279">
        <v>5.41</v>
      </c>
      <c r="BK15" s="280">
        <v>1354</v>
      </c>
      <c r="BL15" s="276">
        <v>44.65</v>
      </c>
      <c r="BM15" s="277">
        <v>10.38</v>
      </c>
      <c r="BN15" s="278">
        <v>1343</v>
      </c>
      <c r="BO15" s="276">
        <v>45.77</v>
      </c>
      <c r="BP15" s="279">
        <v>6.3</v>
      </c>
      <c r="BQ15" s="278">
        <v>406</v>
      </c>
      <c r="BR15" s="276">
        <v>313.36</v>
      </c>
      <c r="BS15" s="279">
        <v>42.99</v>
      </c>
      <c r="BT15" s="280">
        <v>1095</v>
      </c>
      <c r="BU15" s="276">
        <v>47.39</v>
      </c>
      <c r="BV15" s="277">
        <v>19.27</v>
      </c>
      <c r="BW15" s="281">
        <v>1375</v>
      </c>
      <c r="BX15" s="276">
        <v>9.07</v>
      </c>
      <c r="BY15" s="282">
        <v>0.77</v>
      </c>
      <c r="BZ15" s="283">
        <v>1349</v>
      </c>
      <c r="CA15" s="276">
        <v>166.43</v>
      </c>
      <c r="CB15" s="284">
        <v>22.66</v>
      </c>
      <c r="CC15" s="281">
        <v>1357</v>
      </c>
      <c r="CD15" s="276">
        <v>11.43</v>
      </c>
      <c r="CE15" s="282">
        <v>3.92</v>
      </c>
    </row>
    <row r="16" spans="1:83" ht="32.25" customHeight="1">
      <c r="A16" s="28"/>
      <c r="B16" s="78" t="s">
        <v>35</v>
      </c>
      <c r="C16" s="79"/>
      <c r="D16" s="79"/>
      <c r="E16" s="79"/>
      <c r="F16" s="79"/>
      <c r="G16" s="79"/>
      <c r="H16" s="36"/>
      <c r="I16" s="33"/>
      <c r="J16" s="59"/>
      <c r="K16" s="33"/>
      <c r="L16" s="60"/>
      <c r="M16" s="36"/>
      <c r="N16" s="33"/>
      <c r="O16" s="34"/>
      <c r="P16" s="33"/>
      <c r="Q16" s="35"/>
      <c r="R16" s="36"/>
      <c r="S16" s="33"/>
      <c r="T16" s="34"/>
      <c r="U16" s="33"/>
      <c r="V16" s="35"/>
      <c r="W16" s="36"/>
      <c r="X16" s="33"/>
      <c r="Y16" s="34"/>
      <c r="Z16" s="33"/>
      <c r="AA16" s="35"/>
      <c r="AB16" s="36"/>
      <c r="AC16" s="33"/>
      <c r="AD16" s="36"/>
      <c r="AE16" s="33"/>
      <c r="AF16" s="36"/>
      <c r="AG16" s="36"/>
      <c r="AH16" s="33"/>
      <c r="AI16" s="34"/>
      <c r="AJ16" s="33"/>
      <c r="AK16" s="35"/>
      <c r="AL16" s="36"/>
      <c r="AM16" s="33"/>
      <c r="AN16" s="34"/>
      <c r="AO16" s="33"/>
      <c r="AP16" s="35"/>
      <c r="AQ16" s="36"/>
      <c r="AR16" s="33"/>
      <c r="AS16" s="37"/>
      <c r="AT16" s="33"/>
      <c r="AU16" s="35"/>
      <c r="AV16" s="36"/>
      <c r="AW16" s="29"/>
      <c r="AX16" s="46"/>
      <c r="AY16" s="46"/>
      <c r="AZ16" s="46"/>
      <c r="BA16" s="46"/>
      <c r="BB16" s="46"/>
      <c r="BC16" s="44"/>
      <c r="BD16" s="285" t="s">
        <v>86</v>
      </c>
      <c r="BE16" s="286">
        <v>1399</v>
      </c>
      <c r="BF16" s="287">
        <v>29.46</v>
      </c>
      <c r="BG16" s="288">
        <v>7.32</v>
      </c>
      <c r="BH16" s="289">
        <v>1381</v>
      </c>
      <c r="BI16" s="287">
        <v>26.72</v>
      </c>
      <c r="BJ16" s="290">
        <v>5.66</v>
      </c>
      <c r="BK16" s="291">
        <v>1369</v>
      </c>
      <c r="BL16" s="287">
        <v>45.21</v>
      </c>
      <c r="BM16" s="288">
        <v>10.49</v>
      </c>
      <c r="BN16" s="289">
        <v>1360</v>
      </c>
      <c r="BO16" s="287">
        <v>53.43</v>
      </c>
      <c r="BP16" s="290">
        <v>7.2</v>
      </c>
      <c r="BQ16" s="289">
        <v>402</v>
      </c>
      <c r="BR16" s="287">
        <v>390.05</v>
      </c>
      <c r="BS16" s="290">
        <v>52.54</v>
      </c>
      <c r="BT16" s="291">
        <v>1110</v>
      </c>
      <c r="BU16" s="287">
        <v>83.12</v>
      </c>
      <c r="BV16" s="288">
        <v>24.87</v>
      </c>
      <c r="BW16" s="292">
        <v>1361</v>
      </c>
      <c r="BX16" s="287">
        <v>7.82</v>
      </c>
      <c r="BY16" s="293">
        <v>0.69</v>
      </c>
      <c r="BZ16" s="294">
        <v>1358</v>
      </c>
      <c r="CA16" s="287">
        <v>203.2</v>
      </c>
      <c r="CB16" s="295">
        <v>25.14</v>
      </c>
      <c r="CC16" s="292">
        <v>1374</v>
      </c>
      <c r="CD16" s="287">
        <v>21.36</v>
      </c>
      <c r="CE16" s="293">
        <v>6.3</v>
      </c>
    </row>
    <row r="17" spans="1:83" ht="24.75" customHeight="1" thickBot="1">
      <c r="A17" s="28"/>
      <c r="B17" s="28"/>
      <c r="C17" s="28"/>
      <c r="D17" s="28"/>
      <c r="E17" s="28"/>
      <c r="F17" s="28"/>
      <c r="G17" s="28"/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8"/>
      <c r="AX17" s="44"/>
      <c r="AY17" s="44"/>
      <c r="AZ17" s="44"/>
      <c r="BA17" s="44"/>
      <c r="BB17" s="44"/>
      <c r="BC17" s="44"/>
      <c r="BD17" s="296" t="s">
        <v>87</v>
      </c>
      <c r="BE17" s="297">
        <v>1395</v>
      </c>
      <c r="BF17" s="298">
        <v>23.58</v>
      </c>
      <c r="BG17" s="299">
        <v>4.66</v>
      </c>
      <c r="BH17" s="300">
        <v>1383</v>
      </c>
      <c r="BI17" s="298">
        <v>22.07</v>
      </c>
      <c r="BJ17" s="301">
        <v>5.52</v>
      </c>
      <c r="BK17" s="302">
        <v>1361</v>
      </c>
      <c r="BL17" s="298">
        <v>46.46</v>
      </c>
      <c r="BM17" s="299">
        <v>10.1</v>
      </c>
      <c r="BN17" s="300">
        <v>1359</v>
      </c>
      <c r="BO17" s="298">
        <v>47.05</v>
      </c>
      <c r="BP17" s="301">
        <v>6.62</v>
      </c>
      <c r="BQ17" s="300">
        <v>391</v>
      </c>
      <c r="BR17" s="298">
        <v>298.12</v>
      </c>
      <c r="BS17" s="301">
        <v>41.84</v>
      </c>
      <c r="BT17" s="302">
        <v>1109</v>
      </c>
      <c r="BU17" s="298">
        <v>54.17</v>
      </c>
      <c r="BV17" s="299">
        <v>20.52</v>
      </c>
      <c r="BW17" s="303">
        <v>1381</v>
      </c>
      <c r="BX17" s="304">
        <v>8.8000000000000007</v>
      </c>
      <c r="BY17" s="305">
        <v>0.79</v>
      </c>
      <c r="BZ17" s="306">
        <v>1354</v>
      </c>
      <c r="CA17" s="304">
        <v>172.38</v>
      </c>
      <c r="CB17" s="307">
        <v>24.02</v>
      </c>
      <c r="CC17" s="303">
        <v>1356</v>
      </c>
      <c r="CD17" s="304">
        <v>13.14</v>
      </c>
      <c r="CE17" s="305">
        <v>4.42</v>
      </c>
    </row>
    <row r="18" spans="1:83" ht="33" customHeight="1">
      <c r="A18" s="28"/>
      <c r="B18" s="362" t="s">
        <v>0</v>
      </c>
      <c r="C18" s="364" t="s">
        <v>1</v>
      </c>
      <c r="D18" s="366" t="s">
        <v>19</v>
      </c>
      <c r="E18" s="366"/>
      <c r="F18" s="366"/>
      <c r="G18" s="367"/>
      <c r="H18" s="368"/>
      <c r="I18" s="369" t="s">
        <v>20</v>
      </c>
      <c r="J18" s="366"/>
      <c r="K18" s="366"/>
      <c r="L18" s="367"/>
      <c r="M18" s="370"/>
      <c r="N18" s="366" t="s">
        <v>21</v>
      </c>
      <c r="O18" s="366"/>
      <c r="P18" s="366"/>
      <c r="Q18" s="367"/>
      <c r="R18" s="368"/>
      <c r="S18" s="369" t="s">
        <v>22</v>
      </c>
      <c r="T18" s="366"/>
      <c r="U18" s="366"/>
      <c r="V18" s="367"/>
      <c r="W18" s="370"/>
      <c r="X18" s="366" t="s">
        <v>8</v>
      </c>
      <c r="Y18" s="366"/>
      <c r="Z18" s="366"/>
      <c r="AA18" s="367"/>
      <c r="AB18" s="368"/>
      <c r="AC18" s="369" t="s">
        <v>23</v>
      </c>
      <c r="AD18" s="366"/>
      <c r="AE18" s="366"/>
      <c r="AF18" s="367"/>
      <c r="AG18" s="370"/>
      <c r="AH18" s="369" t="s">
        <v>24</v>
      </c>
      <c r="AI18" s="366"/>
      <c r="AJ18" s="366"/>
      <c r="AK18" s="367"/>
      <c r="AL18" s="370"/>
      <c r="AM18" s="380" t="s">
        <v>25</v>
      </c>
      <c r="AN18" s="381"/>
      <c r="AO18" s="381"/>
      <c r="AP18" s="381"/>
      <c r="AQ18" s="382"/>
      <c r="AR18" s="380" t="s">
        <v>41</v>
      </c>
      <c r="AS18" s="381"/>
      <c r="AT18" s="381"/>
      <c r="AU18" s="381"/>
      <c r="AV18" s="382"/>
      <c r="AW18" s="30"/>
      <c r="AX18" s="378"/>
      <c r="AY18" s="378"/>
      <c r="AZ18" s="378"/>
      <c r="BA18" s="378"/>
      <c r="BB18" s="378"/>
      <c r="BC18" s="46"/>
      <c r="BD18" s="263" t="s">
        <v>88</v>
      </c>
      <c r="BE18" s="264">
        <v>1397</v>
      </c>
      <c r="BF18" s="265">
        <v>34.409999999999997</v>
      </c>
      <c r="BG18" s="266">
        <v>7.43</v>
      </c>
      <c r="BH18" s="267">
        <v>1391</v>
      </c>
      <c r="BI18" s="265">
        <v>29.02</v>
      </c>
      <c r="BJ18" s="268">
        <v>5.69</v>
      </c>
      <c r="BK18" s="269">
        <v>1368</v>
      </c>
      <c r="BL18" s="265">
        <v>48.99</v>
      </c>
      <c r="BM18" s="266">
        <v>11.24</v>
      </c>
      <c r="BN18" s="267">
        <v>1362</v>
      </c>
      <c r="BO18" s="265">
        <v>56.57</v>
      </c>
      <c r="BP18" s="268">
        <v>7.15</v>
      </c>
      <c r="BQ18" s="267">
        <v>415</v>
      </c>
      <c r="BR18" s="265">
        <v>377.9</v>
      </c>
      <c r="BS18" s="268">
        <v>53.58</v>
      </c>
      <c r="BT18" s="269">
        <v>1091</v>
      </c>
      <c r="BU18" s="265">
        <v>90.6</v>
      </c>
      <c r="BV18" s="266">
        <v>24.31</v>
      </c>
      <c r="BW18" s="270">
        <v>1393</v>
      </c>
      <c r="BX18" s="265">
        <v>7.47</v>
      </c>
      <c r="BY18" s="271">
        <v>0.62</v>
      </c>
      <c r="BZ18" s="272">
        <v>1359</v>
      </c>
      <c r="CA18" s="265">
        <v>216.97</v>
      </c>
      <c r="CB18" s="273">
        <v>24</v>
      </c>
      <c r="CC18" s="270">
        <v>1372</v>
      </c>
      <c r="CD18" s="265">
        <v>23.96</v>
      </c>
      <c r="CE18" s="271">
        <v>6.57</v>
      </c>
    </row>
    <row r="19" spans="1:83" ht="33" customHeight="1" thickBot="1">
      <c r="A19" s="28"/>
      <c r="B19" s="363"/>
      <c r="C19" s="365"/>
      <c r="D19" s="118" t="s">
        <v>14</v>
      </c>
      <c r="E19" s="117" t="s">
        <v>4</v>
      </c>
      <c r="F19" s="13" t="s">
        <v>5</v>
      </c>
      <c r="G19" s="120" t="s">
        <v>6</v>
      </c>
      <c r="H19" s="14" t="s">
        <v>7</v>
      </c>
      <c r="I19" s="119" t="s">
        <v>14</v>
      </c>
      <c r="J19" s="117" t="s">
        <v>4</v>
      </c>
      <c r="K19" s="13" t="s">
        <v>5</v>
      </c>
      <c r="L19" s="120" t="s">
        <v>6</v>
      </c>
      <c r="M19" s="15" t="s">
        <v>7</v>
      </c>
      <c r="N19" s="118" t="s">
        <v>14</v>
      </c>
      <c r="O19" s="117" t="s">
        <v>4</v>
      </c>
      <c r="P19" s="13" t="s">
        <v>5</v>
      </c>
      <c r="Q19" s="120" t="s">
        <v>6</v>
      </c>
      <c r="R19" s="14" t="s">
        <v>7</v>
      </c>
      <c r="S19" s="119" t="s">
        <v>14</v>
      </c>
      <c r="T19" s="117" t="s">
        <v>4</v>
      </c>
      <c r="U19" s="13" t="s">
        <v>5</v>
      </c>
      <c r="V19" s="120" t="s">
        <v>6</v>
      </c>
      <c r="W19" s="15" t="s">
        <v>7</v>
      </c>
      <c r="X19" s="118" t="s">
        <v>14</v>
      </c>
      <c r="Y19" s="117" t="s">
        <v>4</v>
      </c>
      <c r="Z19" s="13" t="s">
        <v>5</v>
      </c>
      <c r="AA19" s="120" t="s">
        <v>6</v>
      </c>
      <c r="AB19" s="14" t="s">
        <v>7</v>
      </c>
      <c r="AC19" s="119" t="s">
        <v>14</v>
      </c>
      <c r="AD19" s="117" t="s">
        <v>4</v>
      </c>
      <c r="AE19" s="13" t="s">
        <v>5</v>
      </c>
      <c r="AF19" s="120" t="s">
        <v>6</v>
      </c>
      <c r="AG19" s="15" t="s">
        <v>7</v>
      </c>
      <c r="AH19" s="118" t="s">
        <v>14</v>
      </c>
      <c r="AI19" s="117" t="s">
        <v>4</v>
      </c>
      <c r="AJ19" s="13" t="s">
        <v>5</v>
      </c>
      <c r="AK19" s="120" t="s">
        <v>6</v>
      </c>
      <c r="AL19" s="14" t="s">
        <v>7</v>
      </c>
      <c r="AM19" s="119" t="s">
        <v>14</v>
      </c>
      <c r="AN19" s="117" t="s">
        <v>4</v>
      </c>
      <c r="AO19" s="13" t="s">
        <v>5</v>
      </c>
      <c r="AP19" s="120" t="s">
        <v>6</v>
      </c>
      <c r="AQ19" s="15" t="s">
        <v>7</v>
      </c>
      <c r="AR19" s="119" t="s">
        <v>14</v>
      </c>
      <c r="AS19" s="117" t="s">
        <v>4</v>
      </c>
      <c r="AT19" s="13" t="s">
        <v>5</v>
      </c>
      <c r="AU19" s="120" t="s">
        <v>6</v>
      </c>
      <c r="AV19" s="15" t="s">
        <v>7</v>
      </c>
      <c r="AW19" s="121"/>
      <c r="AX19" s="48"/>
      <c r="AY19" s="48"/>
      <c r="AZ19" s="48"/>
      <c r="BA19" s="48"/>
      <c r="BB19" s="48"/>
      <c r="BC19" s="46"/>
      <c r="BD19" s="296" t="s">
        <v>89</v>
      </c>
      <c r="BE19" s="297">
        <v>1398</v>
      </c>
      <c r="BF19" s="298">
        <v>25.29</v>
      </c>
      <c r="BG19" s="299">
        <v>4.58</v>
      </c>
      <c r="BH19" s="300">
        <v>1385</v>
      </c>
      <c r="BI19" s="298">
        <v>23.92</v>
      </c>
      <c r="BJ19" s="301">
        <v>5.8</v>
      </c>
      <c r="BK19" s="302">
        <v>1364</v>
      </c>
      <c r="BL19" s="298">
        <v>49.79</v>
      </c>
      <c r="BM19" s="299">
        <v>10.050000000000001</v>
      </c>
      <c r="BN19" s="300">
        <v>1356</v>
      </c>
      <c r="BO19" s="298">
        <v>48.8</v>
      </c>
      <c r="BP19" s="301">
        <v>6.35</v>
      </c>
      <c r="BQ19" s="300">
        <v>389</v>
      </c>
      <c r="BR19" s="298">
        <v>294.52999999999997</v>
      </c>
      <c r="BS19" s="301">
        <v>42.16</v>
      </c>
      <c r="BT19" s="302">
        <v>1110</v>
      </c>
      <c r="BU19" s="298">
        <v>56.06</v>
      </c>
      <c r="BV19" s="299">
        <v>19.53</v>
      </c>
      <c r="BW19" s="303">
        <v>1388</v>
      </c>
      <c r="BX19" s="304">
        <v>8.66</v>
      </c>
      <c r="BY19" s="305">
        <v>0.74</v>
      </c>
      <c r="BZ19" s="306">
        <v>1368</v>
      </c>
      <c r="CA19" s="304">
        <v>176.79</v>
      </c>
      <c r="CB19" s="307">
        <v>23.33</v>
      </c>
      <c r="CC19" s="303">
        <v>1368</v>
      </c>
      <c r="CD19" s="304">
        <v>14.38</v>
      </c>
      <c r="CE19" s="305">
        <v>4.6100000000000003</v>
      </c>
    </row>
    <row r="20" spans="1:83" ht="33" customHeight="1">
      <c r="A20" s="28"/>
      <c r="B20" s="360">
        <v>1</v>
      </c>
      <c r="C20" s="61" t="s">
        <v>2</v>
      </c>
      <c r="D20" s="89"/>
      <c r="E20" s="90">
        <f t="shared" ref="E20:E25" si="10">BF40</f>
        <v>36.44</v>
      </c>
      <c r="F20" s="91" t="str">
        <f t="shared" ref="F20:F25" si="11">IF(D20&gt;=E20,"↑","↓")</f>
        <v>↓</v>
      </c>
      <c r="G20" s="92">
        <f t="shared" ref="G20:G25" si="12">BF20</f>
        <v>37.22</v>
      </c>
      <c r="H20" s="93" t="str">
        <f t="shared" ref="H20:H25" si="13">IF(D20&gt;=G20,"↑","↓")</f>
        <v>↓</v>
      </c>
      <c r="I20" s="89"/>
      <c r="J20" s="90">
        <f t="shared" ref="J20:J25" si="14">BI40</f>
        <v>27.74</v>
      </c>
      <c r="K20" s="91" t="str">
        <f t="shared" ref="K20:K25" si="15">IF(I20&gt;=J20,"↑","↓")</f>
        <v>↓</v>
      </c>
      <c r="L20" s="92">
        <f t="shared" ref="L20:L25" si="16">BI20</f>
        <v>28.63</v>
      </c>
      <c r="M20" s="93" t="str">
        <f t="shared" ref="M20:M25" si="17">IF(I20&gt;=L20,"↑","↓")</f>
        <v>↓</v>
      </c>
      <c r="N20" s="89"/>
      <c r="O20" s="90">
        <f t="shared" ref="O20:O25" si="18">BL40</f>
        <v>49.23</v>
      </c>
      <c r="P20" s="91" t="str">
        <f t="shared" ref="P20:P25" si="19">IF(N20&gt;=O20,"↑","↓")</f>
        <v>↓</v>
      </c>
      <c r="Q20" s="92">
        <f t="shared" ref="Q20:Q25" si="20">BL20</f>
        <v>48.81</v>
      </c>
      <c r="R20" s="94" t="str">
        <f t="shared" ref="R20:R25" si="21">IF(N20&gt;=Q20,"↑","↓")</f>
        <v>↓</v>
      </c>
      <c r="S20" s="89"/>
      <c r="T20" s="90">
        <f t="shared" ref="T20:T25" si="22">BO40</f>
        <v>56.54</v>
      </c>
      <c r="U20" s="91" t="str">
        <f t="shared" ref="U20:U25" si="23">IF(S20&gt;=T20,"↑","↓")</f>
        <v>↓</v>
      </c>
      <c r="V20" s="92">
        <f t="shared" ref="V20:V25" si="24">BO20</f>
        <v>56.71</v>
      </c>
      <c r="W20" s="94" t="str">
        <f t="shared" ref="W20:W25" si="25">IF(S20&gt;=V20,"↑","↓")</f>
        <v>↓</v>
      </c>
      <c r="X20" s="89"/>
      <c r="Y20" s="90">
        <f t="shared" ref="Y20:Y25" si="26">BU40</f>
        <v>79.02</v>
      </c>
      <c r="Z20" s="91" t="str">
        <f t="shared" ref="Z20:Z25" si="27">IF(X20&gt;=Y20,"↑","↓")</f>
        <v>↓</v>
      </c>
      <c r="AA20" s="92">
        <f t="shared" ref="AA20:AA25" si="28">BU20</f>
        <v>84.26</v>
      </c>
      <c r="AB20" s="94" t="str">
        <f t="shared" ref="AB20:AB25" si="29">IF(X20&gt;=AA20,"↑","↓")</f>
        <v>↓</v>
      </c>
      <c r="AC20" s="89"/>
      <c r="AD20" s="95">
        <f t="shared" ref="AD20:AD25" si="30">BR40</f>
        <v>444.33268858801</v>
      </c>
      <c r="AE20" s="91" t="str">
        <f t="shared" ref="AE20:AE25" si="31">IF(AC20&gt;=AD20,"↓","↑")</f>
        <v>↑</v>
      </c>
      <c r="AF20" s="96">
        <f t="shared" ref="AF20:AF25" si="32">BR20</f>
        <v>388.68</v>
      </c>
      <c r="AG20" s="93" t="str">
        <f t="shared" ref="AG20:AG25" si="33">IF(AC20&gt;=AF20,"↓","↑")</f>
        <v>↑</v>
      </c>
      <c r="AH20" s="89"/>
      <c r="AI20" s="90">
        <f t="shared" ref="AI20:AI25" si="34">BX40</f>
        <v>7.58</v>
      </c>
      <c r="AJ20" s="91" t="str">
        <f t="shared" ref="AJ20:AJ25" si="35">IF(AH20&gt;=AI20,"↓","↑")</f>
        <v>↑</v>
      </c>
      <c r="AK20" s="92">
        <f t="shared" ref="AK20:AK25" si="36">BX20</f>
        <v>7.42</v>
      </c>
      <c r="AL20" s="94" t="str">
        <f t="shared" ref="AL20:AL25" si="37">IF(AH20&gt;=AK20,"↓","↑")</f>
        <v>↑</v>
      </c>
      <c r="AM20" s="89"/>
      <c r="AN20" s="90">
        <f t="shared" ref="AN20:AN25" si="38">CA40</f>
        <v>218</v>
      </c>
      <c r="AO20" s="91" t="str">
        <f t="shared" ref="AO20:AO25" si="39">IF(AM20&gt;=AN20,"↑","↓")</f>
        <v>↓</v>
      </c>
      <c r="AP20" s="92">
        <f t="shared" ref="AP20:AP25" si="40">CA20</f>
        <v>222.51</v>
      </c>
      <c r="AQ20" s="94" t="str">
        <f t="shared" ref="AQ20:AQ25" si="41">IF(AM20&gt;=AP20,"↑","↓")</f>
        <v>↓</v>
      </c>
      <c r="AR20" s="89"/>
      <c r="AS20" s="254">
        <f t="shared" ref="AS20:AS25" si="42">CD40</f>
        <v>22.64</v>
      </c>
      <c r="AT20" s="91" t="str">
        <f t="shared" ref="AT20:AT25" si="43">IF(AR20&gt;=AS20,"↑","↓")</f>
        <v>↓</v>
      </c>
      <c r="AU20" s="92">
        <f t="shared" ref="AU20:AU25" si="44">CD20</f>
        <v>24.23</v>
      </c>
      <c r="AV20" s="93" t="str">
        <f t="shared" ref="AV20:AV25" si="45">IF(AR20&gt;=AU20,"↑","↓")</f>
        <v>↓</v>
      </c>
      <c r="AW20" s="28"/>
      <c r="AX20" s="46"/>
      <c r="AY20" s="46"/>
      <c r="AZ20" s="46"/>
      <c r="BA20" s="46"/>
      <c r="BB20" s="46"/>
      <c r="BC20" s="46"/>
      <c r="BD20" s="263" t="s">
        <v>90</v>
      </c>
      <c r="BE20" s="264">
        <v>1265</v>
      </c>
      <c r="BF20" s="265">
        <v>37.22</v>
      </c>
      <c r="BG20" s="266">
        <v>6.93</v>
      </c>
      <c r="BH20" s="267">
        <v>1261</v>
      </c>
      <c r="BI20" s="265">
        <v>28.63</v>
      </c>
      <c r="BJ20" s="268">
        <v>5.6</v>
      </c>
      <c r="BK20" s="269">
        <v>1236</v>
      </c>
      <c r="BL20" s="265">
        <v>48.81</v>
      </c>
      <c r="BM20" s="266">
        <v>11.51</v>
      </c>
      <c r="BN20" s="267">
        <v>1235</v>
      </c>
      <c r="BO20" s="265">
        <v>56.71</v>
      </c>
      <c r="BP20" s="268">
        <v>6.91</v>
      </c>
      <c r="BQ20" s="267">
        <v>381</v>
      </c>
      <c r="BR20" s="265">
        <v>388.68</v>
      </c>
      <c r="BS20" s="268">
        <v>56.41</v>
      </c>
      <c r="BT20" s="269">
        <v>953</v>
      </c>
      <c r="BU20" s="265">
        <v>84.26</v>
      </c>
      <c r="BV20" s="266">
        <v>23.91</v>
      </c>
      <c r="BW20" s="270">
        <v>1258</v>
      </c>
      <c r="BX20" s="265">
        <v>7.42</v>
      </c>
      <c r="BY20" s="271">
        <v>0.62</v>
      </c>
      <c r="BZ20" s="272">
        <v>1223</v>
      </c>
      <c r="CA20" s="265">
        <v>222.51</v>
      </c>
      <c r="CB20" s="273">
        <v>23.61</v>
      </c>
      <c r="CC20" s="270">
        <v>1240</v>
      </c>
      <c r="CD20" s="265">
        <v>24.23</v>
      </c>
      <c r="CE20" s="271">
        <v>6.19</v>
      </c>
    </row>
    <row r="21" spans="1:83" ht="33" customHeight="1" thickBot="1">
      <c r="A21" s="28"/>
      <c r="B21" s="361"/>
      <c r="C21" s="62" t="s">
        <v>3</v>
      </c>
      <c r="D21" s="97"/>
      <c r="E21" s="107">
        <f t="shared" si="10"/>
        <v>24.61</v>
      </c>
      <c r="F21" s="99" t="str">
        <f t="shared" si="11"/>
        <v>↓</v>
      </c>
      <c r="G21" s="109">
        <f t="shared" si="12"/>
        <v>25.44</v>
      </c>
      <c r="H21" s="101" t="str">
        <f t="shared" si="13"/>
        <v>↓</v>
      </c>
      <c r="I21" s="97"/>
      <c r="J21" s="107">
        <f t="shared" si="14"/>
        <v>21.28</v>
      </c>
      <c r="K21" s="99" t="str">
        <f t="shared" si="15"/>
        <v>↓</v>
      </c>
      <c r="L21" s="109">
        <f t="shared" si="16"/>
        <v>22.4</v>
      </c>
      <c r="M21" s="101" t="str">
        <f t="shared" si="17"/>
        <v>↓</v>
      </c>
      <c r="N21" s="97"/>
      <c r="O21" s="107">
        <f t="shared" si="18"/>
        <v>47.74</v>
      </c>
      <c r="P21" s="99" t="str">
        <f t="shared" si="19"/>
        <v>↓</v>
      </c>
      <c r="Q21" s="109">
        <f t="shared" si="20"/>
        <v>48.27</v>
      </c>
      <c r="R21" s="102" t="str">
        <f t="shared" si="21"/>
        <v>↓</v>
      </c>
      <c r="S21" s="97"/>
      <c r="T21" s="107">
        <f t="shared" si="22"/>
        <v>47.84</v>
      </c>
      <c r="U21" s="99" t="str">
        <f t="shared" si="23"/>
        <v>↓</v>
      </c>
      <c r="V21" s="109">
        <f t="shared" si="24"/>
        <v>48.52</v>
      </c>
      <c r="W21" s="102" t="str">
        <f t="shared" si="25"/>
        <v>↓</v>
      </c>
      <c r="X21" s="97"/>
      <c r="Y21" s="107">
        <f t="shared" si="26"/>
        <v>44.43</v>
      </c>
      <c r="Z21" s="99" t="str">
        <f t="shared" si="27"/>
        <v>↓</v>
      </c>
      <c r="AA21" s="109">
        <f t="shared" si="28"/>
        <v>48.74</v>
      </c>
      <c r="AB21" s="102" t="str">
        <f t="shared" si="29"/>
        <v>↓</v>
      </c>
      <c r="AC21" s="97"/>
      <c r="AD21" s="111">
        <f t="shared" si="30"/>
        <v>345.95454545454999</v>
      </c>
      <c r="AE21" s="99" t="str">
        <f t="shared" si="31"/>
        <v>↑</v>
      </c>
      <c r="AF21" s="107">
        <f t="shared" si="32"/>
        <v>307.60000000000002</v>
      </c>
      <c r="AG21" s="103" t="str">
        <f t="shared" si="33"/>
        <v>↑</v>
      </c>
      <c r="AH21" s="97"/>
      <c r="AI21" s="107">
        <f t="shared" si="34"/>
        <v>9.09</v>
      </c>
      <c r="AJ21" s="99" t="str">
        <f t="shared" si="35"/>
        <v>↑</v>
      </c>
      <c r="AK21" s="112">
        <f t="shared" si="36"/>
        <v>8.8699999999999992</v>
      </c>
      <c r="AL21" s="102" t="str">
        <f t="shared" si="37"/>
        <v>↑</v>
      </c>
      <c r="AM21" s="97"/>
      <c r="AN21" s="107">
        <f t="shared" si="38"/>
        <v>169.11</v>
      </c>
      <c r="AO21" s="99" t="str">
        <f t="shared" si="39"/>
        <v>↓</v>
      </c>
      <c r="AP21" s="112">
        <f t="shared" si="40"/>
        <v>172.52</v>
      </c>
      <c r="AQ21" s="102" t="str">
        <f t="shared" si="41"/>
        <v>↓</v>
      </c>
      <c r="AR21" s="97"/>
      <c r="AS21" s="255">
        <f t="shared" si="42"/>
        <v>12.48</v>
      </c>
      <c r="AT21" s="99" t="str">
        <f t="shared" si="43"/>
        <v>↓</v>
      </c>
      <c r="AU21" s="112">
        <f t="shared" si="44"/>
        <v>13.8</v>
      </c>
      <c r="AV21" s="104" t="str">
        <f t="shared" si="45"/>
        <v>↓</v>
      </c>
      <c r="AW21" s="28"/>
      <c r="AX21" s="46"/>
      <c r="AY21" s="46"/>
      <c r="AZ21" s="46"/>
      <c r="BA21" s="46"/>
      <c r="BB21" s="46"/>
      <c r="BC21" s="46"/>
      <c r="BD21" s="296" t="s">
        <v>91</v>
      </c>
      <c r="BE21" s="275">
        <v>1254</v>
      </c>
      <c r="BF21" s="276">
        <v>25.44</v>
      </c>
      <c r="BG21" s="277">
        <v>4.6100000000000003</v>
      </c>
      <c r="BH21" s="278">
        <v>1246</v>
      </c>
      <c r="BI21" s="276">
        <v>22.4</v>
      </c>
      <c r="BJ21" s="279">
        <v>5.66</v>
      </c>
      <c r="BK21" s="280">
        <v>1227</v>
      </c>
      <c r="BL21" s="276">
        <v>48.27</v>
      </c>
      <c r="BM21" s="277">
        <v>10.220000000000001</v>
      </c>
      <c r="BN21" s="278">
        <v>1217</v>
      </c>
      <c r="BO21" s="276">
        <v>48.52</v>
      </c>
      <c r="BP21" s="279">
        <v>6.12</v>
      </c>
      <c r="BQ21" s="278">
        <v>372</v>
      </c>
      <c r="BR21" s="276">
        <v>307.60000000000002</v>
      </c>
      <c r="BS21" s="279">
        <v>40.32</v>
      </c>
      <c r="BT21" s="280">
        <v>952</v>
      </c>
      <c r="BU21" s="276">
        <v>48.74</v>
      </c>
      <c r="BV21" s="277">
        <v>18.05</v>
      </c>
      <c r="BW21" s="281">
        <v>1245</v>
      </c>
      <c r="BX21" s="276">
        <v>8.8699999999999992</v>
      </c>
      <c r="BY21" s="282">
        <v>0.77</v>
      </c>
      <c r="BZ21" s="283">
        <v>1219</v>
      </c>
      <c r="CA21" s="276">
        <v>172.52</v>
      </c>
      <c r="CB21" s="284">
        <v>22.57</v>
      </c>
      <c r="CC21" s="281">
        <v>1226</v>
      </c>
      <c r="CD21" s="276">
        <v>13.8</v>
      </c>
      <c r="CE21" s="282">
        <v>4.33</v>
      </c>
    </row>
    <row r="22" spans="1:83" ht="33" customHeight="1">
      <c r="A22" s="28"/>
      <c r="B22" s="360">
        <v>2</v>
      </c>
      <c r="C22" s="61" t="s">
        <v>2</v>
      </c>
      <c r="D22" s="89"/>
      <c r="E22" s="90">
        <f t="shared" si="10"/>
        <v>38.78</v>
      </c>
      <c r="F22" s="91" t="str">
        <f t="shared" si="11"/>
        <v>↓</v>
      </c>
      <c r="G22" s="92">
        <f t="shared" si="12"/>
        <v>39.22</v>
      </c>
      <c r="H22" s="93" t="str">
        <f t="shared" si="13"/>
        <v>↓</v>
      </c>
      <c r="I22" s="89"/>
      <c r="J22" s="90">
        <f t="shared" si="14"/>
        <v>29.47</v>
      </c>
      <c r="K22" s="91" t="str">
        <f t="shared" si="15"/>
        <v>↓</v>
      </c>
      <c r="L22" s="92">
        <f t="shared" si="16"/>
        <v>30.19</v>
      </c>
      <c r="M22" s="93" t="str">
        <f t="shared" si="17"/>
        <v>↓</v>
      </c>
      <c r="N22" s="89"/>
      <c r="O22" s="90">
        <f t="shared" si="18"/>
        <v>50.93</v>
      </c>
      <c r="P22" s="91" t="str">
        <f t="shared" si="19"/>
        <v>↓</v>
      </c>
      <c r="Q22" s="92">
        <f t="shared" si="20"/>
        <v>51.06</v>
      </c>
      <c r="R22" s="94" t="str">
        <f t="shared" si="21"/>
        <v>↓</v>
      </c>
      <c r="S22" s="89"/>
      <c r="T22" s="90">
        <f t="shared" si="22"/>
        <v>57.96</v>
      </c>
      <c r="U22" s="91" t="str">
        <f t="shared" si="23"/>
        <v>↓</v>
      </c>
      <c r="V22" s="92">
        <f t="shared" si="24"/>
        <v>58.19</v>
      </c>
      <c r="W22" s="94" t="str">
        <f t="shared" si="25"/>
        <v>↓</v>
      </c>
      <c r="X22" s="89"/>
      <c r="Y22" s="90">
        <f t="shared" si="26"/>
        <v>85.46</v>
      </c>
      <c r="Z22" s="91" t="str">
        <f t="shared" si="27"/>
        <v>↓</v>
      </c>
      <c r="AA22" s="92">
        <f t="shared" si="28"/>
        <v>89.56</v>
      </c>
      <c r="AB22" s="94" t="str">
        <f t="shared" si="29"/>
        <v>↓</v>
      </c>
      <c r="AC22" s="124"/>
      <c r="AD22" s="95">
        <f t="shared" si="30"/>
        <v>437.20436507937001</v>
      </c>
      <c r="AE22" s="91" t="str">
        <f t="shared" si="31"/>
        <v>↑</v>
      </c>
      <c r="AF22" s="96">
        <f t="shared" si="32"/>
        <v>369.98</v>
      </c>
      <c r="AG22" s="93" t="str">
        <f t="shared" si="33"/>
        <v>↑</v>
      </c>
      <c r="AH22" s="89"/>
      <c r="AI22" s="90">
        <f t="shared" si="34"/>
        <v>7.38</v>
      </c>
      <c r="AJ22" s="91" t="str">
        <f t="shared" si="35"/>
        <v>↑</v>
      </c>
      <c r="AK22" s="92">
        <f t="shared" si="36"/>
        <v>7.25</v>
      </c>
      <c r="AL22" s="94" t="str">
        <f t="shared" si="37"/>
        <v>↑</v>
      </c>
      <c r="AM22" s="89"/>
      <c r="AN22" s="90">
        <f t="shared" si="38"/>
        <v>224.72</v>
      </c>
      <c r="AO22" s="91" t="str">
        <f t="shared" si="39"/>
        <v>↓</v>
      </c>
      <c r="AP22" s="92">
        <f t="shared" si="40"/>
        <v>227.42</v>
      </c>
      <c r="AQ22" s="94" t="str">
        <f t="shared" si="41"/>
        <v>↓</v>
      </c>
      <c r="AR22" s="89"/>
      <c r="AS22" s="254">
        <f t="shared" si="42"/>
        <v>24.02</v>
      </c>
      <c r="AT22" s="91" t="str">
        <f t="shared" si="43"/>
        <v>↓</v>
      </c>
      <c r="AU22" s="92">
        <f t="shared" si="44"/>
        <v>25.77</v>
      </c>
      <c r="AV22" s="93" t="str">
        <f t="shared" si="45"/>
        <v>↓</v>
      </c>
      <c r="AW22" s="28"/>
      <c r="AX22" s="46"/>
      <c r="AY22" s="46"/>
      <c r="AZ22" s="46"/>
      <c r="BA22" s="46"/>
      <c r="BB22" s="46"/>
      <c r="BC22" s="46"/>
      <c r="BD22" s="263" t="s">
        <v>92</v>
      </c>
      <c r="BE22" s="286">
        <v>1254</v>
      </c>
      <c r="BF22" s="287">
        <v>39.22</v>
      </c>
      <c r="BG22" s="288">
        <v>7.43</v>
      </c>
      <c r="BH22" s="289">
        <v>1253</v>
      </c>
      <c r="BI22" s="287">
        <v>30.19</v>
      </c>
      <c r="BJ22" s="290">
        <v>5.97</v>
      </c>
      <c r="BK22" s="291">
        <v>1224</v>
      </c>
      <c r="BL22" s="287">
        <v>51.06</v>
      </c>
      <c r="BM22" s="288">
        <v>11.31</v>
      </c>
      <c r="BN22" s="289">
        <v>1227</v>
      </c>
      <c r="BO22" s="287">
        <v>58.19</v>
      </c>
      <c r="BP22" s="290">
        <v>7.56</v>
      </c>
      <c r="BQ22" s="289">
        <v>412</v>
      </c>
      <c r="BR22" s="287">
        <v>369.98</v>
      </c>
      <c r="BS22" s="290">
        <v>52.68</v>
      </c>
      <c r="BT22" s="291">
        <v>918</v>
      </c>
      <c r="BU22" s="287">
        <v>89.56</v>
      </c>
      <c r="BV22" s="288">
        <v>26</v>
      </c>
      <c r="BW22" s="292">
        <v>1242</v>
      </c>
      <c r="BX22" s="287">
        <v>7.25</v>
      </c>
      <c r="BY22" s="293">
        <v>0.57999999999999996</v>
      </c>
      <c r="BZ22" s="294">
        <v>1219</v>
      </c>
      <c r="CA22" s="287">
        <v>227.42</v>
      </c>
      <c r="CB22" s="295">
        <v>24.31</v>
      </c>
      <c r="CC22" s="292">
        <v>1225</v>
      </c>
      <c r="CD22" s="287">
        <v>25.77</v>
      </c>
      <c r="CE22" s="293">
        <v>6.51</v>
      </c>
    </row>
    <row r="23" spans="1:83" ht="33" customHeight="1" thickBot="1">
      <c r="A23" s="28"/>
      <c r="B23" s="361"/>
      <c r="C23" s="63" t="s">
        <v>3</v>
      </c>
      <c r="D23" s="106"/>
      <c r="E23" s="107">
        <f t="shared" si="10"/>
        <v>25.55</v>
      </c>
      <c r="F23" s="108" t="str">
        <f t="shared" si="11"/>
        <v>↓</v>
      </c>
      <c r="G23" s="109">
        <f t="shared" si="12"/>
        <v>26.23</v>
      </c>
      <c r="H23" s="101" t="str">
        <f t="shared" si="13"/>
        <v>↓</v>
      </c>
      <c r="I23" s="106"/>
      <c r="J23" s="107">
        <f t="shared" si="14"/>
        <v>22.63</v>
      </c>
      <c r="K23" s="108" t="str">
        <f t="shared" si="15"/>
        <v>↓</v>
      </c>
      <c r="L23" s="109">
        <f t="shared" si="16"/>
        <v>23.77</v>
      </c>
      <c r="M23" s="101" t="str">
        <f t="shared" si="17"/>
        <v>↓</v>
      </c>
      <c r="N23" s="106"/>
      <c r="O23" s="107">
        <f t="shared" si="18"/>
        <v>49.46</v>
      </c>
      <c r="P23" s="108" t="str">
        <f t="shared" si="19"/>
        <v>↓</v>
      </c>
      <c r="Q23" s="109">
        <f t="shared" si="20"/>
        <v>49.82</v>
      </c>
      <c r="R23" s="110" t="str">
        <f t="shared" si="21"/>
        <v>↓</v>
      </c>
      <c r="S23" s="106"/>
      <c r="T23" s="107">
        <f t="shared" si="22"/>
        <v>48.72</v>
      </c>
      <c r="U23" s="108" t="str">
        <f t="shared" si="23"/>
        <v>↓</v>
      </c>
      <c r="V23" s="109">
        <f t="shared" si="24"/>
        <v>49.45</v>
      </c>
      <c r="W23" s="110" t="str">
        <f t="shared" si="25"/>
        <v>↓</v>
      </c>
      <c r="X23" s="106"/>
      <c r="Y23" s="107">
        <f t="shared" si="26"/>
        <v>46.13</v>
      </c>
      <c r="Z23" s="108" t="str">
        <f t="shared" si="27"/>
        <v>↓</v>
      </c>
      <c r="AA23" s="109">
        <f t="shared" si="28"/>
        <v>51.81</v>
      </c>
      <c r="AB23" s="110" t="str">
        <f t="shared" si="29"/>
        <v>↓</v>
      </c>
      <c r="AC23" s="106"/>
      <c r="AD23" s="111">
        <f t="shared" si="30"/>
        <v>342.62206572769998</v>
      </c>
      <c r="AE23" s="108" t="str">
        <f t="shared" si="31"/>
        <v>↑</v>
      </c>
      <c r="AF23" s="107">
        <f t="shared" si="32"/>
        <v>304.29000000000002</v>
      </c>
      <c r="AG23" s="101" t="str">
        <f t="shared" si="33"/>
        <v>↑</v>
      </c>
      <c r="AH23" s="106"/>
      <c r="AI23" s="107">
        <f t="shared" si="34"/>
        <v>9.0299999999999994</v>
      </c>
      <c r="AJ23" s="108" t="str">
        <f t="shared" si="35"/>
        <v>↑</v>
      </c>
      <c r="AK23" s="112">
        <f t="shared" si="36"/>
        <v>8.7899999999999991</v>
      </c>
      <c r="AL23" s="110" t="str">
        <f t="shared" si="37"/>
        <v>↑</v>
      </c>
      <c r="AM23" s="106"/>
      <c r="AN23" s="107">
        <f t="shared" si="38"/>
        <v>171.67</v>
      </c>
      <c r="AO23" s="108" t="str">
        <f t="shared" si="39"/>
        <v>↓</v>
      </c>
      <c r="AP23" s="112">
        <f t="shared" si="40"/>
        <v>175.76</v>
      </c>
      <c r="AQ23" s="110" t="str">
        <f t="shared" si="41"/>
        <v>↓</v>
      </c>
      <c r="AR23" s="106"/>
      <c r="AS23" s="255">
        <f t="shared" si="42"/>
        <v>13.15</v>
      </c>
      <c r="AT23" s="108" t="str">
        <f t="shared" si="43"/>
        <v>↓</v>
      </c>
      <c r="AU23" s="112">
        <f t="shared" si="44"/>
        <v>14.47</v>
      </c>
      <c r="AV23" s="103" t="str">
        <f t="shared" si="45"/>
        <v>↓</v>
      </c>
      <c r="AW23" s="28"/>
      <c r="AX23" s="46"/>
      <c r="AY23" s="46"/>
      <c r="AZ23" s="46"/>
      <c r="BA23" s="46"/>
      <c r="BB23" s="46"/>
      <c r="BC23" s="46"/>
      <c r="BD23" s="296" t="s">
        <v>93</v>
      </c>
      <c r="BE23" s="297">
        <v>1250</v>
      </c>
      <c r="BF23" s="298">
        <v>26.23</v>
      </c>
      <c r="BG23" s="299">
        <v>4.5999999999999996</v>
      </c>
      <c r="BH23" s="300">
        <v>1242</v>
      </c>
      <c r="BI23" s="298">
        <v>23.77</v>
      </c>
      <c r="BJ23" s="301">
        <v>5.99</v>
      </c>
      <c r="BK23" s="302">
        <v>1222</v>
      </c>
      <c r="BL23" s="298">
        <v>49.82</v>
      </c>
      <c r="BM23" s="299">
        <v>10.64</v>
      </c>
      <c r="BN23" s="300">
        <v>1219</v>
      </c>
      <c r="BO23" s="298">
        <v>49.45</v>
      </c>
      <c r="BP23" s="301">
        <v>6.45</v>
      </c>
      <c r="BQ23" s="300">
        <v>399</v>
      </c>
      <c r="BR23" s="298">
        <v>304.29000000000002</v>
      </c>
      <c r="BS23" s="301">
        <v>46.61</v>
      </c>
      <c r="BT23" s="302">
        <v>923</v>
      </c>
      <c r="BU23" s="298">
        <v>51.81</v>
      </c>
      <c r="BV23" s="299">
        <v>19.829999999999998</v>
      </c>
      <c r="BW23" s="303">
        <v>1223</v>
      </c>
      <c r="BX23" s="304">
        <v>8.7899999999999991</v>
      </c>
      <c r="BY23" s="305">
        <v>0.78</v>
      </c>
      <c r="BZ23" s="306">
        <v>1221</v>
      </c>
      <c r="CA23" s="304">
        <v>175.76</v>
      </c>
      <c r="CB23" s="307">
        <v>22.02</v>
      </c>
      <c r="CC23" s="303">
        <v>1219</v>
      </c>
      <c r="CD23" s="304">
        <v>14.47</v>
      </c>
      <c r="CE23" s="305">
        <v>4.4800000000000004</v>
      </c>
    </row>
    <row r="24" spans="1:83" ht="33" customHeight="1">
      <c r="A24" s="28"/>
      <c r="B24" s="360">
        <v>3</v>
      </c>
      <c r="C24" s="61" t="s">
        <v>2</v>
      </c>
      <c r="D24" s="89"/>
      <c r="E24" s="90">
        <f t="shared" si="10"/>
        <v>40.04</v>
      </c>
      <c r="F24" s="91" t="str">
        <f t="shared" si="11"/>
        <v>↓</v>
      </c>
      <c r="G24" s="92">
        <f t="shared" si="12"/>
        <v>41.01</v>
      </c>
      <c r="H24" s="93" t="str">
        <f t="shared" si="13"/>
        <v>↓</v>
      </c>
      <c r="I24" s="89"/>
      <c r="J24" s="90">
        <f t="shared" si="14"/>
        <v>30.45</v>
      </c>
      <c r="K24" s="91" t="str">
        <f t="shared" si="15"/>
        <v>↓</v>
      </c>
      <c r="L24" s="92">
        <f t="shared" si="16"/>
        <v>31.46</v>
      </c>
      <c r="M24" s="93" t="str">
        <f t="shared" si="17"/>
        <v>↓</v>
      </c>
      <c r="N24" s="89"/>
      <c r="O24" s="90">
        <f t="shared" si="18"/>
        <v>52.44</v>
      </c>
      <c r="P24" s="91" t="str">
        <f t="shared" si="19"/>
        <v>↓</v>
      </c>
      <c r="Q24" s="92">
        <f t="shared" si="20"/>
        <v>52.88</v>
      </c>
      <c r="R24" s="94" t="str">
        <f t="shared" si="21"/>
        <v>↓</v>
      </c>
      <c r="S24" s="89"/>
      <c r="T24" s="90">
        <f t="shared" si="22"/>
        <v>59.03</v>
      </c>
      <c r="U24" s="91" t="str">
        <f t="shared" si="23"/>
        <v>↓</v>
      </c>
      <c r="V24" s="92">
        <f t="shared" si="24"/>
        <v>58.8</v>
      </c>
      <c r="W24" s="94" t="str">
        <f t="shared" si="25"/>
        <v>↓</v>
      </c>
      <c r="X24" s="89"/>
      <c r="Y24" s="90">
        <f t="shared" si="26"/>
        <v>85.48</v>
      </c>
      <c r="Z24" s="91" t="str">
        <f t="shared" si="27"/>
        <v>↓</v>
      </c>
      <c r="AA24" s="92">
        <f t="shared" si="28"/>
        <v>90.8</v>
      </c>
      <c r="AB24" s="94" t="str">
        <f t="shared" si="29"/>
        <v>↓</v>
      </c>
      <c r="AC24" s="89"/>
      <c r="AD24" s="95">
        <f t="shared" si="30"/>
        <v>449.95180722892002</v>
      </c>
      <c r="AE24" s="113" t="str">
        <f t="shared" si="31"/>
        <v>↑</v>
      </c>
      <c r="AF24" s="96">
        <f t="shared" si="32"/>
        <v>363.71</v>
      </c>
      <c r="AG24" s="114" t="str">
        <f t="shared" si="33"/>
        <v>↑</v>
      </c>
      <c r="AH24" s="115"/>
      <c r="AI24" s="90">
        <f t="shared" si="34"/>
        <v>7.34</v>
      </c>
      <c r="AJ24" s="113" t="str">
        <f t="shared" si="35"/>
        <v>↑</v>
      </c>
      <c r="AK24" s="92">
        <f t="shared" si="36"/>
        <v>7.15</v>
      </c>
      <c r="AL24" s="101" t="str">
        <f t="shared" si="37"/>
        <v>↑</v>
      </c>
      <c r="AM24" s="115"/>
      <c r="AN24" s="90">
        <f t="shared" si="38"/>
        <v>228.4</v>
      </c>
      <c r="AO24" s="113" t="str">
        <f t="shared" si="39"/>
        <v>↓</v>
      </c>
      <c r="AP24" s="92">
        <f t="shared" si="40"/>
        <v>231.86</v>
      </c>
      <c r="AQ24" s="101" t="str">
        <f t="shared" si="41"/>
        <v>↓</v>
      </c>
      <c r="AR24" s="115"/>
      <c r="AS24" s="254">
        <f t="shared" si="42"/>
        <v>25.26</v>
      </c>
      <c r="AT24" s="113" t="str">
        <f t="shared" si="43"/>
        <v>↓</v>
      </c>
      <c r="AU24" s="92">
        <f t="shared" si="44"/>
        <v>26.69</v>
      </c>
      <c r="AV24" s="116" t="str">
        <f t="shared" si="45"/>
        <v>↓</v>
      </c>
      <c r="AW24" s="28"/>
      <c r="AX24" s="46"/>
      <c r="AY24" s="46"/>
      <c r="AZ24" s="46"/>
      <c r="BA24" s="46"/>
      <c r="BB24" s="46"/>
      <c r="BC24" s="46"/>
      <c r="BD24" s="308" t="s">
        <v>94</v>
      </c>
      <c r="BE24" s="264">
        <v>1257</v>
      </c>
      <c r="BF24" s="265">
        <v>41.01</v>
      </c>
      <c r="BG24" s="266">
        <v>8.06</v>
      </c>
      <c r="BH24" s="267">
        <v>1258</v>
      </c>
      <c r="BI24" s="265">
        <v>31.46</v>
      </c>
      <c r="BJ24" s="268">
        <v>6.1</v>
      </c>
      <c r="BK24" s="269">
        <v>1224</v>
      </c>
      <c r="BL24" s="265">
        <v>52.88</v>
      </c>
      <c r="BM24" s="266">
        <v>11.33</v>
      </c>
      <c r="BN24" s="267">
        <v>1225</v>
      </c>
      <c r="BO24" s="265">
        <v>58.8</v>
      </c>
      <c r="BP24" s="268">
        <v>8.6199999999999992</v>
      </c>
      <c r="BQ24" s="267">
        <v>391</v>
      </c>
      <c r="BR24" s="265">
        <v>363.71</v>
      </c>
      <c r="BS24" s="268">
        <v>51.67</v>
      </c>
      <c r="BT24" s="269">
        <v>929</v>
      </c>
      <c r="BU24" s="265">
        <v>90.8</v>
      </c>
      <c r="BV24" s="266">
        <v>26.57</v>
      </c>
      <c r="BW24" s="270">
        <v>125</v>
      </c>
      <c r="BX24" s="265">
        <v>7.15</v>
      </c>
      <c r="BY24" s="271">
        <v>0.75</v>
      </c>
      <c r="BZ24" s="272">
        <v>1226</v>
      </c>
      <c r="CA24" s="265">
        <v>231.86</v>
      </c>
      <c r="CB24" s="273">
        <v>24.7</v>
      </c>
      <c r="CC24" s="270">
        <v>1225</v>
      </c>
      <c r="CD24" s="265">
        <v>26.69</v>
      </c>
      <c r="CE24" s="271">
        <v>6.57</v>
      </c>
    </row>
    <row r="25" spans="1:83" ht="33" customHeight="1" thickBot="1">
      <c r="A25" s="28"/>
      <c r="B25" s="361"/>
      <c r="C25" s="63" t="s">
        <v>3</v>
      </c>
      <c r="D25" s="106"/>
      <c r="E25" s="107">
        <f t="shared" si="10"/>
        <v>26.05</v>
      </c>
      <c r="F25" s="108" t="str">
        <f t="shared" si="11"/>
        <v>↓</v>
      </c>
      <c r="G25" s="109">
        <f t="shared" si="12"/>
        <v>26.65</v>
      </c>
      <c r="H25" s="103" t="str">
        <f t="shared" si="13"/>
        <v>↓</v>
      </c>
      <c r="I25" s="106"/>
      <c r="J25" s="107">
        <f t="shared" si="14"/>
        <v>23.03</v>
      </c>
      <c r="K25" s="108" t="str">
        <f t="shared" si="15"/>
        <v>↓</v>
      </c>
      <c r="L25" s="109">
        <f t="shared" si="16"/>
        <v>23.91</v>
      </c>
      <c r="M25" s="103" t="str">
        <f t="shared" si="17"/>
        <v>↓</v>
      </c>
      <c r="N25" s="106"/>
      <c r="O25" s="107">
        <f t="shared" si="18"/>
        <v>50.35</v>
      </c>
      <c r="P25" s="108" t="str">
        <f t="shared" si="19"/>
        <v>↓</v>
      </c>
      <c r="Q25" s="109">
        <f t="shared" si="20"/>
        <v>51.13</v>
      </c>
      <c r="R25" s="110" t="str">
        <f t="shared" si="21"/>
        <v>↓</v>
      </c>
      <c r="S25" s="106"/>
      <c r="T25" s="107">
        <f t="shared" si="22"/>
        <v>48.92</v>
      </c>
      <c r="U25" s="108" t="str">
        <f t="shared" si="23"/>
        <v>↓</v>
      </c>
      <c r="V25" s="109">
        <f t="shared" si="24"/>
        <v>49.16</v>
      </c>
      <c r="W25" s="110" t="str">
        <f t="shared" si="25"/>
        <v>↓</v>
      </c>
      <c r="X25" s="106"/>
      <c r="Y25" s="107">
        <f t="shared" si="26"/>
        <v>45.39</v>
      </c>
      <c r="Z25" s="108" t="str">
        <f t="shared" si="27"/>
        <v>↓</v>
      </c>
      <c r="AA25" s="109">
        <f t="shared" si="28"/>
        <v>51.13</v>
      </c>
      <c r="AB25" s="110" t="str">
        <f t="shared" si="29"/>
        <v>↓</v>
      </c>
      <c r="AC25" s="106"/>
      <c r="AD25" s="111">
        <f t="shared" si="30"/>
        <v>348.77283950616999</v>
      </c>
      <c r="AE25" s="108" t="str">
        <f t="shared" si="31"/>
        <v>↑</v>
      </c>
      <c r="AF25" s="107">
        <f t="shared" si="32"/>
        <v>309.01</v>
      </c>
      <c r="AG25" s="103" t="str">
        <f t="shared" si="33"/>
        <v>↑</v>
      </c>
      <c r="AH25" s="106"/>
      <c r="AI25" s="107">
        <f t="shared" si="34"/>
        <v>9.09</v>
      </c>
      <c r="AJ25" s="108" t="str">
        <f t="shared" si="35"/>
        <v>↑</v>
      </c>
      <c r="AK25" s="112">
        <f t="shared" si="36"/>
        <v>8.83</v>
      </c>
      <c r="AL25" s="110" t="str">
        <f t="shared" si="37"/>
        <v>↑</v>
      </c>
      <c r="AM25" s="106"/>
      <c r="AN25" s="107">
        <f t="shared" si="38"/>
        <v>171.24</v>
      </c>
      <c r="AO25" s="108" t="str">
        <f t="shared" si="39"/>
        <v>↓</v>
      </c>
      <c r="AP25" s="112">
        <f t="shared" si="40"/>
        <v>174.77</v>
      </c>
      <c r="AQ25" s="110" t="str">
        <f t="shared" si="41"/>
        <v>↓</v>
      </c>
      <c r="AR25" s="106"/>
      <c r="AS25" s="255">
        <f t="shared" si="42"/>
        <v>13.53</v>
      </c>
      <c r="AT25" s="108" t="str">
        <f t="shared" si="43"/>
        <v>↓</v>
      </c>
      <c r="AU25" s="112">
        <f t="shared" si="44"/>
        <v>14.64</v>
      </c>
      <c r="AV25" s="103" t="str">
        <f t="shared" si="45"/>
        <v>↓</v>
      </c>
      <c r="AW25" s="28"/>
      <c r="AX25" s="46"/>
      <c r="AY25" s="46"/>
      <c r="AZ25" s="46"/>
      <c r="BA25" s="46"/>
      <c r="BB25" s="46"/>
      <c r="BC25" s="46"/>
      <c r="BD25" s="261" t="s">
        <v>95</v>
      </c>
      <c r="BE25" s="297">
        <v>1252</v>
      </c>
      <c r="BF25" s="298">
        <v>26.65</v>
      </c>
      <c r="BG25" s="299">
        <v>5.35</v>
      </c>
      <c r="BH25" s="300">
        <v>1243</v>
      </c>
      <c r="BI25" s="298">
        <v>23.91</v>
      </c>
      <c r="BJ25" s="301">
        <v>6.48</v>
      </c>
      <c r="BK25" s="302">
        <v>1217</v>
      </c>
      <c r="BL25" s="298">
        <v>51.13</v>
      </c>
      <c r="BM25" s="299">
        <v>10.220000000000001</v>
      </c>
      <c r="BN25" s="300">
        <v>1219</v>
      </c>
      <c r="BO25" s="298">
        <v>49.16</v>
      </c>
      <c r="BP25" s="301">
        <v>7.24</v>
      </c>
      <c r="BQ25" s="300">
        <v>385</v>
      </c>
      <c r="BR25" s="298">
        <v>309.01</v>
      </c>
      <c r="BS25" s="301">
        <v>48.15</v>
      </c>
      <c r="BT25" s="302">
        <v>927</v>
      </c>
      <c r="BU25" s="298">
        <v>51.13</v>
      </c>
      <c r="BV25" s="299">
        <v>20.25</v>
      </c>
      <c r="BW25" s="303">
        <v>1225</v>
      </c>
      <c r="BX25" s="304">
        <v>8.83</v>
      </c>
      <c r="BY25" s="305">
        <v>0.85</v>
      </c>
      <c r="BZ25" s="306">
        <v>1223</v>
      </c>
      <c r="CA25" s="304">
        <v>174.77</v>
      </c>
      <c r="CB25" s="307">
        <v>22.72</v>
      </c>
      <c r="CC25" s="303">
        <v>1217</v>
      </c>
      <c r="CD25" s="304">
        <v>14.64</v>
      </c>
      <c r="CE25" s="305">
        <v>4.41</v>
      </c>
    </row>
    <row r="26" spans="1:83" ht="34.5" customHeight="1">
      <c r="A26" s="29"/>
      <c r="B26" s="54"/>
      <c r="C26" s="56"/>
      <c r="D26" s="379"/>
      <c r="E26" s="379"/>
      <c r="F26" s="379"/>
      <c r="G26" s="379"/>
      <c r="H26" s="379"/>
      <c r="I26" s="379"/>
      <c r="J26" s="379"/>
      <c r="K26" s="379"/>
      <c r="L26" s="379"/>
      <c r="M26" s="379"/>
      <c r="N26" s="379"/>
      <c r="O26" s="379"/>
      <c r="P26" s="379"/>
      <c r="Q26" s="379"/>
      <c r="R26" s="379"/>
      <c r="S26" s="379"/>
      <c r="T26" s="379"/>
      <c r="U26" s="379"/>
      <c r="V26" s="379"/>
      <c r="W26" s="379"/>
      <c r="X26" s="53"/>
      <c r="Y26" s="379"/>
      <c r="Z26" s="379"/>
      <c r="AA26" s="379"/>
      <c r="AB26" s="379"/>
      <c r="AC26" s="379"/>
      <c r="AD26" s="29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46"/>
      <c r="AY26" s="46"/>
      <c r="AZ26" s="46"/>
      <c r="BA26" s="46"/>
      <c r="BB26" s="46"/>
      <c r="BC26" s="46"/>
      <c r="BD26" s="137"/>
      <c r="BE26" s="137"/>
      <c r="BF26" s="137"/>
      <c r="BG26" s="137"/>
      <c r="BH26" s="213"/>
      <c r="BI26" s="214"/>
      <c r="BJ26" s="214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</row>
    <row r="27" spans="1:83" ht="32.25" customHeight="1">
      <c r="A27" s="29"/>
      <c r="B27" s="78" t="s">
        <v>36</v>
      </c>
      <c r="C27" s="56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53"/>
      <c r="Y27" s="68"/>
      <c r="Z27" s="68"/>
      <c r="AA27" s="68"/>
      <c r="AB27" s="68"/>
      <c r="AC27" s="68"/>
      <c r="AD27" s="29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46"/>
      <c r="AY27" s="46"/>
      <c r="AZ27" s="46"/>
      <c r="BA27" s="46"/>
      <c r="BB27" s="46"/>
      <c r="BC27" s="46"/>
      <c r="BD27" s="215"/>
      <c r="BE27" s="216"/>
      <c r="BF27" s="217"/>
      <c r="BG27" s="217"/>
      <c r="BH27" s="216"/>
      <c r="BI27" s="217"/>
      <c r="BJ27" s="217"/>
      <c r="BK27" s="216"/>
      <c r="BL27" s="217"/>
      <c r="BM27" s="217"/>
      <c r="BN27" s="216"/>
      <c r="BO27" s="217"/>
      <c r="BP27" s="217"/>
      <c r="BQ27" s="216"/>
      <c r="BR27" s="217"/>
      <c r="BS27" s="217"/>
      <c r="BT27" s="216"/>
      <c r="BU27" s="217"/>
      <c r="BV27" s="217"/>
      <c r="BW27" s="216"/>
      <c r="BX27" s="217"/>
      <c r="BY27" s="217"/>
      <c r="BZ27" s="216"/>
      <c r="CA27" s="217"/>
      <c r="CB27" s="217"/>
      <c r="CC27" s="216"/>
      <c r="CD27" s="217"/>
      <c r="CE27" s="217"/>
    </row>
    <row r="28" spans="1:83" ht="24.75" customHeight="1" thickBot="1">
      <c r="A28" s="29"/>
      <c r="B28" s="55"/>
      <c r="C28" s="56"/>
      <c r="D28" s="33"/>
      <c r="E28" s="57"/>
      <c r="F28" s="33"/>
      <c r="G28" s="57"/>
      <c r="H28" s="36"/>
      <c r="I28" s="33"/>
      <c r="J28" s="34"/>
      <c r="K28" s="33"/>
      <c r="L28" s="35"/>
      <c r="M28" s="36"/>
      <c r="N28" s="33"/>
      <c r="O28" s="58"/>
      <c r="P28" s="33"/>
      <c r="Q28" s="35"/>
      <c r="R28" s="36"/>
      <c r="S28" s="33"/>
      <c r="T28" s="37"/>
      <c r="U28" s="33"/>
      <c r="V28" s="35"/>
      <c r="W28" s="36"/>
      <c r="X28" s="29"/>
      <c r="Y28" s="29"/>
      <c r="Z28" s="29"/>
      <c r="AA28" s="29"/>
      <c r="AB28" s="29"/>
      <c r="AC28" s="29"/>
      <c r="AD28" s="29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28"/>
      <c r="AX28" s="44"/>
      <c r="AY28" s="44"/>
      <c r="AZ28" s="44"/>
      <c r="BA28" s="44"/>
      <c r="BB28" s="44"/>
      <c r="BC28" s="44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  <c r="CC28" s="137"/>
      <c r="CD28" s="137"/>
      <c r="CE28" s="137"/>
    </row>
    <row r="29" spans="1:83" ht="30" customHeight="1" thickBot="1">
      <c r="A29" s="29"/>
      <c r="B29" s="362" t="s">
        <v>0</v>
      </c>
      <c r="C29" s="364" t="s">
        <v>1</v>
      </c>
      <c r="D29" s="371" t="s">
        <v>27</v>
      </c>
      <c r="E29" s="372"/>
      <c r="F29" s="372"/>
      <c r="G29" s="372"/>
      <c r="H29" s="372"/>
      <c r="I29" s="372"/>
      <c r="J29" s="372"/>
      <c r="K29" s="372"/>
      <c r="L29" s="372"/>
      <c r="M29" s="373"/>
      <c r="N29" s="28"/>
      <c r="O29" s="78" t="s">
        <v>30</v>
      </c>
      <c r="P29" s="28"/>
      <c r="Q29" s="35"/>
      <c r="R29" s="36"/>
      <c r="S29" s="33"/>
      <c r="T29" s="37"/>
      <c r="U29" s="33"/>
      <c r="V29" s="35"/>
      <c r="W29" s="36"/>
      <c r="X29" s="29"/>
      <c r="Y29" s="29"/>
      <c r="Z29" s="29"/>
      <c r="AA29" s="29"/>
      <c r="AB29" s="29"/>
      <c r="AC29" s="29"/>
      <c r="AD29" s="29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44"/>
      <c r="AY29" s="44"/>
      <c r="AZ29" s="44"/>
      <c r="BA29" s="44"/>
      <c r="BB29" s="44"/>
      <c r="BC29" s="44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</row>
    <row r="30" spans="1:83" ht="30" customHeight="1" thickBot="1">
      <c r="A30" s="29"/>
      <c r="B30" s="363"/>
      <c r="C30" s="365"/>
      <c r="D30" s="374" t="s">
        <v>9</v>
      </c>
      <c r="E30" s="375"/>
      <c r="F30" s="376" t="s">
        <v>10</v>
      </c>
      <c r="G30" s="375"/>
      <c r="H30" s="376" t="s">
        <v>11</v>
      </c>
      <c r="I30" s="375"/>
      <c r="J30" s="376" t="s">
        <v>12</v>
      </c>
      <c r="K30" s="375"/>
      <c r="L30" s="376" t="s">
        <v>13</v>
      </c>
      <c r="M30" s="377"/>
      <c r="N30" s="28"/>
      <c r="O30" s="58"/>
      <c r="P30" s="28"/>
      <c r="Q30" s="35"/>
      <c r="R30" s="36"/>
      <c r="S30" s="33"/>
      <c r="T30" s="37"/>
      <c r="U30" s="33"/>
      <c r="V30" s="35"/>
      <c r="W30" s="36"/>
      <c r="X30" s="29"/>
      <c r="Y30" s="29"/>
      <c r="Z30" s="29"/>
      <c r="AA30" s="29"/>
      <c r="AB30" s="29"/>
      <c r="AC30" s="29"/>
      <c r="AD30" s="29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44"/>
      <c r="AY30" s="44"/>
      <c r="AZ30" s="44"/>
      <c r="BA30" s="44"/>
      <c r="BB30" s="44"/>
      <c r="BC30" s="44"/>
      <c r="BD30" s="136" t="s">
        <v>100</v>
      </c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</row>
    <row r="31" spans="1:83" ht="33" customHeight="1" thickBot="1">
      <c r="A31" s="29"/>
      <c r="B31" s="360">
        <v>1</v>
      </c>
      <c r="C31" s="61" t="s">
        <v>2</v>
      </c>
      <c r="D31" s="383"/>
      <c r="E31" s="384"/>
      <c r="F31" s="385"/>
      <c r="G31" s="384"/>
      <c r="H31" s="385"/>
      <c r="I31" s="384"/>
      <c r="J31" s="385"/>
      <c r="K31" s="384"/>
      <c r="L31" s="385"/>
      <c r="M31" s="386"/>
      <c r="N31" s="28"/>
      <c r="O31" s="58"/>
      <c r="P31" s="33"/>
      <c r="Q31" s="35"/>
      <c r="R31" s="36"/>
      <c r="S31" s="33"/>
      <c r="T31" s="37"/>
      <c r="U31" s="33"/>
      <c r="V31" s="35"/>
      <c r="W31" s="36"/>
      <c r="X31" s="29"/>
      <c r="Y31" s="29"/>
      <c r="Z31" s="29"/>
      <c r="AA31" s="29"/>
      <c r="AB31" s="29"/>
      <c r="AC31" s="29"/>
      <c r="AD31" s="29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44"/>
      <c r="AY31" s="44"/>
      <c r="AZ31" s="44"/>
      <c r="BA31" s="44"/>
      <c r="BB31" s="44"/>
      <c r="BC31" s="44"/>
      <c r="BD31" s="137" t="s">
        <v>97</v>
      </c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</row>
    <row r="32" spans="1:83" ht="33" customHeight="1" thickBot="1">
      <c r="A32" s="29"/>
      <c r="B32" s="361"/>
      <c r="C32" s="62" t="s">
        <v>3</v>
      </c>
      <c r="D32" s="387"/>
      <c r="E32" s="388"/>
      <c r="F32" s="389"/>
      <c r="G32" s="388"/>
      <c r="H32" s="389"/>
      <c r="I32" s="388"/>
      <c r="J32" s="389"/>
      <c r="K32" s="388"/>
      <c r="L32" s="389"/>
      <c r="M32" s="397"/>
      <c r="N32" s="28"/>
      <c r="O32" s="58"/>
      <c r="P32" s="33"/>
      <c r="Q32" s="35"/>
      <c r="R32" s="36"/>
      <c r="S32" s="33"/>
      <c r="T32" s="37"/>
      <c r="U32" s="33"/>
      <c r="V32" s="35"/>
      <c r="W32" s="36"/>
      <c r="X32" s="29"/>
      <c r="Y32" s="29"/>
      <c r="Z32" s="29"/>
      <c r="AA32" s="29"/>
      <c r="AB32" s="29"/>
      <c r="AC32" s="29"/>
      <c r="AD32" s="29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44"/>
      <c r="AY32" s="44"/>
      <c r="AZ32" s="44"/>
      <c r="BA32" s="44"/>
      <c r="BB32" s="44"/>
      <c r="BC32" s="44"/>
      <c r="BD32" s="347" t="s">
        <v>0</v>
      </c>
      <c r="BE32" s="349" t="s">
        <v>56</v>
      </c>
      <c r="BF32" s="344"/>
      <c r="BG32" s="344"/>
      <c r="BH32" s="343" t="s">
        <v>57</v>
      </c>
      <c r="BI32" s="344"/>
      <c r="BJ32" s="345"/>
      <c r="BK32" s="343" t="s">
        <v>58</v>
      </c>
      <c r="BL32" s="344"/>
      <c r="BM32" s="344"/>
      <c r="BN32" s="343" t="s">
        <v>59</v>
      </c>
      <c r="BO32" s="344"/>
      <c r="BP32" s="346"/>
      <c r="BQ32" s="403" t="s">
        <v>79</v>
      </c>
      <c r="BR32" s="404"/>
      <c r="BS32" s="405"/>
      <c r="BT32" s="350" t="s">
        <v>80</v>
      </c>
      <c r="BU32" s="351"/>
      <c r="BV32" s="406"/>
      <c r="BW32" s="343" t="s">
        <v>81</v>
      </c>
      <c r="BX32" s="344"/>
      <c r="BY32" s="344"/>
      <c r="BZ32" s="345" t="s">
        <v>82</v>
      </c>
      <c r="CA32" s="407"/>
      <c r="CB32" s="408"/>
      <c r="CC32" s="343" t="s">
        <v>83</v>
      </c>
      <c r="CD32" s="344"/>
      <c r="CE32" s="346"/>
    </row>
    <row r="33" spans="1:83" ht="33" customHeight="1" thickBot="1">
      <c r="A33" s="29"/>
      <c r="B33" s="360">
        <v>2</v>
      </c>
      <c r="C33" s="61" t="s">
        <v>2</v>
      </c>
      <c r="D33" s="383"/>
      <c r="E33" s="384"/>
      <c r="F33" s="385"/>
      <c r="G33" s="384"/>
      <c r="H33" s="385"/>
      <c r="I33" s="384"/>
      <c r="J33" s="385"/>
      <c r="K33" s="384"/>
      <c r="L33" s="385"/>
      <c r="M33" s="386"/>
      <c r="N33" s="28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44"/>
      <c r="AY33" s="44"/>
      <c r="AZ33" s="44"/>
      <c r="BA33" s="44"/>
      <c r="BB33" s="44"/>
      <c r="BC33" s="44"/>
      <c r="BD33" s="348"/>
      <c r="BE33" s="258" t="s">
        <v>64</v>
      </c>
      <c r="BF33" s="259" t="s">
        <v>65</v>
      </c>
      <c r="BG33" s="260" t="s">
        <v>66</v>
      </c>
      <c r="BH33" s="261" t="s">
        <v>64</v>
      </c>
      <c r="BI33" s="259" t="s">
        <v>65</v>
      </c>
      <c r="BJ33" s="260" t="s">
        <v>66</v>
      </c>
      <c r="BK33" s="261" t="s">
        <v>64</v>
      </c>
      <c r="BL33" s="259" t="s">
        <v>65</v>
      </c>
      <c r="BM33" s="260" t="s">
        <v>66</v>
      </c>
      <c r="BN33" s="261" t="s">
        <v>64</v>
      </c>
      <c r="BO33" s="259" t="s">
        <v>65</v>
      </c>
      <c r="BP33" s="262" t="s">
        <v>66</v>
      </c>
      <c r="BQ33" s="261" t="s">
        <v>64</v>
      </c>
      <c r="BR33" s="259" t="s">
        <v>65</v>
      </c>
      <c r="BS33" s="262" t="s">
        <v>66</v>
      </c>
      <c r="BT33" s="309" t="s">
        <v>64</v>
      </c>
      <c r="BU33" s="310" t="s">
        <v>65</v>
      </c>
      <c r="BV33" s="311" t="s">
        <v>66</v>
      </c>
      <c r="BW33" s="261" t="s">
        <v>64</v>
      </c>
      <c r="BX33" s="259" t="s">
        <v>65</v>
      </c>
      <c r="BY33" s="260" t="s">
        <v>66</v>
      </c>
      <c r="BZ33" s="261" t="s">
        <v>64</v>
      </c>
      <c r="CA33" s="259" t="s">
        <v>65</v>
      </c>
      <c r="CB33" s="262" t="s">
        <v>66</v>
      </c>
      <c r="CC33" s="261" t="s">
        <v>64</v>
      </c>
      <c r="CD33" s="259" t="s">
        <v>65</v>
      </c>
      <c r="CE33" s="262" t="s">
        <v>66</v>
      </c>
    </row>
    <row r="34" spans="1:83" ht="33" customHeight="1" thickBot="1">
      <c r="A34" s="29"/>
      <c r="B34" s="361"/>
      <c r="C34" s="63" t="s">
        <v>3</v>
      </c>
      <c r="D34" s="387"/>
      <c r="E34" s="388"/>
      <c r="F34" s="389"/>
      <c r="G34" s="388"/>
      <c r="H34" s="389"/>
      <c r="I34" s="388"/>
      <c r="J34" s="389"/>
      <c r="K34" s="388"/>
      <c r="L34" s="389"/>
      <c r="M34" s="397"/>
      <c r="N34" s="28"/>
      <c r="O34" s="29"/>
      <c r="P34" s="29"/>
      <c r="Q34" s="29"/>
      <c r="R34" s="29"/>
      <c r="S34" s="29"/>
      <c r="T34" s="29"/>
      <c r="U34" s="29"/>
      <c r="V34" s="29"/>
      <c r="W34" s="29"/>
      <c r="X34" s="31"/>
      <c r="Y34" s="29"/>
      <c r="Z34" s="29"/>
      <c r="AA34" s="29"/>
      <c r="AB34" s="29"/>
      <c r="AC34" s="29"/>
      <c r="AD34" s="29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44"/>
      <c r="AY34" s="44"/>
      <c r="AZ34" s="44"/>
      <c r="BA34" s="44"/>
      <c r="BB34" s="44"/>
      <c r="BC34" s="44"/>
      <c r="BD34" s="308" t="s">
        <v>84</v>
      </c>
      <c r="BE34" s="223">
        <v>8571</v>
      </c>
      <c r="BF34" s="224">
        <v>24.06</v>
      </c>
      <c r="BG34" s="225">
        <v>6.55</v>
      </c>
      <c r="BH34" s="312">
        <v>8486</v>
      </c>
      <c r="BI34" s="313">
        <v>23.1</v>
      </c>
      <c r="BJ34" s="314">
        <v>6.15</v>
      </c>
      <c r="BK34" s="223">
        <v>8507</v>
      </c>
      <c r="BL34" s="224">
        <v>41.28</v>
      </c>
      <c r="BM34" s="225">
        <v>10.71</v>
      </c>
      <c r="BN34" s="223">
        <v>8453</v>
      </c>
      <c r="BO34" s="224">
        <v>48.71</v>
      </c>
      <c r="BP34" s="225">
        <v>8.23</v>
      </c>
      <c r="BQ34" s="223">
        <v>378</v>
      </c>
      <c r="BR34" s="224">
        <v>450.61375661376002</v>
      </c>
      <c r="BS34" s="225">
        <v>81.730059800389</v>
      </c>
      <c r="BT34" s="223">
        <v>8317</v>
      </c>
      <c r="BU34" s="224">
        <v>61.5</v>
      </c>
      <c r="BV34" s="225">
        <v>24.21</v>
      </c>
      <c r="BW34" s="223">
        <v>8369</v>
      </c>
      <c r="BX34" s="224">
        <v>8.65</v>
      </c>
      <c r="BY34" s="225">
        <v>1.05</v>
      </c>
      <c r="BZ34" s="223">
        <v>8434</v>
      </c>
      <c r="CA34" s="313">
        <v>180.13</v>
      </c>
      <c r="CB34" s="314">
        <v>28.77</v>
      </c>
      <c r="CC34" s="223">
        <v>8430</v>
      </c>
      <c r="CD34" s="224">
        <v>17.16</v>
      </c>
      <c r="CE34" s="225">
        <v>5.64</v>
      </c>
    </row>
    <row r="35" spans="1:83" ht="33" customHeight="1" thickBot="1">
      <c r="A35" s="29"/>
      <c r="B35" s="360">
        <v>3</v>
      </c>
      <c r="C35" s="61" t="s">
        <v>2</v>
      </c>
      <c r="D35" s="383"/>
      <c r="E35" s="384"/>
      <c r="F35" s="385"/>
      <c r="G35" s="384"/>
      <c r="H35" s="385"/>
      <c r="I35" s="384"/>
      <c r="J35" s="385"/>
      <c r="K35" s="384"/>
      <c r="L35" s="385"/>
      <c r="M35" s="386"/>
      <c r="N35" s="28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44"/>
      <c r="AY35" s="44"/>
      <c r="AZ35" s="44"/>
      <c r="BA35" s="44"/>
      <c r="BB35" s="44"/>
      <c r="BC35" s="44"/>
      <c r="BD35" s="309" t="s">
        <v>85</v>
      </c>
      <c r="BE35" s="232">
        <v>8410</v>
      </c>
      <c r="BF35" s="233">
        <v>21.26</v>
      </c>
      <c r="BG35" s="234">
        <v>4.59</v>
      </c>
      <c r="BH35" s="232">
        <v>8285</v>
      </c>
      <c r="BI35" s="233">
        <v>19.47</v>
      </c>
      <c r="BJ35" s="234">
        <v>5.46</v>
      </c>
      <c r="BK35" s="232">
        <v>8369</v>
      </c>
      <c r="BL35" s="233">
        <v>43.79</v>
      </c>
      <c r="BM35" s="234">
        <v>10.44</v>
      </c>
      <c r="BN35" s="315">
        <v>8310</v>
      </c>
      <c r="BO35" s="316">
        <v>44.35</v>
      </c>
      <c r="BP35" s="317">
        <v>6.91</v>
      </c>
      <c r="BQ35" s="315">
        <v>366</v>
      </c>
      <c r="BR35" s="316">
        <v>338.36885245901999</v>
      </c>
      <c r="BS35" s="317">
        <v>52.523268292292997</v>
      </c>
      <c r="BT35" s="315">
        <v>8120</v>
      </c>
      <c r="BU35" s="316">
        <v>42.48</v>
      </c>
      <c r="BV35" s="317">
        <v>17.54</v>
      </c>
      <c r="BW35" s="315">
        <v>8169</v>
      </c>
      <c r="BX35" s="316">
        <v>9.2899999999999991</v>
      </c>
      <c r="BY35" s="317">
        <v>0.95</v>
      </c>
      <c r="BZ35" s="315">
        <v>8274</v>
      </c>
      <c r="CA35" s="316">
        <v>159.97999999999999</v>
      </c>
      <c r="CB35" s="317">
        <v>25.06</v>
      </c>
      <c r="CC35" s="232">
        <v>8274</v>
      </c>
      <c r="CD35" s="233">
        <v>10.45</v>
      </c>
      <c r="CE35" s="234">
        <v>3.7</v>
      </c>
    </row>
    <row r="36" spans="1:83" ht="33" customHeight="1" thickBot="1">
      <c r="A36" s="29"/>
      <c r="B36" s="361"/>
      <c r="C36" s="63" t="s">
        <v>3</v>
      </c>
      <c r="D36" s="387"/>
      <c r="E36" s="388"/>
      <c r="F36" s="389"/>
      <c r="G36" s="388"/>
      <c r="H36" s="389"/>
      <c r="I36" s="388"/>
      <c r="J36" s="389"/>
      <c r="K36" s="388"/>
      <c r="L36" s="389"/>
      <c r="M36" s="397"/>
      <c r="N36" s="28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44"/>
      <c r="AY36" s="44"/>
      <c r="AZ36" s="44"/>
      <c r="BA36" s="44"/>
      <c r="BB36" s="44"/>
      <c r="BC36" s="44"/>
      <c r="BD36" s="318" t="s">
        <v>86</v>
      </c>
      <c r="BE36" s="312">
        <v>8809</v>
      </c>
      <c r="BF36" s="313">
        <v>29.57</v>
      </c>
      <c r="BG36" s="314">
        <v>7.29</v>
      </c>
      <c r="BH36" s="223">
        <v>8703</v>
      </c>
      <c r="BI36" s="224">
        <v>26.35</v>
      </c>
      <c r="BJ36" s="225">
        <v>6.12</v>
      </c>
      <c r="BK36" s="223">
        <v>8756</v>
      </c>
      <c r="BL36" s="224">
        <v>46.09</v>
      </c>
      <c r="BM36" s="225">
        <v>11.29</v>
      </c>
      <c r="BN36" s="223">
        <v>8686</v>
      </c>
      <c r="BO36" s="224">
        <v>52.32</v>
      </c>
      <c r="BP36" s="225">
        <v>8.35</v>
      </c>
      <c r="BQ36" s="223">
        <v>378</v>
      </c>
      <c r="BR36" s="224">
        <v>422.05026455026001</v>
      </c>
      <c r="BS36" s="225">
        <v>72.025784599299001</v>
      </c>
      <c r="BT36" s="223">
        <v>8443</v>
      </c>
      <c r="BU36" s="224">
        <v>75.41</v>
      </c>
      <c r="BV36" s="225">
        <v>25.56</v>
      </c>
      <c r="BW36" s="223">
        <v>8538</v>
      </c>
      <c r="BX36" s="224">
        <v>8.0299999999999994</v>
      </c>
      <c r="BY36" s="225">
        <v>0.95</v>
      </c>
      <c r="BZ36" s="223">
        <v>8688</v>
      </c>
      <c r="CA36" s="224">
        <v>198.18</v>
      </c>
      <c r="CB36" s="225">
        <v>29.64</v>
      </c>
      <c r="CC36" s="223">
        <v>8632</v>
      </c>
      <c r="CD36" s="224">
        <v>19.98</v>
      </c>
      <c r="CE36" s="225">
        <v>6.26</v>
      </c>
    </row>
    <row r="37" spans="1:83" ht="33" customHeight="1" thickBot="1">
      <c r="A37" s="28"/>
      <c r="B37" s="398" t="s">
        <v>28</v>
      </c>
      <c r="C37" s="399"/>
      <c r="D37" s="400">
        <f>SUM(D31:E36)</f>
        <v>0</v>
      </c>
      <c r="E37" s="401"/>
      <c r="F37" s="401">
        <f>SUM(F31:G36)</f>
        <v>0</v>
      </c>
      <c r="G37" s="401"/>
      <c r="H37" s="401">
        <f>SUM(H31:I36)</f>
        <v>0</v>
      </c>
      <c r="I37" s="401"/>
      <c r="J37" s="401">
        <f>SUM(J31:K36)</f>
        <v>0</v>
      </c>
      <c r="K37" s="401"/>
      <c r="L37" s="401">
        <f>SUM(L31:M36)</f>
        <v>0</v>
      </c>
      <c r="M37" s="402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44"/>
      <c r="AY37" s="44"/>
      <c r="AZ37" s="44"/>
      <c r="BA37" s="44"/>
      <c r="BB37" s="44"/>
      <c r="BC37" s="44"/>
      <c r="BD37" s="261" t="s">
        <v>87</v>
      </c>
      <c r="BE37" s="315">
        <v>8125</v>
      </c>
      <c r="BF37" s="316">
        <v>23.28</v>
      </c>
      <c r="BG37" s="317">
        <v>4.68</v>
      </c>
      <c r="BH37" s="232">
        <v>8000</v>
      </c>
      <c r="BI37" s="233">
        <v>21.38</v>
      </c>
      <c r="BJ37" s="234">
        <v>5.97</v>
      </c>
      <c r="BK37" s="232">
        <v>8098</v>
      </c>
      <c r="BL37" s="233">
        <v>46.86</v>
      </c>
      <c r="BM37" s="234">
        <v>11.07</v>
      </c>
      <c r="BN37" s="232">
        <v>8010</v>
      </c>
      <c r="BO37" s="233">
        <v>45.85</v>
      </c>
      <c r="BP37" s="234">
        <v>6.73</v>
      </c>
      <c r="BQ37" s="232">
        <v>299</v>
      </c>
      <c r="BR37" s="233">
        <v>329.51505016722001</v>
      </c>
      <c r="BS37" s="234">
        <v>58.163293686515999</v>
      </c>
      <c r="BT37" s="232">
        <v>7727</v>
      </c>
      <c r="BU37" s="233">
        <v>47.16</v>
      </c>
      <c r="BV37" s="234">
        <v>18.61</v>
      </c>
      <c r="BW37" s="232">
        <v>7805</v>
      </c>
      <c r="BX37" s="233">
        <v>9.07</v>
      </c>
      <c r="BY37" s="234">
        <v>0.95</v>
      </c>
      <c r="BZ37" s="232">
        <v>8009</v>
      </c>
      <c r="CA37" s="233">
        <v>164.62</v>
      </c>
      <c r="CB37" s="234">
        <v>25.52</v>
      </c>
      <c r="CC37" s="232">
        <v>7976</v>
      </c>
      <c r="CD37" s="233">
        <v>11.59</v>
      </c>
      <c r="CE37" s="234">
        <v>4</v>
      </c>
    </row>
    <row r="38" spans="1:83" ht="33" customHeight="1" thickBot="1">
      <c r="A38" s="28"/>
      <c r="B38" s="390" t="s">
        <v>29</v>
      </c>
      <c r="C38" s="391"/>
      <c r="D38" s="412" t="e">
        <f>D37/(D37+F37+H37+J37+L37)*100</f>
        <v>#DIV/0!</v>
      </c>
      <c r="E38" s="413"/>
      <c r="F38" s="414" t="e">
        <f>F37/(D37+F37+H37+J37+L37)*100</f>
        <v>#DIV/0!</v>
      </c>
      <c r="G38" s="413"/>
      <c r="H38" s="415" t="e">
        <f>H37/(D37+F37+H37+J37+L37)*100</f>
        <v>#DIV/0!</v>
      </c>
      <c r="I38" s="413"/>
      <c r="J38" s="415" t="e">
        <f>J37/(D37+F37+H37+J37+L37)*100</f>
        <v>#DIV/0!</v>
      </c>
      <c r="K38" s="413"/>
      <c r="L38" s="415" t="e">
        <f>L37/(D37+F37+H37+J37+L37)*100</f>
        <v>#DIV/0!</v>
      </c>
      <c r="M38" s="416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44"/>
      <c r="AY38" s="44"/>
      <c r="AZ38" s="44"/>
      <c r="BA38" s="44"/>
      <c r="BB38" s="44"/>
      <c r="BC38" s="44"/>
      <c r="BD38" s="308" t="s">
        <v>88</v>
      </c>
      <c r="BE38" s="223">
        <v>8664</v>
      </c>
      <c r="BF38" s="224">
        <v>34.229999999999997</v>
      </c>
      <c r="BG38" s="225">
        <v>7.45</v>
      </c>
      <c r="BH38" s="223">
        <v>8555</v>
      </c>
      <c r="BI38" s="224">
        <v>28.58</v>
      </c>
      <c r="BJ38" s="225">
        <v>6.18</v>
      </c>
      <c r="BK38" s="223">
        <v>8610</v>
      </c>
      <c r="BL38" s="224">
        <v>50.26</v>
      </c>
      <c r="BM38" s="225">
        <v>11.53</v>
      </c>
      <c r="BN38" s="223">
        <v>8522</v>
      </c>
      <c r="BO38" s="224">
        <v>55.01</v>
      </c>
      <c r="BP38" s="225">
        <v>8.1</v>
      </c>
      <c r="BQ38" s="223">
        <v>378</v>
      </c>
      <c r="BR38" s="224">
        <v>419.99470899470998</v>
      </c>
      <c r="BS38" s="225">
        <v>73.290599044288001</v>
      </c>
      <c r="BT38" s="223">
        <v>8316</v>
      </c>
      <c r="BU38" s="224">
        <v>82.52</v>
      </c>
      <c r="BV38" s="225">
        <v>25.66</v>
      </c>
      <c r="BW38" s="223">
        <v>8440</v>
      </c>
      <c r="BX38" s="224">
        <v>7.64</v>
      </c>
      <c r="BY38" s="225">
        <v>0.8</v>
      </c>
      <c r="BZ38" s="312">
        <v>8535</v>
      </c>
      <c r="CA38" s="313">
        <v>212.08</v>
      </c>
      <c r="CB38" s="314">
        <v>28.87</v>
      </c>
      <c r="CC38" s="223">
        <v>8542</v>
      </c>
      <c r="CD38" s="224">
        <v>22.6</v>
      </c>
      <c r="CE38" s="225">
        <v>6.46</v>
      </c>
    </row>
    <row r="39" spans="1:83" ht="30" customHeight="1" thickBo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BD39" s="261" t="s">
        <v>89</v>
      </c>
      <c r="BE39" s="232">
        <v>8213</v>
      </c>
      <c r="BF39" s="233">
        <v>24.54</v>
      </c>
      <c r="BG39" s="234">
        <v>4.8600000000000003</v>
      </c>
      <c r="BH39" s="232">
        <v>8085</v>
      </c>
      <c r="BI39" s="233">
        <v>22.73</v>
      </c>
      <c r="BJ39" s="234">
        <v>6.1</v>
      </c>
      <c r="BK39" s="232">
        <v>8190</v>
      </c>
      <c r="BL39" s="233">
        <v>49.46</v>
      </c>
      <c r="BM39" s="234">
        <v>11.2</v>
      </c>
      <c r="BN39" s="232">
        <v>8054</v>
      </c>
      <c r="BO39" s="233">
        <v>46.24</v>
      </c>
      <c r="BP39" s="234">
        <v>6.95</v>
      </c>
      <c r="BQ39" s="232">
        <v>298</v>
      </c>
      <c r="BR39" s="233">
        <v>320.30201342281998</v>
      </c>
      <c r="BS39" s="234">
        <v>42.616875097437003</v>
      </c>
      <c r="BT39" s="232">
        <v>7755</v>
      </c>
      <c r="BU39" s="233">
        <v>48.19</v>
      </c>
      <c r="BV39" s="234">
        <v>18.829999999999998</v>
      </c>
      <c r="BW39" s="232">
        <v>7888</v>
      </c>
      <c r="BX39" s="233">
        <v>9.01</v>
      </c>
      <c r="BY39" s="234">
        <v>0.95</v>
      </c>
      <c r="BZ39" s="315">
        <v>8063</v>
      </c>
      <c r="CA39" s="316">
        <v>166.76</v>
      </c>
      <c r="CB39" s="317">
        <v>26.17</v>
      </c>
      <c r="CC39" s="232">
        <v>8064</v>
      </c>
      <c r="CD39" s="233">
        <v>12.65</v>
      </c>
      <c r="CE39" s="234">
        <v>4.2699999999999996</v>
      </c>
    </row>
    <row r="40" spans="1:83">
      <c r="BD40" s="308" t="s">
        <v>90</v>
      </c>
      <c r="BE40" s="319">
        <v>5890</v>
      </c>
      <c r="BF40" s="320">
        <v>36.44</v>
      </c>
      <c r="BG40" s="321">
        <v>7.04</v>
      </c>
      <c r="BH40" s="319">
        <v>5859</v>
      </c>
      <c r="BI40" s="320">
        <v>27.74</v>
      </c>
      <c r="BJ40" s="321">
        <v>5.82</v>
      </c>
      <c r="BK40" s="322">
        <v>5870</v>
      </c>
      <c r="BL40" s="320">
        <v>49.23</v>
      </c>
      <c r="BM40" s="323">
        <v>11.47</v>
      </c>
      <c r="BN40" s="319">
        <v>5840</v>
      </c>
      <c r="BO40" s="320">
        <v>56.54</v>
      </c>
      <c r="BP40" s="321">
        <v>7.21</v>
      </c>
      <c r="BQ40" s="223">
        <v>517</v>
      </c>
      <c r="BR40" s="224">
        <v>444.33268858801</v>
      </c>
      <c r="BS40" s="225">
        <v>88.532466535930993</v>
      </c>
      <c r="BT40" s="322">
        <v>5275</v>
      </c>
      <c r="BU40" s="320">
        <v>79.02</v>
      </c>
      <c r="BV40" s="323">
        <v>24.67</v>
      </c>
      <c r="BW40" s="319">
        <v>5775</v>
      </c>
      <c r="BX40" s="320">
        <v>7.58</v>
      </c>
      <c r="BY40" s="321">
        <v>2.4500000000000002</v>
      </c>
      <c r="BZ40" s="322">
        <v>5858</v>
      </c>
      <c r="CA40" s="320">
        <v>218</v>
      </c>
      <c r="CB40" s="323">
        <v>28.28</v>
      </c>
      <c r="CC40" s="324">
        <v>5828</v>
      </c>
      <c r="CD40" s="325">
        <v>22.64</v>
      </c>
      <c r="CE40" s="326">
        <v>6.13</v>
      </c>
    </row>
    <row r="41" spans="1:83" ht="14.25" thickBot="1">
      <c r="BD41" s="261" t="s">
        <v>91</v>
      </c>
      <c r="BE41" s="327">
        <v>5609</v>
      </c>
      <c r="BF41" s="328">
        <v>24.61</v>
      </c>
      <c r="BG41" s="329">
        <v>4.6100000000000003</v>
      </c>
      <c r="BH41" s="327">
        <v>5594</v>
      </c>
      <c r="BI41" s="328">
        <v>21.28</v>
      </c>
      <c r="BJ41" s="329">
        <v>5.8</v>
      </c>
      <c r="BK41" s="330">
        <v>5606</v>
      </c>
      <c r="BL41" s="328">
        <v>47.74</v>
      </c>
      <c r="BM41" s="331">
        <v>10.92</v>
      </c>
      <c r="BN41" s="327">
        <v>5582</v>
      </c>
      <c r="BO41" s="328">
        <v>47.84</v>
      </c>
      <c r="BP41" s="329">
        <v>6.08</v>
      </c>
      <c r="BQ41" s="315">
        <v>440</v>
      </c>
      <c r="BR41" s="316">
        <v>345.95454545454999</v>
      </c>
      <c r="BS41" s="317">
        <v>53.288767015178003</v>
      </c>
      <c r="BT41" s="330">
        <v>5076</v>
      </c>
      <c r="BU41" s="328">
        <v>44.43</v>
      </c>
      <c r="BV41" s="331">
        <v>16.36</v>
      </c>
      <c r="BW41" s="327">
        <v>5502</v>
      </c>
      <c r="BX41" s="328">
        <v>9.09</v>
      </c>
      <c r="BY41" s="329">
        <v>0.89</v>
      </c>
      <c r="BZ41" s="330">
        <v>5584</v>
      </c>
      <c r="CA41" s="328">
        <v>169.11</v>
      </c>
      <c r="CB41" s="331">
        <v>23.14</v>
      </c>
      <c r="CC41" s="332">
        <v>5571</v>
      </c>
      <c r="CD41" s="333">
        <v>12.48</v>
      </c>
      <c r="CE41" s="334">
        <v>4.12</v>
      </c>
    </row>
    <row r="42" spans="1:83">
      <c r="BD42" s="308" t="s">
        <v>92</v>
      </c>
      <c r="BE42" s="312">
        <v>5905</v>
      </c>
      <c r="BF42" s="335">
        <v>38.78</v>
      </c>
      <c r="BG42" s="336">
        <v>7.41</v>
      </c>
      <c r="BH42" s="312">
        <v>5874</v>
      </c>
      <c r="BI42" s="335">
        <v>29.47</v>
      </c>
      <c r="BJ42" s="336">
        <v>6</v>
      </c>
      <c r="BK42" s="337">
        <v>5887</v>
      </c>
      <c r="BL42" s="335">
        <v>50.93</v>
      </c>
      <c r="BM42" s="338">
        <v>11.41</v>
      </c>
      <c r="BN42" s="312">
        <v>5865</v>
      </c>
      <c r="BO42" s="335">
        <v>57.96</v>
      </c>
      <c r="BP42" s="336">
        <v>7.37</v>
      </c>
      <c r="BQ42" s="223">
        <v>504</v>
      </c>
      <c r="BR42" s="224">
        <v>437.20436507937001</v>
      </c>
      <c r="BS42" s="225">
        <v>106.25746097436</v>
      </c>
      <c r="BT42" s="337">
        <v>5264</v>
      </c>
      <c r="BU42" s="335">
        <v>85.46</v>
      </c>
      <c r="BV42" s="338">
        <v>27.24</v>
      </c>
      <c r="BW42" s="312">
        <v>5730</v>
      </c>
      <c r="BX42" s="335">
        <v>7.38</v>
      </c>
      <c r="BY42" s="336">
        <v>0.94</v>
      </c>
      <c r="BZ42" s="337">
        <v>5859</v>
      </c>
      <c r="CA42" s="335">
        <v>224.72</v>
      </c>
      <c r="CB42" s="338">
        <v>26.29</v>
      </c>
      <c r="CC42" s="223">
        <v>5832</v>
      </c>
      <c r="CD42" s="224">
        <v>24.02</v>
      </c>
      <c r="CE42" s="225">
        <v>6.2</v>
      </c>
    </row>
    <row r="43" spans="1:83" ht="14.25" thickBot="1">
      <c r="BD43" s="261" t="s">
        <v>93</v>
      </c>
      <c r="BE43" s="315">
        <v>5401</v>
      </c>
      <c r="BF43" s="339">
        <v>25.55</v>
      </c>
      <c r="BG43" s="340">
        <v>4.7300000000000004</v>
      </c>
      <c r="BH43" s="315">
        <v>5365</v>
      </c>
      <c r="BI43" s="339">
        <v>22.63</v>
      </c>
      <c r="BJ43" s="340">
        <v>5.96</v>
      </c>
      <c r="BK43" s="341">
        <v>5358</v>
      </c>
      <c r="BL43" s="339">
        <v>49.46</v>
      </c>
      <c r="BM43" s="342">
        <v>10.56</v>
      </c>
      <c r="BN43" s="315">
        <v>5318</v>
      </c>
      <c r="BO43" s="339">
        <v>48.72</v>
      </c>
      <c r="BP43" s="340">
        <v>6</v>
      </c>
      <c r="BQ43" s="232">
        <v>426</v>
      </c>
      <c r="BR43" s="233">
        <v>342.62206572769998</v>
      </c>
      <c r="BS43" s="234">
        <v>64.738753782952998</v>
      </c>
      <c r="BT43" s="341">
        <v>4849</v>
      </c>
      <c r="BU43" s="339">
        <v>46.13</v>
      </c>
      <c r="BV43" s="342">
        <v>17.920000000000002</v>
      </c>
      <c r="BW43" s="315">
        <v>5247</v>
      </c>
      <c r="BX43" s="339">
        <v>9.0299999999999994</v>
      </c>
      <c r="BY43" s="340">
        <v>1.05</v>
      </c>
      <c r="BZ43" s="341">
        <v>5352</v>
      </c>
      <c r="CA43" s="339">
        <v>171.67</v>
      </c>
      <c r="CB43" s="342">
        <v>22.8</v>
      </c>
      <c r="CC43" s="232">
        <v>5348</v>
      </c>
      <c r="CD43" s="233">
        <v>13.15</v>
      </c>
      <c r="CE43" s="234">
        <v>4.09</v>
      </c>
    </row>
    <row r="44" spans="1:83">
      <c r="BD44" s="308" t="s">
        <v>94</v>
      </c>
      <c r="BE44" s="319">
        <v>5779</v>
      </c>
      <c r="BF44" s="320">
        <v>40.04</v>
      </c>
      <c r="BG44" s="321">
        <v>7.47</v>
      </c>
      <c r="BH44" s="319">
        <v>5748</v>
      </c>
      <c r="BI44" s="320">
        <v>30.45</v>
      </c>
      <c r="BJ44" s="321">
        <v>6.22</v>
      </c>
      <c r="BK44" s="322">
        <v>5772</v>
      </c>
      <c r="BL44" s="320">
        <v>52.44</v>
      </c>
      <c r="BM44" s="323">
        <v>12.02</v>
      </c>
      <c r="BN44" s="319">
        <v>5742</v>
      </c>
      <c r="BO44" s="320">
        <v>59.03</v>
      </c>
      <c r="BP44" s="321">
        <v>7.3</v>
      </c>
      <c r="BQ44" s="223">
        <v>498</v>
      </c>
      <c r="BR44" s="224">
        <v>449.95180722892002</v>
      </c>
      <c r="BS44" s="225">
        <v>110.94935893567001</v>
      </c>
      <c r="BT44" s="322">
        <v>5155</v>
      </c>
      <c r="BU44" s="320">
        <v>85.48</v>
      </c>
      <c r="BV44" s="323">
        <v>28.01</v>
      </c>
      <c r="BW44" s="319">
        <v>5673</v>
      </c>
      <c r="BX44" s="320">
        <v>7.34</v>
      </c>
      <c r="BY44" s="321">
        <v>1.32</v>
      </c>
      <c r="BZ44" s="322">
        <v>5755</v>
      </c>
      <c r="CA44" s="320">
        <v>228.4</v>
      </c>
      <c r="CB44" s="323">
        <v>26.8</v>
      </c>
      <c r="CC44" s="324">
        <v>5726</v>
      </c>
      <c r="CD44" s="325">
        <v>25.26</v>
      </c>
      <c r="CE44" s="326">
        <v>6.46</v>
      </c>
    </row>
    <row r="45" spans="1:83" ht="14.25" thickBot="1">
      <c r="BD45" s="261" t="s">
        <v>95</v>
      </c>
      <c r="BE45" s="315">
        <v>5544</v>
      </c>
      <c r="BF45" s="339">
        <v>26.05</v>
      </c>
      <c r="BG45" s="340">
        <v>4.82</v>
      </c>
      <c r="BH45" s="315">
        <v>5515</v>
      </c>
      <c r="BI45" s="339">
        <v>23.03</v>
      </c>
      <c r="BJ45" s="340">
        <v>6.2</v>
      </c>
      <c r="BK45" s="341">
        <v>5534</v>
      </c>
      <c r="BL45" s="339">
        <v>50.35</v>
      </c>
      <c r="BM45" s="342">
        <v>10.81</v>
      </c>
      <c r="BN45" s="315">
        <v>5505</v>
      </c>
      <c r="BO45" s="339">
        <v>48.92</v>
      </c>
      <c r="BP45" s="340">
        <v>6.39</v>
      </c>
      <c r="BQ45" s="232">
        <v>405</v>
      </c>
      <c r="BR45" s="233">
        <v>348.77283950616999</v>
      </c>
      <c r="BS45" s="234">
        <v>60.760467485005996</v>
      </c>
      <c r="BT45" s="341">
        <v>5027</v>
      </c>
      <c r="BU45" s="339">
        <v>45.39</v>
      </c>
      <c r="BV45" s="342">
        <v>19.309999999999999</v>
      </c>
      <c r="BW45" s="315">
        <v>5417</v>
      </c>
      <c r="BX45" s="339">
        <v>9.09</v>
      </c>
      <c r="BY45" s="340">
        <v>1</v>
      </c>
      <c r="BZ45" s="341">
        <v>5502</v>
      </c>
      <c r="CA45" s="339">
        <v>171.24</v>
      </c>
      <c r="CB45" s="342">
        <v>23.84</v>
      </c>
      <c r="CC45" s="232">
        <v>5493</v>
      </c>
      <c r="CD45" s="233">
        <v>13.53</v>
      </c>
      <c r="CE45" s="234">
        <v>4.3600000000000003</v>
      </c>
    </row>
  </sheetData>
  <mergeCells count="106">
    <mergeCell ref="B35:B36"/>
    <mergeCell ref="D35:E35"/>
    <mergeCell ref="F35:G35"/>
    <mergeCell ref="H35:I35"/>
    <mergeCell ref="J35:K35"/>
    <mergeCell ref="L35:M35"/>
    <mergeCell ref="D36:E36"/>
    <mergeCell ref="F36:G36"/>
    <mergeCell ref="L38:M38"/>
    <mergeCell ref="H36:I36"/>
    <mergeCell ref="J36:K36"/>
    <mergeCell ref="L36:M36"/>
    <mergeCell ref="L37:M37"/>
    <mergeCell ref="B37:C37"/>
    <mergeCell ref="D37:E37"/>
    <mergeCell ref="F37:G37"/>
    <mergeCell ref="H37:I37"/>
    <mergeCell ref="J37:K37"/>
    <mergeCell ref="B38:C38"/>
    <mergeCell ref="D38:E38"/>
    <mergeCell ref="F38:G38"/>
    <mergeCell ref="H38:I38"/>
    <mergeCell ref="J38:K38"/>
    <mergeCell ref="D34:E34"/>
    <mergeCell ref="F34:G34"/>
    <mergeCell ref="H34:I34"/>
    <mergeCell ref="B31:B32"/>
    <mergeCell ref="D31:E31"/>
    <mergeCell ref="F31:G31"/>
    <mergeCell ref="H31:I31"/>
    <mergeCell ref="J31:K31"/>
    <mergeCell ref="L31:M31"/>
    <mergeCell ref="J34:K34"/>
    <mergeCell ref="L34:M34"/>
    <mergeCell ref="B33:B34"/>
    <mergeCell ref="D33:E33"/>
    <mergeCell ref="F33:G33"/>
    <mergeCell ref="H33:I33"/>
    <mergeCell ref="D29:M29"/>
    <mergeCell ref="D30:E30"/>
    <mergeCell ref="F30:G30"/>
    <mergeCell ref="H30:I30"/>
    <mergeCell ref="J30:K30"/>
    <mergeCell ref="L30:M30"/>
    <mergeCell ref="J33:K33"/>
    <mergeCell ref="D32:E32"/>
    <mergeCell ref="F32:G32"/>
    <mergeCell ref="H32:I32"/>
    <mergeCell ref="J32:K32"/>
    <mergeCell ref="L33:M33"/>
    <mergeCell ref="N18:R18"/>
    <mergeCell ref="B13:B14"/>
    <mergeCell ref="B18:B19"/>
    <mergeCell ref="C18:C19"/>
    <mergeCell ref="D18:H18"/>
    <mergeCell ref="I18:M18"/>
    <mergeCell ref="L32:M32"/>
    <mergeCell ref="AX18:BB18"/>
    <mergeCell ref="B20:B21"/>
    <mergeCell ref="B22:B23"/>
    <mergeCell ref="B24:B25"/>
    <mergeCell ref="D26:H26"/>
    <mergeCell ref="I26:M26"/>
    <mergeCell ref="N26:R26"/>
    <mergeCell ref="S26:W26"/>
    <mergeCell ref="Y26:AC26"/>
    <mergeCell ref="S18:W18"/>
    <mergeCell ref="X18:AB18"/>
    <mergeCell ref="AC18:AG18"/>
    <mergeCell ref="AH18:AL18"/>
    <mergeCell ref="AM18:AQ18"/>
    <mergeCell ref="AR18:AV18"/>
    <mergeCell ref="B29:B30"/>
    <mergeCell ref="C29:C30"/>
    <mergeCell ref="B11:B12"/>
    <mergeCell ref="B7:B8"/>
    <mergeCell ref="C7:C8"/>
    <mergeCell ref="D7:H7"/>
    <mergeCell ref="I7:M7"/>
    <mergeCell ref="X7:AB7"/>
    <mergeCell ref="AM7:AQ7"/>
    <mergeCell ref="AR7:AV7"/>
    <mergeCell ref="AX7:BB7"/>
    <mergeCell ref="B9:B10"/>
    <mergeCell ref="N7:R7"/>
    <mergeCell ref="S7:W7"/>
    <mergeCell ref="BN12:BP12"/>
    <mergeCell ref="BQ12:BS12"/>
    <mergeCell ref="BT12:BV12"/>
    <mergeCell ref="BW12:BY12"/>
    <mergeCell ref="BZ12:CB12"/>
    <mergeCell ref="CC12:CE12"/>
    <mergeCell ref="BD12:BD13"/>
    <mergeCell ref="BE12:BG12"/>
    <mergeCell ref="BH12:BJ12"/>
    <mergeCell ref="BK12:BM12"/>
    <mergeCell ref="BN32:BP32"/>
    <mergeCell ref="BQ32:BS32"/>
    <mergeCell ref="BT32:BV32"/>
    <mergeCell ref="BW32:BY32"/>
    <mergeCell ref="BZ32:CB32"/>
    <mergeCell ref="CC32:CE32"/>
    <mergeCell ref="BD32:BD33"/>
    <mergeCell ref="BE32:BG32"/>
    <mergeCell ref="BH32:BJ32"/>
    <mergeCell ref="BK32:BM32"/>
  </mergeCells>
  <phoneticPr fontId="1"/>
  <conditionalFormatting sqref="D9">
    <cfRule type="containsText" dxfId="67" priority="65" operator="containsText" text="↑">
      <formula>NOT(ISERROR(SEARCH("↑",D9)))</formula>
    </cfRule>
  </conditionalFormatting>
  <conditionalFormatting sqref="F9">
    <cfRule type="containsText" dxfId="66" priority="67" operator="containsText" text="↑">
      <formula>NOT(ISERROR(SEARCH("↑",F9)))</formula>
    </cfRule>
    <cfRule type="containsText" dxfId="65" priority="66" operator="containsText" text="↓">
      <formula>NOT(ISERROR(SEARCH("↓",F9)))</formula>
    </cfRule>
    <cfRule type="containsText" dxfId="64" priority="70" operator="containsText" text="↑">
      <formula>NOT(ISERROR(SEARCH("↑",F9)))</formula>
    </cfRule>
    <cfRule type="containsText" dxfId="63" priority="64" operator="containsText" text="↑">
      <formula>NOT(ISERROR(SEARCH("↑",F9)))</formula>
    </cfRule>
    <cfRule type="containsText" dxfId="62" priority="68" operator="containsText" text="↓">
      <formula>NOT(ISERROR(SEARCH("↓",F9)))</formula>
    </cfRule>
  </conditionalFormatting>
  <conditionalFormatting sqref="F9:F15">
    <cfRule type="containsText" dxfId="61" priority="59" operator="containsText" text="↑">
      <formula>NOT(ISERROR(SEARCH("↑",F9)))</formula>
    </cfRule>
    <cfRule type="containsText" dxfId="60" priority="60" operator="containsText" text="↑">
      <formula>NOT(ISERROR(SEARCH("↑",F9)))</formula>
    </cfRule>
    <cfRule type="containsText" dxfId="59" priority="61" operator="containsText" text="↓">
      <formula>NOT(ISERROR(SEARCH("↓",F9)))</formula>
    </cfRule>
  </conditionalFormatting>
  <conditionalFormatting sqref="F20:F25">
    <cfRule type="containsText" dxfId="58" priority="40" operator="containsText" text="↓">
      <formula>NOT(ISERROR(SEARCH("↓",F20)))</formula>
    </cfRule>
    <cfRule type="containsText" dxfId="57" priority="41" operator="containsText" text="↑">
      <formula>NOT(ISERROR(SEARCH("↑",F20)))</formula>
    </cfRule>
  </conditionalFormatting>
  <conditionalFormatting sqref="H9:H16">
    <cfRule type="containsText" dxfId="56" priority="63" operator="containsText" text="↓">
      <formula>NOT(ISERROR(SEARCH("↓",H9)))</formula>
    </cfRule>
    <cfRule type="containsText" dxfId="55" priority="62" operator="containsText" text="↑">
      <formula>NOT(ISERROR(SEARCH("↑",H9)))</formula>
    </cfRule>
  </conditionalFormatting>
  <conditionalFormatting sqref="H20:H25">
    <cfRule type="containsText" dxfId="54" priority="39" operator="containsText" text="↓">
      <formula>NOT(ISERROR(SEARCH("↓",H20)))</formula>
    </cfRule>
    <cfRule type="containsText" dxfId="53" priority="38" operator="containsText" text="↑">
      <formula>NOT(ISERROR(SEARCH("↑",H20)))</formula>
    </cfRule>
  </conditionalFormatting>
  <conditionalFormatting sqref="J17">
    <cfRule type="iconSet" priority="69">
      <iconSet iconSet="3Arrows">
        <cfvo type="percent" val="0"/>
        <cfvo type="percent" val="33"/>
        <cfvo type="percent" val="67"/>
      </iconSet>
    </cfRule>
  </conditionalFormatting>
  <conditionalFormatting sqref="K9:K16">
    <cfRule type="containsText" dxfId="52" priority="58" operator="containsText" text="↓">
      <formula>NOT(ISERROR(SEARCH("↓",K9)))</formula>
    </cfRule>
    <cfRule type="containsText" dxfId="51" priority="57" operator="containsText" text="↑">
      <formula>NOT(ISERROR(SEARCH("↑",K9)))</formula>
    </cfRule>
  </conditionalFormatting>
  <conditionalFormatting sqref="K20:K25">
    <cfRule type="containsText" dxfId="50" priority="2" operator="containsText" text="↑">
      <formula>NOT(ISERROR(SEARCH("↑",K20)))</formula>
    </cfRule>
    <cfRule type="containsText" dxfId="49" priority="1" operator="containsText" text="↓">
      <formula>NOT(ISERROR(SEARCH("↓",K20)))</formula>
    </cfRule>
  </conditionalFormatting>
  <conditionalFormatting sqref="M9:M16">
    <cfRule type="containsText" dxfId="48" priority="56" operator="containsText" text="↓">
      <formula>NOT(ISERROR(SEARCH("↓",M9)))</formula>
    </cfRule>
    <cfRule type="containsText" dxfId="47" priority="55" operator="containsText" text="↑">
      <formula>NOT(ISERROR(SEARCH("↑",M9)))</formula>
    </cfRule>
  </conditionalFormatting>
  <conditionalFormatting sqref="M20:M25">
    <cfRule type="containsText" dxfId="46" priority="3" operator="containsText" text="↓">
      <formula>NOT(ISERROR(SEARCH("↓",M20)))</formula>
    </cfRule>
    <cfRule type="containsText" dxfId="45" priority="4" operator="containsText" text="↑">
      <formula>NOT(ISERROR(SEARCH("↑",M20)))</formula>
    </cfRule>
  </conditionalFormatting>
  <conditionalFormatting sqref="P9:P16">
    <cfRule type="containsText" dxfId="44" priority="54" operator="containsText" text="↑">
      <formula>NOT(ISERROR(SEARCH("↑",P9)))</formula>
    </cfRule>
    <cfRule type="containsText" dxfId="43" priority="53" operator="containsText" text="↓">
      <formula>NOT(ISERROR(SEARCH("↓",P9)))</formula>
    </cfRule>
  </conditionalFormatting>
  <conditionalFormatting sqref="P20:P25">
    <cfRule type="containsText" dxfId="42" priority="6" operator="containsText" text="↓">
      <formula>NOT(ISERROR(SEARCH("↓",P20)))</formula>
    </cfRule>
    <cfRule type="containsText" dxfId="41" priority="5" operator="containsText" text="↑">
      <formula>NOT(ISERROR(SEARCH("↑",P20)))</formula>
    </cfRule>
  </conditionalFormatting>
  <conditionalFormatting sqref="R9:R16">
    <cfRule type="containsText" dxfId="40" priority="52" operator="containsText" text="↑">
      <formula>NOT(ISERROR(SEARCH("↑",R9)))</formula>
    </cfRule>
    <cfRule type="containsText" dxfId="39" priority="51" operator="containsText" text="↓">
      <formula>NOT(ISERROR(SEARCH("↓",R9)))</formula>
    </cfRule>
  </conditionalFormatting>
  <conditionalFormatting sqref="R20:R25">
    <cfRule type="containsText" dxfId="38" priority="8" operator="containsText" text="↓">
      <formula>NOT(ISERROR(SEARCH("↓",R20)))</formula>
    </cfRule>
    <cfRule type="containsText" dxfId="37" priority="7" operator="containsText" text="↑">
      <formula>NOT(ISERROR(SEARCH("↑",R20)))</formula>
    </cfRule>
  </conditionalFormatting>
  <conditionalFormatting sqref="U9:U16">
    <cfRule type="containsText" dxfId="36" priority="50" operator="containsText" text="↓">
      <formula>NOT(ISERROR(SEARCH("↓",U9)))</formula>
    </cfRule>
    <cfRule type="containsText" dxfId="35" priority="49" operator="containsText" text="↑">
      <formula>NOT(ISERROR(SEARCH("↑",U9)))</formula>
    </cfRule>
  </conditionalFormatting>
  <conditionalFormatting sqref="U20:U25">
    <cfRule type="containsText" dxfId="34" priority="10" operator="containsText" text="↓">
      <formula>NOT(ISERROR(SEARCH("↓",U20)))</formula>
    </cfRule>
    <cfRule type="containsText" dxfId="33" priority="9" operator="containsText" text="↑">
      <formula>NOT(ISERROR(SEARCH("↑",U20)))</formula>
    </cfRule>
  </conditionalFormatting>
  <conditionalFormatting sqref="W9:W16">
    <cfRule type="containsText" dxfId="32" priority="47" operator="containsText" text="↑">
      <formula>NOT(ISERROR(SEARCH("↑",W9)))</formula>
    </cfRule>
    <cfRule type="containsText" dxfId="31" priority="48" operator="containsText" text="↓">
      <formula>NOT(ISERROR(SEARCH("↓",W9)))</formula>
    </cfRule>
  </conditionalFormatting>
  <conditionalFormatting sqref="W20:W25">
    <cfRule type="containsText" dxfId="30" priority="11" operator="containsText" text="↑">
      <formula>NOT(ISERROR(SEARCH("↑",W20)))</formula>
    </cfRule>
    <cfRule type="containsText" dxfId="29" priority="12" operator="containsText" text="↓">
      <formula>NOT(ISERROR(SEARCH("↓",W20)))</formula>
    </cfRule>
  </conditionalFormatting>
  <conditionalFormatting sqref="Z9:Z16">
    <cfRule type="containsText" dxfId="28" priority="45" operator="containsText" text="↑">
      <formula>NOT(ISERROR(SEARCH("↑",Z9)))</formula>
    </cfRule>
    <cfRule type="cellIs" dxfId="27" priority="46" operator="equal">
      <formula>"↓"</formula>
    </cfRule>
  </conditionalFormatting>
  <conditionalFormatting sqref="Z20:Z25">
    <cfRule type="containsText" dxfId="26" priority="13" operator="containsText" text="↑">
      <formula>NOT(ISERROR(SEARCH("↑",Z20)))</formula>
    </cfRule>
    <cfRule type="containsText" dxfId="25" priority="15" operator="containsText" text="↓">
      <formula>NOT(ISERROR(SEARCH("↓",Z20)))</formula>
    </cfRule>
    <cfRule type="containsText" dxfId="24" priority="22" operator="containsText" text="↑">
      <formula>NOT(ISERROR(SEARCH("↑",Z20)))</formula>
    </cfRule>
    <cfRule type="cellIs" dxfId="23" priority="23" operator="greaterThan">
      <formula>"↑"</formula>
    </cfRule>
  </conditionalFormatting>
  <conditionalFormatting sqref="AB9:AB16">
    <cfRule type="containsText" dxfId="22" priority="42" operator="containsText" text="↑">
      <formula>NOT(ISERROR(SEARCH("↑",AB9)))</formula>
    </cfRule>
    <cfRule type="containsText" dxfId="21" priority="43" operator="containsText" text="↓">
      <formula>NOT(ISERROR(SEARCH("↓",AB9)))</formula>
    </cfRule>
    <cfRule type="containsText" dxfId="20" priority="44" operator="containsText" text="↑">
      <formula>NOT(ISERROR(SEARCH("↑",AB9)))</formula>
    </cfRule>
  </conditionalFormatting>
  <conditionalFormatting sqref="AB20:AB25">
    <cfRule type="containsText" dxfId="19" priority="14" operator="containsText" text="↑">
      <formula>NOT(ISERROR(SEARCH("↑",AB20)))</formula>
    </cfRule>
    <cfRule type="containsText" dxfId="18" priority="17" operator="containsText" text="↓">
      <formula>NOT(ISERROR(SEARCH("↓",AB20)))</formula>
    </cfRule>
    <cfRule type="containsText" dxfId="17" priority="24" operator="containsText" text="↑">
      <formula>NOT(ISERROR(SEARCH("↑",AB20)))</formula>
    </cfRule>
  </conditionalFormatting>
  <conditionalFormatting sqref="AE20:AE25">
    <cfRule type="containsText" dxfId="16" priority="18" operator="containsText" text="↓">
      <formula>NOT(ISERROR(SEARCH("↓",AE20)))</formula>
    </cfRule>
    <cfRule type="containsText" dxfId="15" priority="25" operator="containsText" text="↑">
      <formula>NOT(ISERROR(SEARCH("↑",AE20)))</formula>
    </cfRule>
  </conditionalFormatting>
  <conditionalFormatting sqref="AG20:AG25">
    <cfRule type="containsText" dxfId="14" priority="19" operator="containsText" text="↓">
      <formula>NOT(ISERROR(SEARCH("↓",AG20)))</formula>
    </cfRule>
    <cfRule type="containsText" dxfId="13" priority="26" operator="containsText" text="↑">
      <formula>NOT(ISERROR(SEARCH("↑",AG20)))</formula>
    </cfRule>
  </conditionalFormatting>
  <conditionalFormatting sqref="AJ20:AJ25">
    <cfRule type="containsText" dxfId="12" priority="20" operator="containsText" text="↓">
      <formula>NOT(ISERROR(SEARCH("↓",AJ20)))</formula>
    </cfRule>
    <cfRule type="containsText" dxfId="11" priority="27" operator="containsText" text="↑">
      <formula>NOT(ISERROR(SEARCH("↑",AJ20)))</formula>
    </cfRule>
  </conditionalFormatting>
  <conditionalFormatting sqref="AL20:AL25">
    <cfRule type="containsText" dxfId="10" priority="21" operator="containsText" text="↓">
      <formula>NOT(ISERROR(SEARCH("↓",AL20)))</formula>
    </cfRule>
    <cfRule type="containsText" dxfId="9" priority="28" operator="containsText" text="↑">
      <formula>NOT(ISERROR(SEARCH("↑",AL20)))</formula>
    </cfRule>
    <cfRule type="containsText" dxfId="8" priority="29" operator="containsText" text="↑">
      <formula>NOT(ISERROR(SEARCH("↑",AL20)))</formula>
    </cfRule>
  </conditionalFormatting>
  <conditionalFormatting sqref="AO20:AO25">
    <cfRule type="containsText" dxfId="7" priority="30" operator="containsText" text="↓">
      <formula>NOT(ISERROR(SEARCH("↓",AO20)))</formula>
    </cfRule>
    <cfRule type="containsText" dxfId="6" priority="31" operator="containsText" text="↑">
      <formula>NOT(ISERROR(SEARCH("↑",AO20)))</formula>
    </cfRule>
  </conditionalFormatting>
  <conditionalFormatting sqref="AQ20:AQ25">
    <cfRule type="containsText" dxfId="5" priority="32" operator="containsText" text="↑">
      <formula>NOT(ISERROR(SEARCH("↑",AQ20)))</formula>
    </cfRule>
    <cfRule type="containsText" dxfId="4" priority="33" operator="containsText" text="↓">
      <formula>NOT(ISERROR(SEARCH("↓",AQ20)))</formula>
    </cfRule>
  </conditionalFormatting>
  <conditionalFormatting sqref="AT20:AT25">
    <cfRule type="containsText" dxfId="3" priority="34" operator="containsText" text="↑">
      <formula>NOT(ISERROR(SEARCH("↑",AT20)))</formula>
    </cfRule>
    <cfRule type="containsText" dxfId="2" priority="35" operator="containsText" text="↓">
      <formula>NOT(ISERROR(SEARCH("↓",AT20)))</formula>
    </cfRule>
  </conditionalFormatting>
  <conditionalFormatting sqref="AV20:AV25">
    <cfRule type="containsText" dxfId="1" priority="36" operator="containsText" text="↑">
      <formula>NOT(ISERROR(SEARCH("↑",AV20)))</formula>
    </cfRule>
    <cfRule type="containsText" dxfId="0" priority="37" operator="containsText" text="↓">
      <formula>NOT(ISERROR(SEARCH("↓",AV20)))</formula>
    </cfRule>
  </conditionalFormatting>
  <printOptions horizontalCentered="1" verticalCentered="1"/>
  <pageMargins left="0" right="0" top="0" bottom="0" header="0.31496062992125984" footer="0.31496062992125984"/>
  <pageSetup paperSize="8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小学校用</vt:lpstr>
      <vt:lpstr>中学校用</vt:lpstr>
      <vt:lpstr>高等学校用</vt:lpstr>
      <vt:lpstr>小学校用!Print_Area</vt:lpstr>
      <vt:lpstr>中学校用!Print_Area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八島　信</dc:creator>
  <cp:lastModifiedBy>飯盛　義隆</cp:lastModifiedBy>
  <cp:lastPrinted>2024-05-01T05:54:22Z</cp:lastPrinted>
  <dcterms:created xsi:type="dcterms:W3CDTF">2017-08-29T03:54:22Z</dcterms:created>
  <dcterms:modified xsi:type="dcterms:W3CDTF">2026-02-03T06:29:37Z</dcterms:modified>
</cp:coreProperties>
</file>