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16.203\nas2\03_学校体育班\21_体力・運動能力調査\03_宮城県体力・運動能力調査（小・中・高）\R7\HPデータ\４月更新\"/>
    </mc:Choice>
  </mc:AlternateContent>
  <bookViews>
    <workbookView xWindow="0" yWindow="0" windowWidth="28800" windowHeight="12210" activeTab="3"/>
  </bookViews>
  <sheets>
    <sheet name="使い方" sheetId="5" r:id="rId1"/>
    <sheet name="データ貼付" sheetId="1" r:id="rId2"/>
    <sheet name="印刷シート（全国との比較）" sheetId="3" r:id="rId3"/>
    <sheet name="印刷シート（県平均との比較）" sheetId="4" r:id="rId4"/>
  </sheets>
  <definedNames>
    <definedName name="_xlnm.Print_Area" localSheetId="1">データ貼付!$A$1:$AD$50</definedName>
    <definedName name="_xlnm.Print_Area" localSheetId="3">'印刷シート（県平均との比較）'!$A$1:$L$60</definedName>
    <definedName name="_xlnm.Print_Area" localSheetId="2">'印刷シート（全国との比較）'!$A$1:$L$60</definedName>
  </definedNames>
  <calcPr calcId="162913" refMode="R1C1"/>
</workbook>
</file>

<file path=xl/calcChain.xml><?xml version="1.0" encoding="utf-8"?>
<calcChain xmlns="http://schemas.openxmlformats.org/spreadsheetml/2006/main">
  <c r="P76" i="1" l="1"/>
  <c r="P75" i="1"/>
  <c r="P74" i="1"/>
  <c r="P73" i="1"/>
  <c r="P72" i="1"/>
  <c r="P71" i="1"/>
  <c r="O76" i="1"/>
  <c r="O75" i="1"/>
  <c r="O74" i="1"/>
  <c r="O73" i="1"/>
  <c r="O72" i="1"/>
  <c r="O71" i="1"/>
  <c r="N76" i="1"/>
  <c r="N75" i="1"/>
  <c r="N74" i="1"/>
  <c r="N73" i="1"/>
  <c r="N72" i="1"/>
  <c r="N71" i="1"/>
  <c r="M76" i="1"/>
  <c r="M75" i="1"/>
  <c r="M74" i="1"/>
  <c r="M73" i="1"/>
  <c r="M72" i="1"/>
  <c r="M71" i="1"/>
  <c r="P59" i="1"/>
  <c r="P58" i="1"/>
  <c r="P57" i="1"/>
  <c r="P56" i="1"/>
  <c r="P55" i="1"/>
  <c r="O59" i="1"/>
  <c r="O58" i="1"/>
  <c r="O57" i="1"/>
  <c r="O56" i="1"/>
  <c r="O55" i="1"/>
  <c r="N59" i="1"/>
  <c r="N58" i="1"/>
  <c r="N57" i="1"/>
  <c r="N56" i="1"/>
  <c r="N55" i="1"/>
  <c r="M59" i="1"/>
  <c r="M58" i="1"/>
  <c r="M57" i="1"/>
  <c r="M56" i="1"/>
  <c r="M55" i="1"/>
  <c r="M54" i="1"/>
  <c r="N54" i="1"/>
  <c r="O54" i="1"/>
  <c r="P54" i="1"/>
  <c r="L76" i="1"/>
  <c r="L75" i="1"/>
  <c r="L74" i="1"/>
  <c r="L72" i="1"/>
  <c r="L71" i="1"/>
  <c r="K76" i="1"/>
  <c r="K75" i="1"/>
  <c r="K71" i="1"/>
  <c r="J74" i="1"/>
  <c r="J73" i="1"/>
  <c r="J72" i="1"/>
  <c r="J71" i="1"/>
  <c r="I74" i="1"/>
  <c r="I73" i="1"/>
  <c r="I71" i="1"/>
  <c r="L59" i="1"/>
  <c r="L58" i="1"/>
  <c r="L57" i="1"/>
  <c r="L56" i="1"/>
  <c r="L55" i="1"/>
  <c r="L54" i="1"/>
  <c r="K58" i="1"/>
  <c r="K57" i="1"/>
  <c r="K56" i="1"/>
  <c r="K54" i="1"/>
  <c r="J58" i="1"/>
  <c r="J57" i="1"/>
  <c r="J56" i="1"/>
  <c r="J55" i="1"/>
  <c r="I59" i="1"/>
  <c r="I58" i="1"/>
  <c r="I57" i="1"/>
  <c r="I56" i="1"/>
  <c r="I55" i="1"/>
  <c r="I54" i="1"/>
  <c r="I72" i="1"/>
  <c r="J54" i="1"/>
  <c r="L73" i="1"/>
  <c r="K72" i="1"/>
  <c r="K73" i="1"/>
  <c r="K74" i="1"/>
  <c r="I75" i="1"/>
  <c r="I76" i="1"/>
  <c r="J75" i="1"/>
  <c r="J76" i="1"/>
  <c r="K7" i="4"/>
  <c r="K8" i="4"/>
  <c r="K9" i="4"/>
  <c r="K10" i="4"/>
  <c r="K11" i="4"/>
  <c r="J7" i="4"/>
  <c r="J8" i="4"/>
  <c r="J9" i="4"/>
  <c r="J10" i="4"/>
  <c r="J11" i="4"/>
  <c r="J6" i="4"/>
  <c r="I7" i="4"/>
  <c r="I8" i="4"/>
  <c r="I9" i="4"/>
  <c r="I10" i="4"/>
  <c r="I11" i="4"/>
  <c r="I6" i="4"/>
  <c r="K6" i="4"/>
  <c r="K7" i="3"/>
  <c r="K8" i="3"/>
  <c r="K9" i="3"/>
  <c r="K10" i="3"/>
  <c r="K11" i="3"/>
  <c r="K6" i="3"/>
  <c r="D2" i="3"/>
  <c r="H2" i="4"/>
  <c r="F2" i="4"/>
  <c r="D2" i="4"/>
  <c r="H2" i="3"/>
  <c r="F2" i="3"/>
  <c r="H11" i="4"/>
  <c r="H10" i="4"/>
  <c r="H9" i="4"/>
  <c r="H8" i="4"/>
  <c r="H7" i="4"/>
  <c r="H6" i="4"/>
  <c r="J11" i="3"/>
  <c r="J10" i="3"/>
  <c r="J9" i="3"/>
  <c r="J8" i="3"/>
  <c r="J7" i="3"/>
  <c r="J6" i="3"/>
  <c r="I11" i="3"/>
  <c r="I10" i="3"/>
  <c r="I9" i="3"/>
  <c r="I8" i="3"/>
  <c r="I7" i="3"/>
  <c r="I6" i="3"/>
  <c r="H11" i="3"/>
  <c r="H10" i="3"/>
  <c r="H9" i="3"/>
  <c r="H8" i="3"/>
  <c r="H7" i="3"/>
  <c r="H6" i="3"/>
  <c r="D6" i="4"/>
  <c r="E6" i="4"/>
  <c r="F6" i="4"/>
  <c r="G6" i="4"/>
  <c r="D7" i="4"/>
  <c r="E7" i="4"/>
  <c r="F7" i="4"/>
  <c r="G7" i="4"/>
  <c r="D8" i="4"/>
  <c r="E8" i="4"/>
  <c r="F8" i="4"/>
  <c r="G8" i="4"/>
  <c r="D9" i="4"/>
  <c r="E9" i="4"/>
  <c r="F9" i="4"/>
  <c r="G9" i="4"/>
  <c r="D10" i="4"/>
  <c r="E10" i="4"/>
  <c r="F10" i="4"/>
  <c r="G10" i="4"/>
  <c r="D11" i="4"/>
  <c r="E11" i="4"/>
  <c r="F11" i="4"/>
  <c r="G11" i="4"/>
  <c r="K59" i="1"/>
  <c r="J59" i="1"/>
  <c r="K55" i="1"/>
  <c r="G11" i="3"/>
  <c r="F11" i="3"/>
  <c r="E11" i="3"/>
  <c r="D11" i="3"/>
  <c r="G10" i="3"/>
  <c r="F10" i="3"/>
  <c r="E10" i="3"/>
  <c r="D10" i="3"/>
  <c r="G9" i="3"/>
  <c r="F9" i="3"/>
  <c r="E9" i="3"/>
  <c r="D9" i="3"/>
  <c r="G8" i="3"/>
  <c r="F8" i="3"/>
  <c r="E8" i="3"/>
  <c r="D8" i="3"/>
  <c r="G7" i="3"/>
  <c r="F7" i="3"/>
  <c r="E7" i="3"/>
  <c r="D7" i="3"/>
  <c r="G6" i="3"/>
  <c r="F6" i="3"/>
  <c r="D6" i="3"/>
  <c r="E6" i="3"/>
</calcChain>
</file>

<file path=xl/comments1.xml><?xml version="1.0" encoding="utf-8"?>
<comments xmlns="http://schemas.openxmlformats.org/spreadsheetml/2006/main">
  <authors>
    <author>2004682im</author>
  </authors>
  <commentList>
    <comment ref="F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</commentList>
</comments>
</file>

<file path=xl/sharedStrings.xml><?xml version="1.0" encoding="utf-8"?>
<sst xmlns="http://schemas.openxmlformats.org/spreadsheetml/2006/main" count="244" uniqueCount="101">
  <si>
    <t>標本数</t>
    <rPh sb="0" eb="2">
      <t>ヒョウホン</t>
    </rPh>
    <rPh sb="2" eb="3">
      <t>スウ</t>
    </rPh>
    <phoneticPr fontId="1"/>
  </si>
  <si>
    <t>平均値</t>
    <rPh sb="0" eb="3">
      <t>ヘイキンチ</t>
    </rPh>
    <phoneticPr fontId="1"/>
  </si>
  <si>
    <t>標準偏差</t>
    <rPh sb="0" eb="2">
      <t>ヒョウジュン</t>
    </rPh>
    <rPh sb="2" eb="4">
      <t>ヘンサ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</si>
  <si>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</si>
  <si>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</si>
  <si>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NO．１　　握力（㎏）</t>
    <rPh sb="6" eb="8">
      <t>アクリョク</t>
    </rPh>
    <phoneticPr fontId="1"/>
  </si>
  <si>
    <t>NO．２　上体起こし（回）</t>
    <rPh sb="5" eb="7">
      <t>ジョウタイオコ</t>
    </rPh>
    <rPh sb="7" eb="8">
      <t>オ</t>
    </rPh>
    <rPh sb="11" eb="12">
      <t>カイ</t>
    </rPh>
    <phoneticPr fontId="1"/>
  </si>
  <si>
    <t>NO.３　　長座体前屈（㎝）</t>
    <rPh sb="6" eb="8">
      <t>チョウザ</t>
    </rPh>
    <rPh sb="8" eb="9">
      <t>タイ</t>
    </rPh>
    <rPh sb="9" eb="11">
      <t>ゼンクツ</t>
    </rPh>
    <phoneticPr fontId="1"/>
  </si>
  <si>
    <t>NO.４　　反復横跳び（点）</t>
    <rPh sb="6" eb="8">
      <t>ハンプク</t>
    </rPh>
    <rPh sb="8" eb="10">
      <t>ヨコト</t>
    </rPh>
    <rPh sb="12" eb="13">
      <t>テン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</si>
  <si>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</si>
  <si>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</si>
  <si>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</si>
  <si>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教育事務所</t>
    <rPh sb="0" eb="2">
      <t>キョウイク</t>
    </rPh>
    <rPh sb="2" eb="5">
      <t>ジムショ</t>
    </rPh>
    <phoneticPr fontId="1"/>
  </si>
  <si>
    <t>市町村名</t>
    <rPh sb="0" eb="1">
      <t>シクチョウ</t>
    </rPh>
    <rPh sb="1" eb="4">
      <t>チョウソンメイ</t>
    </rPh>
    <phoneticPr fontId="1"/>
  </si>
  <si>
    <t>NO.６　　５０ｍ走（秒）</t>
    <rPh sb="9" eb="10">
      <t>ソウ</t>
    </rPh>
    <rPh sb="11" eb="12">
      <t>ビョウ</t>
    </rPh>
    <phoneticPr fontId="1"/>
  </si>
  <si>
    <t>NO.７　　立ち幅跳び(cm)</t>
    <rPh sb="6" eb="7">
      <t>タ</t>
    </rPh>
    <rPh sb="8" eb="10">
      <t>ハバト</t>
    </rPh>
    <phoneticPr fontId="1"/>
  </si>
  <si>
    <r>
      <t>区分</t>
    </r>
    <r>
      <rPr>
        <sz val="8"/>
        <rFont val="ＭＳ Ｐゴシック"/>
        <family val="3"/>
        <charset val="128"/>
      </rPr>
      <t>(統計処理の都合上全部の欄に教育事務所，市町村教委，学校名を記入してください。)</t>
    </r>
    <rPh sb="0" eb="2">
      <t>クブン</t>
    </rPh>
    <rPh sb="3" eb="5">
      <t>トウケイ</t>
    </rPh>
    <rPh sb="5" eb="7">
      <t>ショリ</t>
    </rPh>
    <rPh sb="8" eb="11">
      <t>ツゴウジョウ</t>
    </rPh>
    <rPh sb="11" eb="13">
      <t>ゼンブ</t>
    </rPh>
    <rPh sb="14" eb="15">
      <t>ラン</t>
    </rPh>
    <rPh sb="16" eb="18">
      <t>キョウイク</t>
    </rPh>
    <rPh sb="18" eb="21">
      <t>ジムショ</t>
    </rPh>
    <rPh sb="22" eb="25">
      <t>シチョウソン</t>
    </rPh>
    <rPh sb="25" eb="27">
      <t>キョウイ</t>
    </rPh>
    <rPh sb="28" eb="31">
      <t>ガッコウメイ</t>
    </rPh>
    <rPh sb="32" eb="34">
      <t>キニュウ</t>
    </rPh>
    <phoneticPr fontId="1"/>
  </si>
  <si>
    <t>全児童実施○×</t>
    <rPh sb="0" eb="3">
      <t>ゼンジドウ</t>
    </rPh>
    <rPh sb="3" eb="5">
      <t>ジッシ</t>
    </rPh>
    <phoneticPr fontId="1"/>
  </si>
  <si>
    <t>握力（ｋｇ）</t>
    <rPh sb="0" eb="2">
      <t>アクリョク</t>
    </rPh>
    <phoneticPr fontId="1"/>
  </si>
  <si>
    <t>上体おこし（回）</t>
    <rPh sb="0" eb="2">
      <t>ジョウタイ</t>
    </rPh>
    <rPh sb="6" eb="7">
      <t>カイ</t>
    </rPh>
    <phoneticPr fontId="1"/>
  </si>
  <si>
    <t>長座体前屈（ｃｍ）</t>
    <rPh sb="0" eb="2">
      <t>チョウザ</t>
    </rPh>
    <rPh sb="2" eb="5">
      <t>タイゼンクツ</t>
    </rPh>
    <phoneticPr fontId="1"/>
  </si>
  <si>
    <t>反復横跳び（点）</t>
    <rPh sb="0" eb="2">
      <t>ハンプク</t>
    </rPh>
    <rPh sb="2" eb="4">
      <t>ヨコト</t>
    </rPh>
    <rPh sb="6" eb="7">
      <t>テン</t>
    </rPh>
    <phoneticPr fontId="1"/>
  </si>
  <si>
    <t>５０ｍ走（秒）</t>
    <rPh sb="3" eb="4">
      <t>ソウ</t>
    </rPh>
    <rPh sb="5" eb="6">
      <t>ビョウ</t>
    </rPh>
    <phoneticPr fontId="1"/>
  </si>
  <si>
    <t>全国平均</t>
    <rPh sb="0" eb="2">
      <t>ゼンコク</t>
    </rPh>
    <rPh sb="2" eb="4">
      <t>ヘイキン</t>
    </rPh>
    <phoneticPr fontId="1"/>
  </si>
  <si>
    <t>１年男</t>
    <rPh sb="1" eb="2">
      <t>ネン</t>
    </rPh>
    <rPh sb="2" eb="3">
      <t>オトコ</t>
    </rPh>
    <phoneticPr fontId="1"/>
  </si>
  <si>
    <t>２年男</t>
    <rPh sb="1" eb="2">
      <t>ネン</t>
    </rPh>
    <rPh sb="2" eb="3">
      <t>オトコ</t>
    </rPh>
    <phoneticPr fontId="1"/>
  </si>
  <si>
    <t>３年男</t>
    <rPh sb="1" eb="2">
      <t>ネン</t>
    </rPh>
    <rPh sb="2" eb="3">
      <t>オトコ</t>
    </rPh>
    <phoneticPr fontId="1"/>
  </si>
  <si>
    <t>１年女</t>
    <rPh sb="1" eb="2">
      <t>ネン</t>
    </rPh>
    <rPh sb="2" eb="3">
      <t>オンナ</t>
    </rPh>
    <phoneticPr fontId="1"/>
  </si>
  <si>
    <t>２年女</t>
    <rPh sb="1" eb="2">
      <t>ネン</t>
    </rPh>
    <rPh sb="2" eb="3">
      <t>オンナ</t>
    </rPh>
    <phoneticPr fontId="1"/>
  </si>
  <si>
    <t>３年女</t>
    <rPh sb="1" eb="2">
      <t>ネン</t>
    </rPh>
    <rPh sb="2" eb="3">
      <t>オンナ</t>
    </rPh>
    <phoneticPr fontId="1"/>
  </si>
  <si>
    <t>男</t>
  </si>
  <si>
    <t>女</t>
  </si>
  <si>
    <t>５０ｍ走</t>
    <rPh sb="3" eb="4">
      <t>ソウ</t>
    </rPh>
    <phoneticPr fontId="1"/>
  </si>
  <si>
    <t>長座体前屈</t>
    <rPh sb="0" eb="2">
      <t>チョウザ</t>
    </rPh>
    <rPh sb="2" eb="5">
      <t>タイゼンクツ</t>
    </rPh>
    <phoneticPr fontId="1"/>
  </si>
  <si>
    <t>握力</t>
    <rPh sb="0" eb="2">
      <t>アクリョク</t>
    </rPh>
    <phoneticPr fontId="1"/>
  </si>
  <si>
    <t>立幅跳
（ｃｍ）</t>
    <rPh sb="0" eb="1">
      <t>タ</t>
    </rPh>
    <rPh sb="1" eb="3">
      <t>ハバト</t>
    </rPh>
    <phoneticPr fontId="1"/>
  </si>
  <si>
    <t>県平均</t>
    <rPh sb="0" eb="1">
      <t>ケン</t>
    </rPh>
    <rPh sb="1" eb="3">
      <t>ヘイキン</t>
    </rPh>
    <phoneticPr fontId="1"/>
  </si>
  <si>
    <t>このファイルの使い方</t>
    <rPh sb="7" eb="8">
      <t>ツカ</t>
    </rPh>
    <rPh sb="9" eb="10">
      <t>カタ</t>
    </rPh>
    <phoneticPr fontId="1"/>
  </si>
  <si>
    <t>２　データ貼付シートに、学校のデータを貼り付けて下さい。</t>
    <rPh sb="5" eb="7">
      <t>テンプ</t>
    </rPh>
    <rPh sb="12" eb="14">
      <t>ガッコウ</t>
    </rPh>
    <rPh sb="19" eb="20">
      <t>ハ</t>
    </rPh>
    <rPh sb="21" eb="22">
      <t>ツ</t>
    </rPh>
    <rPh sb="24" eb="25">
      <t>クダ</t>
    </rPh>
    <phoneticPr fontId="1"/>
  </si>
  <si>
    <t>枠の部分に、データをすべて貼り付けて下さい。</t>
    <rPh sb="0" eb="1">
      <t>ワク</t>
    </rPh>
    <rPh sb="2" eb="4">
      <t>ブブン</t>
    </rPh>
    <rPh sb="13" eb="14">
      <t>ハ</t>
    </rPh>
    <rPh sb="15" eb="16">
      <t>ツ</t>
    </rPh>
    <rPh sb="18" eb="19">
      <t>クダ</t>
    </rPh>
    <phoneticPr fontId="1"/>
  </si>
  <si>
    <t>３　印刷シートを確認して、必要なシートを印刷して下さい。</t>
    <rPh sb="2" eb="4">
      <t>インサツ</t>
    </rPh>
    <rPh sb="8" eb="10">
      <t>カクニン</t>
    </rPh>
    <rPh sb="13" eb="15">
      <t>ヒツヨウ</t>
    </rPh>
    <rPh sb="20" eb="22">
      <t>インサツ</t>
    </rPh>
    <rPh sb="24" eb="25">
      <t>クダ</t>
    </rPh>
    <phoneticPr fontId="1"/>
  </si>
  <si>
    <t>ﾊﾝﾄﾞﾎﾞｰﾙ
投げ（ｍ）</t>
    <rPh sb="9" eb="10">
      <t>ナ</t>
    </rPh>
    <phoneticPr fontId="1"/>
  </si>
  <si>
    <t>ﾊﾝﾄﾞﾎﾞｰﾙ投げ</t>
    <rPh sb="8" eb="9">
      <t>ナ</t>
    </rPh>
    <phoneticPr fontId="1"/>
  </si>
  <si>
    <t>入力済みの「報告ファイル」を、下の枠に貼り付けて下さい。</t>
    <rPh sb="0" eb="2">
      <t>ニュウリョク</t>
    </rPh>
    <rPh sb="2" eb="3">
      <t>ス</t>
    </rPh>
    <rPh sb="6" eb="8">
      <t>ホウコク</t>
    </rPh>
    <rPh sb="15" eb="16">
      <t>シタ</t>
    </rPh>
    <rPh sb="17" eb="18">
      <t>ワク</t>
    </rPh>
    <rPh sb="19" eb="20">
      <t>ハ</t>
    </rPh>
    <rPh sb="21" eb="22">
      <t>ツ</t>
    </rPh>
    <rPh sb="24" eb="25">
      <t>クダ</t>
    </rPh>
    <phoneticPr fontId="1"/>
  </si>
  <si>
    <r>
      <t>　このファイルは、</t>
    </r>
    <r>
      <rPr>
        <b/>
        <sz val="14"/>
        <color indexed="10"/>
        <rFont val="ＭＳ Ｐゴシック"/>
        <family val="3"/>
        <charset val="128"/>
      </rPr>
      <t>各学校の体力・運動能力調査のデータから、「全国平均値、宮城県平均値との比較をしたレーダーチャート」を作成します。</t>
    </r>
    <r>
      <rPr>
        <sz val="14"/>
        <rFont val="ＭＳ Ｐゴシック"/>
        <family val="3"/>
        <charset val="128"/>
      </rPr>
      <t>県教委に報告をするファイルを使用しますので、新たにデータを入力する必要はありません。</t>
    </r>
    <rPh sb="9" eb="10">
      <t>カク</t>
    </rPh>
    <rPh sb="10" eb="12">
      <t>ガッコウ</t>
    </rPh>
    <rPh sb="13" eb="15">
      <t>タイリョク</t>
    </rPh>
    <rPh sb="16" eb="18">
      <t>ウンドウ</t>
    </rPh>
    <rPh sb="18" eb="20">
      <t>ノウリョク</t>
    </rPh>
    <rPh sb="20" eb="22">
      <t>チョウサ</t>
    </rPh>
    <rPh sb="30" eb="32">
      <t>ゼンコク</t>
    </rPh>
    <rPh sb="32" eb="35">
      <t>ヘイキンチ</t>
    </rPh>
    <rPh sb="36" eb="39">
      <t>ミヤギケン</t>
    </rPh>
    <rPh sb="39" eb="42">
      <t>ヘイキンチ</t>
    </rPh>
    <rPh sb="44" eb="46">
      <t>ヒカク</t>
    </rPh>
    <rPh sb="59" eb="61">
      <t>サクセイ</t>
    </rPh>
    <rPh sb="65" eb="68">
      <t>ケンキョウイ</t>
    </rPh>
    <rPh sb="69" eb="71">
      <t>ホウコク</t>
    </rPh>
    <rPh sb="79" eb="81">
      <t>シヨウ</t>
    </rPh>
    <rPh sb="87" eb="88">
      <t>アラ</t>
    </rPh>
    <rPh sb="94" eb="96">
      <t>ニュウリョク</t>
    </rPh>
    <rPh sb="98" eb="100">
      <t>ヒツヨウ</t>
    </rPh>
    <phoneticPr fontId="1"/>
  </si>
  <si>
    <t>上体起こし</t>
    <rPh sb="0" eb="2">
      <t>ジョウタイ</t>
    </rPh>
    <rPh sb="2" eb="3">
      <t>オ</t>
    </rPh>
    <phoneticPr fontId="1"/>
  </si>
  <si>
    <t>反復横とび</t>
    <rPh sb="0" eb="2">
      <t>ハンプク</t>
    </rPh>
    <rPh sb="2" eb="3">
      <t>ヨコ</t>
    </rPh>
    <phoneticPr fontId="1"/>
  </si>
  <si>
    <t>立ち幅とび</t>
    <rPh sb="0" eb="1">
      <t>タ</t>
    </rPh>
    <rPh sb="2" eb="3">
      <t>ハバ</t>
    </rPh>
    <phoneticPr fontId="1"/>
  </si>
  <si>
    <t xml:space="preserve">  年 月 日入力</t>
    <rPh sb="2" eb="3">
      <t>ネン</t>
    </rPh>
    <rPh sb="4" eb="5">
      <t>ガツ</t>
    </rPh>
    <rPh sb="6" eb="7">
      <t>ニチ</t>
    </rPh>
    <rPh sb="7" eb="9">
      <t>ニュウリョク</t>
    </rPh>
    <phoneticPr fontId="1"/>
  </si>
  <si>
    <t xml:space="preserve"> 年　月　　日　入力</t>
    <rPh sb="1" eb="2">
      <t>ネン</t>
    </rPh>
    <rPh sb="3" eb="4">
      <t>ガツ</t>
    </rPh>
    <rPh sb="6" eb="7">
      <t>ニチ</t>
    </rPh>
    <rPh sb="8" eb="10">
      <t>ニュウリョク</t>
    </rPh>
    <phoneticPr fontId="1"/>
  </si>
  <si>
    <t>体力・運動能力調査結果（宮城県平均との比較）</t>
    <rPh sb="0" eb="2">
      <t>タイリョク</t>
    </rPh>
    <rPh sb="3" eb="5">
      <t>ウンドウ</t>
    </rPh>
    <rPh sb="5" eb="7">
      <t>ノウリョク</t>
    </rPh>
    <rPh sb="7" eb="9">
      <t>チョウサ</t>
    </rPh>
    <rPh sb="9" eb="11">
      <t>ケッカ</t>
    </rPh>
    <rPh sb="12" eb="15">
      <t>ミヤギケン</t>
    </rPh>
    <rPh sb="15" eb="17">
      <t>ヘイキン</t>
    </rPh>
    <rPh sb="19" eb="21">
      <t>ヒカク</t>
    </rPh>
    <phoneticPr fontId="1"/>
  </si>
  <si>
    <t>体力・運動能力調査結果（全国平均との比較）</t>
    <rPh sb="0" eb="2">
      <t>タイリョク</t>
    </rPh>
    <rPh sb="3" eb="5">
      <t>ウンドウ</t>
    </rPh>
    <rPh sb="5" eb="7">
      <t>ノウリョク</t>
    </rPh>
    <rPh sb="7" eb="9">
      <t>チョウサ</t>
    </rPh>
    <rPh sb="9" eb="11">
      <t>ケッカ</t>
    </rPh>
    <rPh sb="12" eb="14">
      <t>ゼンコク</t>
    </rPh>
    <rPh sb="14" eb="16">
      <t>ヘイキン</t>
    </rPh>
    <rPh sb="18" eb="20">
      <t>ヒカク</t>
    </rPh>
    <phoneticPr fontId="1"/>
  </si>
  <si>
    <t>NO.８　ハンドボール投げ（ｍ）</t>
    <rPh sb="11" eb="12">
      <t>ナ</t>
    </rPh>
    <phoneticPr fontId="1"/>
  </si>
  <si>
    <t>市町村</t>
    <rPh sb="0" eb="3">
      <t>シチョウソン</t>
    </rPh>
    <phoneticPr fontId="1"/>
  </si>
  <si>
    <t>丸森町</t>
    <rPh sb="0" eb="3">
      <t>マルモリマチ</t>
    </rPh>
    <phoneticPr fontId="1"/>
  </si>
  <si>
    <t>白石市</t>
    <rPh sb="0" eb="3">
      <t>シロイシシ</t>
    </rPh>
    <phoneticPr fontId="1"/>
  </si>
  <si>
    <t>角田市</t>
    <rPh sb="0" eb="3">
      <t>カクダシ</t>
    </rPh>
    <phoneticPr fontId="1"/>
  </si>
  <si>
    <t>山元町</t>
    <rPh sb="0" eb="3">
      <t>ヤマモトチョウ</t>
    </rPh>
    <phoneticPr fontId="1"/>
  </si>
  <si>
    <t>亘理町</t>
    <rPh sb="0" eb="3">
      <t>ワタリチョウ</t>
    </rPh>
    <phoneticPr fontId="1"/>
  </si>
  <si>
    <t>大河原町</t>
    <rPh sb="0" eb="3">
      <t>オオガワラ</t>
    </rPh>
    <rPh sb="3" eb="4">
      <t>マチ</t>
    </rPh>
    <phoneticPr fontId="1"/>
  </si>
  <si>
    <t>柴田町</t>
    <rPh sb="0" eb="3">
      <t>シバタマチ</t>
    </rPh>
    <phoneticPr fontId="1"/>
  </si>
  <si>
    <t>村田町</t>
    <rPh sb="0" eb="3">
      <t>ムラタマチ</t>
    </rPh>
    <phoneticPr fontId="1"/>
  </si>
  <si>
    <t>川崎町</t>
    <rPh sb="0" eb="3">
      <t>カワサキマチ</t>
    </rPh>
    <phoneticPr fontId="1"/>
  </si>
  <si>
    <t>七ヶ宿町</t>
    <rPh sb="0" eb="4">
      <t>シチガシュクマチ</t>
    </rPh>
    <phoneticPr fontId="1"/>
  </si>
  <si>
    <t>蔵王町</t>
    <rPh sb="0" eb="3">
      <t>ザオウチョウ</t>
    </rPh>
    <phoneticPr fontId="1"/>
  </si>
  <si>
    <t>岩沼市</t>
    <rPh sb="0" eb="3">
      <t>イワヌマシ</t>
    </rPh>
    <phoneticPr fontId="1"/>
  </si>
  <si>
    <t>名取市</t>
    <rPh sb="0" eb="3">
      <t>ナトリシ</t>
    </rPh>
    <phoneticPr fontId="1"/>
  </si>
  <si>
    <t>仙台市</t>
    <rPh sb="0" eb="3">
      <t>センダイシ</t>
    </rPh>
    <phoneticPr fontId="1"/>
  </si>
  <si>
    <t>多賀城市</t>
    <rPh sb="0" eb="4">
      <t>タガジョウシ</t>
    </rPh>
    <phoneticPr fontId="1"/>
  </si>
  <si>
    <t>塩釜市</t>
    <rPh sb="0" eb="3">
      <t>シオガマシ</t>
    </rPh>
    <phoneticPr fontId="1"/>
  </si>
  <si>
    <t>七ヶ浜町</t>
    <rPh sb="0" eb="4">
      <t>シチガハママチ</t>
    </rPh>
    <phoneticPr fontId="1"/>
  </si>
  <si>
    <t>利府町</t>
    <rPh sb="0" eb="3">
      <t>リフチョウ</t>
    </rPh>
    <phoneticPr fontId="1"/>
  </si>
  <si>
    <t>松島町</t>
    <rPh sb="0" eb="3">
      <t>マツシママチ</t>
    </rPh>
    <phoneticPr fontId="1"/>
  </si>
  <si>
    <t>富谷市</t>
    <rPh sb="0" eb="2">
      <t>トミヤ</t>
    </rPh>
    <rPh sb="2" eb="3">
      <t>シ</t>
    </rPh>
    <phoneticPr fontId="1"/>
  </si>
  <si>
    <t>大和町</t>
    <rPh sb="0" eb="3">
      <t>タイワチョウ</t>
    </rPh>
    <phoneticPr fontId="1"/>
  </si>
  <si>
    <t>大郷町</t>
    <rPh sb="0" eb="3">
      <t>オオサトマチ</t>
    </rPh>
    <phoneticPr fontId="1"/>
  </si>
  <si>
    <t>大衡村</t>
    <rPh sb="0" eb="3">
      <t>オオヒラムラ</t>
    </rPh>
    <phoneticPr fontId="1"/>
  </si>
  <si>
    <t>大崎市</t>
    <rPh sb="0" eb="3">
      <t>オオサキシ</t>
    </rPh>
    <phoneticPr fontId="1"/>
  </si>
  <si>
    <t>色麻町</t>
    <rPh sb="0" eb="3">
      <t>シカママチ</t>
    </rPh>
    <phoneticPr fontId="1"/>
  </si>
  <si>
    <t>加美町</t>
    <rPh sb="0" eb="3">
      <t>カミマチ</t>
    </rPh>
    <phoneticPr fontId="1"/>
  </si>
  <si>
    <t>美里町</t>
    <rPh sb="0" eb="3">
      <t>ミサトマチ</t>
    </rPh>
    <phoneticPr fontId="1"/>
  </si>
  <si>
    <t>涌谷町</t>
    <rPh sb="0" eb="3">
      <t>ワクヤチョウ</t>
    </rPh>
    <phoneticPr fontId="1"/>
  </si>
  <si>
    <t>栗原市</t>
    <rPh sb="0" eb="2">
      <t>クリハラ</t>
    </rPh>
    <rPh sb="2" eb="3">
      <t>シ</t>
    </rPh>
    <phoneticPr fontId="1"/>
  </si>
  <si>
    <t>東松島市</t>
    <rPh sb="0" eb="4">
      <t>ヒガシマツシマシ</t>
    </rPh>
    <phoneticPr fontId="1"/>
  </si>
  <si>
    <t>石巻市</t>
    <rPh sb="0" eb="3">
      <t>イシマキシ</t>
    </rPh>
    <phoneticPr fontId="1"/>
  </si>
  <si>
    <t>女川町</t>
    <rPh sb="0" eb="3">
      <t>オナガワチョウ</t>
    </rPh>
    <phoneticPr fontId="1"/>
  </si>
  <si>
    <t>登米市</t>
    <rPh sb="0" eb="3">
      <t>トメシ</t>
    </rPh>
    <phoneticPr fontId="1"/>
  </si>
  <si>
    <t>南三陸町</t>
    <rPh sb="0" eb="4">
      <t>ミナミサンリクチョウ</t>
    </rPh>
    <phoneticPr fontId="1"/>
  </si>
  <si>
    <t>気仙沼市</t>
    <rPh sb="0" eb="4">
      <t>ケセンヌマシ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</si>
  <si>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</si>
  <si>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</si>
  <si>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○</t>
    <phoneticPr fontId="1"/>
  </si>
  <si>
    <t>×</t>
    <phoneticPr fontId="1"/>
  </si>
  <si>
    <t>NO.５　持久走（秒）</t>
    <rPh sb="5" eb="8">
      <t>ジキュウソウ</t>
    </rPh>
    <rPh sb="9" eb="10">
      <t>ビョウ</t>
    </rPh>
    <phoneticPr fontId="3"/>
  </si>
  <si>
    <t>持久走（秒）</t>
    <rPh sb="0" eb="3">
      <t>ジキュウソウ</t>
    </rPh>
    <rPh sb="4" eb="5">
      <t>ビョウ</t>
    </rPh>
    <phoneticPr fontId="1"/>
  </si>
  <si>
    <t>持久走</t>
    <rPh sb="0" eb="3">
      <t>ジキュウソウ</t>
    </rPh>
    <phoneticPr fontId="1"/>
  </si>
  <si>
    <t>１　入力した報告用ファイル（令和５年度体力・運動能力調査報告【様式２－①】を準備して下さい。</t>
    <rPh sb="2" eb="4">
      <t>ニュウリョク</t>
    </rPh>
    <rPh sb="6" eb="8">
      <t>ホウコク</t>
    </rPh>
    <rPh sb="8" eb="9">
      <t>ヨウ</t>
    </rPh>
    <rPh sb="14" eb="15">
      <t>レイ</t>
    </rPh>
    <rPh sb="15" eb="16">
      <t>ワ</t>
    </rPh>
    <rPh sb="17" eb="19">
      <t>ネンド</t>
    </rPh>
    <rPh sb="18" eb="19">
      <t>ド</t>
    </rPh>
    <rPh sb="19" eb="21">
      <t>タイリョク</t>
    </rPh>
    <rPh sb="22" eb="24">
      <t>ウンドウ</t>
    </rPh>
    <rPh sb="24" eb="26">
      <t>ノウリョク</t>
    </rPh>
    <rPh sb="26" eb="28">
      <t>チョウサ</t>
    </rPh>
    <rPh sb="28" eb="30">
      <t>ホウコク</t>
    </rPh>
    <rPh sb="31" eb="33">
      <t>ヨウシキ</t>
    </rPh>
    <rPh sb="38" eb="40">
      <t>ジュンビ</t>
    </rPh>
    <rPh sb="42" eb="43">
      <t>クダ</t>
    </rPh>
    <phoneticPr fontId="1"/>
  </si>
  <si>
    <t>※このファイルでは、持久走を選択してレーダーチャートを作成します。</t>
    <rPh sb="10" eb="13">
      <t>ジキュウソウ</t>
    </rPh>
    <rPh sb="14" eb="16">
      <t>センタク</t>
    </rPh>
    <rPh sb="27" eb="29">
      <t>サクセイ</t>
    </rPh>
    <phoneticPr fontId="1"/>
  </si>
  <si>
    <t>令和５年度全国体力・運動能力調査　　</t>
    <rPh sb="0" eb="2">
      <t>レイワ</t>
    </rPh>
    <rPh sb="3" eb="5">
      <t>ネンド</t>
    </rPh>
    <rPh sb="5" eb="7">
      <t>ゼンコク</t>
    </rPh>
    <rPh sb="7" eb="9">
      <t>タイリョク</t>
    </rPh>
    <rPh sb="10" eb="12">
      <t>ウンドウ</t>
    </rPh>
    <rPh sb="12" eb="14">
      <t>ノウリョク</t>
    </rPh>
    <rPh sb="14" eb="16">
      <t>チョウサ</t>
    </rPh>
    <phoneticPr fontId="1"/>
  </si>
  <si>
    <t>R６.１０.１７現在</t>
    <rPh sb="8" eb="10">
      <t>ゲンザイ</t>
    </rPh>
    <phoneticPr fontId="1"/>
  </si>
  <si>
    <t>令和６年度宮城県小・中・高等学校児童生徒体力・運動能力調査</t>
    <rPh sb="0" eb="2">
      <t>レイワ</t>
    </rPh>
    <rPh sb="3" eb="5">
      <t>ネンド</t>
    </rPh>
    <rPh sb="5" eb="8">
      <t>ミヤギケン</t>
    </rPh>
    <rPh sb="8" eb="9">
      <t>ショウ</t>
    </rPh>
    <rPh sb="10" eb="11">
      <t>チュウ</t>
    </rPh>
    <rPh sb="12" eb="14">
      <t>コウトウ</t>
    </rPh>
    <rPh sb="14" eb="16">
      <t>ガッコウ</t>
    </rPh>
    <rPh sb="16" eb="18">
      <t>ジドウ</t>
    </rPh>
    <rPh sb="18" eb="20">
      <t>セイト</t>
    </rPh>
    <rPh sb="20" eb="22">
      <t>タイリョク</t>
    </rPh>
    <rPh sb="23" eb="25">
      <t>ウンドウ</t>
    </rPh>
    <rPh sb="25" eb="27">
      <t>ノウリョク</t>
    </rPh>
    <rPh sb="27" eb="29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</si>
</sst>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 "/>
    <numFmt numFmtId="177" formatCode="0.0_ "/>
    <numFmt numFmtId="178" formatCode="0.0_);[Red]\(0.0\)"/>
    <numFmt numFmtId="179" formatCode="m"/>
    <numFmt numFmtId="180" formatCode="0&quot;事&quot;&quot;務&quot;&quot;所&quot;"/>
    <numFmt numFmtId="181" formatCode="0.00_);[Red]\(0.00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平成明朝"/>
      <family val="1"/>
      <charset val="128"/>
    </font>
    <font>
      <sz val="8.8000000000000007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0" xfId="0" applyFont="1"/>
    <xf numFmtId="180" fontId="0" fillId="0" borderId="0" xfId="0" applyNumberFormat="1"/>
    <xf numFmtId="2" fontId="11" fillId="0" borderId="2" xfId="0" applyNumberFormat="1" applyFont="1" applyBorder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2" fontId="11" fillId="0" borderId="4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179" fontId="9" fillId="4" borderId="0" xfId="0" applyNumberFormat="1" applyFont="1" applyFill="1" applyBorder="1" applyAlignment="1">
      <alignment horizontal="center" vertical="center"/>
    </xf>
    <xf numFmtId="179" fontId="4" fillId="4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0" fillId="0" borderId="2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178" fontId="10" fillId="0" borderId="25" xfId="0" applyNumberFormat="1" applyFont="1" applyFill="1" applyBorder="1" applyAlignment="1">
      <alignment vertical="center"/>
    </xf>
    <xf numFmtId="178" fontId="10" fillId="0" borderId="15" xfId="0" applyNumberFormat="1" applyFont="1" applyFill="1" applyBorder="1" applyAlignment="1">
      <alignment vertical="center"/>
    </xf>
    <xf numFmtId="178" fontId="10" fillId="0" borderId="6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178" fontId="10" fillId="0" borderId="28" xfId="0" applyNumberFormat="1" applyFont="1" applyFill="1" applyBorder="1" applyAlignment="1">
      <alignment vertical="center"/>
    </xf>
    <xf numFmtId="178" fontId="10" fillId="0" borderId="29" xfId="0" applyNumberFormat="1" applyFont="1" applyFill="1" applyBorder="1" applyAlignment="1">
      <alignment vertical="center"/>
    </xf>
    <xf numFmtId="178" fontId="10" fillId="0" borderId="30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8" fontId="10" fillId="0" borderId="31" xfId="0" applyNumberFormat="1" applyFont="1" applyFill="1" applyBorder="1" applyAlignment="1">
      <alignment vertical="center"/>
    </xf>
    <xf numFmtId="178" fontId="10" fillId="0" borderId="17" xfId="0" applyNumberFormat="1" applyFont="1" applyFill="1" applyBorder="1" applyAlignment="1">
      <alignment vertical="center"/>
    </xf>
    <xf numFmtId="178" fontId="10" fillId="0" borderId="7" xfId="0" applyNumberFormat="1" applyFont="1" applyFill="1" applyBorder="1" applyAlignment="1">
      <alignment vertical="center"/>
    </xf>
    <xf numFmtId="179" fontId="8" fillId="0" borderId="3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79" fontId="9" fillId="2" borderId="0" xfId="0" applyNumberFormat="1" applyFont="1" applyFill="1" applyBorder="1" applyAlignment="1">
      <alignment horizontal="center" vertical="center"/>
    </xf>
    <xf numFmtId="179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" fontId="11" fillId="0" borderId="33" xfId="0" applyNumberFormat="1" applyFont="1" applyBorder="1" applyAlignment="1">
      <alignment horizontal="right" vertical="center"/>
    </xf>
    <xf numFmtId="2" fontId="11" fillId="0" borderId="34" xfId="0" applyNumberFormat="1" applyFont="1" applyBorder="1" applyAlignment="1">
      <alignment horizontal="right" vertical="center"/>
    </xf>
    <xf numFmtId="2" fontId="11" fillId="0" borderId="35" xfId="0" applyNumberFormat="1" applyFont="1" applyBorder="1" applyAlignment="1">
      <alignment horizontal="right" vertical="center"/>
    </xf>
    <xf numFmtId="1" fontId="11" fillId="0" borderId="34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 applyFill="1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1" fontId="11" fillId="0" borderId="36" xfId="0" applyNumberFormat="1" applyFont="1" applyBorder="1" applyAlignment="1">
      <alignment horizontal="right" vertical="center"/>
    </xf>
    <xf numFmtId="2" fontId="11" fillId="0" borderId="37" xfId="0" applyNumberFormat="1" applyFont="1" applyBorder="1" applyAlignment="1">
      <alignment horizontal="right" vertical="center"/>
    </xf>
    <xf numFmtId="2" fontId="11" fillId="0" borderId="38" xfId="0" applyNumberFormat="1" applyFont="1" applyBorder="1" applyAlignment="1">
      <alignment horizontal="right" vertical="center"/>
    </xf>
    <xf numFmtId="1" fontId="11" fillId="0" borderId="37" xfId="0" applyNumberFormat="1" applyFont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/>
    <xf numFmtId="0" fontId="0" fillId="0" borderId="21" xfId="0" applyBorder="1" applyAlignment="1">
      <alignment horizontal="center" vertical="center"/>
    </xf>
    <xf numFmtId="1" fontId="11" fillId="0" borderId="24" xfId="0" applyNumberFormat="1" applyFont="1" applyBorder="1" applyAlignment="1">
      <alignment horizontal="right" vertical="center"/>
    </xf>
    <xf numFmtId="2" fontId="11" fillId="0" borderId="24" xfId="0" applyNumberFormat="1" applyFont="1" applyBorder="1" applyAlignment="1">
      <alignment horizontal="right" vertical="center"/>
    </xf>
    <xf numFmtId="2" fontId="11" fillId="0" borderId="39" xfId="0" applyNumberFormat="1" applyFont="1" applyBorder="1" applyAlignment="1">
      <alignment horizontal="right" vertical="center"/>
    </xf>
    <xf numFmtId="1" fontId="11" fillId="0" borderId="22" xfId="0" applyNumberFormat="1" applyFont="1" applyBorder="1" applyAlignment="1">
      <alignment horizontal="right" vertical="center"/>
    </xf>
    <xf numFmtId="2" fontId="11" fillId="0" borderId="22" xfId="0" applyNumberFormat="1" applyFont="1" applyBorder="1" applyAlignment="1">
      <alignment horizontal="right" vertical="center"/>
    </xf>
    <xf numFmtId="2" fontId="11" fillId="0" borderId="40" xfId="0" applyNumberFormat="1" applyFont="1" applyBorder="1" applyAlignment="1">
      <alignment horizontal="right" vertical="center"/>
    </xf>
    <xf numFmtId="1" fontId="11" fillId="0" borderId="21" xfId="0" applyNumberFormat="1" applyFont="1" applyBorder="1" applyAlignment="1">
      <alignment horizontal="right" vertical="center"/>
    </xf>
    <xf numFmtId="2" fontId="11" fillId="0" borderId="14" xfId="0" applyNumberFormat="1" applyFont="1" applyBorder="1" applyAlignment="1">
      <alignment horizontal="right" vertical="center"/>
    </xf>
    <xf numFmtId="1" fontId="11" fillId="0" borderId="41" xfId="0" applyNumberFormat="1" applyFont="1" applyBorder="1" applyAlignment="1">
      <alignment horizontal="right" vertical="center"/>
    </xf>
    <xf numFmtId="1" fontId="11" fillId="0" borderId="20" xfId="0" applyNumberFormat="1" applyFont="1" applyBorder="1" applyAlignment="1">
      <alignment horizontal="right" vertical="center"/>
    </xf>
    <xf numFmtId="2" fontId="11" fillId="0" borderId="20" xfId="0" applyNumberFormat="1" applyFont="1" applyBorder="1" applyAlignment="1">
      <alignment horizontal="right" vertical="center"/>
    </xf>
    <xf numFmtId="2" fontId="11" fillId="0" borderId="42" xfId="0" applyNumberFormat="1" applyFont="1" applyBorder="1" applyAlignment="1">
      <alignment horizontal="right" vertical="center"/>
    </xf>
    <xf numFmtId="1" fontId="11" fillId="0" borderId="19" xfId="0" applyNumberFormat="1" applyFont="1" applyBorder="1" applyAlignment="1">
      <alignment horizontal="right" vertical="center"/>
    </xf>
    <xf numFmtId="2" fontId="11" fillId="0" borderId="13" xfId="0" applyNumberFormat="1" applyFont="1" applyBorder="1" applyAlignment="1">
      <alignment horizontal="right" vertical="center"/>
    </xf>
    <xf numFmtId="1" fontId="11" fillId="0" borderId="43" xfId="0" applyNumberFormat="1" applyFont="1" applyBorder="1" applyAlignment="1">
      <alignment horizontal="right" vertical="center"/>
    </xf>
    <xf numFmtId="2" fontId="11" fillId="0" borderId="44" xfId="0" applyNumberFormat="1" applyFont="1" applyBorder="1" applyAlignment="1">
      <alignment horizontal="right" vertical="center"/>
    </xf>
    <xf numFmtId="2" fontId="11" fillId="0" borderId="45" xfId="0" applyNumberFormat="1" applyFont="1" applyBorder="1" applyAlignment="1">
      <alignment horizontal="right" vertical="center"/>
    </xf>
    <xf numFmtId="2" fontId="11" fillId="0" borderId="6" xfId="0" applyNumberFormat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right" vertical="center"/>
    </xf>
    <xf numFmtId="1" fontId="11" fillId="0" borderId="25" xfId="0" applyNumberFormat="1" applyFont="1" applyBorder="1" applyAlignment="1">
      <alignment horizontal="right" vertical="center"/>
    </xf>
    <xf numFmtId="1" fontId="11" fillId="0" borderId="46" xfId="0" applyNumberFormat="1" applyFont="1" applyBorder="1" applyAlignment="1">
      <alignment horizontal="right" vertical="center"/>
    </xf>
    <xf numFmtId="1" fontId="11" fillId="0" borderId="6" xfId="0" applyNumberFormat="1" applyFont="1" applyBorder="1" applyAlignment="1">
      <alignment horizontal="right" vertical="center"/>
    </xf>
    <xf numFmtId="1" fontId="11" fillId="0" borderId="8" xfId="0" applyNumberFormat="1" applyFont="1" applyBorder="1" applyAlignment="1">
      <alignment horizontal="right" vertical="center"/>
    </xf>
    <xf numFmtId="2" fontId="11" fillId="0" borderId="10" xfId="0" applyNumberFormat="1" applyFont="1" applyBorder="1" applyAlignment="1">
      <alignment horizontal="right" vertical="center"/>
    </xf>
    <xf numFmtId="1" fontId="11" fillId="0" borderId="47" xfId="0" applyNumberFormat="1" applyFont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 vertical="center"/>
    </xf>
    <xf numFmtId="1" fontId="11" fillId="0" borderId="23" xfId="0" applyNumberFormat="1" applyFont="1" applyBorder="1" applyAlignment="1">
      <alignment horizontal="right" vertical="center"/>
    </xf>
    <xf numFmtId="2" fontId="11" fillId="0" borderId="12" xfId="0" applyNumberFormat="1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81" fontId="11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" fontId="0" fillId="0" borderId="0" xfId="0" applyNumberFormat="1"/>
    <xf numFmtId="0" fontId="16" fillId="2" borderId="0" xfId="0" applyFont="1" applyFill="1" applyAlignment="1">
      <alignment vertical="center"/>
    </xf>
    <xf numFmtId="178" fontId="10" fillId="0" borderId="18" xfId="0" applyNumberFormat="1" applyFont="1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8" fillId="0" borderId="0" xfId="0" applyFont="1"/>
    <xf numFmtId="0" fontId="0" fillId="0" borderId="4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6" borderId="0" xfId="0" applyFill="1" applyBorder="1"/>
    <xf numFmtId="0" fontId="0" fillId="6" borderId="0" xfId="0" applyFill="1" applyAlignment="1">
      <alignment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77" fontId="4" fillId="6" borderId="0" xfId="0" applyNumberFormat="1" applyFont="1" applyFill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2" fillId="6" borderId="49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49" xfId="0" applyFill="1" applyBorder="1" applyAlignment="1">
      <alignment vertical="center"/>
    </xf>
    <xf numFmtId="2" fontId="0" fillId="0" borderId="20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19" xfId="0" applyBorder="1"/>
    <xf numFmtId="2" fontId="0" fillId="0" borderId="20" xfId="0" applyNumberFormat="1" applyBorder="1"/>
    <xf numFmtId="2" fontId="0" fillId="0" borderId="13" xfId="0" applyNumberFormat="1" applyBorder="1"/>
    <xf numFmtId="0" fontId="0" fillId="0" borderId="5" xfId="0" applyBorder="1"/>
    <xf numFmtId="2" fontId="0" fillId="0" borderId="2" xfId="0" applyNumberFormat="1" applyBorder="1"/>
    <xf numFmtId="2" fontId="0" fillId="0" borderId="3" xfId="0" applyNumberFormat="1" applyBorder="1"/>
    <xf numFmtId="0" fontId="8" fillId="2" borderId="0" xfId="0" applyFont="1" applyFill="1" applyAlignment="1">
      <alignment horizontal="left" vertical="center" wrapText="1"/>
    </xf>
    <xf numFmtId="0" fontId="13" fillId="5" borderId="50" xfId="0" applyFont="1" applyFill="1" applyBorder="1" applyAlignment="1">
      <alignment horizontal="center" vertical="center"/>
    </xf>
    <xf numFmtId="0" fontId="13" fillId="5" borderId="51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0" fillId="6" borderId="49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179" fontId="9" fillId="0" borderId="32" xfId="0" applyNumberFormat="1" applyFont="1" applyFill="1" applyBorder="1" applyAlignment="1">
      <alignment horizontal="center" vertical="center" wrapText="1"/>
    </xf>
    <xf numFmtId="179" fontId="9" fillId="0" borderId="32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66379202600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991084695393806"/>
          <c:y val="0.1065579101457944"/>
          <c:w val="0.57355126300148584"/>
          <c:h val="0.7909875637745525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3-49AD-9512-24DD266F107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データ貼付!$I$54:$P$54</c:f>
              <c:numCache>
                <c:formatCode>0.0_ </c:formatCode>
                <c:ptCount val="8"/>
                <c:pt idx="0">
                  <c:v>10.487804878048777</c:v>
                </c:pt>
                <c:pt idx="1">
                  <c:v>6.838235294117645</c:v>
                </c:pt>
                <c:pt idx="2">
                  <c:v>7.2073921971252588</c:v>
                </c:pt>
                <c:pt idx="3">
                  <c:v>-20.638297872340431</c:v>
                </c:pt>
                <c:pt idx="4">
                  <c:v>-18.606596942880131</c:v>
                </c:pt>
                <c:pt idx="5">
                  <c:v>162.26666666666665</c:v>
                </c:pt>
                <c:pt idx="6">
                  <c:v>-24.144288577154313</c:v>
                </c:pt>
                <c:pt idx="7">
                  <c:v>15.39622641509434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3-49AD-9512-24DD266F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581536"/>
        <c:axId val="1"/>
      </c:radarChart>
      <c:catAx>
        <c:axId val="6165815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58153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2509803921568629E-2"/>
          <c:y val="3.18725821922862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687602285008491"/>
          <c:y val="0.13315640325835765"/>
          <c:w val="0.58084946734599363"/>
          <c:h val="0.7868080434168837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A-42AE-9485-26163398E14C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データ貼付!$I$75:$P$75</c:f>
              <c:numCache>
                <c:formatCode>0.0_ </c:formatCode>
                <c:ptCount val="8"/>
                <c:pt idx="0">
                  <c:v>4.0409890887284021</c:v>
                </c:pt>
                <c:pt idx="1">
                  <c:v>3.7511025736894439</c:v>
                </c:pt>
                <c:pt idx="2">
                  <c:v>6.4213897420064825</c:v>
                </c:pt>
                <c:pt idx="3">
                  <c:v>-17.938804752700889</c:v>
                </c:pt>
                <c:pt idx="4">
                  <c:v>-7.3053999382534514</c:v>
                </c:pt>
                <c:pt idx="5">
                  <c:v>145.0797441425494</c:v>
                </c:pt>
                <c:pt idx="6">
                  <c:v>-23.459577560282796</c:v>
                </c:pt>
                <c:pt idx="7">
                  <c:v>15.023218079468627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BA-42AE-9485-26163398E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663640"/>
        <c:axId val="1"/>
      </c:radarChart>
      <c:catAx>
        <c:axId val="566663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666364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88837424734E-2"/>
          <c:y val="2.86887139107611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418919420125361"/>
          <c:y val="0.11885305362415555"/>
          <c:w val="0.55457326986625588"/>
          <c:h val="0.7704956579772868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9-4DE6-9D36-9CF59104A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データ貼付!$I$74:$P$74</c:f>
              <c:numCache>
                <c:formatCode>0.0_ </c:formatCode>
                <c:ptCount val="8"/>
                <c:pt idx="0">
                  <c:v>0.29006648756008246</c:v>
                </c:pt>
                <c:pt idx="1">
                  <c:v>14.19367814762348</c:v>
                </c:pt>
                <c:pt idx="2">
                  <c:v>7.6660475383897762</c:v>
                </c:pt>
                <c:pt idx="3">
                  <c:v>-18.096382368726722</c:v>
                </c:pt>
                <c:pt idx="4">
                  <c:v>-6.6534371219096755</c:v>
                </c:pt>
                <c:pt idx="5">
                  <c:v>145.82492608863242</c:v>
                </c:pt>
                <c:pt idx="6">
                  <c:v>-14.514208947562196</c:v>
                </c:pt>
                <c:pt idx="7">
                  <c:v>20.993910474482881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9-4DE6-9D36-9CF59104A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706080"/>
        <c:axId val="1"/>
      </c:radarChart>
      <c:catAx>
        <c:axId val="256706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670608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064906592558283E-2"/>
          <c:y val="2.85421522309711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533962074594099"/>
          <c:y val="0.15086683825406921"/>
          <c:w val="0.55162341204782372"/>
          <c:h val="0.7624891555002956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1-440C-A106-747A452973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データ貼付!$I$76:$P$76</c:f>
              <c:numCache>
                <c:formatCode>0.0_ </c:formatCode>
                <c:ptCount val="8"/>
                <c:pt idx="0">
                  <c:v>-0.47898565452808839</c:v>
                </c:pt>
                <c:pt idx="1">
                  <c:v>12.751256956123704</c:v>
                </c:pt>
                <c:pt idx="2">
                  <c:v>5.8273112571170742</c:v>
                </c:pt>
                <c:pt idx="3">
                  <c:v>-16.555104121716553</c:v>
                </c:pt>
                <c:pt idx="4">
                  <c:v>-25.158493599190024</c:v>
                </c:pt>
                <c:pt idx="5">
                  <c:v>144.72250144125877</c:v>
                </c:pt>
                <c:pt idx="6">
                  <c:v>-13.725586227128382</c:v>
                </c:pt>
                <c:pt idx="7">
                  <c:v>20.411449144970362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E1-440C-A106-747A45297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579568"/>
        <c:axId val="1"/>
      </c:radarChart>
      <c:catAx>
        <c:axId val="616579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57956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2.9607856881391312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50193180807839"/>
          <c:y val="0.11824698133427061"/>
          <c:w val="0.56254829520195959"/>
          <c:h val="0.7747216018452206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7-4789-8231-3CDF91D344EF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データ貼付!$I$55:$P$55</c:f>
              <c:numCache>
                <c:formatCode>0.0_ </c:formatCode>
                <c:ptCount val="8"/>
                <c:pt idx="0">
                  <c:v>2.3260869565217419</c:v>
                </c:pt>
                <c:pt idx="1">
                  <c:v>12.594594594594589</c:v>
                </c:pt>
                <c:pt idx="2">
                  <c:v>4.5979381443299019</c:v>
                </c:pt>
                <c:pt idx="3">
                  <c:v>-25.032786885245912</c:v>
                </c:pt>
                <c:pt idx="4">
                  <c:v>-27.634463420851404</c:v>
                </c:pt>
                <c:pt idx="5">
                  <c:v>170.26666666666665</c:v>
                </c:pt>
                <c:pt idx="6">
                  <c:v>-26.11085870059064</c:v>
                </c:pt>
                <c:pt idx="7">
                  <c:v>20.102564102564102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7-4789-8231-3CDF91D34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075864"/>
        <c:axId val="1"/>
      </c:radarChart>
      <c:catAx>
        <c:axId val="579075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907586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516827408408E-2"/>
          <c:y val="2.45901673358023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059033165375323"/>
          <c:y val="0.11885305362415555"/>
          <c:w val="0.57522227459532183"/>
          <c:h val="0.7991843260934603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A-4D6D-BBB7-E859EEC6F194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データ貼付!$I$56:$P$56</c:f>
              <c:numCache>
                <c:formatCode>0.0_ </c:formatCode>
                <c:ptCount val="8"/>
                <c:pt idx="0">
                  <c:v>8.6885245901639436</c:v>
                </c:pt>
                <c:pt idx="1">
                  <c:v>2.3104693140794197</c:v>
                </c:pt>
                <c:pt idx="2">
                  <c:v>6.9904761904761941</c:v>
                </c:pt>
                <c:pt idx="3">
                  <c:v>-20.411686586985397</c:v>
                </c:pt>
                <c:pt idx="4">
                  <c:v>-23.436023436023447</c:v>
                </c:pt>
                <c:pt idx="5">
                  <c:v>168.48484848484847</c:v>
                </c:pt>
                <c:pt idx="6">
                  <c:v>-30.835654596100284</c:v>
                </c:pt>
                <c:pt idx="7">
                  <c:v>13.83445945945946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A-4D6D-BBB7-E859EEC6F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076192"/>
        <c:axId val="1"/>
      </c:radarChart>
      <c:catAx>
        <c:axId val="579076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907619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351210523463328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748714180749587"/>
          <c:y val="0.14678935613909497"/>
          <c:w val="0.55253490080822742"/>
          <c:h val="0.7665666376152717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F-4E6C-BB14-73DD05457BBB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データ貼付!$I$58:$P$58</c:f>
              <c:numCache>
                <c:formatCode>0.0_ </c:formatCode>
                <c:ptCount val="8"/>
                <c:pt idx="0">
                  <c:v>4.0079365079365061</c:v>
                </c:pt>
                <c:pt idx="1">
                  <c:v>-0.9666080843585263</c:v>
                </c:pt>
                <c:pt idx="2">
                  <c:v>2.952380952380949</c:v>
                </c:pt>
                <c:pt idx="3">
                  <c:v>-25.718157181571812</c:v>
                </c:pt>
                <c:pt idx="4">
                  <c:v>-20.999438517686698</c:v>
                </c:pt>
                <c:pt idx="5">
                  <c:v>170.32258064516128</c:v>
                </c:pt>
                <c:pt idx="6">
                  <c:v>-41.540734487125377</c:v>
                </c:pt>
                <c:pt idx="7">
                  <c:v>10.537459283387619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7F-4E6C-BB14-73DD05457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076848"/>
        <c:axId val="1"/>
      </c:radarChart>
      <c:catAx>
        <c:axId val="579076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907684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75133951451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71390520196912"/>
          <c:y val="0.11885305362415555"/>
          <c:w val="0.56047298550313407"/>
          <c:h val="0.77869242029619556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A-41FA-93DF-AD55715D65A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データ貼付!$I$57:$P$57</c:f>
              <c:numCache>
                <c:formatCode>0.0_ </c:formatCode>
                <c:ptCount val="8"/>
                <c:pt idx="0">
                  <c:v>-2.6431718061673948</c:v>
                </c:pt>
                <c:pt idx="1">
                  <c:v>11.019332161687174</c:v>
                </c:pt>
                <c:pt idx="2">
                  <c:v>4.1773399014778363</c:v>
                </c:pt>
                <c:pt idx="3">
                  <c:v>-24.912559618441975</c:v>
                </c:pt>
                <c:pt idx="4">
                  <c:v>-20.428502648050085</c:v>
                </c:pt>
                <c:pt idx="5">
                  <c:v>170.27397260273972</c:v>
                </c:pt>
                <c:pt idx="6">
                  <c:v>-26.917930419268501</c:v>
                </c:pt>
                <c:pt idx="7">
                  <c:v>18.672985781990516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A-41FA-93DF-AD55715D6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48656"/>
        <c:axId val="1"/>
      </c:radarChart>
      <c:catAx>
        <c:axId val="622148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214865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0648868595567568E-2"/>
          <c:y val="2.85424321959755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418919420125361"/>
          <c:y val="0.12640194556422074"/>
          <c:w val="0.55457326986625588"/>
          <c:h val="0.7665666376152717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0-492F-A84B-1048D98F5DF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データ貼付!$I$59:$P$59</c:f>
              <c:numCache>
                <c:formatCode>0.0_ </c:formatCode>
                <c:ptCount val="8"/>
                <c:pt idx="0">
                  <c:v>-4.4276457883369318</c:v>
                </c:pt>
                <c:pt idx="1">
                  <c:v>10.304568527918782</c:v>
                </c:pt>
                <c:pt idx="2">
                  <c:v>2.8322017458777893</c:v>
                </c:pt>
                <c:pt idx="3">
                  <c:v>-25.665101721439754</c:v>
                </c:pt>
                <c:pt idx="4">
                  <c:v>-24.233632862644413</c:v>
                </c:pt>
                <c:pt idx="5">
                  <c:v>164.86842105263156</c:v>
                </c:pt>
                <c:pt idx="6">
                  <c:v>-24.740677239605674</c:v>
                </c:pt>
                <c:pt idx="7">
                  <c:v>19.503239740820739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0-492F-A84B-1048D98F5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48984"/>
        <c:axId val="1"/>
      </c:radarChart>
      <c:catAx>
        <c:axId val="622148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214898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434530742828E-2"/>
          <c:y val="2.86887139107611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991084695393806"/>
          <c:y val="0.11065629130524834"/>
          <c:w val="0.57355126300148584"/>
          <c:h val="0.7909875637745525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A-43E1-9CEC-D186D0CFF8B7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データ貼付!$I$71:$P$71</c:f>
              <c:numCache>
                <c:formatCode>0.0_ </c:formatCode>
                <c:ptCount val="8"/>
                <c:pt idx="0">
                  <c:v>13.295041373756689</c:v>
                </c:pt>
                <c:pt idx="1">
                  <c:v>12.452163141143863</c:v>
                </c:pt>
                <c:pt idx="2">
                  <c:v>11.468660504088199</c:v>
                </c:pt>
                <c:pt idx="3">
                  <c:v>-9.1873534943427586</c:v>
                </c:pt>
                <c:pt idx="4">
                  <c:v>-5.1343970277647202</c:v>
                </c:pt>
                <c:pt idx="5">
                  <c:v>132.66421633969949</c:v>
                </c:pt>
                <c:pt idx="6">
                  <c:v>-12.612511539649418</c:v>
                </c:pt>
                <c:pt idx="7">
                  <c:v>19.554136116688472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A-43E1-9CEC-D186D0CFF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81744"/>
        <c:axId val="1"/>
      </c:radarChart>
      <c:catAx>
        <c:axId val="7088817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888174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2.9607847691604922E-2"/>
          <c:y val="2.8542209116290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50193180807839"/>
          <c:y val="0.12232446344924526"/>
          <c:w val="0.55958751470089652"/>
          <c:h val="0.7706441197302450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C-41AB-B797-99D61901350E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データ貼付!$I$72:$P$72</c:f>
              <c:numCache>
                <c:formatCode>0.0_ </c:formatCode>
                <c:ptCount val="8"/>
                <c:pt idx="0">
                  <c:v>3.6740629236545317</c:v>
                </c:pt>
                <c:pt idx="1">
                  <c:v>14.347516177577162</c:v>
                </c:pt>
                <c:pt idx="2">
                  <c:v>8.0715147996628787</c:v>
                </c:pt>
                <c:pt idx="3">
                  <c:v>-14.164171574600672</c:v>
                </c:pt>
                <c:pt idx="4">
                  <c:v>-14.42265751171287</c:v>
                </c:pt>
                <c:pt idx="5">
                  <c:v>148.27813247054075</c:v>
                </c:pt>
                <c:pt idx="6">
                  <c:v>-13.843582464030902</c:v>
                </c:pt>
                <c:pt idx="7">
                  <c:v>21.792865016734773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C-41AB-B797-99D619013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664296"/>
        <c:axId val="1"/>
      </c:radarChart>
      <c:catAx>
        <c:axId val="566664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666429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533271576349E-2"/>
          <c:y val="2.45904461942257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238976292750342"/>
          <c:y val="0.11475467246470218"/>
          <c:w val="0.57817213241375964"/>
          <c:h val="0.8032827072529119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5-4559-9874-B5D8A2293CB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データ貼付!$I$73:$P$73</c:f>
              <c:numCache>
                <c:formatCode>0.0_ </c:formatCode>
                <c:ptCount val="8"/>
                <c:pt idx="0">
                  <c:v>9.4486384777970684</c:v>
                </c:pt>
                <c:pt idx="1">
                  <c:v>6.9430560024331953</c:v>
                </c:pt>
                <c:pt idx="2">
                  <c:v>9.1724960274422358</c:v>
                </c:pt>
                <c:pt idx="3">
                  <c:v>-12.686958349166567</c:v>
                </c:pt>
                <c:pt idx="4">
                  <c:v>-8.5971075356210207</c:v>
                </c:pt>
                <c:pt idx="5">
                  <c:v>134.91749560401416</c:v>
                </c:pt>
                <c:pt idx="6">
                  <c:v>-16.863207906311132</c:v>
                </c:pt>
                <c:pt idx="7">
                  <c:v>18.097643379675819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5-4559-9874-B5D8A2293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661016"/>
        <c:axId val="1"/>
      </c:radarChart>
      <c:catAx>
        <c:axId val="566661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666101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21360;&#21047;&#12471;&#12540;&#12488;&#65288;&#20840;&#22269;&#12392;&#12398;&#27604;&#36611;&#65289;'!A1"/><Relationship Id="rId2" Type="http://schemas.openxmlformats.org/officeDocument/2006/relationships/hyperlink" Target="#&#12487;&#12540;&#12479;&#36028;&#20184;!A1"/><Relationship Id="rId1" Type="http://schemas.openxmlformats.org/officeDocument/2006/relationships/image" Target="../media/image1.png"/><Relationship Id="rId4" Type="http://schemas.openxmlformats.org/officeDocument/2006/relationships/hyperlink" Target="#'&#21360;&#21047;&#12471;&#12540;&#12488;&#65288;&#30476;&#24179;&#22343;&#12392;&#12398;&#27604;&#36611;&#65289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10</xdr:row>
      <xdr:rowOff>161925</xdr:rowOff>
    </xdr:from>
    <xdr:to>
      <xdr:col>10</xdr:col>
      <xdr:colOff>466725</xdr:colOff>
      <xdr:row>33</xdr:row>
      <xdr:rowOff>133350</xdr:rowOff>
    </xdr:to>
    <xdr:pic>
      <xdr:nvPicPr>
        <xdr:cNvPr id="24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019425"/>
          <a:ext cx="6496050" cy="407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15</xdr:row>
      <xdr:rowOff>133350</xdr:rowOff>
    </xdr:from>
    <xdr:to>
      <xdr:col>10</xdr:col>
      <xdr:colOff>371475</xdr:colOff>
      <xdr:row>21</xdr:row>
      <xdr:rowOff>66675</xdr:rowOff>
    </xdr:to>
    <xdr:sp macro="" textlink="">
      <xdr:nvSpPr>
        <xdr:cNvPr id="2452" name="Rectangle 2"/>
        <xdr:cNvSpPr>
          <a:spLocks noChangeArrowheads="1"/>
        </xdr:cNvSpPr>
      </xdr:nvSpPr>
      <xdr:spPr bwMode="auto">
        <a:xfrm>
          <a:off x="495300" y="3895725"/>
          <a:ext cx="6238875" cy="10191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419100</xdr:colOff>
      <xdr:row>9</xdr:row>
      <xdr:rowOff>104775</xdr:rowOff>
    </xdr:from>
    <xdr:to>
      <xdr:col>3</xdr:col>
      <xdr:colOff>666750</xdr:colOff>
      <xdr:row>18</xdr:row>
      <xdr:rowOff>95250</xdr:rowOff>
    </xdr:to>
    <xdr:sp macro="" textlink="">
      <xdr:nvSpPr>
        <xdr:cNvPr id="2453" name="Line 4"/>
        <xdr:cNvSpPr>
          <a:spLocks noChangeShapeType="1"/>
        </xdr:cNvSpPr>
      </xdr:nvSpPr>
      <xdr:spPr bwMode="auto">
        <a:xfrm flipH="1">
          <a:off x="1981200" y="2781300"/>
          <a:ext cx="2476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35</xdr:row>
      <xdr:rowOff>9525</xdr:rowOff>
    </xdr:from>
    <xdr:to>
      <xdr:col>11</xdr:col>
      <xdr:colOff>133350</xdr:colOff>
      <xdr:row>36</xdr:row>
      <xdr:rowOff>38100</xdr:rowOff>
    </xdr:to>
    <xdr:sp macro="" textlink="">
      <xdr:nvSpPr>
        <xdr:cNvPr id="4102" name="AutoShape 6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 rot="10800000">
          <a:off x="5086350" y="7315200"/>
          <a:ext cx="2095500" cy="200025"/>
        </a:xfrm>
        <a:prstGeom prst="flowChartOnlineStorage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データ貼付シートへ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38100</xdr:colOff>
      <xdr:row>40</xdr:row>
      <xdr:rowOff>142875</xdr:rowOff>
    </xdr:from>
    <xdr:to>
      <xdr:col>5</xdr:col>
      <xdr:colOff>523875</xdr:colOff>
      <xdr:row>42</xdr:row>
      <xdr:rowOff>0</xdr:rowOff>
    </xdr:to>
    <xdr:sp macro="" textlink="">
      <xdr:nvSpPr>
        <xdr:cNvPr id="4103" name="AutoShape 7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 rot="10800000">
          <a:off x="228600" y="8343900"/>
          <a:ext cx="3228975" cy="200025"/>
        </a:xfrm>
        <a:prstGeom prst="flowChartOnlineStorage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印刷シート（全国との比較）へ</a:t>
          </a:r>
        </a:p>
      </xdr:txBody>
    </xdr:sp>
    <xdr:clientData/>
  </xdr:twoCellAnchor>
  <xdr:twoCellAnchor>
    <xdr:from>
      <xdr:col>6</xdr:col>
      <xdr:colOff>38100</xdr:colOff>
      <xdr:row>40</xdr:row>
      <xdr:rowOff>142875</xdr:rowOff>
    </xdr:from>
    <xdr:to>
      <xdr:col>10</xdr:col>
      <xdr:colOff>523875</xdr:colOff>
      <xdr:row>42</xdr:row>
      <xdr:rowOff>19050</xdr:rowOff>
    </xdr:to>
    <xdr:sp macro="" textlink="">
      <xdr:nvSpPr>
        <xdr:cNvPr id="4105" name="AutoShape 9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 rot="10800000">
          <a:off x="3657600" y="8343900"/>
          <a:ext cx="3228975" cy="219075"/>
        </a:xfrm>
        <a:prstGeom prst="flowChartOnlineStorage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印刷シート（県平均）との比較）へ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19050</xdr:rowOff>
    </xdr:from>
    <xdr:to>
      <xdr:col>5</xdr:col>
      <xdr:colOff>752475</xdr:colOff>
      <xdr:row>29</xdr:row>
      <xdr:rowOff>9525</xdr:rowOff>
    </xdr:to>
    <xdr:graphicFrame macro="">
      <xdr:nvGraphicFramePr>
        <xdr:cNvPr id="354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15</xdr:row>
      <xdr:rowOff>38100</xdr:rowOff>
    </xdr:from>
    <xdr:to>
      <xdr:col>10</xdr:col>
      <xdr:colOff>752475</xdr:colOff>
      <xdr:row>29</xdr:row>
      <xdr:rowOff>38100</xdr:rowOff>
    </xdr:to>
    <xdr:graphicFrame macro="">
      <xdr:nvGraphicFramePr>
        <xdr:cNvPr id="354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30</xdr:row>
      <xdr:rowOff>9525</xdr:rowOff>
    </xdr:from>
    <xdr:to>
      <xdr:col>6</xdr:col>
      <xdr:colOff>28575</xdr:colOff>
      <xdr:row>44</xdr:row>
      <xdr:rowOff>0</xdr:rowOff>
    </xdr:to>
    <xdr:graphicFrame macro="">
      <xdr:nvGraphicFramePr>
        <xdr:cNvPr id="354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28575</xdr:rowOff>
    </xdr:from>
    <xdr:to>
      <xdr:col>6</xdr:col>
      <xdr:colOff>19050</xdr:colOff>
      <xdr:row>59</xdr:row>
      <xdr:rowOff>19050</xdr:rowOff>
    </xdr:to>
    <xdr:graphicFrame macro="">
      <xdr:nvGraphicFramePr>
        <xdr:cNvPr id="354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30</xdr:row>
      <xdr:rowOff>9525</xdr:rowOff>
    </xdr:from>
    <xdr:to>
      <xdr:col>11</xdr:col>
      <xdr:colOff>0</xdr:colOff>
      <xdr:row>44</xdr:row>
      <xdr:rowOff>0</xdr:rowOff>
    </xdr:to>
    <xdr:graphicFrame macro="">
      <xdr:nvGraphicFramePr>
        <xdr:cNvPr id="354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590550</xdr:colOff>
      <xdr:row>45</xdr:row>
      <xdr:rowOff>28575</xdr:rowOff>
    </xdr:from>
    <xdr:to>
      <xdr:col>11</xdr:col>
      <xdr:colOff>9525</xdr:colOff>
      <xdr:row>59</xdr:row>
      <xdr:rowOff>28575</xdr:rowOff>
    </xdr:to>
    <xdr:graphicFrame macro="">
      <xdr:nvGraphicFramePr>
        <xdr:cNvPr id="354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104775</xdr:rowOff>
    </xdr:from>
    <xdr:to>
      <xdr:col>10</xdr:col>
      <xdr:colOff>723900</xdr:colOff>
      <xdr:row>14</xdr:row>
      <xdr:rowOff>123825</xdr:rowOff>
    </xdr:to>
    <xdr:sp macro="" textlink="">
      <xdr:nvSpPr>
        <xdr:cNvPr id="2086" name="AutoShape 38"/>
        <xdr:cNvSpPr>
          <a:spLocks noChangeArrowheads="1"/>
        </xdr:cNvSpPr>
      </xdr:nvSpPr>
      <xdr:spPr bwMode="auto">
        <a:xfrm>
          <a:off x="171450" y="2838450"/>
          <a:ext cx="6991350" cy="7239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下のグラフは、各測定種目の令和５年度全国平均値を「５０」とした時の、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スコアを表しています。５０を上回っていると全国平均より優れている、５０を下回っていると全国平均より劣っていることを表しています。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（全国平均値や宮城県平均値は、保健体育安全課学校体育のホームページでご覧下さい。）　　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http://www.pref.miyagi.jp/soshiki/hotai/chousa.html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19050</xdr:rowOff>
    </xdr:from>
    <xdr:to>
      <xdr:col>5</xdr:col>
      <xdr:colOff>752475</xdr:colOff>
      <xdr:row>29</xdr:row>
      <xdr:rowOff>9525</xdr:rowOff>
    </xdr:to>
    <xdr:graphicFrame macro="">
      <xdr:nvGraphicFramePr>
        <xdr:cNvPr id="107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571500</xdr:colOff>
      <xdr:row>15</xdr:row>
      <xdr:rowOff>0</xdr:rowOff>
    </xdr:from>
    <xdr:to>
      <xdr:col>10</xdr:col>
      <xdr:colOff>742950</xdr:colOff>
      <xdr:row>29</xdr:row>
      <xdr:rowOff>0</xdr:rowOff>
    </xdr:to>
    <xdr:graphicFrame macro="">
      <xdr:nvGraphicFramePr>
        <xdr:cNvPr id="1071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9525</xdr:rowOff>
    </xdr:from>
    <xdr:to>
      <xdr:col>6</xdr:col>
      <xdr:colOff>9525</xdr:colOff>
      <xdr:row>44</xdr:row>
      <xdr:rowOff>0</xdr:rowOff>
    </xdr:to>
    <xdr:graphicFrame macro="">
      <xdr:nvGraphicFramePr>
        <xdr:cNvPr id="1071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45</xdr:row>
      <xdr:rowOff>19050</xdr:rowOff>
    </xdr:from>
    <xdr:to>
      <xdr:col>6</xdr:col>
      <xdr:colOff>9525</xdr:colOff>
      <xdr:row>59</xdr:row>
      <xdr:rowOff>9525</xdr:rowOff>
    </xdr:to>
    <xdr:graphicFrame macro="">
      <xdr:nvGraphicFramePr>
        <xdr:cNvPr id="1071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30</xdr:row>
      <xdr:rowOff>9525</xdr:rowOff>
    </xdr:from>
    <xdr:to>
      <xdr:col>11</xdr:col>
      <xdr:colOff>0</xdr:colOff>
      <xdr:row>44</xdr:row>
      <xdr:rowOff>0</xdr:rowOff>
    </xdr:to>
    <xdr:graphicFrame macro="">
      <xdr:nvGraphicFramePr>
        <xdr:cNvPr id="1071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590550</xdr:colOff>
      <xdr:row>45</xdr:row>
      <xdr:rowOff>28575</xdr:rowOff>
    </xdr:from>
    <xdr:to>
      <xdr:col>11</xdr:col>
      <xdr:colOff>9525</xdr:colOff>
      <xdr:row>59</xdr:row>
      <xdr:rowOff>28575</xdr:rowOff>
    </xdr:to>
    <xdr:graphicFrame macro="">
      <xdr:nvGraphicFramePr>
        <xdr:cNvPr id="1071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104775</xdr:rowOff>
    </xdr:from>
    <xdr:to>
      <xdr:col>10</xdr:col>
      <xdr:colOff>723900</xdr:colOff>
      <xdr:row>14</xdr:row>
      <xdr:rowOff>123825</xdr:rowOff>
    </xdr:to>
    <xdr:sp macro="" textlink="">
      <xdr:nvSpPr>
        <xdr:cNvPr id="3087" name="AutoShape 15"/>
        <xdr:cNvSpPr>
          <a:spLocks noChangeArrowheads="1"/>
        </xdr:cNvSpPr>
      </xdr:nvSpPr>
      <xdr:spPr bwMode="auto">
        <a:xfrm>
          <a:off x="171450" y="2838450"/>
          <a:ext cx="6991350" cy="7239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下のグラフは、各測定種目の令和６年度宮城県平均値を「５０」とした時の、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スコアを表しています。５０を上回っている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と宮城県平均値より優れている、５０を下回っていると宮城県平均より劣っていることを表しています。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（全国平均値や宮城県平均値は、保健体育安全課学校体育のホームページでご覧下さい。）　　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http://www.pref.miyagi.jp/soshiki/hotai/chousa.html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workbookViewId="0">
      <selection activeCell="B2" sqref="B2:K2"/>
    </sheetView>
  </sheetViews>
  <sheetFormatPr defaultRowHeight="13.5"/>
  <cols>
    <col min="1" max="1" width="2.5" style="60" customWidth="1"/>
    <col min="2" max="11" width="9" style="60"/>
    <col min="12" max="12" width="3.25" style="60" customWidth="1"/>
    <col min="13" max="16384" width="9" style="60"/>
  </cols>
  <sheetData>
    <row r="2" spans="2:11" ht="92.25" customHeight="1" thickBot="1">
      <c r="B2" s="162" t="s">
        <v>44</v>
      </c>
      <c r="C2" s="162"/>
      <c r="D2" s="162"/>
      <c r="E2" s="162"/>
      <c r="F2" s="162"/>
      <c r="G2" s="162"/>
      <c r="H2" s="162"/>
      <c r="I2" s="162"/>
      <c r="J2" s="162"/>
      <c r="K2" s="162"/>
    </row>
    <row r="3" spans="2:11" ht="20.25" customHeight="1" thickBot="1">
      <c r="B3" s="163" t="s">
        <v>37</v>
      </c>
      <c r="C3" s="164"/>
      <c r="D3" s="164"/>
      <c r="E3" s="165"/>
    </row>
    <row r="5" spans="2:11" ht="14.25">
      <c r="B5" s="64" t="s">
        <v>96</v>
      </c>
    </row>
    <row r="6" spans="2:11" ht="14.25">
      <c r="B6" s="64"/>
    </row>
    <row r="7" spans="2:11" ht="14.25">
      <c r="B7" s="64" t="s">
        <v>38</v>
      </c>
    </row>
    <row r="8" spans="2:11" ht="14.25">
      <c r="B8" s="64"/>
    </row>
    <row r="9" spans="2:11" ht="14.25">
      <c r="B9" s="65"/>
      <c r="C9" s="66" t="s">
        <v>39</v>
      </c>
    </row>
    <row r="10" spans="2:11" ht="14.25">
      <c r="B10" s="64"/>
    </row>
    <row r="11" spans="2:11" ht="14.25">
      <c r="B11" s="64"/>
    </row>
    <row r="12" spans="2:11" ht="14.25">
      <c r="B12" s="64"/>
    </row>
    <row r="13" spans="2:11" ht="14.25">
      <c r="B13" s="64"/>
    </row>
    <row r="14" spans="2:11" ht="14.25">
      <c r="B14" s="64"/>
    </row>
    <row r="15" spans="2:11" ht="14.25">
      <c r="B15" s="64"/>
    </row>
    <row r="16" spans="2:11" ht="14.25">
      <c r="B16" s="64"/>
    </row>
    <row r="17" spans="2:2" ht="14.25">
      <c r="B17" s="64"/>
    </row>
    <row r="18" spans="2:2" ht="14.25">
      <c r="B18" s="64"/>
    </row>
    <row r="19" spans="2:2" ht="14.25">
      <c r="B19" s="64"/>
    </row>
    <row r="20" spans="2:2" ht="14.25">
      <c r="B20" s="64"/>
    </row>
    <row r="21" spans="2:2" ht="14.25">
      <c r="B21" s="64"/>
    </row>
    <row r="22" spans="2:2" ht="14.25">
      <c r="B22" s="64"/>
    </row>
    <row r="23" spans="2:2" ht="14.25">
      <c r="B23" s="64"/>
    </row>
    <row r="24" spans="2:2" ht="14.25">
      <c r="B24" s="64"/>
    </row>
    <row r="25" spans="2:2" ht="14.25">
      <c r="B25" s="64"/>
    </row>
    <row r="26" spans="2:2" ht="14.25">
      <c r="B26" s="64"/>
    </row>
    <row r="27" spans="2:2" ht="14.25">
      <c r="B27" s="64"/>
    </row>
    <row r="39" spans="2:2" ht="16.5" customHeight="1">
      <c r="B39" s="60" t="s">
        <v>40</v>
      </c>
    </row>
    <row r="45" spans="2:2">
      <c r="B45" s="118" t="s">
        <v>97</v>
      </c>
    </row>
  </sheetData>
  <mergeCells count="2">
    <mergeCell ref="B2:K2"/>
    <mergeCell ref="B3:E3"/>
  </mergeCells>
  <phoneticPr fontId="1"/>
  <pageMargins left="0.42" right="0.4" top="0.42" bottom="0.98399999999999999" header="0.33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48"/>
  <sheetViews>
    <sheetView topLeftCell="F1" zoomScale="130" zoomScaleNormal="130" workbookViewId="0">
      <selection activeCell="R15" sqref="R15"/>
    </sheetView>
  </sheetViews>
  <sheetFormatPr defaultRowHeight="13.5"/>
  <cols>
    <col min="1" max="1" width="15.125" style="143" customWidth="1"/>
    <col min="2" max="2" width="15" style="143" customWidth="1"/>
    <col min="3" max="3" width="16.125" style="143" customWidth="1"/>
    <col min="4" max="4" width="4.375" style="143" customWidth="1"/>
    <col min="5" max="5" width="5" style="143" customWidth="1"/>
    <col min="6" max="6" width="8" style="143" customWidth="1"/>
    <col min="7" max="28" width="8.125" style="143" customWidth="1"/>
    <col min="29" max="33" width="8.5" style="143" customWidth="1"/>
    <col min="34" max="36" width="18.875" style="143" customWidth="1"/>
    <col min="37" max="16384" width="9" style="143"/>
  </cols>
  <sheetData>
    <row r="1" spans="1:30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1">
      <c r="A2" s="29"/>
      <c r="B2" s="29"/>
      <c r="C2" s="29"/>
      <c r="D2" s="39"/>
      <c r="E2" s="29"/>
      <c r="F2" s="166" t="s">
        <v>98</v>
      </c>
      <c r="G2" s="166"/>
      <c r="H2" s="166"/>
      <c r="I2" s="166"/>
      <c r="J2" s="166"/>
      <c r="K2" s="166"/>
      <c r="L2" s="166"/>
      <c r="M2" s="179" t="s">
        <v>99</v>
      </c>
      <c r="N2" s="179"/>
      <c r="O2" s="179"/>
      <c r="P2" s="179"/>
      <c r="Q2" s="179"/>
      <c r="R2" s="179"/>
      <c r="S2" s="179"/>
      <c r="T2" s="17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14.25" thickBo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>
      <c r="A4" s="184" t="s">
        <v>49</v>
      </c>
      <c r="B4" s="185"/>
      <c r="C4" s="186"/>
      <c r="D4" s="177" t="s">
        <v>10</v>
      </c>
      <c r="E4" s="182" t="s">
        <v>11</v>
      </c>
      <c r="F4" s="191" t="s">
        <v>17</v>
      </c>
      <c r="G4" s="201" t="s">
        <v>5</v>
      </c>
      <c r="H4" s="202"/>
      <c r="I4" s="203"/>
      <c r="J4" s="201" t="s">
        <v>6</v>
      </c>
      <c r="K4" s="202"/>
      <c r="L4" s="204"/>
      <c r="M4" s="205" t="s">
        <v>7</v>
      </c>
      <c r="N4" s="202"/>
      <c r="O4" s="203"/>
      <c r="P4" s="201" t="s">
        <v>8</v>
      </c>
      <c r="Q4" s="202"/>
      <c r="R4" s="204"/>
      <c r="S4" s="211" t="s">
        <v>93</v>
      </c>
      <c r="T4" s="212"/>
      <c r="U4" s="213"/>
      <c r="V4" s="201" t="s">
        <v>14</v>
      </c>
      <c r="W4" s="202"/>
      <c r="X4" s="204"/>
      <c r="Y4" s="201" t="s">
        <v>15</v>
      </c>
      <c r="Z4" s="202"/>
      <c r="AA4" s="203"/>
      <c r="AB4" s="201" t="s">
        <v>52</v>
      </c>
      <c r="AC4" s="202"/>
      <c r="AD4" s="204"/>
    </row>
    <row r="5" spans="1:30" ht="14.25" thickBot="1">
      <c r="A5" s="30"/>
      <c r="B5" s="31"/>
      <c r="C5" s="12"/>
      <c r="D5" s="214"/>
      <c r="E5" s="215"/>
      <c r="F5" s="216"/>
      <c r="G5" s="5" t="s">
        <v>0</v>
      </c>
      <c r="H5" s="2" t="s">
        <v>1</v>
      </c>
      <c r="I5" s="4" t="s">
        <v>2</v>
      </c>
      <c r="J5" s="5" t="s">
        <v>0</v>
      </c>
      <c r="K5" s="2" t="s">
        <v>1</v>
      </c>
      <c r="L5" s="3" t="s">
        <v>2</v>
      </c>
      <c r="M5" s="1" t="s">
        <v>0</v>
      </c>
      <c r="N5" s="2" t="s">
        <v>1</v>
      </c>
      <c r="O5" s="4" t="s">
        <v>2</v>
      </c>
      <c r="P5" s="5" t="s">
        <v>0</v>
      </c>
      <c r="Q5" s="2" t="s">
        <v>1</v>
      </c>
      <c r="R5" s="3" t="s">
        <v>2</v>
      </c>
      <c r="S5" s="1" t="s">
        <v>0</v>
      </c>
      <c r="T5" s="2" t="s">
        <v>1</v>
      </c>
      <c r="U5" s="4" t="s">
        <v>2</v>
      </c>
      <c r="V5" s="113" t="s">
        <v>0</v>
      </c>
      <c r="W5" s="2" t="s">
        <v>1</v>
      </c>
      <c r="X5" s="114" t="s">
        <v>2</v>
      </c>
      <c r="Y5" s="5" t="s">
        <v>0</v>
      </c>
      <c r="Z5" s="2" t="s">
        <v>1</v>
      </c>
      <c r="AA5" s="4" t="s">
        <v>2</v>
      </c>
      <c r="AB5" s="5" t="s">
        <v>0</v>
      </c>
      <c r="AC5" s="2" t="s">
        <v>1</v>
      </c>
      <c r="AD5" s="3" t="s">
        <v>2</v>
      </c>
    </row>
    <row r="6" spans="1:30">
      <c r="A6" s="21"/>
      <c r="B6" s="22"/>
      <c r="C6" s="13"/>
      <c r="D6" s="20">
        <v>1</v>
      </c>
      <c r="E6" s="6" t="s">
        <v>3</v>
      </c>
      <c r="F6" s="16"/>
      <c r="G6" s="86">
        <v>1345</v>
      </c>
      <c r="H6" s="87">
        <v>24.3</v>
      </c>
      <c r="I6" s="88">
        <v>6.15</v>
      </c>
      <c r="J6" s="89">
        <v>1363</v>
      </c>
      <c r="K6" s="87">
        <v>23.48</v>
      </c>
      <c r="L6" s="90">
        <v>5.44</v>
      </c>
      <c r="M6" s="91">
        <v>1365</v>
      </c>
      <c r="N6" s="87">
        <v>41.68</v>
      </c>
      <c r="O6" s="88">
        <v>9.74</v>
      </c>
      <c r="P6" s="89">
        <v>1349</v>
      </c>
      <c r="Q6" s="87">
        <v>49.8</v>
      </c>
      <c r="R6" s="90">
        <v>7.05</v>
      </c>
      <c r="S6" s="91">
        <v>289</v>
      </c>
      <c r="T6" s="87">
        <v>426.39</v>
      </c>
      <c r="U6" s="88">
        <v>62.15</v>
      </c>
      <c r="V6" s="103">
        <v>1351</v>
      </c>
      <c r="W6" s="87">
        <v>8.42</v>
      </c>
      <c r="X6" s="99">
        <v>0.75</v>
      </c>
      <c r="Y6" s="105">
        <v>1365</v>
      </c>
      <c r="Z6" s="87">
        <v>184.99</v>
      </c>
      <c r="AA6" s="101">
        <v>24.95</v>
      </c>
      <c r="AB6" s="103">
        <v>1375</v>
      </c>
      <c r="AC6" s="87">
        <v>18.34</v>
      </c>
      <c r="AD6" s="99">
        <v>5.3</v>
      </c>
    </row>
    <row r="7" spans="1:30" ht="14.25" thickBot="1">
      <c r="A7" s="23"/>
      <c r="B7" s="24"/>
      <c r="C7" s="14"/>
      <c r="D7" s="28">
        <v>1</v>
      </c>
      <c r="E7" s="7" t="s">
        <v>4</v>
      </c>
      <c r="F7" s="17"/>
      <c r="G7" s="83">
        <v>1349</v>
      </c>
      <c r="H7" s="84">
        <v>21.93</v>
      </c>
      <c r="I7" s="85">
        <v>4.5999999999999996</v>
      </c>
      <c r="J7" s="109">
        <v>1367</v>
      </c>
      <c r="K7" s="84">
        <v>20.76</v>
      </c>
      <c r="L7" s="110">
        <v>5.55</v>
      </c>
      <c r="M7" s="107">
        <v>1375</v>
      </c>
      <c r="N7" s="84">
        <v>44.04</v>
      </c>
      <c r="O7" s="85">
        <v>9.6999999999999993</v>
      </c>
      <c r="P7" s="109">
        <v>1358</v>
      </c>
      <c r="Q7" s="84">
        <v>45.77</v>
      </c>
      <c r="R7" s="110">
        <v>6.1</v>
      </c>
      <c r="S7" s="107">
        <v>282</v>
      </c>
      <c r="T7" s="84">
        <v>304.56</v>
      </c>
      <c r="U7" s="85">
        <v>39.229999999999997</v>
      </c>
      <c r="V7" s="67">
        <v>1361</v>
      </c>
      <c r="W7" s="84">
        <v>9.02</v>
      </c>
      <c r="X7" s="69">
        <v>0.75</v>
      </c>
      <c r="Y7" s="70">
        <v>1355</v>
      </c>
      <c r="Z7" s="84">
        <v>167.52</v>
      </c>
      <c r="AA7" s="68">
        <v>22.01</v>
      </c>
      <c r="AB7" s="67">
        <v>1376</v>
      </c>
      <c r="AC7" s="84">
        <v>11.66</v>
      </c>
      <c r="AD7" s="69">
        <v>3.9</v>
      </c>
    </row>
    <row r="8" spans="1:30">
      <c r="A8" s="21"/>
      <c r="B8" s="22"/>
      <c r="C8" s="13"/>
      <c r="D8" s="20">
        <v>2</v>
      </c>
      <c r="E8" s="6" t="s">
        <v>3</v>
      </c>
      <c r="F8" s="16"/>
      <c r="G8" s="92">
        <v>1351</v>
      </c>
      <c r="H8" s="93">
        <v>30.24</v>
      </c>
      <c r="I8" s="94">
        <v>7.32</v>
      </c>
      <c r="J8" s="95">
        <v>1361</v>
      </c>
      <c r="K8" s="93">
        <v>26.42</v>
      </c>
      <c r="L8" s="96">
        <v>5.54</v>
      </c>
      <c r="M8" s="97">
        <v>1373</v>
      </c>
      <c r="N8" s="93">
        <v>45.16</v>
      </c>
      <c r="O8" s="94">
        <v>10.5</v>
      </c>
      <c r="P8" s="95">
        <v>1364</v>
      </c>
      <c r="Q8" s="93">
        <v>53.02</v>
      </c>
      <c r="R8" s="96">
        <v>7.53</v>
      </c>
      <c r="S8" s="97">
        <v>297</v>
      </c>
      <c r="T8" s="93">
        <v>388.55</v>
      </c>
      <c r="U8" s="94">
        <v>52.91</v>
      </c>
      <c r="V8" s="102">
        <v>1363</v>
      </c>
      <c r="W8" s="93">
        <v>7.82</v>
      </c>
      <c r="X8" s="98">
        <v>0.66</v>
      </c>
      <c r="Y8" s="104">
        <v>1360</v>
      </c>
      <c r="Z8" s="93">
        <v>203.14</v>
      </c>
      <c r="AA8" s="100">
        <v>25.13</v>
      </c>
      <c r="AB8" s="102">
        <v>1373</v>
      </c>
      <c r="AC8" s="93">
        <v>21.41</v>
      </c>
      <c r="AD8" s="98">
        <v>5.92</v>
      </c>
    </row>
    <row r="9" spans="1:30" ht="14.25" thickBot="1">
      <c r="A9" s="23"/>
      <c r="B9" s="24"/>
      <c r="C9" s="14"/>
      <c r="D9" s="28">
        <v>2</v>
      </c>
      <c r="E9" s="7" t="s">
        <v>4</v>
      </c>
      <c r="F9" s="18"/>
      <c r="G9" s="37">
        <v>1349</v>
      </c>
      <c r="H9" s="36">
        <v>23.9</v>
      </c>
      <c r="I9" s="38">
        <v>4.54</v>
      </c>
      <c r="J9" s="111">
        <v>1370</v>
      </c>
      <c r="K9" s="36">
        <v>22.18</v>
      </c>
      <c r="L9" s="112">
        <v>5.69</v>
      </c>
      <c r="M9" s="108">
        <v>1371</v>
      </c>
      <c r="N9" s="36">
        <v>46.51</v>
      </c>
      <c r="O9" s="38">
        <v>10.15</v>
      </c>
      <c r="P9" s="111">
        <v>1366</v>
      </c>
      <c r="Q9" s="36">
        <v>47.12</v>
      </c>
      <c r="R9" s="112">
        <v>6.29</v>
      </c>
      <c r="S9" s="108">
        <v>271</v>
      </c>
      <c r="T9" s="36">
        <v>292.56</v>
      </c>
      <c r="U9" s="38">
        <v>41.54</v>
      </c>
      <c r="V9" s="76">
        <v>1378</v>
      </c>
      <c r="W9" s="106">
        <v>8.7799999999999994</v>
      </c>
      <c r="X9" s="78">
        <v>0.73</v>
      </c>
      <c r="Y9" s="79">
        <v>1366</v>
      </c>
      <c r="Z9" s="106">
        <v>172.45</v>
      </c>
      <c r="AA9" s="77">
        <v>22.42</v>
      </c>
      <c r="AB9" s="76">
        <v>1374</v>
      </c>
      <c r="AC9" s="106">
        <v>13.22</v>
      </c>
      <c r="AD9" s="78">
        <v>4.22</v>
      </c>
    </row>
    <row r="10" spans="1:30">
      <c r="A10" s="21"/>
      <c r="B10" s="25"/>
      <c r="C10" s="15"/>
      <c r="D10" s="20">
        <v>3</v>
      </c>
      <c r="E10" s="6" t="s">
        <v>3</v>
      </c>
      <c r="F10" s="19"/>
      <c r="G10" s="86">
        <v>1359</v>
      </c>
      <c r="H10" s="87">
        <v>34.770000000000003</v>
      </c>
      <c r="I10" s="88">
        <v>7.56</v>
      </c>
      <c r="J10" s="89">
        <v>1389</v>
      </c>
      <c r="K10" s="87">
        <v>29</v>
      </c>
      <c r="L10" s="90">
        <v>5.69</v>
      </c>
      <c r="M10" s="91">
        <v>1390</v>
      </c>
      <c r="N10" s="87">
        <v>49.4</v>
      </c>
      <c r="O10" s="88">
        <v>10.5</v>
      </c>
      <c r="P10" s="89">
        <v>1379</v>
      </c>
      <c r="Q10" s="87">
        <v>55.88</v>
      </c>
      <c r="R10" s="90">
        <v>7.38</v>
      </c>
      <c r="S10" s="91">
        <v>286</v>
      </c>
      <c r="T10" s="87">
        <v>379.35</v>
      </c>
      <c r="U10" s="88">
        <v>53.43</v>
      </c>
      <c r="V10" s="103">
        <v>1390</v>
      </c>
      <c r="W10" s="87">
        <v>7.46</v>
      </c>
      <c r="X10" s="99">
        <v>0.62</v>
      </c>
      <c r="Y10" s="105">
        <v>1376</v>
      </c>
      <c r="Z10" s="87">
        <v>216.86</v>
      </c>
      <c r="AA10" s="101">
        <v>23.69</v>
      </c>
      <c r="AB10" s="103">
        <v>1386</v>
      </c>
      <c r="AC10" s="87">
        <v>24.23</v>
      </c>
      <c r="AD10" s="99">
        <v>6.14</v>
      </c>
    </row>
    <row r="11" spans="1:30" ht="14.25" thickBot="1">
      <c r="A11" s="75"/>
      <c r="B11" s="24"/>
      <c r="C11" s="14"/>
      <c r="D11" s="28">
        <v>3</v>
      </c>
      <c r="E11" s="7" t="s">
        <v>4</v>
      </c>
      <c r="F11" s="18"/>
      <c r="G11" s="37">
        <v>1358</v>
      </c>
      <c r="H11" s="36">
        <v>25.2</v>
      </c>
      <c r="I11" s="38">
        <v>4.63</v>
      </c>
      <c r="J11" s="111">
        <v>1383</v>
      </c>
      <c r="K11" s="36">
        <v>23.46</v>
      </c>
      <c r="L11" s="112">
        <v>5.91</v>
      </c>
      <c r="M11" s="108">
        <v>1382</v>
      </c>
      <c r="N11" s="36">
        <v>48.63</v>
      </c>
      <c r="O11" s="38">
        <v>10.31</v>
      </c>
      <c r="P11" s="111">
        <v>1387</v>
      </c>
      <c r="Q11" s="36">
        <v>48.35</v>
      </c>
      <c r="R11" s="112">
        <v>6.39</v>
      </c>
      <c r="S11" s="108">
        <v>272</v>
      </c>
      <c r="T11" s="36">
        <v>289.14</v>
      </c>
      <c r="U11" s="38">
        <v>38.950000000000003</v>
      </c>
      <c r="V11" s="76">
        <v>1387</v>
      </c>
      <c r="W11" s="106">
        <v>8.73</v>
      </c>
      <c r="X11" s="78">
        <v>0.76</v>
      </c>
      <c r="Y11" s="79">
        <v>1372</v>
      </c>
      <c r="Z11" s="106">
        <v>174.37</v>
      </c>
      <c r="AA11" s="77">
        <v>23.33</v>
      </c>
      <c r="AB11" s="76">
        <v>1390</v>
      </c>
      <c r="AC11" s="106">
        <v>14.12</v>
      </c>
      <c r="AD11" s="78">
        <v>4.63</v>
      </c>
    </row>
    <row r="12" spans="1:30" s="148" customFormat="1">
      <c r="A12" s="71"/>
      <c r="B12" s="71"/>
      <c r="C12" s="72"/>
      <c r="D12" s="72"/>
      <c r="E12" s="72"/>
      <c r="F12" s="72"/>
      <c r="G12" s="73"/>
      <c r="H12" s="74"/>
      <c r="I12" s="74"/>
      <c r="J12" s="73"/>
      <c r="K12" s="74"/>
      <c r="L12" s="74"/>
      <c r="M12" s="73"/>
      <c r="N12" s="74"/>
      <c r="O12" s="74"/>
      <c r="P12" s="73"/>
      <c r="Q12" s="74"/>
      <c r="R12" s="74"/>
      <c r="S12" s="73"/>
      <c r="T12" s="74"/>
      <c r="U12" s="74"/>
      <c r="V12" s="73"/>
      <c r="W12" s="74"/>
      <c r="X12" s="74"/>
      <c r="Y12" s="73"/>
      <c r="Z12" s="74"/>
      <c r="AA12" s="74"/>
      <c r="AB12" s="73"/>
      <c r="AC12" s="74"/>
      <c r="AD12" s="74"/>
    </row>
    <row r="13" spans="1:30" s="148" customFormat="1">
      <c r="A13" s="71"/>
      <c r="B13" s="71"/>
      <c r="C13" s="72"/>
      <c r="D13" s="72"/>
      <c r="E13" s="72"/>
      <c r="F13" s="72"/>
      <c r="G13" s="73"/>
      <c r="H13" s="74"/>
      <c r="I13" s="74"/>
      <c r="J13" s="73"/>
      <c r="K13" s="74"/>
      <c r="L13" s="74"/>
      <c r="M13" s="73"/>
      <c r="N13" s="74"/>
      <c r="O13" s="74"/>
      <c r="P13" s="73"/>
      <c r="Q13" s="74"/>
      <c r="R13" s="74"/>
      <c r="S13" s="73"/>
      <c r="T13" s="74"/>
      <c r="U13" s="74"/>
      <c r="V13" s="73"/>
      <c r="W13" s="74"/>
      <c r="X13" s="74"/>
      <c r="Y13" s="73"/>
      <c r="Z13" s="74"/>
      <c r="AA13" s="74"/>
      <c r="AB13" s="73"/>
      <c r="AC13" s="74"/>
      <c r="AD13" s="74"/>
    </row>
    <row r="14" spans="1:30" s="148" customFormat="1">
      <c r="A14" s="71"/>
      <c r="B14" s="71"/>
      <c r="C14" s="72"/>
      <c r="D14" s="72"/>
      <c r="E14" s="72"/>
      <c r="F14" s="72"/>
      <c r="G14" s="73"/>
      <c r="H14" s="74"/>
      <c r="I14" s="74"/>
      <c r="J14" s="73"/>
      <c r="K14" s="74"/>
      <c r="L14" s="74"/>
      <c r="M14" s="73"/>
      <c r="N14" s="74"/>
      <c r="O14" s="74"/>
      <c r="P14" s="73"/>
      <c r="Q14" s="74"/>
      <c r="R14" s="74"/>
      <c r="S14" s="73"/>
      <c r="T14" s="74"/>
      <c r="U14" s="74"/>
      <c r="V14" s="73"/>
      <c r="W14" s="74"/>
      <c r="X14" s="74"/>
      <c r="Y14" s="73"/>
      <c r="Z14" s="74"/>
      <c r="AA14" s="74"/>
      <c r="AB14" s="73"/>
      <c r="AC14" s="74"/>
      <c r="AD14" s="74"/>
    </row>
    <row r="15" spans="1:30" s="148" customFormat="1">
      <c r="A15" s="71"/>
      <c r="B15" s="71"/>
      <c r="C15" s="72"/>
      <c r="D15" s="72"/>
      <c r="E15" s="72"/>
      <c r="F15" s="72"/>
      <c r="G15" s="73"/>
      <c r="H15" s="74"/>
      <c r="I15" s="74"/>
      <c r="J15" s="73"/>
      <c r="K15" s="74"/>
      <c r="L15" s="74"/>
      <c r="M15" s="73"/>
      <c r="N15" s="74"/>
      <c r="O15" s="74"/>
      <c r="P15" s="73"/>
      <c r="Q15" s="74"/>
      <c r="R15" s="74"/>
      <c r="S15" s="73"/>
      <c r="T15" s="74"/>
      <c r="U15" s="74"/>
      <c r="V15" s="73"/>
      <c r="W15" s="74"/>
      <c r="X15" s="74"/>
      <c r="Y15" s="73"/>
      <c r="Z15" s="74"/>
      <c r="AA15" s="74"/>
      <c r="AB15" s="73"/>
      <c r="AC15" s="74"/>
      <c r="AD15" s="74"/>
    </row>
    <row r="16" spans="1:30" s="148" customFormat="1">
      <c r="A16" s="71"/>
      <c r="B16" s="71"/>
      <c r="C16" s="72"/>
      <c r="D16" s="72"/>
      <c r="E16" s="72"/>
      <c r="F16" s="72"/>
      <c r="G16" s="73"/>
      <c r="H16" s="74"/>
      <c r="I16" s="74"/>
      <c r="J16" s="73"/>
      <c r="K16" s="74"/>
      <c r="L16" s="74"/>
      <c r="M16" s="73"/>
      <c r="N16" s="74"/>
      <c r="O16" s="74"/>
      <c r="P16" s="73"/>
      <c r="Q16" s="74"/>
      <c r="R16" s="74"/>
      <c r="S16" s="73"/>
      <c r="T16" s="74"/>
      <c r="U16" s="74"/>
      <c r="V16" s="73"/>
      <c r="W16" s="74"/>
      <c r="X16" s="74"/>
      <c r="Y16" s="73"/>
      <c r="Z16" s="74"/>
      <c r="AA16" s="74"/>
      <c r="AB16" s="73"/>
      <c r="AC16" s="74"/>
      <c r="AD16" s="74"/>
    </row>
    <row r="17" spans="1:30" s="148" customFormat="1">
      <c r="A17" s="71"/>
      <c r="B17" s="71"/>
      <c r="C17" s="72"/>
      <c r="D17" s="72"/>
      <c r="E17" s="72"/>
      <c r="F17" s="72"/>
      <c r="G17" s="73"/>
      <c r="H17" s="74"/>
      <c r="I17" s="74"/>
      <c r="J17" s="73"/>
      <c r="K17" s="74"/>
      <c r="L17" s="74"/>
      <c r="M17" s="73"/>
      <c r="N17" s="74"/>
      <c r="O17" s="74"/>
      <c r="P17" s="73"/>
      <c r="Q17" s="74"/>
      <c r="R17" s="74"/>
      <c r="S17" s="73"/>
      <c r="T17" s="74"/>
      <c r="U17" s="74"/>
      <c r="V17" s="73"/>
      <c r="W17" s="74"/>
      <c r="X17" s="74"/>
      <c r="Y17" s="73"/>
      <c r="Z17" s="74"/>
      <c r="AA17" s="74"/>
      <c r="AB17" s="73"/>
      <c r="AC17" s="74"/>
      <c r="AD17" s="74"/>
    </row>
    <row r="18" spans="1:30">
      <c r="A18" s="29"/>
      <c r="B18" s="29"/>
      <c r="C18" s="29"/>
      <c r="D18" s="29"/>
      <c r="E18" s="29"/>
      <c r="F18" s="29"/>
      <c r="G18" s="29"/>
      <c r="H18" s="29"/>
      <c r="I18" s="29"/>
      <c r="J18" s="27"/>
      <c r="K18" s="26"/>
      <c r="L18" s="26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ht="17.25">
      <c r="A19" s="29"/>
      <c r="B19" s="29"/>
      <c r="C19" s="29"/>
      <c r="D19" s="39"/>
      <c r="E19" s="29"/>
      <c r="F19" s="167" t="s">
        <v>100</v>
      </c>
      <c r="G19" s="167"/>
      <c r="H19" s="167"/>
      <c r="I19" s="167"/>
      <c r="J19" s="167"/>
      <c r="K19" s="167"/>
      <c r="L19" s="167"/>
      <c r="M19" s="167"/>
      <c r="N19" s="167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ht="14.25" thickBo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pans="1:30">
      <c r="A21" s="184" t="s">
        <v>48</v>
      </c>
      <c r="B21" s="185"/>
      <c r="C21" s="186"/>
      <c r="D21" s="177" t="s">
        <v>10</v>
      </c>
      <c r="E21" s="182" t="s">
        <v>11</v>
      </c>
      <c r="F21" s="191" t="s">
        <v>17</v>
      </c>
      <c r="G21" s="206" t="s">
        <v>5</v>
      </c>
      <c r="H21" s="207"/>
      <c r="I21" s="209"/>
      <c r="J21" s="210" t="s">
        <v>6</v>
      </c>
      <c r="K21" s="207"/>
      <c r="L21" s="209"/>
      <c r="M21" s="210" t="s">
        <v>7</v>
      </c>
      <c r="N21" s="207"/>
      <c r="O21" s="208"/>
      <c r="P21" s="206" t="s">
        <v>8</v>
      </c>
      <c r="Q21" s="207"/>
      <c r="R21" s="209"/>
      <c r="S21" s="217" t="s">
        <v>93</v>
      </c>
      <c r="T21" s="218"/>
      <c r="U21" s="219"/>
      <c r="V21" s="206" t="s">
        <v>14</v>
      </c>
      <c r="W21" s="207"/>
      <c r="X21" s="209"/>
      <c r="Y21" s="210" t="s">
        <v>15</v>
      </c>
      <c r="Z21" s="207"/>
      <c r="AA21" s="208"/>
      <c r="AB21" s="206" t="s">
        <v>52</v>
      </c>
      <c r="AC21" s="207"/>
      <c r="AD21" s="208"/>
    </row>
    <row r="22" spans="1:30" ht="14.25" thickBot="1">
      <c r="A22" s="30"/>
      <c r="B22" s="31"/>
      <c r="C22" s="12"/>
      <c r="D22" s="178"/>
      <c r="E22" s="183"/>
      <c r="F22" s="192"/>
      <c r="G22" s="1" t="s">
        <v>0</v>
      </c>
      <c r="H22" s="2" t="s">
        <v>1</v>
      </c>
      <c r="I22" s="4" t="s">
        <v>2</v>
      </c>
      <c r="J22" s="5" t="s">
        <v>0</v>
      </c>
      <c r="K22" s="2" t="s">
        <v>1</v>
      </c>
      <c r="L22" s="4" t="s">
        <v>2</v>
      </c>
      <c r="M22" s="5" t="s">
        <v>0</v>
      </c>
      <c r="N22" s="2" t="s">
        <v>1</v>
      </c>
      <c r="O22" s="3" t="s">
        <v>2</v>
      </c>
      <c r="P22" s="1" t="s">
        <v>0</v>
      </c>
      <c r="Q22" s="2" t="s">
        <v>1</v>
      </c>
      <c r="R22" s="4" t="s">
        <v>2</v>
      </c>
      <c r="S22" s="5" t="s">
        <v>0</v>
      </c>
      <c r="T22" s="2" t="s">
        <v>1</v>
      </c>
      <c r="U22" s="3" t="s">
        <v>2</v>
      </c>
      <c r="V22" s="1" t="s">
        <v>0</v>
      </c>
      <c r="W22" s="2" t="s">
        <v>1</v>
      </c>
      <c r="X22" s="4" t="s">
        <v>2</v>
      </c>
      <c r="Y22" s="5" t="s">
        <v>0</v>
      </c>
      <c r="Z22" s="2" t="s">
        <v>1</v>
      </c>
      <c r="AA22" s="3" t="s">
        <v>2</v>
      </c>
      <c r="AB22" s="1" t="s">
        <v>0</v>
      </c>
      <c r="AC22" s="2" t="s">
        <v>1</v>
      </c>
      <c r="AD22" s="3" t="s">
        <v>2</v>
      </c>
    </row>
    <row r="23" spans="1:30">
      <c r="A23" s="21"/>
      <c r="B23" s="22"/>
      <c r="C23" s="13"/>
      <c r="D23" s="82">
        <v>1</v>
      </c>
      <c r="E23" s="8" t="s">
        <v>3</v>
      </c>
      <c r="F23" s="19"/>
      <c r="G23" s="125">
        <v>8571</v>
      </c>
      <c r="H23" s="152">
        <v>24.055856959515001</v>
      </c>
      <c r="I23" s="153">
        <v>6.5538439109738</v>
      </c>
      <c r="J23" s="156">
        <v>8486</v>
      </c>
      <c r="K23" s="157">
        <v>23.095097808155</v>
      </c>
      <c r="L23" s="158">
        <v>6.1508464242481997</v>
      </c>
      <c r="M23" s="125">
        <v>8507</v>
      </c>
      <c r="N23" s="152">
        <v>41.283766310098002</v>
      </c>
      <c r="O23" s="153">
        <v>10.714334578084999</v>
      </c>
      <c r="P23" s="125">
        <v>8453</v>
      </c>
      <c r="Q23" s="152">
        <v>48.711699988169997</v>
      </c>
      <c r="R23" s="153">
        <v>8.2300858396761996</v>
      </c>
      <c r="S23" s="125">
        <v>378</v>
      </c>
      <c r="T23" s="152">
        <v>450.61375661376002</v>
      </c>
      <c r="U23" s="153">
        <v>81.730059800389</v>
      </c>
      <c r="V23" s="125">
        <v>8369</v>
      </c>
      <c r="W23" s="152">
        <v>8.6479925917074993</v>
      </c>
      <c r="X23" s="153">
        <v>1.0461591453512999</v>
      </c>
      <c r="Y23" s="125">
        <v>8434</v>
      </c>
      <c r="Z23" s="157">
        <v>180.13066160778001</v>
      </c>
      <c r="AA23" s="158">
        <v>28.769116136430998</v>
      </c>
      <c r="AB23" s="125">
        <v>8430</v>
      </c>
      <c r="AC23" s="152">
        <v>17.161328588375</v>
      </c>
      <c r="AD23" s="153">
        <v>5.6366699444458002</v>
      </c>
    </row>
    <row r="24" spans="1:30" ht="14.25" thickBot="1">
      <c r="A24" s="23"/>
      <c r="B24" s="24"/>
      <c r="C24" s="14"/>
      <c r="D24" s="28">
        <v>1</v>
      </c>
      <c r="E24" s="7" t="s">
        <v>4</v>
      </c>
      <c r="F24" s="17"/>
      <c r="G24" s="135">
        <v>8410</v>
      </c>
      <c r="H24" s="154">
        <v>21.259928656361001</v>
      </c>
      <c r="I24" s="155">
        <v>4.5892063923768003</v>
      </c>
      <c r="J24" s="135">
        <v>8285</v>
      </c>
      <c r="K24" s="154">
        <v>19.474954737476999</v>
      </c>
      <c r="L24" s="155">
        <v>5.4624398217183003</v>
      </c>
      <c r="M24" s="135">
        <v>8369</v>
      </c>
      <c r="N24" s="154">
        <v>43.794240650017997</v>
      </c>
      <c r="O24" s="155">
        <v>10.444985179113001</v>
      </c>
      <c r="P24" s="159">
        <v>8310</v>
      </c>
      <c r="Q24" s="160">
        <v>44.346931407942002</v>
      </c>
      <c r="R24" s="161">
        <v>6.9114788393055004</v>
      </c>
      <c r="S24" s="159">
        <v>366</v>
      </c>
      <c r="T24" s="160">
        <v>338.36885245901999</v>
      </c>
      <c r="U24" s="161">
        <v>52.523268292292997</v>
      </c>
      <c r="V24" s="159">
        <v>8169</v>
      </c>
      <c r="W24" s="160">
        <v>9.2902766556494001</v>
      </c>
      <c r="X24" s="161">
        <v>0.94530455780019995</v>
      </c>
      <c r="Y24" s="159">
        <v>8274</v>
      </c>
      <c r="Z24" s="160">
        <v>159.97594875514</v>
      </c>
      <c r="AA24" s="161">
        <v>25.057483083013</v>
      </c>
      <c r="AB24" s="135">
        <v>8274</v>
      </c>
      <c r="AC24" s="154">
        <v>10.450205462895999</v>
      </c>
      <c r="AD24" s="155">
        <v>3.7048092509558002</v>
      </c>
    </row>
    <row r="25" spans="1:30">
      <c r="A25" s="21"/>
      <c r="B25" s="22"/>
      <c r="C25" s="13"/>
      <c r="D25" s="20">
        <v>2</v>
      </c>
      <c r="E25" s="6" t="s">
        <v>3</v>
      </c>
      <c r="F25" s="16"/>
      <c r="G25" s="156">
        <v>8809</v>
      </c>
      <c r="H25" s="157">
        <v>29.568827335679</v>
      </c>
      <c r="I25" s="158">
        <v>7.2916977940405996</v>
      </c>
      <c r="J25" s="125">
        <v>8703</v>
      </c>
      <c r="K25" s="152">
        <v>26.351028381018001</v>
      </c>
      <c r="L25" s="153">
        <v>6.1200414926119997</v>
      </c>
      <c r="M25" s="125">
        <v>8756</v>
      </c>
      <c r="N25" s="152">
        <v>46.087768387392003</v>
      </c>
      <c r="O25" s="153">
        <v>11.288411953463999</v>
      </c>
      <c r="P25" s="125">
        <v>8686</v>
      </c>
      <c r="Q25" s="152">
        <v>52.315104766291</v>
      </c>
      <c r="R25" s="153">
        <v>8.3454527295606997</v>
      </c>
      <c r="S25" s="125">
        <v>378</v>
      </c>
      <c r="T25" s="152">
        <v>422.05026455026001</v>
      </c>
      <c r="U25" s="153">
        <v>72.025784599299001</v>
      </c>
      <c r="V25" s="125">
        <v>8538</v>
      </c>
      <c r="W25" s="152">
        <v>8.0308877957366995</v>
      </c>
      <c r="X25" s="153">
        <v>0.94572829057350005</v>
      </c>
      <c r="Y25" s="125">
        <v>8688</v>
      </c>
      <c r="Z25" s="152">
        <v>198.17932780846999</v>
      </c>
      <c r="AA25" s="153">
        <v>29.639518356067999</v>
      </c>
      <c r="AB25" s="125">
        <v>8632</v>
      </c>
      <c r="AC25" s="152">
        <v>19.978336422613999</v>
      </c>
      <c r="AD25" s="153">
        <v>6.2623387545879003</v>
      </c>
    </row>
    <row r="26" spans="1:30" ht="14.25" thickBot="1">
      <c r="A26" s="23"/>
      <c r="B26" s="24"/>
      <c r="C26" s="14"/>
      <c r="D26" s="28">
        <v>2</v>
      </c>
      <c r="E26" s="7" t="s">
        <v>4</v>
      </c>
      <c r="F26" s="18"/>
      <c r="G26" s="159">
        <v>8125</v>
      </c>
      <c r="H26" s="160">
        <v>23.283938461538</v>
      </c>
      <c r="I26" s="161">
        <v>4.6839608939954003</v>
      </c>
      <c r="J26" s="135">
        <v>8000</v>
      </c>
      <c r="K26" s="154">
        <v>21.378</v>
      </c>
      <c r="L26" s="155">
        <v>5.9704540690155001</v>
      </c>
      <c r="M26" s="135">
        <v>8098</v>
      </c>
      <c r="N26" s="154">
        <v>46.858619412201001</v>
      </c>
      <c r="O26" s="155">
        <v>11.068803333375</v>
      </c>
      <c r="P26" s="135">
        <v>8010</v>
      </c>
      <c r="Q26" s="154">
        <v>45.845692883894998</v>
      </c>
      <c r="R26" s="155">
        <v>6.7324711371083996</v>
      </c>
      <c r="S26" s="135">
        <v>299</v>
      </c>
      <c r="T26" s="154">
        <v>329.51505016722001</v>
      </c>
      <c r="U26" s="155">
        <v>58.163293686515999</v>
      </c>
      <c r="V26" s="135">
        <v>7805</v>
      </c>
      <c r="W26" s="154">
        <v>9.0681511851376992</v>
      </c>
      <c r="X26" s="155">
        <v>0.94632488176929996</v>
      </c>
      <c r="Y26" s="135">
        <v>8009</v>
      </c>
      <c r="Z26" s="154">
        <v>164.61980272194</v>
      </c>
      <c r="AA26" s="155">
        <v>25.516828836224999</v>
      </c>
      <c r="AB26" s="135">
        <v>7976</v>
      </c>
      <c r="AC26" s="154">
        <v>11.592703109327999</v>
      </c>
      <c r="AD26" s="155">
        <v>3.9966446008276</v>
      </c>
    </row>
    <row r="27" spans="1:30">
      <c r="A27" s="21"/>
      <c r="B27" s="25"/>
      <c r="C27" s="15"/>
      <c r="D27" s="20">
        <v>3</v>
      </c>
      <c r="E27" s="6" t="s">
        <v>3</v>
      </c>
      <c r="F27" s="19"/>
      <c r="G27" s="125">
        <v>8664</v>
      </c>
      <c r="H27" s="152">
        <v>34.231757848569003</v>
      </c>
      <c r="I27" s="153">
        <v>7.4483234451360998</v>
      </c>
      <c r="J27" s="125">
        <v>8555</v>
      </c>
      <c r="K27" s="152">
        <v>28.581063705435</v>
      </c>
      <c r="L27" s="153">
        <v>6.1798367736169002</v>
      </c>
      <c r="M27" s="125">
        <v>8610</v>
      </c>
      <c r="N27" s="152">
        <v>50.256213704994003</v>
      </c>
      <c r="O27" s="153">
        <v>11.53231216128</v>
      </c>
      <c r="P27" s="125">
        <v>8522</v>
      </c>
      <c r="Q27" s="152">
        <v>55.012555738090001</v>
      </c>
      <c r="R27" s="153">
        <v>8.0973687921560007</v>
      </c>
      <c r="S27" s="125">
        <v>378</v>
      </c>
      <c r="T27" s="152">
        <v>419.99470899470998</v>
      </c>
      <c r="U27" s="153">
        <v>73.290599044288001</v>
      </c>
      <c r="V27" s="125">
        <v>8440</v>
      </c>
      <c r="W27" s="152">
        <v>7.6382879146920004</v>
      </c>
      <c r="X27" s="153">
        <v>0.80335596015489996</v>
      </c>
      <c r="Y27" s="156">
        <v>8535</v>
      </c>
      <c r="Z27" s="157">
        <v>212.08201523139999</v>
      </c>
      <c r="AA27" s="158">
        <v>28.870573759747</v>
      </c>
      <c r="AB27" s="125">
        <v>8542</v>
      </c>
      <c r="AC27" s="152">
        <v>22.602786232732001</v>
      </c>
      <c r="AD27" s="153">
        <v>6.4622257942673</v>
      </c>
    </row>
    <row r="28" spans="1:30" ht="14.25" thickBot="1">
      <c r="A28" s="75"/>
      <c r="B28" s="24"/>
      <c r="C28" s="14"/>
      <c r="D28" s="28">
        <v>3</v>
      </c>
      <c r="E28" s="7" t="s">
        <v>4</v>
      </c>
      <c r="F28" s="18"/>
      <c r="G28" s="135">
        <v>8213</v>
      </c>
      <c r="H28" s="154">
        <v>24.544624375988999</v>
      </c>
      <c r="I28" s="155">
        <v>4.8623450051016004</v>
      </c>
      <c r="J28" s="135">
        <v>8085</v>
      </c>
      <c r="K28" s="154">
        <v>22.734199134198999</v>
      </c>
      <c r="L28" s="155">
        <v>6.1033466572066004</v>
      </c>
      <c r="M28" s="135">
        <v>8190</v>
      </c>
      <c r="N28" s="154">
        <v>49.459096459096003</v>
      </c>
      <c r="O28" s="155">
        <v>11.196759324972</v>
      </c>
      <c r="P28" s="135">
        <v>8054</v>
      </c>
      <c r="Q28" s="154">
        <v>46.239259995033997</v>
      </c>
      <c r="R28" s="155">
        <v>6.947515236468</v>
      </c>
      <c r="S28" s="135">
        <v>298</v>
      </c>
      <c r="T28" s="154">
        <v>320.30201342281998</v>
      </c>
      <c r="U28" s="155">
        <v>42.616875097437003</v>
      </c>
      <c r="V28" s="135">
        <v>7888</v>
      </c>
      <c r="W28" s="154">
        <v>9.0062563387423999</v>
      </c>
      <c r="X28" s="155">
        <v>0.9508043180561</v>
      </c>
      <c r="Y28" s="159">
        <v>8063</v>
      </c>
      <c r="Z28" s="160">
        <v>166.76072181570001</v>
      </c>
      <c r="AA28" s="161">
        <v>26.168566142544002</v>
      </c>
      <c r="AB28" s="135">
        <v>8064</v>
      </c>
      <c r="AC28" s="154">
        <v>12.645870535714</v>
      </c>
      <c r="AD28" s="155">
        <v>4.2739066869725999</v>
      </c>
    </row>
    <row r="29" spans="1:30" s="148" customFormat="1">
      <c r="A29" s="71"/>
      <c r="B29" s="71"/>
      <c r="C29" s="72"/>
      <c r="D29" s="72"/>
      <c r="E29" s="72"/>
      <c r="F29" s="72"/>
      <c r="G29" s="73"/>
      <c r="H29" s="74"/>
      <c r="I29" s="74"/>
      <c r="J29" s="73"/>
      <c r="K29" s="74"/>
      <c r="L29" s="115"/>
      <c r="M29" s="73"/>
      <c r="N29" s="74"/>
      <c r="O29" s="74"/>
      <c r="P29" s="73"/>
      <c r="Q29" s="74"/>
      <c r="R29" s="74"/>
      <c r="S29" s="73"/>
      <c r="T29" s="74"/>
      <c r="U29" s="74"/>
      <c r="V29" s="73"/>
      <c r="W29" s="74"/>
      <c r="X29" s="74"/>
      <c r="Y29" s="73"/>
      <c r="Z29" s="74"/>
      <c r="AA29" s="74"/>
      <c r="AB29" s="73"/>
      <c r="AC29" s="74"/>
      <c r="AD29" s="74"/>
    </row>
    <row r="30" spans="1:30" s="148" customFormat="1">
      <c r="A30" s="71"/>
      <c r="B30" s="71"/>
      <c r="C30" s="72"/>
      <c r="D30" s="72"/>
      <c r="E30" s="72"/>
      <c r="F30" s="72"/>
      <c r="G30" s="73"/>
      <c r="H30" s="74"/>
      <c r="I30" s="74"/>
      <c r="J30" s="73"/>
      <c r="K30" s="74"/>
      <c r="L30" s="74"/>
      <c r="M30" s="73"/>
      <c r="N30" s="74"/>
      <c r="O30" s="74"/>
      <c r="P30" s="73"/>
      <c r="Q30" s="74"/>
      <c r="R30" s="74"/>
      <c r="S30" s="73"/>
      <c r="T30" s="74"/>
      <c r="U30" s="74"/>
      <c r="V30" s="73"/>
      <c r="W30" s="74"/>
      <c r="X30" s="74"/>
      <c r="Y30" s="73"/>
      <c r="Z30" s="74"/>
      <c r="AA30" s="74"/>
      <c r="AB30" s="73"/>
      <c r="AC30" s="74"/>
      <c r="AD30" s="74"/>
    </row>
    <row r="31" spans="1:30" s="148" customFormat="1">
      <c r="A31" s="71"/>
      <c r="B31" s="71"/>
      <c r="C31" s="72"/>
      <c r="D31" s="72"/>
      <c r="E31" s="72"/>
      <c r="F31" s="72"/>
      <c r="G31" s="73"/>
      <c r="H31" s="74"/>
      <c r="I31" s="74"/>
      <c r="J31" s="73"/>
      <c r="K31" s="74"/>
      <c r="L31" s="74"/>
      <c r="M31" s="73"/>
      <c r="N31" s="74"/>
      <c r="O31" s="74"/>
      <c r="P31" s="73"/>
      <c r="Q31" s="74"/>
      <c r="R31" s="74"/>
      <c r="S31" s="73"/>
      <c r="T31" s="74"/>
      <c r="U31" s="74"/>
      <c r="V31" s="73"/>
      <c r="W31" s="74"/>
      <c r="X31" s="74"/>
      <c r="Y31" s="73"/>
      <c r="Z31" s="74"/>
      <c r="AA31" s="74"/>
      <c r="AB31" s="73"/>
      <c r="AC31" s="74"/>
      <c r="AD31" s="74"/>
    </row>
    <row r="32" spans="1:30" s="148" customFormat="1">
      <c r="A32" s="71"/>
      <c r="B32" s="71"/>
      <c r="C32" s="72"/>
      <c r="D32" s="72"/>
      <c r="E32" s="72"/>
      <c r="F32" s="72"/>
      <c r="G32" s="73"/>
      <c r="H32" s="74"/>
      <c r="I32" s="74"/>
      <c r="J32" s="73"/>
      <c r="K32" s="74"/>
      <c r="L32" s="74"/>
      <c r="M32" s="73"/>
      <c r="N32" s="74"/>
      <c r="O32" s="74"/>
      <c r="P32" s="73"/>
      <c r="Q32" s="74"/>
      <c r="R32" s="74"/>
      <c r="S32" s="73"/>
      <c r="T32" s="74"/>
      <c r="U32" s="74"/>
      <c r="V32" s="73"/>
      <c r="W32" s="74"/>
      <c r="X32" s="74"/>
      <c r="Y32" s="73"/>
      <c r="Z32" s="74"/>
      <c r="AA32" s="74"/>
      <c r="AB32" s="73"/>
      <c r="AC32" s="74"/>
      <c r="AD32" s="74"/>
    </row>
    <row r="33" spans="1:36" s="148" customFormat="1">
      <c r="A33" s="71"/>
      <c r="B33" s="71"/>
      <c r="C33" s="72"/>
      <c r="D33" s="72"/>
      <c r="E33" s="72"/>
      <c r="F33" s="72"/>
      <c r="G33" s="73"/>
      <c r="H33" s="74"/>
      <c r="I33" s="74"/>
      <c r="J33" s="73"/>
      <c r="K33" s="74"/>
      <c r="L33" s="74"/>
      <c r="M33" s="73"/>
      <c r="N33" s="74"/>
      <c r="O33" s="74"/>
      <c r="P33" s="73"/>
      <c r="Q33" s="74"/>
      <c r="R33" s="74"/>
      <c r="S33" s="73"/>
      <c r="T33" s="74"/>
      <c r="U33" s="74"/>
      <c r="V33" s="73"/>
      <c r="W33" s="74"/>
      <c r="X33" s="74"/>
      <c r="Y33" s="73"/>
      <c r="Z33" s="74"/>
      <c r="AA33" s="74"/>
      <c r="AB33" s="73"/>
      <c r="AC33" s="74"/>
      <c r="AD33" s="74"/>
    </row>
    <row r="34" spans="1:36" s="148" customFormat="1">
      <c r="A34" s="71"/>
      <c r="B34" s="71"/>
      <c r="C34" s="72"/>
      <c r="D34" s="72"/>
      <c r="E34" s="72"/>
      <c r="F34" s="72"/>
      <c r="G34" s="73"/>
      <c r="H34" s="74"/>
      <c r="I34" s="74"/>
      <c r="J34" s="73"/>
      <c r="K34" s="74"/>
      <c r="L34" s="74"/>
      <c r="M34" s="73"/>
      <c r="N34" s="74"/>
      <c r="O34" s="74"/>
      <c r="P34" s="73"/>
      <c r="Q34" s="74"/>
      <c r="R34" s="74"/>
      <c r="S34" s="73"/>
      <c r="T34" s="74"/>
      <c r="U34" s="74"/>
      <c r="V34" s="73"/>
      <c r="W34" s="74"/>
      <c r="X34" s="74"/>
      <c r="Y34" s="73"/>
      <c r="Z34" s="74"/>
      <c r="AA34" s="74"/>
      <c r="AB34" s="73"/>
      <c r="AC34" s="74"/>
      <c r="AD34" s="74"/>
    </row>
    <row r="35" spans="1:36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pans="1:36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pans="1:36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6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pans="1:36" ht="17.25">
      <c r="A39" s="116" t="s">
        <v>43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1:36" ht="14.25" thickBo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6">
      <c r="A41" s="184" t="s">
        <v>16</v>
      </c>
      <c r="B41" s="185"/>
      <c r="C41" s="186"/>
      <c r="D41" s="180" t="s">
        <v>10</v>
      </c>
      <c r="E41" s="182" t="s">
        <v>11</v>
      </c>
      <c r="F41" s="191" t="s">
        <v>17</v>
      </c>
      <c r="G41" s="189" t="s">
        <v>5</v>
      </c>
      <c r="H41" s="188"/>
      <c r="I41" s="188"/>
      <c r="J41" s="187" t="s">
        <v>6</v>
      </c>
      <c r="K41" s="188"/>
      <c r="L41" s="190"/>
      <c r="M41" s="187" t="s">
        <v>7</v>
      </c>
      <c r="N41" s="188"/>
      <c r="O41" s="188"/>
      <c r="P41" s="187" t="s">
        <v>8</v>
      </c>
      <c r="Q41" s="188"/>
      <c r="R41" s="195"/>
      <c r="S41" s="196" t="s">
        <v>93</v>
      </c>
      <c r="T41" s="197"/>
      <c r="U41" s="198"/>
      <c r="V41" s="187" t="s">
        <v>14</v>
      </c>
      <c r="W41" s="188"/>
      <c r="X41" s="188"/>
      <c r="Y41" s="190" t="s">
        <v>15</v>
      </c>
      <c r="Z41" s="199"/>
      <c r="AA41" s="200"/>
      <c r="AB41" s="187" t="s">
        <v>52</v>
      </c>
      <c r="AC41" s="188"/>
      <c r="AD41" s="195"/>
      <c r="AE41" s="193"/>
      <c r="AF41" s="194"/>
      <c r="AG41" s="194"/>
      <c r="AH41" s="148"/>
      <c r="AI41" s="148"/>
      <c r="AJ41" s="148"/>
    </row>
    <row r="42" spans="1:36" ht="14.25" thickBot="1">
      <c r="A42" s="32" t="s">
        <v>12</v>
      </c>
      <c r="B42" s="33" t="s">
        <v>13</v>
      </c>
      <c r="C42" s="14" t="s">
        <v>9</v>
      </c>
      <c r="D42" s="181"/>
      <c r="E42" s="183"/>
      <c r="F42" s="192"/>
      <c r="G42" s="1" t="s">
        <v>0</v>
      </c>
      <c r="H42" s="2" t="s">
        <v>1</v>
      </c>
      <c r="I42" s="4" t="s">
        <v>2</v>
      </c>
      <c r="J42" s="5" t="s">
        <v>0</v>
      </c>
      <c r="K42" s="2" t="s">
        <v>1</v>
      </c>
      <c r="L42" s="4" t="s">
        <v>2</v>
      </c>
      <c r="M42" s="5" t="s">
        <v>0</v>
      </c>
      <c r="N42" s="2" t="s">
        <v>1</v>
      </c>
      <c r="O42" s="4" t="s">
        <v>2</v>
      </c>
      <c r="P42" s="5" t="s">
        <v>0</v>
      </c>
      <c r="Q42" s="2" t="s">
        <v>1</v>
      </c>
      <c r="R42" s="3" t="s">
        <v>2</v>
      </c>
      <c r="S42" s="9" t="s">
        <v>0</v>
      </c>
      <c r="T42" s="10" t="s">
        <v>1</v>
      </c>
      <c r="U42" s="11" t="s">
        <v>2</v>
      </c>
      <c r="V42" s="9" t="s">
        <v>0</v>
      </c>
      <c r="W42" s="10" t="s">
        <v>1</v>
      </c>
      <c r="X42" s="11" t="s">
        <v>2</v>
      </c>
      <c r="Y42" s="5" t="s">
        <v>0</v>
      </c>
      <c r="Z42" s="2" t="s">
        <v>1</v>
      </c>
      <c r="AA42" s="4" t="s">
        <v>2</v>
      </c>
      <c r="AB42" s="5" t="s">
        <v>0</v>
      </c>
      <c r="AC42" s="2" t="s">
        <v>1</v>
      </c>
      <c r="AD42" s="3" t="s">
        <v>2</v>
      </c>
      <c r="AE42" s="149"/>
      <c r="AF42" s="150"/>
      <c r="AG42" s="150"/>
      <c r="AH42" s="148"/>
      <c r="AI42" s="148"/>
      <c r="AJ42" s="148"/>
    </row>
    <row r="43" spans="1:36">
      <c r="A43" s="168"/>
      <c r="B43" s="171"/>
      <c r="C43" s="174"/>
      <c r="D43" s="177">
        <v>1</v>
      </c>
      <c r="E43" s="6" t="s">
        <v>89</v>
      </c>
      <c r="F43" s="16"/>
      <c r="G43" s="122"/>
      <c r="H43" s="123"/>
      <c r="I43" s="124"/>
      <c r="J43" s="125"/>
      <c r="K43" s="123"/>
      <c r="L43" s="124"/>
      <c r="M43" s="125"/>
      <c r="N43" s="123"/>
      <c r="O43" s="124"/>
      <c r="P43" s="125"/>
      <c r="Q43" s="123"/>
      <c r="R43" s="126"/>
      <c r="S43" s="125"/>
      <c r="T43" s="123"/>
      <c r="U43" s="124"/>
      <c r="V43" s="125"/>
      <c r="W43" s="123"/>
      <c r="X43" s="124"/>
      <c r="Y43" s="125"/>
      <c r="Z43" s="123"/>
      <c r="AA43" s="126"/>
      <c r="AB43" s="125"/>
      <c r="AC43" s="123"/>
      <c r="AD43" s="126"/>
      <c r="AE43" s="151"/>
      <c r="AF43" s="148"/>
      <c r="AG43" s="148"/>
    </row>
    <row r="44" spans="1:36" ht="14.25" thickBot="1">
      <c r="A44" s="169"/>
      <c r="B44" s="172"/>
      <c r="C44" s="175"/>
      <c r="D44" s="178"/>
      <c r="E44" s="120" t="s">
        <v>90</v>
      </c>
      <c r="F44" s="17"/>
      <c r="G44" s="127"/>
      <c r="H44" s="128"/>
      <c r="I44" s="129"/>
      <c r="J44" s="130"/>
      <c r="K44" s="128"/>
      <c r="L44" s="129"/>
      <c r="M44" s="130"/>
      <c r="N44" s="128"/>
      <c r="O44" s="129"/>
      <c r="P44" s="130"/>
      <c r="Q44" s="128"/>
      <c r="R44" s="131"/>
      <c r="S44" s="130"/>
      <c r="T44" s="128"/>
      <c r="U44" s="129"/>
      <c r="V44" s="130"/>
      <c r="W44" s="128"/>
      <c r="X44" s="129"/>
      <c r="Y44" s="130"/>
      <c r="Z44" s="128"/>
      <c r="AA44" s="131"/>
      <c r="AB44" s="130"/>
      <c r="AC44" s="128"/>
      <c r="AD44" s="131"/>
      <c r="AE44" s="151"/>
      <c r="AF44" s="148"/>
      <c r="AG44" s="148"/>
    </row>
    <row r="45" spans="1:36">
      <c r="A45" s="169"/>
      <c r="B45" s="172"/>
      <c r="C45" s="175"/>
      <c r="D45" s="177">
        <v>2</v>
      </c>
      <c r="E45" s="6" t="s">
        <v>89</v>
      </c>
      <c r="F45" s="16"/>
      <c r="G45" s="122"/>
      <c r="H45" s="123"/>
      <c r="I45" s="124"/>
      <c r="J45" s="125"/>
      <c r="K45" s="123"/>
      <c r="L45" s="124"/>
      <c r="M45" s="125"/>
      <c r="N45" s="123"/>
      <c r="O45" s="124"/>
      <c r="P45" s="125"/>
      <c r="Q45" s="123"/>
      <c r="R45" s="126"/>
      <c r="S45" s="125"/>
      <c r="T45" s="123"/>
      <c r="U45" s="124"/>
      <c r="V45" s="125"/>
      <c r="W45" s="123"/>
      <c r="X45" s="124"/>
      <c r="Y45" s="125"/>
      <c r="Z45" s="123"/>
      <c r="AA45" s="126"/>
      <c r="AB45" s="125"/>
      <c r="AC45" s="123"/>
      <c r="AD45" s="126"/>
      <c r="AE45" s="151"/>
      <c r="AF45" s="148"/>
      <c r="AG45" s="148"/>
    </row>
    <row r="46" spans="1:36" ht="14.25" thickBot="1">
      <c r="A46" s="169"/>
      <c r="B46" s="172"/>
      <c r="C46" s="175"/>
      <c r="D46" s="178"/>
      <c r="E46" s="7" t="s">
        <v>90</v>
      </c>
      <c r="F46" s="18"/>
      <c r="G46" s="132"/>
      <c r="H46" s="133"/>
      <c r="I46" s="134"/>
      <c r="J46" s="135"/>
      <c r="K46" s="133"/>
      <c r="L46" s="134"/>
      <c r="M46" s="135"/>
      <c r="N46" s="133"/>
      <c r="O46" s="134"/>
      <c r="P46" s="135"/>
      <c r="Q46" s="133"/>
      <c r="R46" s="136"/>
      <c r="S46" s="135"/>
      <c r="T46" s="133"/>
      <c r="U46" s="134"/>
      <c r="V46" s="135"/>
      <c r="W46" s="133"/>
      <c r="X46" s="134"/>
      <c r="Y46" s="135"/>
      <c r="Z46" s="133"/>
      <c r="AA46" s="136"/>
      <c r="AB46" s="135"/>
      <c r="AC46" s="133"/>
      <c r="AD46" s="136"/>
      <c r="AE46" s="151"/>
      <c r="AF46" s="148"/>
      <c r="AG46" s="148"/>
    </row>
    <row r="47" spans="1:36">
      <c r="A47" s="169"/>
      <c r="B47" s="172"/>
      <c r="C47" s="175"/>
      <c r="D47" s="177">
        <v>3</v>
      </c>
      <c r="E47" s="8" t="s">
        <v>89</v>
      </c>
      <c r="F47" s="16"/>
      <c r="G47" s="137"/>
      <c r="H47" s="138"/>
      <c r="I47" s="139"/>
      <c r="J47" s="140"/>
      <c r="K47" s="138"/>
      <c r="L47" s="139"/>
      <c r="M47" s="140"/>
      <c r="N47" s="138"/>
      <c r="O47" s="139"/>
      <c r="P47" s="140"/>
      <c r="Q47" s="138"/>
      <c r="R47" s="141"/>
      <c r="S47" s="140"/>
      <c r="T47" s="138"/>
      <c r="U47" s="139"/>
      <c r="V47" s="140"/>
      <c r="W47" s="138"/>
      <c r="X47" s="139"/>
      <c r="Y47" s="140"/>
      <c r="Z47" s="138"/>
      <c r="AA47" s="141"/>
      <c r="AB47" s="140"/>
      <c r="AC47" s="138"/>
      <c r="AD47" s="141"/>
      <c r="AE47" s="151"/>
      <c r="AF47" s="148"/>
      <c r="AG47" s="148"/>
    </row>
    <row r="48" spans="1:36" ht="14.25" thickBot="1">
      <c r="A48" s="170"/>
      <c r="B48" s="173"/>
      <c r="C48" s="176"/>
      <c r="D48" s="178"/>
      <c r="E48" s="7" t="s">
        <v>90</v>
      </c>
      <c r="F48" s="18"/>
      <c r="G48" s="132"/>
      <c r="H48" s="133"/>
      <c r="I48" s="134"/>
      <c r="J48" s="135"/>
      <c r="K48" s="133"/>
      <c r="L48" s="134"/>
      <c r="M48" s="135"/>
      <c r="N48" s="133"/>
      <c r="O48" s="134"/>
      <c r="P48" s="135"/>
      <c r="Q48" s="133"/>
      <c r="R48" s="136"/>
      <c r="S48" s="135"/>
      <c r="T48" s="133"/>
      <c r="U48" s="134"/>
      <c r="V48" s="135"/>
      <c r="W48" s="133"/>
      <c r="X48" s="134"/>
      <c r="Y48" s="135"/>
      <c r="Z48" s="133"/>
      <c r="AA48" s="136"/>
      <c r="AB48" s="135"/>
      <c r="AC48" s="133"/>
      <c r="AD48" s="136"/>
      <c r="AE48" s="151"/>
      <c r="AF48" s="148"/>
      <c r="AG48" s="148"/>
    </row>
    <row r="49" spans="1:30" s="148" customFormat="1">
      <c r="A49" s="80"/>
      <c r="B49" s="80"/>
      <c r="C49" s="72"/>
      <c r="D49" s="72"/>
      <c r="E49" s="72"/>
      <c r="F49" s="72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</row>
    <row r="50" spans="1:30" s="148" customFormat="1">
      <c r="A50" s="80"/>
      <c r="B50" s="80"/>
      <c r="C50" s="72"/>
      <c r="D50" s="72"/>
      <c r="E50" s="72"/>
      <c r="F50" s="72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</row>
    <row r="51" spans="1:30" s="148" customFormat="1">
      <c r="A51" s="142"/>
      <c r="B51" s="142"/>
      <c r="C51" s="144"/>
      <c r="D51" s="144"/>
      <c r="E51" s="144"/>
      <c r="F51" s="144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</row>
    <row r="52" spans="1:30" s="148" customFormat="1">
      <c r="A52" s="142"/>
      <c r="B52" s="143" t="s">
        <v>53</v>
      </c>
      <c r="C52" s="144"/>
      <c r="D52" s="144"/>
      <c r="E52" s="144"/>
      <c r="F52" s="144"/>
      <c r="G52" s="143"/>
      <c r="H52" s="143"/>
      <c r="I52" s="145" t="s">
        <v>34</v>
      </c>
      <c r="J52" s="145" t="s">
        <v>45</v>
      </c>
      <c r="K52" s="145" t="s">
        <v>33</v>
      </c>
      <c r="L52" s="145" t="s">
        <v>46</v>
      </c>
      <c r="M52" s="145" t="s">
        <v>95</v>
      </c>
      <c r="N52" s="145" t="s">
        <v>32</v>
      </c>
      <c r="O52" s="145" t="s">
        <v>47</v>
      </c>
      <c r="P52" s="145" t="s">
        <v>42</v>
      </c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</row>
    <row r="53" spans="1:30" s="148" customFormat="1" ht="14.25">
      <c r="A53" s="142"/>
      <c r="B53" s="143" t="s">
        <v>54</v>
      </c>
      <c r="C53" s="144"/>
      <c r="D53" s="144" t="s">
        <v>91</v>
      </c>
      <c r="E53" s="144"/>
      <c r="F53" s="144"/>
      <c r="G53" s="143" t="s">
        <v>23</v>
      </c>
      <c r="H53" s="143"/>
      <c r="I53" s="146">
        <v>50</v>
      </c>
      <c r="J53" s="146">
        <v>50</v>
      </c>
      <c r="K53" s="146">
        <v>50</v>
      </c>
      <c r="L53" s="146">
        <v>50</v>
      </c>
      <c r="M53" s="146">
        <v>50</v>
      </c>
      <c r="N53" s="146">
        <v>50</v>
      </c>
      <c r="O53" s="146">
        <v>50</v>
      </c>
      <c r="P53" s="146">
        <v>50</v>
      </c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</row>
    <row r="54" spans="1:30" s="148" customFormat="1" ht="14.25">
      <c r="A54" s="142"/>
      <c r="B54" s="143" t="s">
        <v>55</v>
      </c>
      <c r="C54" s="144"/>
      <c r="D54" s="144" t="s">
        <v>92</v>
      </c>
      <c r="E54" s="144"/>
      <c r="F54" s="144"/>
      <c r="G54" s="143"/>
      <c r="H54" s="143" t="s">
        <v>24</v>
      </c>
      <c r="I54" s="147">
        <f>(データ貼付!H43-データ貼付!H6)/データ貼付!I6*10+50</f>
        <v>10.487804878048777</v>
      </c>
      <c r="J54" s="147">
        <f>(データ貼付!K43-データ貼付!K6)/データ貼付!L6*10+50</f>
        <v>6.838235294117645</v>
      </c>
      <c r="K54" s="147">
        <f>(データ貼付!N43-データ貼付!N6)/データ貼付!O6*10+50</f>
        <v>7.2073921971252588</v>
      </c>
      <c r="L54" s="147">
        <f>(データ貼付!Q43-データ貼付!Q6)/データ貼付!R6*10+50</f>
        <v>-20.638297872340431</v>
      </c>
      <c r="M54" s="147">
        <f>(データ貼付!T43-データ貼付!T6)/データ貼付!U6*10+50</f>
        <v>-18.606596942880131</v>
      </c>
      <c r="N54" s="147">
        <f>100-((データ貼付!W43-データ貼付!W6)/データ貼付!X6*10+50)</f>
        <v>162.26666666666665</v>
      </c>
      <c r="O54" s="147">
        <f>(データ貼付!Z43-データ貼付!Z6)/データ貼付!AA6*10+50</f>
        <v>-24.144288577154313</v>
      </c>
      <c r="P54" s="147">
        <f>(データ貼付!AC43-データ貼付!AC6)/データ貼付!AD6*10+50</f>
        <v>15.39622641509434</v>
      </c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</row>
    <row r="55" spans="1:30" ht="14.25">
      <c r="B55" s="143" t="s">
        <v>56</v>
      </c>
      <c r="C55" s="144"/>
      <c r="D55" s="144"/>
      <c r="E55" s="144"/>
      <c r="F55" s="144"/>
      <c r="H55" s="143" t="s">
        <v>27</v>
      </c>
      <c r="I55" s="147">
        <f>(データ貼付!H44-データ貼付!H7)/データ貼付!I7*10+50</f>
        <v>2.3260869565217419</v>
      </c>
      <c r="J55" s="147">
        <f>(データ貼付!K44-データ貼付!K7)/データ貼付!L7*10+50</f>
        <v>12.594594594594589</v>
      </c>
      <c r="K55" s="147">
        <f>(データ貼付!N44-データ貼付!N7)/データ貼付!O7*10+50</f>
        <v>4.5979381443299019</v>
      </c>
      <c r="L55" s="147">
        <f>(データ貼付!Q44-データ貼付!Q7)/データ貼付!R7*10+50</f>
        <v>-25.032786885245912</v>
      </c>
      <c r="M55" s="147">
        <f>(データ貼付!T44-データ貼付!T7)/データ貼付!U7*10+50</f>
        <v>-27.634463420851404</v>
      </c>
      <c r="N55" s="147">
        <f>100-((データ貼付!W44-データ貼付!W7)/データ貼付!X7*10+50)</f>
        <v>170.26666666666665</v>
      </c>
      <c r="O55" s="147">
        <f>(データ貼付!Z44-データ貼付!Z7)/データ貼付!AA7*10+50</f>
        <v>-26.11085870059064</v>
      </c>
      <c r="P55" s="147">
        <f>(データ貼付!AC44-データ貼付!AC7)/データ貼付!AD7*10+50</f>
        <v>20.102564102564102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</row>
    <row r="56" spans="1:30" ht="14.25">
      <c r="B56" s="143" t="s">
        <v>57</v>
      </c>
      <c r="H56" s="143" t="s">
        <v>25</v>
      </c>
      <c r="I56" s="147">
        <f>(データ貼付!H45-データ貼付!H8)/データ貼付!I8*10+50</f>
        <v>8.6885245901639436</v>
      </c>
      <c r="J56" s="147">
        <f>(データ貼付!K45-データ貼付!K8)/データ貼付!L8*10+50</f>
        <v>2.3104693140794197</v>
      </c>
      <c r="K56" s="147">
        <f>(データ貼付!N45-データ貼付!N8)/データ貼付!O8*10+50</f>
        <v>6.9904761904761941</v>
      </c>
      <c r="L56" s="147">
        <f>(データ貼付!Q45-データ貼付!Q8)/データ貼付!R8*10+50</f>
        <v>-20.411686586985397</v>
      </c>
      <c r="M56" s="147">
        <f>(データ貼付!T45-データ貼付!T8)/データ貼付!U8*10+50</f>
        <v>-23.436023436023447</v>
      </c>
      <c r="N56" s="147">
        <f>100-((データ貼付!W45-データ貼付!W8)/データ貼付!X8*10+50)</f>
        <v>168.48484848484847</v>
      </c>
      <c r="O56" s="147">
        <f>(データ貼付!Z45-データ貼付!Z8)/データ貼付!AA8*10+50</f>
        <v>-30.835654596100284</v>
      </c>
      <c r="P56" s="147">
        <f>(データ貼付!AC45-データ貼付!AC8)/データ貼付!AD8*10+50</f>
        <v>13.83445945945946</v>
      </c>
    </row>
    <row r="57" spans="1:30" ht="14.25">
      <c r="B57" s="143" t="s">
        <v>58</v>
      </c>
      <c r="H57" s="143" t="s">
        <v>28</v>
      </c>
      <c r="I57" s="147">
        <f>(データ貼付!H46-データ貼付!H9)/データ貼付!I9*10+50</f>
        <v>-2.6431718061673948</v>
      </c>
      <c r="J57" s="147">
        <f>(データ貼付!K46-データ貼付!K9)/データ貼付!L9*10+50</f>
        <v>11.019332161687174</v>
      </c>
      <c r="K57" s="147">
        <f>(データ貼付!N46-データ貼付!N9)/データ貼付!O9*10+50</f>
        <v>4.1773399014778363</v>
      </c>
      <c r="L57" s="147">
        <f>(データ貼付!Q46-データ貼付!Q9)/データ貼付!R9*10+50</f>
        <v>-24.912559618441975</v>
      </c>
      <c r="M57" s="147">
        <f>(データ貼付!T46-データ貼付!T9)/データ貼付!U9*10+50</f>
        <v>-20.428502648050085</v>
      </c>
      <c r="N57" s="147">
        <f>100-((データ貼付!W46-データ貼付!W9)/データ貼付!X9*10+50)</f>
        <v>170.27397260273972</v>
      </c>
      <c r="O57" s="147">
        <f>(データ貼付!Z46-データ貼付!Z9)/データ貼付!AA9*10+50</f>
        <v>-26.917930419268501</v>
      </c>
      <c r="P57" s="147">
        <f>(データ貼付!AC46-データ貼付!AC9)/データ貼付!AD9*10+50</f>
        <v>18.672985781990516</v>
      </c>
    </row>
    <row r="58" spans="1:30" ht="14.25">
      <c r="B58" s="143" t="s">
        <v>59</v>
      </c>
      <c r="H58" s="143" t="s">
        <v>26</v>
      </c>
      <c r="I58" s="147">
        <f>(データ貼付!H47-データ貼付!H10)/データ貼付!I10*10+50</f>
        <v>4.0079365079365061</v>
      </c>
      <c r="J58" s="147">
        <f>(データ貼付!K47-データ貼付!K10)/データ貼付!L10*10+50</f>
        <v>-0.9666080843585263</v>
      </c>
      <c r="K58" s="147">
        <f>(データ貼付!N47-データ貼付!N10)/データ貼付!O10*10+50</f>
        <v>2.952380952380949</v>
      </c>
      <c r="L58" s="147">
        <f>(データ貼付!Q47-データ貼付!Q10)/データ貼付!R10*10+50</f>
        <v>-25.718157181571812</v>
      </c>
      <c r="M58" s="147">
        <f>(データ貼付!T47-データ貼付!T10)/データ貼付!U10*10+50</f>
        <v>-20.999438517686698</v>
      </c>
      <c r="N58" s="147">
        <f>100-((データ貼付!W47-データ貼付!W10)/データ貼付!X10*10+50)</f>
        <v>170.32258064516128</v>
      </c>
      <c r="O58" s="147">
        <f>(データ貼付!Z47-データ貼付!Z10)/データ貼付!AA10*10+50</f>
        <v>-41.540734487125377</v>
      </c>
      <c r="P58" s="147">
        <f>(データ貼付!AC47-データ貼付!AC10)/データ貼付!AD10*10+50</f>
        <v>10.537459283387619</v>
      </c>
    </row>
    <row r="59" spans="1:30" ht="14.25">
      <c r="B59" s="143" t="s">
        <v>60</v>
      </c>
      <c r="H59" s="143" t="s">
        <v>29</v>
      </c>
      <c r="I59" s="147">
        <f>(データ貼付!H48-データ貼付!H11)/データ貼付!I11*10+50</f>
        <v>-4.4276457883369318</v>
      </c>
      <c r="J59" s="147">
        <f>(データ貼付!K48-データ貼付!K11)/データ貼付!L11*10+50</f>
        <v>10.304568527918782</v>
      </c>
      <c r="K59" s="147">
        <f>(データ貼付!N48-データ貼付!N11)/データ貼付!O11*10+50</f>
        <v>2.8322017458777893</v>
      </c>
      <c r="L59" s="147">
        <f>(データ貼付!Q48-データ貼付!Q11)/データ貼付!R11*10+50</f>
        <v>-25.665101721439754</v>
      </c>
      <c r="M59" s="147">
        <f>(データ貼付!T48-データ貼付!T11)/データ貼付!U11*10+50</f>
        <v>-24.233632862644413</v>
      </c>
      <c r="N59" s="147">
        <f>100-((データ貼付!W48-データ貼付!W11)/データ貼付!X11*10+50)</f>
        <v>164.86842105263156</v>
      </c>
      <c r="O59" s="147">
        <f>(データ貼付!Z48-データ貼付!Z11)/データ貼付!AA11*10+50</f>
        <v>-24.740677239605674</v>
      </c>
      <c r="P59" s="147">
        <f>(データ貼付!AC48-データ貼付!AC11)/データ貼付!AD11*10+50</f>
        <v>19.503239740820739</v>
      </c>
    </row>
    <row r="60" spans="1:30" ht="14.25">
      <c r="B60" s="143" t="s">
        <v>61</v>
      </c>
      <c r="I60" s="147"/>
      <c r="J60" s="147"/>
      <c r="K60" s="147"/>
      <c r="L60" s="147"/>
      <c r="M60" s="147"/>
      <c r="N60" s="147"/>
      <c r="O60" s="147"/>
      <c r="P60" s="147"/>
    </row>
    <row r="61" spans="1:30" ht="14.25">
      <c r="B61" s="143" t="s">
        <v>62</v>
      </c>
      <c r="I61" s="147"/>
      <c r="J61" s="147"/>
      <c r="K61" s="147"/>
      <c r="L61" s="147"/>
      <c r="M61" s="147"/>
      <c r="N61" s="147"/>
      <c r="O61" s="147"/>
      <c r="P61" s="147"/>
    </row>
    <row r="62" spans="1:30" ht="14.25">
      <c r="B62" s="143" t="s">
        <v>63</v>
      </c>
      <c r="I62" s="147"/>
      <c r="J62" s="147"/>
      <c r="K62" s="147"/>
      <c r="L62" s="147"/>
      <c r="M62" s="147"/>
      <c r="N62" s="147"/>
      <c r="O62" s="147"/>
      <c r="P62" s="147"/>
    </row>
    <row r="63" spans="1:30" ht="14.25">
      <c r="B63" s="143" t="s">
        <v>64</v>
      </c>
      <c r="I63" s="147"/>
      <c r="J63" s="147"/>
      <c r="K63" s="147"/>
      <c r="L63" s="147"/>
      <c r="M63" s="147"/>
      <c r="N63" s="147"/>
      <c r="O63" s="147"/>
      <c r="P63" s="147"/>
    </row>
    <row r="64" spans="1:30" ht="14.25">
      <c r="B64" s="143" t="s">
        <v>65</v>
      </c>
      <c r="I64" s="147"/>
      <c r="J64" s="147"/>
      <c r="K64" s="147"/>
      <c r="L64" s="147"/>
      <c r="M64" s="147"/>
      <c r="N64" s="147"/>
      <c r="O64" s="147"/>
      <c r="P64" s="147"/>
    </row>
    <row r="65" spans="2:16" ht="14.25">
      <c r="B65" s="143" t="s">
        <v>66</v>
      </c>
      <c r="I65" s="147"/>
      <c r="J65" s="147"/>
      <c r="K65" s="147"/>
      <c r="L65" s="147"/>
      <c r="M65" s="147"/>
      <c r="N65" s="147"/>
      <c r="O65" s="147"/>
      <c r="P65" s="147"/>
    </row>
    <row r="66" spans="2:16">
      <c r="B66" s="143" t="s">
        <v>67</v>
      </c>
    </row>
    <row r="67" spans="2:16">
      <c r="B67" s="143" t="s">
        <v>68</v>
      </c>
    </row>
    <row r="68" spans="2:16">
      <c r="B68" s="143" t="s">
        <v>69</v>
      </c>
    </row>
    <row r="69" spans="2:16">
      <c r="B69" s="143" t="s">
        <v>70</v>
      </c>
      <c r="I69" s="145" t="s">
        <v>34</v>
      </c>
      <c r="J69" s="145" t="s">
        <v>45</v>
      </c>
      <c r="K69" s="145" t="s">
        <v>33</v>
      </c>
      <c r="L69" s="145" t="s">
        <v>46</v>
      </c>
      <c r="M69" s="145" t="s">
        <v>95</v>
      </c>
      <c r="N69" s="145" t="s">
        <v>32</v>
      </c>
      <c r="O69" s="145" t="s">
        <v>47</v>
      </c>
      <c r="P69" s="145" t="s">
        <v>42</v>
      </c>
    </row>
    <row r="70" spans="2:16" ht="14.25">
      <c r="B70" s="143" t="s">
        <v>71</v>
      </c>
      <c r="G70" s="143" t="s">
        <v>36</v>
      </c>
      <c r="I70" s="146">
        <v>50</v>
      </c>
      <c r="J70" s="146">
        <v>50</v>
      </c>
      <c r="K70" s="146">
        <v>50</v>
      </c>
      <c r="L70" s="146">
        <v>50</v>
      </c>
      <c r="M70" s="146">
        <v>50</v>
      </c>
      <c r="N70" s="146">
        <v>50</v>
      </c>
      <c r="O70" s="146">
        <v>50</v>
      </c>
      <c r="P70" s="146">
        <v>50</v>
      </c>
    </row>
    <row r="71" spans="2:16" ht="14.25">
      <c r="B71" s="143" t="s">
        <v>72</v>
      </c>
      <c r="H71" s="143" t="s">
        <v>24</v>
      </c>
      <c r="I71" s="147">
        <f>(データ貼付!H43-データ貼付!H23)/データ貼付!I23*10+50</f>
        <v>13.295041373756689</v>
      </c>
      <c r="J71" s="147">
        <f>(データ貼付!K43-データ貼付!K23)/データ貼付!L23*10+50</f>
        <v>12.452163141143863</v>
      </c>
      <c r="K71" s="147">
        <f>(データ貼付!N43-データ貼付!N23)/データ貼付!O23*10+50</f>
        <v>11.468660504088199</v>
      </c>
      <c r="L71" s="147">
        <f>(データ貼付!Q43-データ貼付!Q23)/データ貼付!R23*10+50</f>
        <v>-9.1873534943427586</v>
      </c>
      <c r="M71" s="147">
        <f>(データ貼付!T43-データ貼付!T23)/データ貼付!U23*10+50</f>
        <v>-5.1343970277647202</v>
      </c>
      <c r="N71" s="147">
        <f>100-((データ貼付!W43-データ貼付!W23)/データ貼付!X23*10+50)</f>
        <v>132.66421633969949</v>
      </c>
      <c r="O71" s="147">
        <f>(データ貼付!Z43-データ貼付!Z23)/データ貼付!AA23*10+50</f>
        <v>-12.612511539649418</v>
      </c>
      <c r="P71" s="147">
        <f>(データ貼付!AC43-データ貼付!AC23)/データ貼付!AD23*10+50</f>
        <v>19.554136116688472</v>
      </c>
    </row>
    <row r="72" spans="2:16" ht="14.25">
      <c r="B72" s="143" t="s">
        <v>73</v>
      </c>
      <c r="H72" s="143" t="s">
        <v>27</v>
      </c>
      <c r="I72" s="147">
        <f>(データ貼付!H44-データ貼付!H24)/データ貼付!I24*10+50</f>
        <v>3.6740629236545317</v>
      </c>
      <c r="J72" s="147">
        <f>(データ貼付!K44-データ貼付!K24)/データ貼付!L24*10+50</f>
        <v>14.347516177577162</v>
      </c>
      <c r="K72" s="147">
        <f>(データ貼付!N44-データ貼付!N24)/データ貼付!O24*10+50</f>
        <v>8.0715147996628787</v>
      </c>
      <c r="L72" s="147">
        <f>(データ貼付!Q44-データ貼付!Q24)/データ貼付!R24*10+50</f>
        <v>-14.164171574600672</v>
      </c>
      <c r="M72" s="147">
        <f>(データ貼付!T44-データ貼付!T24)/データ貼付!U24*10+50</f>
        <v>-14.42265751171287</v>
      </c>
      <c r="N72" s="147">
        <f>100-((データ貼付!W44-データ貼付!W24)/データ貼付!X24*10+50)</f>
        <v>148.27813247054075</v>
      </c>
      <c r="O72" s="147">
        <f>(データ貼付!Z44-データ貼付!Z24)/データ貼付!AA24*10+50</f>
        <v>-13.843582464030902</v>
      </c>
      <c r="P72" s="147">
        <f>(データ貼付!AC44-データ貼付!AC24)/データ貼付!AD24*10+50</f>
        <v>21.792865016734773</v>
      </c>
    </row>
    <row r="73" spans="2:16" ht="14.25">
      <c r="B73" s="143" t="s">
        <v>74</v>
      </c>
      <c r="H73" s="143" t="s">
        <v>25</v>
      </c>
      <c r="I73" s="147">
        <f>(データ貼付!H45-データ貼付!H25)/データ貼付!I25*10+50</f>
        <v>9.4486384777970684</v>
      </c>
      <c r="J73" s="147">
        <f>(データ貼付!K45-データ貼付!K25)/データ貼付!L25*10+50</f>
        <v>6.9430560024331953</v>
      </c>
      <c r="K73" s="147">
        <f>(データ貼付!N45-データ貼付!N25)/データ貼付!O25*10+50</f>
        <v>9.1724960274422358</v>
      </c>
      <c r="L73" s="147">
        <f>(データ貼付!Q45-データ貼付!Q25)/データ貼付!R25*10+50</f>
        <v>-12.686958349166567</v>
      </c>
      <c r="M73" s="147">
        <f>(データ貼付!T45-データ貼付!T25)/データ貼付!U25*10+50</f>
        <v>-8.5971075356210207</v>
      </c>
      <c r="N73" s="147">
        <f>100-((データ貼付!W45-データ貼付!W25)/データ貼付!X25*10+50)</f>
        <v>134.91749560401416</v>
      </c>
      <c r="O73" s="147">
        <f>(データ貼付!Z45-データ貼付!Z25)/データ貼付!AA25*10+50</f>
        <v>-16.863207906311132</v>
      </c>
      <c r="P73" s="147">
        <f>(データ貼付!AC45-データ貼付!AC25)/データ貼付!AD25*10+50</f>
        <v>18.097643379675819</v>
      </c>
    </row>
    <row r="74" spans="2:16" ht="14.25">
      <c r="B74" s="143" t="s">
        <v>75</v>
      </c>
      <c r="H74" s="143" t="s">
        <v>28</v>
      </c>
      <c r="I74" s="147">
        <f>(データ貼付!H46-データ貼付!H26)/データ貼付!I26*10+50</f>
        <v>0.29006648756008246</v>
      </c>
      <c r="J74" s="147">
        <f>(データ貼付!K46-データ貼付!K26)/データ貼付!L26*10+50</f>
        <v>14.19367814762348</v>
      </c>
      <c r="K74" s="147">
        <f>(データ貼付!N46-データ貼付!N26)/データ貼付!O26*10+50</f>
        <v>7.6660475383897762</v>
      </c>
      <c r="L74" s="147">
        <f>(データ貼付!Q46-データ貼付!Q26)/データ貼付!R26*10+50</f>
        <v>-18.096382368726722</v>
      </c>
      <c r="M74" s="147">
        <f>(データ貼付!T46-データ貼付!T26)/データ貼付!U26*10+50</f>
        <v>-6.6534371219096755</v>
      </c>
      <c r="N74" s="147">
        <f>100-((データ貼付!W46-データ貼付!W26)/データ貼付!X26*10+50)</f>
        <v>145.82492608863242</v>
      </c>
      <c r="O74" s="147">
        <f>(データ貼付!Z46-データ貼付!Z26)/データ貼付!AA26*10+50</f>
        <v>-14.514208947562196</v>
      </c>
      <c r="P74" s="147">
        <f>(データ貼付!AC46-データ貼付!AC26)/データ貼付!AD26*10+50</f>
        <v>20.993910474482881</v>
      </c>
    </row>
    <row r="75" spans="2:16" ht="14.25">
      <c r="B75" s="143" t="s">
        <v>76</v>
      </c>
      <c r="H75" s="143" t="s">
        <v>26</v>
      </c>
      <c r="I75" s="147">
        <f>(データ貼付!H47-データ貼付!H27)/データ貼付!I27*10+50</f>
        <v>4.0409890887284021</v>
      </c>
      <c r="J75" s="147">
        <f>(データ貼付!K47-データ貼付!K27)/データ貼付!L27*10+50</f>
        <v>3.7511025736894439</v>
      </c>
      <c r="K75" s="147">
        <f>(データ貼付!N47-データ貼付!N27)/データ貼付!O27*10+50</f>
        <v>6.4213897420064825</v>
      </c>
      <c r="L75" s="147">
        <f>(データ貼付!Q47-データ貼付!Q27)/データ貼付!R27*10+50</f>
        <v>-17.938804752700889</v>
      </c>
      <c r="M75" s="147">
        <f>(データ貼付!T47-データ貼付!T27)/データ貼付!U27*10+50</f>
        <v>-7.3053999382534514</v>
      </c>
      <c r="N75" s="147">
        <f>100-((データ貼付!W47-データ貼付!W27)/データ貼付!X27*10+50)</f>
        <v>145.0797441425494</v>
      </c>
      <c r="O75" s="147">
        <f>(データ貼付!Z47-データ貼付!Z27)/データ貼付!AA27*10+50</f>
        <v>-23.459577560282796</v>
      </c>
      <c r="P75" s="147">
        <f>(データ貼付!AC47-データ貼付!AC27)/データ貼付!AD27*10+50</f>
        <v>15.023218079468627</v>
      </c>
    </row>
    <row r="76" spans="2:16" ht="14.25">
      <c r="B76" s="143" t="s">
        <v>77</v>
      </c>
      <c r="H76" s="143" t="s">
        <v>29</v>
      </c>
      <c r="I76" s="147">
        <f>(データ貼付!H48-データ貼付!H28)/データ貼付!I28*10+50</f>
        <v>-0.47898565452808839</v>
      </c>
      <c r="J76" s="147">
        <f>(データ貼付!K48-データ貼付!K28)/データ貼付!L28*10+50</f>
        <v>12.751256956123704</v>
      </c>
      <c r="K76" s="147">
        <f>(データ貼付!N48-データ貼付!N28)/データ貼付!O28*10+50</f>
        <v>5.8273112571170742</v>
      </c>
      <c r="L76" s="147">
        <f>(データ貼付!Q48-データ貼付!Q28)/データ貼付!R28*10+50</f>
        <v>-16.555104121716553</v>
      </c>
      <c r="M76" s="147">
        <f>(データ貼付!T48-データ貼付!T28)/データ貼付!U28*10+50</f>
        <v>-25.158493599190024</v>
      </c>
      <c r="N76" s="147">
        <f>100-((データ貼付!W48-データ貼付!W28)/データ貼付!X28*10+50)</f>
        <v>144.72250144125877</v>
      </c>
      <c r="O76" s="147">
        <f>(データ貼付!Z48-データ貼付!Z28)/データ貼付!AA28*10+50</f>
        <v>-13.725586227128382</v>
      </c>
      <c r="P76" s="147">
        <f>(データ貼付!AC48-データ貼付!AC28)/データ貼付!AD28*10+50</f>
        <v>20.411449144970362</v>
      </c>
    </row>
    <row r="77" spans="2:16">
      <c r="B77" s="143" t="s">
        <v>78</v>
      </c>
    </row>
    <row r="78" spans="2:16">
      <c r="B78" s="143" t="s">
        <v>79</v>
      </c>
    </row>
    <row r="79" spans="2:16">
      <c r="B79" s="143" t="s">
        <v>80</v>
      </c>
    </row>
    <row r="80" spans="2:16">
      <c r="B80" s="143" t="s">
        <v>81</v>
      </c>
    </row>
    <row r="81" spans="2:2">
      <c r="B81" s="143" t="s">
        <v>82</v>
      </c>
    </row>
    <row r="82" spans="2:2">
      <c r="B82" s="143" t="s">
        <v>83</v>
      </c>
    </row>
    <row r="83" spans="2:2">
      <c r="B83" s="143" t="s">
        <v>84</v>
      </c>
    </row>
    <row r="84" spans="2:2">
      <c r="B84" s="143" t="s">
        <v>85</v>
      </c>
    </row>
    <row r="85" spans="2:2">
      <c r="B85" s="143" t="s">
        <v>86</v>
      </c>
    </row>
    <row r="86" spans="2:2">
      <c r="B86" s="143" t="s">
        <v>87</v>
      </c>
    </row>
    <row r="87" spans="2:2">
      <c r="B87" s="143" t="s">
        <v>88</v>
      </c>
    </row>
    <row r="143" spans="29:36" ht="14.25">
      <c r="AC143" s="147"/>
      <c r="AD143" s="147"/>
      <c r="AE143" s="147"/>
      <c r="AF143" s="147"/>
      <c r="AG143" s="147"/>
      <c r="AH143" s="147"/>
      <c r="AI143" s="147"/>
      <c r="AJ143" s="147"/>
    </row>
    <row r="144" spans="29:36" ht="14.25">
      <c r="AC144" s="147"/>
      <c r="AD144" s="147"/>
      <c r="AE144" s="147"/>
      <c r="AF144" s="147"/>
      <c r="AG144" s="147"/>
      <c r="AH144" s="147"/>
      <c r="AI144" s="147"/>
      <c r="AJ144" s="147"/>
    </row>
    <row r="145" spans="29:36" ht="14.25">
      <c r="AC145" s="147"/>
      <c r="AD145" s="147"/>
      <c r="AE145" s="147"/>
      <c r="AF145" s="147"/>
      <c r="AG145" s="147"/>
      <c r="AH145" s="147"/>
      <c r="AI145" s="147"/>
      <c r="AJ145" s="147"/>
    </row>
    <row r="146" spans="29:36" ht="14.25">
      <c r="AC146" s="147"/>
      <c r="AD146" s="147"/>
      <c r="AE146" s="147"/>
      <c r="AF146" s="147"/>
      <c r="AG146" s="147"/>
      <c r="AH146" s="147"/>
      <c r="AI146" s="147"/>
      <c r="AJ146" s="147"/>
    </row>
    <row r="147" spans="29:36" ht="14.25">
      <c r="AC147" s="147"/>
      <c r="AD147" s="147"/>
      <c r="AE147" s="147"/>
      <c r="AF147" s="147"/>
      <c r="AG147" s="147"/>
      <c r="AH147" s="147"/>
      <c r="AI147" s="147"/>
      <c r="AJ147" s="147"/>
    </row>
    <row r="148" spans="29:36" ht="14.25">
      <c r="AC148" s="147"/>
      <c r="AD148" s="147"/>
      <c r="AE148" s="147"/>
      <c r="AF148" s="147"/>
      <c r="AG148" s="147"/>
      <c r="AH148" s="147"/>
      <c r="AI148" s="147"/>
      <c r="AJ148" s="147"/>
    </row>
  </sheetData>
  <mergeCells count="46">
    <mergeCell ref="A21:C21"/>
    <mergeCell ref="G21:I21"/>
    <mergeCell ref="J21:L21"/>
    <mergeCell ref="M21:O21"/>
    <mergeCell ref="S4:U4"/>
    <mergeCell ref="A4:C4"/>
    <mergeCell ref="D4:D5"/>
    <mergeCell ref="E4:E5"/>
    <mergeCell ref="F4:F5"/>
    <mergeCell ref="D21:D22"/>
    <mergeCell ref="E21:E22"/>
    <mergeCell ref="F21:F22"/>
    <mergeCell ref="P21:R21"/>
    <mergeCell ref="S21:U21"/>
    <mergeCell ref="G4:I4"/>
    <mergeCell ref="J4:L4"/>
    <mergeCell ref="Y4:AA4"/>
    <mergeCell ref="AB4:AD4"/>
    <mergeCell ref="M4:O4"/>
    <mergeCell ref="P4:R4"/>
    <mergeCell ref="AB21:AD21"/>
    <mergeCell ref="V21:X21"/>
    <mergeCell ref="Y21:AA21"/>
    <mergeCell ref="V4:X4"/>
    <mergeCell ref="AE41:AG41"/>
    <mergeCell ref="AB41:AD41"/>
    <mergeCell ref="P41:R41"/>
    <mergeCell ref="V41:X41"/>
    <mergeCell ref="S41:U41"/>
    <mergeCell ref="Y41:AA41"/>
    <mergeCell ref="F2:L2"/>
    <mergeCell ref="F19:N19"/>
    <mergeCell ref="A43:A48"/>
    <mergeCell ref="B43:B48"/>
    <mergeCell ref="C43:C48"/>
    <mergeCell ref="D43:D44"/>
    <mergeCell ref="D45:D46"/>
    <mergeCell ref="D47:D48"/>
    <mergeCell ref="M2:T2"/>
    <mergeCell ref="D41:D42"/>
    <mergeCell ref="E41:E42"/>
    <mergeCell ref="A41:C41"/>
    <mergeCell ref="M41:O41"/>
    <mergeCell ref="G41:I41"/>
    <mergeCell ref="J41:L41"/>
    <mergeCell ref="F41:F42"/>
  </mergeCells>
  <phoneticPr fontId="1"/>
  <dataValidations count="5">
    <dataValidation type="list" allowBlank="1" showInputMessage="1" showErrorMessage="1" sqref="A6:A17">
      <formula1>$AF$43:$AF$49</formula1>
    </dataValidation>
    <dataValidation type="list" allowBlank="1" showInputMessage="1" showErrorMessage="1" sqref="A49:A54">
      <formula1>$AF$4:$AF$10</formula1>
    </dataValidation>
    <dataValidation type="list" allowBlank="1" showInputMessage="1" showErrorMessage="1" sqref="A43">
      <formula1>"気仙沼教育事務所,北部教育事務所,東部教育事務所,仙台教育事務所,大河原教育事務所"</formula1>
    </dataValidation>
    <dataValidation type="list" allowBlank="1" showInputMessage="1" showErrorMessage="1" sqref="B43:B48">
      <formula1>$B$53:$B$87</formula1>
    </dataValidation>
    <dataValidation type="list" allowBlank="1" showInputMessage="1" showErrorMessage="1" sqref="F43:F48">
      <formula1>$D$53:$D$54</formula1>
    </dataValidation>
  </dataValidations>
  <pageMargins left="0.56999999999999995" right="0.54" top="0.98399999999999999" bottom="0.98399999999999999" header="0.51" footer="0.51200000000000001"/>
  <pageSetup paperSize="9" scale="52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M200"/>
  <sheetViews>
    <sheetView topLeftCell="B1" zoomScale="154" zoomScaleNormal="154" workbookViewId="0">
      <selection activeCell="G17" sqref="G17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3" ht="25.5" customHeight="1">
      <c r="A1" s="220" t="s">
        <v>51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3" s="29" customFormat="1" ht="36.75" customHeight="1">
      <c r="A2" s="40"/>
      <c r="B2" s="231" t="s">
        <v>12</v>
      </c>
      <c r="C2" s="232"/>
      <c r="D2" s="59" t="str">
        <f>T(データ貼付!A43)</f>
        <v/>
      </c>
      <c r="E2" s="40"/>
      <c r="F2" s="226" t="str">
        <f>T(データ貼付!B43)</f>
        <v/>
      </c>
      <c r="G2" s="226"/>
      <c r="H2" s="226" t="str">
        <f>T(データ貼付!C43)</f>
        <v/>
      </c>
      <c r="I2" s="226"/>
      <c r="J2" s="226"/>
      <c r="K2" s="226"/>
      <c r="L2" s="40"/>
    </row>
    <row r="3" spans="1:13" s="29" customFormat="1" ht="6.75" customHeight="1" thickBot="1">
      <c r="A3" s="40"/>
      <c r="B3" s="41"/>
      <c r="C3" s="41"/>
      <c r="D3" s="42"/>
      <c r="E3" s="40"/>
      <c r="F3" s="40"/>
      <c r="G3" s="40"/>
      <c r="H3" s="40"/>
      <c r="I3" s="40"/>
      <c r="J3" s="40"/>
      <c r="K3" s="40"/>
      <c r="L3" s="40"/>
    </row>
    <row r="4" spans="1:13" ht="15" customHeight="1">
      <c r="A4" s="43"/>
      <c r="B4" s="227" t="s">
        <v>10</v>
      </c>
      <c r="C4" s="229" t="s">
        <v>11</v>
      </c>
      <c r="D4" s="222" t="s">
        <v>18</v>
      </c>
      <c r="E4" s="224" t="s">
        <v>19</v>
      </c>
      <c r="F4" s="222" t="s">
        <v>20</v>
      </c>
      <c r="G4" s="224" t="s">
        <v>21</v>
      </c>
      <c r="H4" s="222" t="s">
        <v>94</v>
      </c>
      <c r="I4" s="224" t="s">
        <v>22</v>
      </c>
      <c r="J4" s="222" t="s">
        <v>35</v>
      </c>
      <c r="K4" s="224" t="s">
        <v>41</v>
      </c>
      <c r="L4" s="43"/>
    </row>
    <row r="5" spans="1:13" ht="15" customHeight="1" thickBot="1">
      <c r="A5" s="43"/>
      <c r="B5" s="228"/>
      <c r="C5" s="230"/>
      <c r="D5" s="223"/>
      <c r="E5" s="225"/>
      <c r="F5" s="223"/>
      <c r="G5" s="225"/>
      <c r="H5" s="223"/>
      <c r="I5" s="225"/>
      <c r="J5" s="223"/>
      <c r="K5" s="225"/>
      <c r="L5" s="43"/>
    </row>
    <row r="6" spans="1:13" ht="21.75" customHeight="1">
      <c r="A6" s="43"/>
      <c r="B6" s="44">
        <v>1</v>
      </c>
      <c r="C6" s="45" t="s">
        <v>30</v>
      </c>
      <c r="D6" s="46">
        <f>データ貼付!H43</f>
        <v>0</v>
      </c>
      <c r="E6" s="47">
        <f>データ貼付!K43</f>
        <v>0</v>
      </c>
      <c r="F6" s="48">
        <f>データ貼付!N43</f>
        <v>0</v>
      </c>
      <c r="G6" s="47">
        <f>データ貼付!Q43</f>
        <v>0</v>
      </c>
      <c r="H6" s="48">
        <f>データ貼付!W43</f>
        <v>0</v>
      </c>
      <c r="I6" s="47">
        <f>データ貼付!Z43</f>
        <v>0</v>
      </c>
      <c r="J6" s="48">
        <f>データ貼付!AC43</f>
        <v>0</v>
      </c>
      <c r="K6" s="47">
        <f>データ貼付!AF43</f>
        <v>0</v>
      </c>
      <c r="L6" s="43"/>
    </row>
    <row r="7" spans="1:13" ht="21.75" customHeight="1">
      <c r="A7" s="43"/>
      <c r="B7" s="49">
        <v>1</v>
      </c>
      <c r="C7" s="50" t="s">
        <v>31</v>
      </c>
      <c r="D7" s="51">
        <f>データ貼付!H44</f>
        <v>0</v>
      </c>
      <c r="E7" s="52">
        <f>データ貼付!K44</f>
        <v>0</v>
      </c>
      <c r="F7" s="53">
        <f>データ貼付!N44</f>
        <v>0</v>
      </c>
      <c r="G7" s="52">
        <f>データ貼付!Q44</f>
        <v>0</v>
      </c>
      <c r="H7" s="53">
        <f>データ貼付!W44</f>
        <v>0</v>
      </c>
      <c r="I7" s="52">
        <f>データ貼付!Z44</f>
        <v>0</v>
      </c>
      <c r="J7" s="53">
        <f>データ貼付!AC44</f>
        <v>0</v>
      </c>
      <c r="K7" s="52">
        <f>データ貼付!AF44</f>
        <v>0</v>
      </c>
      <c r="L7" s="43"/>
    </row>
    <row r="8" spans="1:13" ht="21.75" customHeight="1">
      <c r="A8" s="43"/>
      <c r="B8" s="49">
        <v>2</v>
      </c>
      <c r="C8" s="50" t="s">
        <v>30</v>
      </c>
      <c r="D8" s="51">
        <f>データ貼付!H45</f>
        <v>0</v>
      </c>
      <c r="E8" s="52">
        <f>データ貼付!K45</f>
        <v>0</v>
      </c>
      <c r="F8" s="53">
        <f>データ貼付!N45</f>
        <v>0</v>
      </c>
      <c r="G8" s="52">
        <f>データ貼付!Q45</f>
        <v>0</v>
      </c>
      <c r="H8" s="53">
        <f>データ貼付!W45</f>
        <v>0</v>
      </c>
      <c r="I8" s="52">
        <f>データ貼付!Z45</f>
        <v>0</v>
      </c>
      <c r="J8" s="53">
        <f>データ貼付!AC45</f>
        <v>0</v>
      </c>
      <c r="K8" s="52">
        <f>データ貼付!AF45</f>
        <v>0</v>
      </c>
      <c r="L8" s="43"/>
      <c r="M8" s="35"/>
    </row>
    <row r="9" spans="1:13" ht="21.75" customHeight="1">
      <c r="A9" s="43"/>
      <c r="B9" s="49">
        <v>2</v>
      </c>
      <c r="C9" s="50" t="s">
        <v>31</v>
      </c>
      <c r="D9" s="51">
        <f>データ貼付!H46</f>
        <v>0</v>
      </c>
      <c r="E9" s="52">
        <f>データ貼付!K46</f>
        <v>0</v>
      </c>
      <c r="F9" s="53">
        <f>データ貼付!N46</f>
        <v>0</v>
      </c>
      <c r="G9" s="52">
        <f>データ貼付!Q46</f>
        <v>0</v>
      </c>
      <c r="H9" s="53">
        <f>データ貼付!W46</f>
        <v>0</v>
      </c>
      <c r="I9" s="52">
        <f>データ貼付!Z46</f>
        <v>0</v>
      </c>
      <c r="J9" s="53">
        <f>データ貼付!AC46</f>
        <v>0</v>
      </c>
      <c r="K9" s="52">
        <f>データ貼付!AF46</f>
        <v>0</v>
      </c>
      <c r="L9" s="43"/>
    </row>
    <row r="10" spans="1:13" ht="21.75" customHeight="1">
      <c r="A10" s="43"/>
      <c r="B10" s="49">
        <v>3</v>
      </c>
      <c r="C10" s="50" t="s">
        <v>30</v>
      </c>
      <c r="D10" s="51">
        <f>データ貼付!H47</f>
        <v>0</v>
      </c>
      <c r="E10" s="52">
        <f>データ貼付!K47</f>
        <v>0</v>
      </c>
      <c r="F10" s="53">
        <f>データ貼付!N47</f>
        <v>0</v>
      </c>
      <c r="G10" s="52">
        <f>データ貼付!Q47</f>
        <v>0</v>
      </c>
      <c r="H10" s="53">
        <f>データ貼付!W47</f>
        <v>0</v>
      </c>
      <c r="I10" s="52">
        <f>データ貼付!Z47</f>
        <v>0</v>
      </c>
      <c r="J10" s="53">
        <f>データ貼付!AC47</f>
        <v>0</v>
      </c>
      <c r="K10" s="52">
        <f>データ貼付!AF47</f>
        <v>0</v>
      </c>
      <c r="L10" s="43"/>
    </row>
    <row r="11" spans="1:13" ht="21.75" customHeight="1">
      <c r="A11" s="43"/>
      <c r="B11" s="49">
        <v>3</v>
      </c>
      <c r="C11" s="50" t="s">
        <v>31</v>
      </c>
      <c r="D11" s="51">
        <f>データ貼付!H48</f>
        <v>0</v>
      </c>
      <c r="E11" s="52">
        <f>データ貼付!K48</f>
        <v>0</v>
      </c>
      <c r="F11" s="53">
        <f>データ貼付!N48</f>
        <v>0</v>
      </c>
      <c r="G11" s="52">
        <f>データ貼付!Q48</f>
        <v>0</v>
      </c>
      <c r="H11" s="53">
        <f>データ貼付!W48</f>
        <v>0</v>
      </c>
      <c r="I11" s="52">
        <f>データ貼付!Z48</f>
        <v>0</v>
      </c>
      <c r="J11" s="53">
        <f>データ貼付!AC48</f>
        <v>0</v>
      </c>
      <c r="K11" s="119">
        <f>データ貼付!AF48</f>
        <v>0</v>
      </c>
      <c r="L11" s="43"/>
    </row>
    <row r="12" spans="1:1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3" ht="27" customHeight="1">
      <c r="A13" s="43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43"/>
    </row>
    <row r="14" spans="1:13" ht="15" customHeight="1">
      <c r="A14" s="43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43"/>
    </row>
    <row r="15" spans="1:1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1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1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1:1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1:1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1:1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  <row r="43" spans="1:1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1:1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1:1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1:1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</row>
    <row r="53" spans="1:1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</row>
    <row r="54" spans="1:1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</row>
    <row r="55" spans="1:1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</row>
    <row r="57" spans="1:1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</row>
    <row r="58" spans="1:1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</row>
    <row r="59" spans="1:1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</row>
    <row r="60" spans="1:1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</row>
    <row r="61" spans="1:12" s="81" customFormat="1"/>
    <row r="62" spans="1:12" s="81" customFormat="1"/>
    <row r="63" spans="1:12" s="81" customFormat="1"/>
    <row r="64" spans="1:12" s="81" customFormat="1"/>
    <row r="65" s="81" customFormat="1"/>
    <row r="66" s="81" customFormat="1"/>
    <row r="67" s="81" customFormat="1"/>
    <row r="68" s="81" customFormat="1"/>
    <row r="69" s="81" customFormat="1"/>
    <row r="70" s="81" customFormat="1"/>
    <row r="71" s="81" customFormat="1"/>
    <row r="72" s="81" customFormat="1"/>
    <row r="73" s="81" customFormat="1"/>
    <row r="74" s="81" customFormat="1"/>
    <row r="75" s="81" customFormat="1"/>
    <row r="76" s="81" customFormat="1"/>
    <row r="77" s="81" customFormat="1"/>
    <row r="78" s="81" customFormat="1"/>
    <row r="79" s="81" customFormat="1"/>
    <row r="80" s="81" customFormat="1"/>
    <row r="81" s="81" customFormat="1"/>
    <row r="82" s="81" customFormat="1"/>
    <row r="83" s="81" customFormat="1"/>
    <row r="84" s="81" customFormat="1"/>
    <row r="85" s="81" customFormat="1"/>
    <row r="86" s="81" customFormat="1"/>
    <row r="87" s="81" customFormat="1"/>
    <row r="88" s="81" customFormat="1"/>
    <row r="89" s="81" customFormat="1"/>
    <row r="90" s="81" customFormat="1"/>
    <row r="91" s="81" customFormat="1"/>
    <row r="92" s="81" customFormat="1"/>
    <row r="93" s="81" customFormat="1"/>
    <row r="94" s="81" customFormat="1"/>
    <row r="95" s="81" customFormat="1"/>
    <row r="96" s="81" customFormat="1"/>
    <row r="97" s="81" customFormat="1"/>
    <row r="98" s="81" customFormat="1"/>
    <row r="99" s="81" customFormat="1"/>
    <row r="100" s="81" customFormat="1"/>
    <row r="101" s="81" customFormat="1"/>
    <row r="102" s="81" customFormat="1"/>
    <row r="103" s="81" customFormat="1"/>
    <row r="104" s="81" customFormat="1"/>
    <row r="105" s="81" customFormat="1"/>
    <row r="106" s="81" customFormat="1"/>
    <row r="107" s="81" customFormat="1"/>
    <row r="108" s="81" customFormat="1"/>
    <row r="109" s="81" customFormat="1"/>
    <row r="110" s="81" customFormat="1"/>
    <row r="111" s="81" customFormat="1"/>
    <row r="114" spans="4:9">
      <c r="D114" s="34"/>
    </row>
    <row r="115" spans="4:9">
      <c r="I115" s="34"/>
    </row>
    <row r="123" spans="4:9">
      <c r="F123" s="34"/>
    </row>
    <row r="200" spans="4:7">
      <c r="D200" s="117"/>
      <c r="E200" s="117"/>
      <c r="F200" s="117"/>
      <c r="G200" s="117"/>
    </row>
  </sheetData>
  <mergeCells count="15">
    <mergeCell ref="A1:L1"/>
    <mergeCell ref="B13:K14"/>
    <mergeCell ref="F4:F5"/>
    <mergeCell ref="G4:G5"/>
    <mergeCell ref="H4:H5"/>
    <mergeCell ref="I4:I5"/>
    <mergeCell ref="H2:K2"/>
    <mergeCell ref="F2:G2"/>
    <mergeCell ref="B4:B5"/>
    <mergeCell ref="C4:C5"/>
    <mergeCell ref="D4:D5"/>
    <mergeCell ref="E4:E5"/>
    <mergeCell ref="B2:C2"/>
    <mergeCell ref="K4:K5"/>
    <mergeCell ref="J4:J5"/>
  </mergeCells>
  <phoneticPr fontId="1"/>
  <printOptions horizontalCentered="1"/>
  <pageMargins left="0.55118110236220474" right="0.51181102362204722" top="0.65" bottom="0.28000000000000003" header="0.51181102362204722" footer="0.24"/>
  <pageSetup paperSize="9" scale="95" orientation="portrait" r:id="rId1"/>
  <headerFooter alignWithMargins="0"/>
  <rowBreaks count="1" manualBreakCount="1">
    <brk id="60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O123"/>
  <sheetViews>
    <sheetView tabSelected="1" zoomScale="106" zoomScaleNormal="106" workbookViewId="0">
      <selection sqref="A1:L1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5" ht="25.5" customHeight="1">
      <c r="A1" s="234" t="s">
        <v>50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5" s="29" customFormat="1" ht="33.75" customHeight="1">
      <c r="A2" s="60"/>
      <c r="B2" s="231" t="s">
        <v>12</v>
      </c>
      <c r="C2" s="232"/>
      <c r="D2" s="59" t="str">
        <f>T(データ貼付!A43)</f>
        <v/>
      </c>
      <c r="E2" s="60"/>
      <c r="F2" s="226" t="str">
        <f>T(データ貼付!B43)</f>
        <v/>
      </c>
      <c r="G2" s="226"/>
      <c r="H2" s="226" t="str">
        <f>T(データ貼付!C43)</f>
        <v/>
      </c>
      <c r="I2" s="226"/>
      <c r="J2" s="226"/>
      <c r="K2" s="226"/>
      <c r="L2" s="60"/>
    </row>
    <row r="3" spans="1:15" s="29" customFormat="1" ht="6.75" customHeight="1" thickBot="1">
      <c r="A3" s="60"/>
      <c r="B3" s="61"/>
      <c r="C3" s="61"/>
      <c r="D3" s="62"/>
      <c r="E3" s="60"/>
      <c r="F3" s="60"/>
      <c r="G3" s="60"/>
      <c r="H3" s="60"/>
      <c r="I3" s="60"/>
      <c r="J3" s="60"/>
      <c r="K3" s="60"/>
      <c r="L3" s="60"/>
    </row>
    <row r="4" spans="1:15" ht="15" customHeight="1">
      <c r="A4" s="63"/>
      <c r="B4" s="227" t="s">
        <v>10</v>
      </c>
      <c r="C4" s="229" t="s">
        <v>11</v>
      </c>
      <c r="D4" s="222" t="s">
        <v>18</v>
      </c>
      <c r="E4" s="224" t="s">
        <v>19</v>
      </c>
      <c r="F4" s="222" t="s">
        <v>20</v>
      </c>
      <c r="G4" s="224" t="s">
        <v>21</v>
      </c>
      <c r="H4" s="222" t="s">
        <v>94</v>
      </c>
      <c r="I4" s="224" t="s">
        <v>22</v>
      </c>
      <c r="J4" s="222" t="s">
        <v>35</v>
      </c>
      <c r="K4" s="224" t="s">
        <v>41</v>
      </c>
      <c r="L4" s="63"/>
    </row>
    <row r="5" spans="1:15" ht="15" customHeight="1" thickBot="1">
      <c r="A5" s="63"/>
      <c r="B5" s="228"/>
      <c r="C5" s="230"/>
      <c r="D5" s="223"/>
      <c r="E5" s="225"/>
      <c r="F5" s="223"/>
      <c r="G5" s="225"/>
      <c r="H5" s="223"/>
      <c r="I5" s="225"/>
      <c r="J5" s="223"/>
      <c r="K5" s="225"/>
      <c r="L5" s="63"/>
    </row>
    <row r="6" spans="1:15" ht="21.75" customHeight="1">
      <c r="A6" s="63"/>
      <c r="B6" s="44">
        <v>1</v>
      </c>
      <c r="C6" s="45" t="s">
        <v>30</v>
      </c>
      <c r="D6" s="46">
        <f>データ貼付!H43</f>
        <v>0</v>
      </c>
      <c r="E6" s="47">
        <f>データ貼付!K43</f>
        <v>0</v>
      </c>
      <c r="F6" s="48">
        <f>データ貼付!N43</f>
        <v>0</v>
      </c>
      <c r="G6" s="47">
        <f>データ貼付!Q43</f>
        <v>0</v>
      </c>
      <c r="H6" s="48">
        <f>データ貼付!W43</f>
        <v>0</v>
      </c>
      <c r="I6" s="47">
        <f>データ貼付!Z43</f>
        <v>0</v>
      </c>
      <c r="J6" s="48">
        <f>データ貼付!AC43</f>
        <v>0</v>
      </c>
      <c r="K6" s="47">
        <f>データ貼付!AF43</f>
        <v>0</v>
      </c>
      <c r="L6" s="63"/>
    </row>
    <row r="7" spans="1:15" ht="21.75" customHeight="1">
      <c r="A7" s="63"/>
      <c r="B7" s="49">
        <v>1</v>
      </c>
      <c r="C7" s="50" t="s">
        <v>31</v>
      </c>
      <c r="D7" s="51">
        <f>データ貼付!H44</f>
        <v>0</v>
      </c>
      <c r="E7" s="52">
        <f>データ貼付!K44</f>
        <v>0</v>
      </c>
      <c r="F7" s="53">
        <f>データ貼付!N44</f>
        <v>0</v>
      </c>
      <c r="G7" s="52">
        <f>データ貼付!Q44</f>
        <v>0</v>
      </c>
      <c r="H7" s="53">
        <f>データ貼付!W44</f>
        <v>0</v>
      </c>
      <c r="I7" s="52">
        <f>データ貼付!Z44</f>
        <v>0</v>
      </c>
      <c r="J7" s="53">
        <f>データ貼付!AC44</f>
        <v>0</v>
      </c>
      <c r="K7" s="52">
        <f>データ貼付!AF44</f>
        <v>0</v>
      </c>
      <c r="L7" s="63"/>
    </row>
    <row r="8" spans="1:15" ht="21.75" customHeight="1">
      <c r="A8" s="63"/>
      <c r="B8" s="49">
        <v>2</v>
      </c>
      <c r="C8" s="50" t="s">
        <v>30</v>
      </c>
      <c r="D8" s="51">
        <f>データ貼付!H45</f>
        <v>0</v>
      </c>
      <c r="E8" s="52">
        <f>データ貼付!K45</f>
        <v>0</v>
      </c>
      <c r="F8" s="53">
        <f>データ貼付!N45</f>
        <v>0</v>
      </c>
      <c r="G8" s="52">
        <f>データ貼付!Q45</f>
        <v>0</v>
      </c>
      <c r="H8" s="53">
        <f>データ貼付!W45</f>
        <v>0</v>
      </c>
      <c r="I8" s="52">
        <f>データ貼付!Z45</f>
        <v>0</v>
      </c>
      <c r="J8" s="53">
        <f>データ貼付!AC45</f>
        <v>0</v>
      </c>
      <c r="K8" s="52">
        <f>データ貼付!AF45</f>
        <v>0</v>
      </c>
      <c r="L8" s="63"/>
      <c r="M8" s="35"/>
    </row>
    <row r="9" spans="1:15" ht="21.75" customHeight="1">
      <c r="A9" s="63"/>
      <c r="B9" s="49">
        <v>2</v>
      </c>
      <c r="C9" s="50" t="s">
        <v>31</v>
      </c>
      <c r="D9" s="51">
        <f>データ貼付!H46</f>
        <v>0</v>
      </c>
      <c r="E9" s="52">
        <f>データ貼付!K46</f>
        <v>0</v>
      </c>
      <c r="F9" s="53">
        <f>データ貼付!N46</f>
        <v>0</v>
      </c>
      <c r="G9" s="52">
        <f>データ貼付!Q46</f>
        <v>0</v>
      </c>
      <c r="H9" s="53">
        <f>データ貼付!W46</f>
        <v>0</v>
      </c>
      <c r="I9" s="52">
        <f>データ貼付!Z46</f>
        <v>0</v>
      </c>
      <c r="J9" s="53">
        <f>データ貼付!AC46</f>
        <v>0</v>
      </c>
      <c r="K9" s="52">
        <f>データ貼付!AF46</f>
        <v>0</v>
      </c>
      <c r="L9" s="63"/>
    </row>
    <row r="10" spans="1:15" ht="21.75" customHeight="1">
      <c r="A10" s="63"/>
      <c r="B10" s="49">
        <v>3</v>
      </c>
      <c r="C10" s="50" t="s">
        <v>30</v>
      </c>
      <c r="D10" s="51">
        <f>データ貼付!H47</f>
        <v>0</v>
      </c>
      <c r="E10" s="52">
        <f>データ貼付!K47</f>
        <v>0</v>
      </c>
      <c r="F10" s="53">
        <f>データ貼付!N47</f>
        <v>0</v>
      </c>
      <c r="G10" s="52">
        <f>データ貼付!Q47</f>
        <v>0</v>
      </c>
      <c r="H10" s="53">
        <f>データ貼付!W47</f>
        <v>0</v>
      </c>
      <c r="I10" s="52">
        <f>データ貼付!Z47</f>
        <v>0</v>
      </c>
      <c r="J10" s="53">
        <f>データ貼付!AC47</f>
        <v>0</v>
      </c>
      <c r="K10" s="52">
        <f>データ貼付!AF47</f>
        <v>0</v>
      </c>
      <c r="L10" s="63"/>
    </row>
    <row r="11" spans="1:15" ht="21.75" customHeight="1" thickBot="1">
      <c r="A11" s="63"/>
      <c r="B11" s="54">
        <v>3</v>
      </c>
      <c r="C11" s="55" t="s">
        <v>31</v>
      </c>
      <c r="D11" s="56">
        <f>データ貼付!H48</f>
        <v>0</v>
      </c>
      <c r="E11" s="57">
        <f>データ貼付!K48</f>
        <v>0</v>
      </c>
      <c r="F11" s="58">
        <f>データ貼付!N48</f>
        <v>0</v>
      </c>
      <c r="G11" s="57">
        <f>データ貼付!Q48</f>
        <v>0</v>
      </c>
      <c r="H11" s="58">
        <f>データ貼付!W48</f>
        <v>0</v>
      </c>
      <c r="I11" s="57">
        <f>データ貼付!Z48</f>
        <v>0</v>
      </c>
      <c r="J11" s="58">
        <f>データ貼付!AC48</f>
        <v>0</v>
      </c>
      <c r="K11" s="57">
        <f>データ貼付!AF48</f>
        <v>0</v>
      </c>
      <c r="L11" s="63"/>
    </row>
    <row r="12" spans="1:1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15" ht="27" customHeight="1">
      <c r="A13" s="6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63"/>
    </row>
    <row r="14" spans="1:15" ht="15" customHeight="1">
      <c r="A14" s="6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63"/>
      <c r="O14" s="121"/>
    </row>
    <row r="15" spans="1:1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</row>
    <row r="16" spans="1:1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</row>
    <row r="19" spans="1:1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</row>
    <row r="20" spans="1:1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</row>
    <row r="22" spans="1:1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1:1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</row>
    <row r="24" spans="1:1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</row>
    <row r="25" spans="1:1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</row>
    <row r="26" spans="1:1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</row>
    <row r="27" spans="1:1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1:1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</row>
    <row r="29" spans="1:1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</row>
    <row r="30" spans="1:12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1:12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</row>
    <row r="32" spans="1:1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</row>
    <row r="33" spans="1:12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</row>
    <row r="35" spans="1:1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</row>
    <row r="37" spans="1:1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</row>
    <row r="38" spans="1:12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</row>
    <row r="39" spans="1:12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1:1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</row>
    <row r="41" spans="1:12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</row>
    <row r="42" spans="1:1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</row>
    <row r="43" spans="1:12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</row>
    <row r="44" spans="1:12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</row>
    <row r="45" spans="1:1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</row>
    <row r="46" spans="1:1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</row>
    <row r="47" spans="1:1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</row>
    <row r="48" spans="1:1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</row>
    <row r="49" spans="1:1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1:1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</row>
    <row r="51" spans="1:1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</row>
    <row r="52" spans="1:1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spans="1:1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</row>
    <row r="54" spans="1:1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</row>
    <row r="55" spans="1:1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</row>
    <row r="56" spans="1:12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</row>
    <row r="57" spans="1:1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</row>
    <row r="58" spans="1:1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</row>
    <row r="59" spans="1:1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</row>
    <row r="60" spans="1:1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</row>
    <row r="61" spans="1:12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</row>
    <row r="62" spans="1:12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</row>
    <row r="63" spans="1:12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</row>
    <row r="64" spans="1:1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</row>
    <row r="65" spans="1:12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</row>
    <row r="66" spans="1:12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</row>
    <row r="67" spans="1:1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</row>
    <row r="68" spans="1:12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</row>
    <row r="69" spans="1:12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</row>
    <row r="70" spans="1:12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</row>
    <row r="71" spans="1:12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</row>
    <row r="72" spans="1:12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</row>
    <row r="73" spans="1:12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</row>
    <row r="74" spans="1:12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</row>
    <row r="75" spans="1:12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</row>
    <row r="76" spans="1:12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</row>
    <row r="77" spans="1:12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</row>
    <row r="78" spans="1:12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</row>
    <row r="79" spans="1:12" s="81" customFormat="1"/>
    <row r="80" spans="1:12" s="81" customFormat="1"/>
    <row r="81" s="81" customFormat="1"/>
    <row r="82" s="81" customFormat="1"/>
    <row r="83" s="81" customFormat="1"/>
    <row r="84" s="81" customFormat="1"/>
    <row r="85" s="81" customFormat="1"/>
    <row r="86" s="81" customFormat="1"/>
    <row r="87" s="81" customFormat="1"/>
    <row r="88" s="81" customFormat="1"/>
    <row r="89" s="81" customFormat="1"/>
    <row r="90" s="81" customFormat="1"/>
    <row r="91" s="81" customFormat="1"/>
    <row r="92" s="81" customFormat="1"/>
    <row r="93" s="81" customFormat="1"/>
    <row r="94" s="81" customFormat="1"/>
    <row r="95" s="81" customFormat="1"/>
    <row r="96" s="81" customFormat="1"/>
    <row r="97" s="81" customFormat="1"/>
    <row r="98" s="81" customFormat="1"/>
    <row r="99" s="81" customFormat="1"/>
    <row r="100" s="81" customFormat="1"/>
    <row r="101" s="81" customFormat="1"/>
    <row r="102" s="81" customFormat="1"/>
    <row r="103" s="81" customFormat="1"/>
    <row r="104" s="81" customFormat="1"/>
    <row r="105" s="81" customFormat="1"/>
    <row r="106" s="81" customFormat="1"/>
    <row r="107" s="81" customFormat="1"/>
    <row r="108" s="81" customFormat="1"/>
    <row r="109" s="81" customFormat="1"/>
    <row r="110" s="81" customFormat="1"/>
    <row r="114" spans="4:9">
      <c r="D114" s="34"/>
    </row>
    <row r="115" spans="4:9">
      <c r="I115" s="34"/>
    </row>
    <row r="123" spans="4:9">
      <c r="F123" s="34"/>
    </row>
  </sheetData>
  <mergeCells count="15">
    <mergeCell ref="A1:L1"/>
    <mergeCell ref="H2:K2"/>
    <mergeCell ref="F2:G2"/>
    <mergeCell ref="B4:B5"/>
    <mergeCell ref="C4:C5"/>
    <mergeCell ref="D4:D5"/>
    <mergeCell ref="E4:E5"/>
    <mergeCell ref="B2:C2"/>
    <mergeCell ref="K4:K5"/>
    <mergeCell ref="J4:J5"/>
    <mergeCell ref="B13:K14"/>
    <mergeCell ref="F4:F5"/>
    <mergeCell ref="G4:G5"/>
    <mergeCell ref="H4:H5"/>
    <mergeCell ref="I4:I5"/>
  </mergeCells>
  <phoneticPr fontId="1"/>
  <printOptions horizontalCentered="1"/>
  <pageMargins left="0.55118110236220474" right="0.51181102362204722" top="0.65" bottom="0.28000000000000003" header="0.51181102362204722" footer="0.24"/>
  <pageSetup paperSize="9" scale="95" orientation="portrait" r:id="rId1"/>
  <headerFooter alignWithMargins="0"/>
  <rowBreaks count="1" manualBreakCount="1">
    <brk id="6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使い方</vt:lpstr>
      <vt:lpstr>データ貼付</vt:lpstr>
      <vt:lpstr>印刷シート（全国との比較）</vt:lpstr>
      <vt:lpstr>印刷シート（県平均との比較）</vt:lpstr>
      <vt:lpstr>データ貼付!Print_Area</vt:lpstr>
      <vt:lpstr>'印刷シート（県平均との比較）'!Print_Area</vt:lpstr>
      <vt:lpstr>'印刷シート（全国との比較）'!Print_Area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スポーツ健康課</dc:creator>
  <cp:lastModifiedBy>宮城県</cp:lastModifiedBy>
  <cp:lastPrinted>2024-05-01T04:53:00Z</cp:lastPrinted>
  <dcterms:created xsi:type="dcterms:W3CDTF">2003-05-12T23:31:40Z</dcterms:created>
  <dcterms:modified xsi:type="dcterms:W3CDTF">2025-03-31T05:46:58Z</dcterms:modified>
</cp:coreProperties>
</file>