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72.20.13.39\震災伝承班\20 復興推進第一班\02  震災の伝承・検証\05  震災伝承推進事業\R8\★みやぎ震災伝承連携促進事業補助金\★様式集（改正後）\"/>
    </mc:Choice>
  </mc:AlternateContent>
  <xr:revisionPtr revIDLastSave="0" documentId="13_ncr:1_{FE4593BA-A6D8-4A0C-BB22-8A6A8904BCB7}" xr6:coauthVersionLast="47" xr6:coauthVersionMax="47" xr10:uidLastSave="{00000000-0000-0000-0000-000000000000}"/>
  <bookViews>
    <workbookView xWindow="20370" yWindow="-4830" windowWidth="29040" windowHeight="15720" tabRatio="779" xr2:uid="{00000000-000D-0000-FFFF-FFFF00000000}"/>
  </bookViews>
  <sheets>
    <sheet name="様式第１号" sheetId="5" r:id="rId1"/>
    <sheet name="様式第２号" sheetId="2" r:id="rId2"/>
    <sheet name="様式第３号" sheetId="3" r:id="rId3"/>
    <sheet name="様式第4号" sheetId="1" r:id="rId4"/>
    <sheet name="様式第4号 (記載例)" sheetId="8" r:id="rId5"/>
    <sheet name="集計用（書込・削除しないでください）" sheetId="7" r:id="rId6"/>
  </sheets>
  <definedNames>
    <definedName name="_xlnm.Print_Area" localSheetId="0">様式第１号!$A$3:$R$34</definedName>
    <definedName name="_xlnm.Print_Area" localSheetId="1">様式第２号!$A$3:$E$16</definedName>
    <definedName name="_xlnm.Print_Area" localSheetId="2">様式第３号!$A$3:$T$27</definedName>
    <definedName name="_xlnm.Print_Area" localSheetId="3">様式第4号!$A$4:$N$89</definedName>
    <definedName name="_xlnm.Print_Area" localSheetId="4">'様式第4号 (記載例)'!$A$4:$N$89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7" l="1"/>
  <c r="AJ3" i="7"/>
  <c r="AI3" i="7"/>
  <c r="AH3" i="7"/>
  <c r="AG3" i="7"/>
  <c r="AF3" i="7"/>
  <c r="AE3" i="7"/>
  <c r="AD3" i="7"/>
  <c r="AC3" i="7"/>
  <c r="AB3" i="7"/>
  <c r="B89" i="8"/>
  <c r="E77" i="1"/>
  <c r="N73" i="8"/>
  <c r="B73" i="8" s="1"/>
  <c r="N72" i="8"/>
  <c r="B72" i="8" s="1"/>
  <c r="N71" i="8"/>
  <c r="B71" i="8"/>
  <c r="N70" i="8"/>
  <c r="N69" i="8"/>
  <c r="N68" i="8"/>
  <c r="B68" i="8" s="1"/>
  <c r="N67" i="8"/>
  <c r="N66" i="8"/>
  <c r="N65" i="8"/>
  <c r="N64" i="8"/>
  <c r="N63" i="8"/>
  <c r="N62" i="8"/>
  <c r="B62" i="8"/>
  <c r="N61" i="8"/>
  <c r="N60" i="8"/>
  <c r="N59" i="8"/>
  <c r="N58" i="8"/>
  <c r="N57" i="8"/>
  <c r="N56" i="8"/>
  <c r="B56" i="8" s="1"/>
  <c r="N55" i="8"/>
  <c r="N54" i="8"/>
  <c r="N53" i="8"/>
  <c r="N52" i="8"/>
  <c r="N51" i="8"/>
  <c r="N50" i="8"/>
  <c r="B50" i="8" s="1"/>
  <c r="N49" i="8"/>
  <c r="N48" i="8"/>
  <c r="N47" i="8"/>
  <c r="N46" i="8"/>
  <c r="N45" i="8"/>
  <c r="B89" i="1"/>
  <c r="E79" i="1"/>
  <c r="E78" i="1"/>
  <c r="N73" i="1"/>
  <c r="B73" i="1"/>
  <c r="N72" i="1"/>
  <c r="B72" i="1"/>
  <c r="N71" i="1"/>
  <c r="B71" i="1" s="1"/>
  <c r="N70" i="1"/>
  <c r="N69" i="1"/>
  <c r="N68" i="1"/>
  <c r="B68" i="1" s="1"/>
  <c r="N67" i="1"/>
  <c r="N66" i="1"/>
  <c r="N65" i="1"/>
  <c r="N64" i="1"/>
  <c r="B62" i="1" s="1"/>
  <c r="N63" i="1"/>
  <c r="N62" i="1"/>
  <c r="N61" i="1"/>
  <c r="N60" i="1"/>
  <c r="N59" i="1"/>
  <c r="N58" i="1"/>
  <c r="N57" i="1"/>
  <c r="N56" i="1"/>
  <c r="B56" i="1"/>
  <c r="N55" i="1"/>
  <c r="N54" i="1"/>
  <c r="B53" i="1" s="1"/>
  <c r="N53" i="1"/>
  <c r="N52" i="1"/>
  <c r="N51" i="1"/>
  <c r="N50" i="1"/>
  <c r="B50" i="1" s="1"/>
  <c r="N49" i="1"/>
  <c r="N48" i="1"/>
  <c r="N47" i="1"/>
  <c r="N46" i="1"/>
  <c r="N45" i="1"/>
  <c r="B59" i="8" l="1"/>
  <c r="B53" i="8"/>
  <c r="B65" i="8"/>
  <c r="B45" i="8"/>
  <c r="B45" i="1"/>
  <c r="B65" i="1"/>
  <c r="B74" i="1" s="1"/>
  <c r="B59" i="1"/>
  <c r="U3" i="7"/>
  <c r="T3" i="7"/>
  <c r="S3" i="7"/>
  <c r="R3" i="7"/>
  <c r="Q3" i="7"/>
  <c r="P3" i="7"/>
  <c r="B74" i="8" l="1"/>
  <c r="O3" i="7"/>
  <c r="N3" i="7"/>
  <c r="N40" i="8" l="1"/>
  <c r="B40" i="8" s="1"/>
  <c r="N39" i="8"/>
  <c r="B39" i="8" s="1"/>
  <c r="N38" i="8"/>
  <c r="B38" i="8" s="1"/>
  <c r="N37" i="8"/>
  <c r="N36" i="8"/>
  <c r="N35" i="8"/>
  <c r="N34" i="8"/>
  <c r="N33" i="8"/>
  <c r="N32" i="8"/>
  <c r="N31" i="8"/>
  <c r="N30" i="8"/>
  <c r="N29" i="8"/>
  <c r="N28" i="8"/>
  <c r="N27" i="8"/>
  <c r="N26" i="8"/>
  <c r="N25" i="8"/>
  <c r="N24" i="8"/>
  <c r="N23" i="8"/>
  <c r="N22" i="8"/>
  <c r="N21" i="8"/>
  <c r="N20" i="8"/>
  <c r="N19" i="8"/>
  <c r="N18" i="8"/>
  <c r="N17" i="8"/>
  <c r="N16" i="8"/>
  <c r="N15" i="8"/>
  <c r="N14" i="8"/>
  <c r="N13" i="8"/>
  <c r="N12" i="8"/>
  <c r="B29" i="8" l="1"/>
  <c r="B17" i="8"/>
  <c r="B26" i="8"/>
  <c r="B23" i="8"/>
  <c r="B35" i="8"/>
  <c r="B32" i="8"/>
  <c r="B20" i="8"/>
  <c r="B12" i="8"/>
  <c r="B41" i="8" l="1"/>
  <c r="E76" i="8" l="1"/>
  <c r="E78" i="8" s="1"/>
  <c r="E79" i="8" s="1"/>
  <c r="D91" i="8" s="1"/>
  <c r="N13" i="1"/>
  <c r="N14" i="1"/>
  <c r="E77" i="8" l="1"/>
  <c r="N39" i="1"/>
  <c r="B39" i="1" s="1"/>
  <c r="N40" i="1"/>
  <c r="N28" i="1" l="1"/>
  <c r="N27" i="1"/>
  <c r="N26" i="1"/>
  <c r="B26" i="1" l="1"/>
  <c r="AA3" i="7"/>
  <c r="K5" i="3"/>
  <c r="G3" i="7" l="1"/>
  <c r="AL3" i="7" l="1"/>
  <c r="Z3" i="7" l="1"/>
  <c r="I3" i="7" l="1"/>
  <c r="J3" i="7"/>
  <c r="Y3" i="7"/>
  <c r="C3" i="7"/>
  <c r="B3" i="7"/>
  <c r="N22" i="1"/>
  <c r="N20" i="1"/>
  <c r="N21" i="1"/>
  <c r="N16" i="1"/>
  <c r="N15" i="1"/>
  <c r="N12" i="1"/>
  <c r="N17" i="1"/>
  <c r="N18" i="1"/>
  <c r="N19" i="1"/>
  <c r="N23" i="1"/>
  <c r="N24" i="1"/>
  <c r="N25" i="1"/>
  <c r="N29" i="1"/>
  <c r="N30" i="1"/>
  <c r="N31" i="1"/>
  <c r="N32" i="1"/>
  <c r="N33" i="1"/>
  <c r="N34" i="1"/>
  <c r="N35" i="1"/>
  <c r="N36" i="1"/>
  <c r="N37" i="1"/>
  <c r="N38" i="1"/>
  <c r="B38" i="1" s="1"/>
  <c r="B40" i="1"/>
  <c r="M3" i="7"/>
  <c r="H3" i="7"/>
  <c r="F3" i="7"/>
  <c r="E3" i="7"/>
  <c r="D3" i="7"/>
  <c r="AI2" i="7"/>
  <c r="AH2" i="7"/>
  <c r="AG2" i="7"/>
  <c r="AF2" i="7"/>
  <c r="AE2" i="7"/>
  <c r="AD2" i="7"/>
  <c r="AC2" i="7"/>
  <c r="AB2" i="7"/>
  <c r="L3" i="7"/>
  <c r="K3" i="7"/>
  <c r="I6" i="1"/>
  <c r="B6" i="1"/>
  <c r="C5" i="3"/>
  <c r="B10" i="2"/>
  <c r="B9" i="2"/>
  <c r="C8" i="2"/>
  <c r="B8" i="2"/>
  <c r="B7" i="2"/>
  <c r="B5" i="2"/>
  <c r="B20" i="1" l="1"/>
  <c r="B32" i="1"/>
  <c r="B29" i="1"/>
  <c r="B23" i="1"/>
  <c r="B17" i="1"/>
  <c r="B12" i="1"/>
  <c r="B35" i="1"/>
  <c r="B41" i="1" l="1"/>
  <c r="E76" i="1" l="1"/>
  <c r="V3" i="7" l="1"/>
  <c r="F26" i="5" l="1"/>
  <c r="C6" i="3"/>
  <c r="W3" i="7"/>
  <c r="X3" i="7" l="1"/>
  <c r="F27" i="5"/>
  <c r="K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12" authorId="0" shapeId="0" xr:uid="{00000000-0006-0000-0400-000001000000}">
      <text>
        <r>
          <rPr>
            <sz val="9"/>
            <color indexed="81"/>
            <rFont val="MS P ゴシック"/>
            <family val="3"/>
            <charset val="128"/>
          </rPr>
          <t xml:space="preserve">該当する時給単価上限額の区分を選択すること
</t>
        </r>
      </text>
    </comment>
    <comment ref="D12" authorId="0" shapeId="0" xr:uid="{00000000-0006-0000-0400-000002000000}">
      <text>
        <r>
          <rPr>
            <sz val="9"/>
            <color indexed="81"/>
            <rFont val="MS P ゴシック"/>
            <family val="3"/>
            <charset val="128"/>
          </rPr>
          <t>従事する者の氏名を記載すること</t>
        </r>
      </text>
    </comment>
    <comment ref="E12" authorId="0" shapeId="0" xr:uid="{00000000-0006-0000-0400-000003000000}">
      <text>
        <r>
          <rPr>
            <sz val="9"/>
            <color indexed="81"/>
            <rFont val="MS P ゴシック"/>
            <family val="3"/>
            <charset val="128"/>
          </rPr>
          <t>・給料が月額で定まっている場合は時給に換算してください。
（時給単価計算シートを活用願います）
・時給単価の上限額は以下のとおりです。
　Ａ　常勤で組織管理的業務を主とする者　2,000円
　Ｂ　常勤で組織管理的業務以外を主とする者　1,500円
　Ｃ　非常勤，アルバイト等　1,200円
・１人当たりの１月の助成金上限額は200,000円（月額上限），又は雇用契約書等による基本給月額を比べて少ない方の額です。（手当は対象外。）
・人件費の計算例，時給換算の計算例はＱ＆Ａ参照のこと。</t>
        </r>
      </text>
    </comment>
    <comment ref="E17" authorId="0" shapeId="0" xr:uid="{00000000-0006-0000-0400-000004000000}">
      <text>
        <r>
          <rPr>
            <sz val="9"/>
            <color indexed="81"/>
            <rFont val="MS P ゴシック"/>
            <family val="3"/>
            <charset val="128"/>
          </rPr>
          <t>・講師等謝礼金に係る時間単価の上限額は，講師等の専門性を勘案した上で，以下のA～
C の金額となります。
Ａ 大学教授，民間又は民間団体（ＮＰＯを含む）の著名人（中央及び複数の都道府
県にまたがって活躍） 9,000 円
Ｂ 大学准教授，民間又は民間団体（ＮＰＯを含む）の有識者（主に県内で活躍）
8,000 円
Ｃ 大学講師，民間又は民間団体（ＮＰＯを含む）の構成員（Ａ・Ｂ以外）7,000 円
・ボランティア等への謝礼金に係る時間単価の上限額は１,２００円です。</t>
        </r>
      </text>
    </comment>
    <comment ref="E20" authorId="0" shapeId="0" xr:uid="{00000000-0006-0000-0400-000005000000}">
      <text>
        <r>
          <rPr>
            <sz val="9"/>
            <color indexed="81"/>
            <rFont val="MS P ゴシック"/>
            <family val="3"/>
            <charset val="128"/>
          </rPr>
          <t xml:space="preserve">ガソリン代は，15円／㎞が上限額です。
</t>
        </r>
      </text>
    </comment>
    <comment ref="C21" authorId="0" shapeId="0" xr:uid="{00000000-0006-0000-0400-000006000000}">
      <text>
        <r>
          <rPr>
            <sz val="9"/>
            <color indexed="81"/>
            <rFont val="MS P ゴシック"/>
            <family val="3"/>
            <charset val="128"/>
          </rPr>
          <t>講師旅費やボランティア旅費は諸謝金欄ではなく、旅費欄に記載してください。</t>
        </r>
      </text>
    </comment>
    <comment ref="K26" authorId="0" shapeId="0" xr:uid="{00000000-0006-0000-0400-000007000000}">
      <text>
        <r>
          <rPr>
            <sz val="9"/>
            <color indexed="81"/>
            <rFont val="MS P ゴシック"/>
            <family val="3"/>
            <charset val="128"/>
          </rPr>
          <t>補助事業以外にも事業を行っていて、経費を按分する必要がある場合は、按分率を記載してください。</t>
        </r>
      </text>
    </comment>
    <comment ref="B41" authorId="0" shapeId="0" xr:uid="{00000000-0006-0000-0400-000008000000}">
      <text>
        <r>
          <rPr>
            <sz val="9"/>
            <color indexed="81"/>
            <rFont val="MS P ゴシック"/>
            <family val="3"/>
            <charset val="128"/>
          </rPr>
          <t>特に理由のない限り、事業費には他の補助金等の金額を含めずに、補助事業に関する金額のみを記載するようお願いします。</t>
        </r>
      </text>
    </comment>
    <comment ref="E77" authorId="0" shapeId="0" xr:uid="{E680C9CD-630B-446C-9F5B-D6CB3A5A1451}">
      <text>
        <r>
          <rPr>
            <sz val="9"/>
            <color indexed="81"/>
            <rFont val="MS P ゴシック"/>
            <family val="3"/>
            <charset val="128"/>
          </rPr>
          <t>子ども・若者伝承事業が総事業費の５割以上であることが必要</t>
        </r>
      </text>
    </comment>
    <comment ref="B83" authorId="0" shapeId="0" xr:uid="{00000000-0006-0000-0400-000009000000}">
      <text>
        <r>
          <rPr>
            <sz val="9"/>
            <color indexed="81"/>
            <rFont val="MS P ゴシック"/>
            <family val="3"/>
            <charset val="128"/>
          </rPr>
          <t>特に理由のない限り、他の補助金等の欄は記載せず当補助金に係る経費のみを記載するようお願いします。（他の補助金等の欄に記載がある場合はその理由をヒアリングの際に確認します）</t>
        </r>
      </text>
    </comment>
  </commentList>
</comments>
</file>

<file path=xl/sharedStrings.xml><?xml version="1.0" encoding="utf-8"?>
<sst xmlns="http://schemas.openxmlformats.org/spreadsheetml/2006/main" count="752" uniqueCount="229">
  <si>
    <t>受付
番号</t>
    <rPh sb="0" eb="2">
      <t>ウケツケ</t>
    </rPh>
    <rPh sb="3" eb="5">
      <t>バンゴウ</t>
    </rPh>
    <phoneticPr fontId="2"/>
  </si>
  <si>
    <t>事業者名</t>
    <rPh sb="0" eb="3">
      <t>ジギョウシャ</t>
    </rPh>
    <rPh sb="3" eb="4">
      <t>メイ</t>
    </rPh>
    <phoneticPr fontId="2"/>
  </si>
  <si>
    <t>代表者役職</t>
    <rPh sb="0" eb="3">
      <t>ダイヒョウシャ</t>
    </rPh>
    <rPh sb="3" eb="5">
      <t>ヤクショク</t>
    </rPh>
    <phoneticPr fontId="2"/>
  </si>
  <si>
    <t>代表者氏名</t>
    <rPh sb="0" eb="3">
      <t>ダイヒョウシャ</t>
    </rPh>
    <rPh sb="3" eb="5">
      <t>シメイ</t>
    </rPh>
    <phoneticPr fontId="2"/>
  </si>
  <si>
    <t>郵便番号</t>
    <rPh sb="0" eb="2">
      <t>ユウビン</t>
    </rPh>
    <rPh sb="2" eb="4">
      <t>バンゴウ</t>
    </rPh>
    <phoneticPr fontId="2"/>
  </si>
  <si>
    <t>所在地</t>
    <rPh sb="0" eb="3">
      <t>ショザイチ</t>
    </rPh>
    <phoneticPr fontId="2"/>
  </si>
  <si>
    <t>事業名</t>
    <rPh sb="0" eb="2">
      <t>ジギョウ</t>
    </rPh>
    <rPh sb="2" eb="3">
      <t>メイ</t>
    </rPh>
    <phoneticPr fontId="2"/>
  </si>
  <si>
    <t>電話</t>
    <rPh sb="0" eb="2">
      <t>デンワ</t>
    </rPh>
    <phoneticPr fontId="2"/>
  </si>
  <si>
    <t>メール</t>
  </si>
  <si>
    <t>予算額</t>
    <rPh sb="0" eb="3">
      <t>ヨサンガク</t>
    </rPh>
    <phoneticPr fontId="2"/>
  </si>
  <si>
    <t>名　称</t>
  </si>
  <si>
    <t>印</t>
    <rPh sb="0" eb="1">
      <t>イン</t>
    </rPh>
    <phoneticPr fontId="2"/>
  </si>
  <si>
    <t>（１）事業者概要（様式第２号）</t>
    <phoneticPr fontId="2"/>
  </si>
  <si>
    <t>（５）その他知事が必要と認める書類</t>
    <phoneticPr fontId="2"/>
  </si>
  <si>
    <t>事業者概要</t>
  </si>
  <si>
    <t>事業名</t>
  </si>
  <si>
    <t>代表者略歴</t>
  </si>
  <si>
    <t>電話番号</t>
  </si>
  <si>
    <t>メールアドレス</t>
  </si>
  <si>
    <t>ＵＲＬ</t>
  </si>
  <si>
    <t>設立年月日</t>
  </si>
  <si>
    <t>人　　数</t>
  </si>
  <si>
    <t>事業計画書</t>
    <phoneticPr fontId="2"/>
  </si>
  <si>
    <t>事業名</t>
    <phoneticPr fontId="2"/>
  </si>
  <si>
    <t>事業者名</t>
    <rPh sb="0" eb="4">
      <t>ジギョウシャメイ</t>
    </rPh>
    <phoneticPr fontId="2"/>
  </si>
  <si>
    <t>事業の活動地域</t>
    <phoneticPr fontId="2"/>
  </si>
  <si>
    <t>収支計画書</t>
    <rPh sb="0" eb="2">
      <t>シュウシ</t>
    </rPh>
    <phoneticPr fontId="2"/>
  </si>
  <si>
    <t>項　目</t>
  </si>
  <si>
    <t>人件費</t>
  </si>
  <si>
    <t>諸謝金</t>
  </si>
  <si>
    <t>旅費</t>
  </si>
  <si>
    <t>広告費・印刷製本費</t>
  </si>
  <si>
    <t>事業者名及び
代表者職・氏名</t>
    <rPh sb="0" eb="3">
      <t>ジギョウシャ</t>
    </rPh>
    <rPh sb="3" eb="4">
      <t>メイ</t>
    </rPh>
    <rPh sb="4" eb="5">
      <t>オヨ</t>
    </rPh>
    <rPh sb="7" eb="10">
      <t>ダイヒョウシャ</t>
    </rPh>
    <rPh sb="10" eb="11">
      <t>ショク</t>
    </rPh>
    <rPh sb="12" eb="14">
      <t>シメイ</t>
    </rPh>
    <phoneticPr fontId="2"/>
  </si>
  <si>
    <t>×</t>
    <phoneticPr fontId="2"/>
  </si>
  <si>
    <t>＝</t>
  </si>
  <si>
    <t>消耗品費</t>
    <rPh sb="0" eb="3">
      <t>ショウモウヒン</t>
    </rPh>
    <phoneticPr fontId="2"/>
  </si>
  <si>
    <t>通信運搬費</t>
    <rPh sb="0" eb="2">
      <t>ツウシン</t>
    </rPh>
    <rPh sb="2" eb="4">
      <t>ウンパン</t>
    </rPh>
    <phoneticPr fontId="2"/>
  </si>
  <si>
    <t>賃料及び施設利用料</t>
    <rPh sb="0" eb="2">
      <t>チンリョウ</t>
    </rPh>
    <rPh sb="2" eb="3">
      <t>オヨ</t>
    </rPh>
    <rPh sb="4" eb="6">
      <t>シセツ</t>
    </rPh>
    <rPh sb="6" eb="9">
      <t>リヨウリョウ</t>
    </rPh>
    <phoneticPr fontId="2"/>
  </si>
  <si>
    <t>行事保険料</t>
    <rPh sb="0" eb="2">
      <t>ギョウジ</t>
    </rPh>
    <rPh sb="2" eb="5">
      <t>ホケンリョウ</t>
    </rPh>
    <phoneticPr fontId="2"/>
  </si>
  <si>
    <t>主たる
活動市町村</t>
    <rPh sb="0" eb="1">
      <t>シュ</t>
    </rPh>
    <rPh sb="4" eb="6">
      <t>カツドウ</t>
    </rPh>
    <rPh sb="6" eb="9">
      <t>シチョウソン</t>
    </rPh>
    <phoneticPr fontId="2"/>
  </si>
  <si>
    <t>仙台市</t>
    <rPh sb="0" eb="3">
      <t>センダイシ</t>
    </rPh>
    <phoneticPr fontId="2"/>
  </si>
  <si>
    <t>石巻市</t>
    <rPh sb="0" eb="3">
      <t>イシノマキシ</t>
    </rPh>
    <phoneticPr fontId="2"/>
  </si>
  <si>
    <t>栗原市</t>
    <rPh sb="0" eb="3">
      <t>クリハラシ</t>
    </rPh>
    <phoneticPr fontId="2"/>
  </si>
  <si>
    <t>東松島市</t>
    <rPh sb="0" eb="4">
      <t>ヒガシマツシマシ</t>
    </rPh>
    <phoneticPr fontId="2"/>
  </si>
  <si>
    <t>亘理町</t>
    <rPh sb="0" eb="3">
      <t>ワタリマチ</t>
    </rPh>
    <phoneticPr fontId="2"/>
  </si>
  <si>
    <t>山元町</t>
    <rPh sb="0" eb="3">
      <t>ヤマモトマチ</t>
    </rPh>
    <phoneticPr fontId="2"/>
  </si>
  <si>
    <t>大崎市</t>
    <rPh sb="0" eb="2">
      <t>オオサキ</t>
    </rPh>
    <rPh sb="2" eb="3">
      <t>シ</t>
    </rPh>
    <phoneticPr fontId="2"/>
  </si>
  <si>
    <t>松島町</t>
    <rPh sb="0" eb="2">
      <t>マツシマ</t>
    </rPh>
    <rPh sb="2" eb="3">
      <t>マチ</t>
    </rPh>
    <phoneticPr fontId="2"/>
  </si>
  <si>
    <t>加美町</t>
    <rPh sb="0" eb="3">
      <t>カミマチ</t>
    </rPh>
    <phoneticPr fontId="2"/>
  </si>
  <si>
    <t>涌谷町</t>
    <rPh sb="0" eb="2">
      <t>ワクヤ</t>
    </rPh>
    <rPh sb="2" eb="3">
      <t>チョウ</t>
    </rPh>
    <phoneticPr fontId="2"/>
  </si>
  <si>
    <t>美里町</t>
    <rPh sb="0" eb="3">
      <t>ミサトマチ</t>
    </rPh>
    <phoneticPr fontId="2"/>
  </si>
  <si>
    <t>蔵王町</t>
    <rPh sb="0" eb="3">
      <t>ザオウチョウ</t>
    </rPh>
    <phoneticPr fontId="2"/>
  </si>
  <si>
    <t>七ヶ浜町</t>
    <rPh sb="0" eb="4">
      <t>シチガハママチ</t>
    </rPh>
    <phoneticPr fontId="2"/>
  </si>
  <si>
    <t>女川町</t>
    <rPh sb="0" eb="2">
      <t>オナガワ</t>
    </rPh>
    <rPh sb="2" eb="3">
      <t>チョウ</t>
    </rPh>
    <phoneticPr fontId="2"/>
  </si>
  <si>
    <t>七ケ宿町</t>
    <rPh sb="0" eb="1">
      <t>シチ</t>
    </rPh>
    <rPh sb="2" eb="3">
      <t>シュク</t>
    </rPh>
    <rPh sb="3" eb="4">
      <t>マチ</t>
    </rPh>
    <phoneticPr fontId="2"/>
  </si>
  <si>
    <t>利府町</t>
    <rPh sb="0" eb="2">
      <t>リフ</t>
    </rPh>
    <rPh sb="2" eb="3">
      <t>チョウ</t>
    </rPh>
    <phoneticPr fontId="2"/>
  </si>
  <si>
    <t>南三陸町</t>
    <rPh sb="0" eb="3">
      <t>ミナミサンリク</t>
    </rPh>
    <rPh sb="3" eb="4">
      <t>チョウ</t>
    </rPh>
    <phoneticPr fontId="2"/>
  </si>
  <si>
    <t>大河原町</t>
    <rPh sb="0" eb="3">
      <t>オオカワラ</t>
    </rPh>
    <rPh sb="3" eb="4">
      <t>マチ</t>
    </rPh>
    <phoneticPr fontId="2"/>
  </si>
  <si>
    <t>大和町</t>
    <rPh sb="0" eb="3">
      <t>ヤマトチョウ</t>
    </rPh>
    <phoneticPr fontId="2"/>
  </si>
  <si>
    <t>村田町</t>
    <rPh sb="0" eb="3">
      <t>ムラタマチ</t>
    </rPh>
    <phoneticPr fontId="2"/>
  </si>
  <si>
    <t>大郷町</t>
    <rPh sb="0" eb="3">
      <t>ダイゴウチョウ</t>
    </rPh>
    <phoneticPr fontId="2"/>
  </si>
  <si>
    <t>柴田町</t>
    <rPh sb="0" eb="3">
      <t>シバタマチ</t>
    </rPh>
    <phoneticPr fontId="2"/>
  </si>
  <si>
    <t>川崎町</t>
    <rPh sb="0" eb="2">
      <t>カワサキ</t>
    </rPh>
    <rPh sb="2" eb="3">
      <t>マチ</t>
    </rPh>
    <phoneticPr fontId="2"/>
  </si>
  <si>
    <t>大衡村</t>
    <rPh sb="0" eb="3">
      <t>オオヒラムラ</t>
    </rPh>
    <phoneticPr fontId="2"/>
  </si>
  <si>
    <t>塩竃市</t>
    <rPh sb="0" eb="3">
      <t>シオガマシ</t>
    </rPh>
    <phoneticPr fontId="2"/>
  </si>
  <si>
    <t>気仙沼市</t>
    <rPh sb="0" eb="4">
      <t>ケセンヌマシ</t>
    </rPh>
    <phoneticPr fontId="2"/>
  </si>
  <si>
    <t>白石市</t>
    <rPh sb="0" eb="3">
      <t>シロイシシ</t>
    </rPh>
    <phoneticPr fontId="2"/>
  </si>
  <si>
    <t>名取市</t>
    <rPh sb="0" eb="3">
      <t>ナトリシ</t>
    </rPh>
    <phoneticPr fontId="2"/>
  </si>
  <si>
    <t>角田市</t>
    <rPh sb="0" eb="1">
      <t>カク</t>
    </rPh>
    <rPh sb="1" eb="2">
      <t>タ</t>
    </rPh>
    <rPh sb="2" eb="3">
      <t>シ</t>
    </rPh>
    <phoneticPr fontId="2"/>
  </si>
  <si>
    <t>多賀城市</t>
    <rPh sb="0" eb="4">
      <t>タガジョウシ</t>
    </rPh>
    <phoneticPr fontId="2"/>
  </si>
  <si>
    <t>岩沼市</t>
    <rPh sb="0" eb="3">
      <t>イワヌマシ</t>
    </rPh>
    <phoneticPr fontId="2"/>
  </si>
  <si>
    <t>登米市</t>
    <rPh sb="0" eb="2">
      <t>トメ</t>
    </rPh>
    <rPh sb="2" eb="3">
      <t>シ</t>
    </rPh>
    <phoneticPr fontId="2"/>
  </si>
  <si>
    <t>丸森町</t>
    <rPh sb="0" eb="3">
      <t>マルモリマチ</t>
    </rPh>
    <phoneticPr fontId="2"/>
  </si>
  <si>
    <t>色麻町</t>
    <rPh sb="0" eb="2">
      <t>シカマ</t>
    </rPh>
    <rPh sb="2" eb="3">
      <t>チョウ</t>
    </rPh>
    <phoneticPr fontId="2"/>
  </si>
  <si>
    <t>主たる活動地域（市町村名）</t>
    <rPh sb="0" eb="1">
      <t>シュ</t>
    </rPh>
    <rPh sb="3" eb="5">
      <t>カツドウ</t>
    </rPh>
    <rPh sb="5" eb="7">
      <t>チイキ</t>
    </rPh>
    <rPh sb="8" eb="11">
      <t>シチョウソン</t>
    </rPh>
    <rPh sb="11" eb="12">
      <t>メイ</t>
    </rPh>
    <phoneticPr fontId="2"/>
  </si>
  <si>
    <t>従たる活動地域（市町村名）１</t>
    <rPh sb="0" eb="1">
      <t>ジュウ</t>
    </rPh>
    <rPh sb="3" eb="5">
      <t>カツドウ</t>
    </rPh>
    <rPh sb="5" eb="7">
      <t>チイキ</t>
    </rPh>
    <rPh sb="8" eb="11">
      <t>シチョウソン</t>
    </rPh>
    <rPh sb="11" eb="12">
      <t>メイ</t>
    </rPh>
    <phoneticPr fontId="2"/>
  </si>
  <si>
    <t>従たる活動地域（市町村名）２</t>
    <rPh sb="0" eb="1">
      <t>ジュウ</t>
    </rPh>
    <rPh sb="3" eb="5">
      <t>カツドウ</t>
    </rPh>
    <rPh sb="5" eb="7">
      <t>チイキ</t>
    </rPh>
    <rPh sb="8" eb="11">
      <t>シチョウソン</t>
    </rPh>
    <rPh sb="11" eb="12">
      <t>メイ</t>
    </rPh>
    <phoneticPr fontId="2"/>
  </si>
  <si>
    <t>（様式第２号）</t>
    <phoneticPr fontId="2"/>
  </si>
  <si>
    <t>（様式第１号）</t>
    <phoneticPr fontId="2"/>
  </si>
  <si>
    <t>活動実績
アピールポイント</t>
    <phoneticPr fontId="2"/>
  </si>
  <si>
    <t>代表者　職</t>
    <rPh sb="4" eb="5">
      <t>ショク</t>
    </rPh>
    <phoneticPr fontId="2"/>
  </si>
  <si>
    <t>代表者　氏名</t>
    <phoneticPr fontId="2"/>
  </si>
  <si>
    <t>ピンク色のセル：入力可能</t>
    <rPh sb="3" eb="4">
      <t>イロ</t>
    </rPh>
    <rPh sb="8" eb="10">
      <t>ニュウリョク</t>
    </rPh>
    <rPh sb="10" eb="12">
      <t>カノウ</t>
    </rPh>
    <phoneticPr fontId="2"/>
  </si>
  <si>
    <t>水色のセル　　　：入力不要</t>
    <rPh sb="0" eb="2">
      <t>ミズイロ</t>
    </rPh>
    <rPh sb="9" eb="11">
      <t>ニュウリョク</t>
    </rPh>
    <rPh sb="11" eb="13">
      <t>フヨウ</t>
    </rPh>
    <phoneticPr fontId="2"/>
  </si>
  <si>
    <t>申請日</t>
    <rPh sb="0" eb="2">
      <t>シンセイ</t>
    </rPh>
    <rPh sb="2" eb="3">
      <t>ヒ</t>
    </rPh>
    <phoneticPr fontId="2"/>
  </si>
  <si>
    <t>必要に応じて行を増やすこと。</t>
    <rPh sb="0" eb="2">
      <t>ヒツヨウ</t>
    </rPh>
    <rPh sb="3" eb="4">
      <t>オウ</t>
    </rPh>
    <rPh sb="6" eb="7">
      <t>ギョウ</t>
    </rPh>
    <rPh sb="8" eb="9">
      <t>フ</t>
    </rPh>
    <phoneticPr fontId="2"/>
  </si>
  <si>
    <t>事業内容</t>
    <rPh sb="0" eb="2">
      <t>ジギョウ</t>
    </rPh>
    <rPh sb="2" eb="4">
      <t>ナイヨウ</t>
    </rPh>
    <phoneticPr fontId="2"/>
  </si>
  <si>
    <t>申請者情報</t>
    <rPh sb="0" eb="2">
      <t>シンセイ</t>
    </rPh>
    <rPh sb="2" eb="3">
      <t>シャ</t>
    </rPh>
    <rPh sb="3" eb="5">
      <t>ジョウホウ</t>
    </rPh>
    <phoneticPr fontId="2"/>
  </si>
  <si>
    <t>金</t>
  </si>
  <si>
    <t>宮城県知事　村井　嘉浩　殿</t>
    <phoneticPr fontId="2"/>
  </si>
  <si>
    <t>記</t>
    <phoneticPr fontId="2"/>
  </si>
  <si>
    <t>（２）事業計画書（様式第３号）</t>
    <phoneticPr fontId="2"/>
  </si>
  <si>
    <t>（３）収支計画書（様式第４号）</t>
    <phoneticPr fontId="2"/>
  </si>
  <si>
    <t>収入額・売上額
（直近３年の決算期ごとの金額）</t>
    <rPh sb="20" eb="21">
      <t>キン</t>
    </rPh>
    <phoneticPr fontId="2"/>
  </si>
  <si>
    <t>項目</t>
    <rPh sb="0" eb="2">
      <t>コウモク</t>
    </rPh>
    <phoneticPr fontId="2"/>
  </si>
  <si>
    <t>予算額</t>
    <rPh sb="0" eb="3">
      <t>ヨサンガク</t>
    </rPh>
    <phoneticPr fontId="2"/>
  </si>
  <si>
    <t>備考（項目について補足があれば記入する。）</t>
    <rPh sb="0" eb="2">
      <t>ビコウ</t>
    </rPh>
    <rPh sb="3" eb="5">
      <t>コウモク</t>
    </rPh>
    <rPh sb="9" eb="11">
      <t>ホソク</t>
    </rPh>
    <rPh sb="15" eb="17">
      <t>キニュウ</t>
    </rPh>
    <phoneticPr fontId="2"/>
  </si>
  <si>
    <t>合計①</t>
    <rPh sb="0" eb="2">
      <t>ゴウケイ</t>
    </rPh>
    <phoneticPr fontId="2"/>
  </si>
  <si>
    <t>別事業による収入</t>
    <rPh sb="0" eb="1">
      <t>ベツ</t>
    </rPh>
    <rPh sb="1" eb="3">
      <t>ジギョウ</t>
    </rPh>
    <rPh sb="6" eb="8">
      <t>シュウニュウ</t>
    </rPh>
    <phoneticPr fontId="2"/>
  </si>
  <si>
    <t>他の補助金等</t>
    <rPh sb="0" eb="1">
      <t>タ</t>
    </rPh>
    <rPh sb="2" eb="5">
      <t>ホジョキン</t>
    </rPh>
    <rPh sb="5" eb="6">
      <t>トウ</t>
    </rPh>
    <phoneticPr fontId="2"/>
  </si>
  <si>
    <t>寄付金</t>
    <rPh sb="0" eb="3">
      <t>キフキン</t>
    </rPh>
    <phoneticPr fontId="2"/>
  </si>
  <si>
    <t>参加者からの会費等</t>
    <rPh sb="0" eb="3">
      <t>サンカシャ</t>
    </rPh>
    <rPh sb="6" eb="8">
      <t>カイヒ</t>
    </rPh>
    <rPh sb="8" eb="9">
      <t>トウ</t>
    </rPh>
    <phoneticPr fontId="2"/>
  </si>
  <si>
    <t>関連団体からの補助</t>
    <rPh sb="0" eb="2">
      <t>カンレン</t>
    </rPh>
    <rPh sb="2" eb="4">
      <t>ダンタイ</t>
    </rPh>
    <rPh sb="7" eb="9">
      <t>ホジョ</t>
    </rPh>
    <phoneticPr fontId="2"/>
  </si>
  <si>
    <t>自己資金・融資</t>
    <rPh sb="0" eb="2">
      <t>ジコ</t>
    </rPh>
    <rPh sb="2" eb="4">
      <t>シキン</t>
    </rPh>
    <rPh sb="5" eb="7">
      <t>ユウシ</t>
    </rPh>
    <phoneticPr fontId="2"/>
  </si>
  <si>
    <t>その他（　　　　　）</t>
    <rPh sb="2" eb="3">
      <t>タ</t>
    </rPh>
    <phoneticPr fontId="2"/>
  </si>
  <si>
    <t>円（様式第4号③から移記）</t>
    <phoneticPr fontId="2"/>
  </si>
  <si>
    <t>団体の沿革
及び
最近の動向等</t>
    <phoneticPr fontId="2"/>
  </si>
  <si>
    <t>その他１</t>
    <rPh sb="2" eb="3">
      <t>タ</t>
    </rPh>
    <phoneticPr fontId="2"/>
  </si>
  <si>
    <t>その他２</t>
    <rPh sb="2" eb="3">
      <t>タ</t>
    </rPh>
    <phoneticPr fontId="2"/>
  </si>
  <si>
    <t>事業担当者名</t>
  </si>
  <si>
    <t>事業担当者名</t>
    <phoneticPr fontId="2"/>
  </si>
  <si>
    <t>年</t>
    <rPh sb="0" eb="1">
      <t>ネン</t>
    </rPh>
    <phoneticPr fontId="2"/>
  </si>
  <si>
    <t>月</t>
    <rPh sb="0" eb="1">
      <t>ツキ</t>
    </rPh>
    <phoneticPr fontId="2"/>
  </si>
  <si>
    <t>日</t>
    <rPh sb="0" eb="1">
      <t>ヒ</t>
    </rPh>
    <phoneticPr fontId="2"/>
  </si>
  <si>
    <t>代表者住所</t>
    <rPh sb="0" eb="3">
      <t>ダイヒョウシャ</t>
    </rPh>
    <rPh sb="3" eb="5">
      <t>ジュウショ</t>
    </rPh>
    <phoneticPr fontId="2"/>
  </si>
  <si>
    <t>経費内訳（ソフト）</t>
    <rPh sb="0" eb="2">
      <t>ケイヒ</t>
    </rPh>
    <rPh sb="2" eb="4">
      <t>ウチワケ</t>
    </rPh>
    <phoneticPr fontId="2"/>
  </si>
  <si>
    <t>富谷市</t>
    <rPh sb="0" eb="2">
      <t>トミヤ</t>
    </rPh>
    <rPh sb="2" eb="3">
      <t>シ</t>
    </rPh>
    <phoneticPr fontId="2"/>
  </si>
  <si>
    <t>令和</t>
    <rPh sb="0" eb="2">
      <t>レイワ</t>
    </rPh>
    <phoneticPr fontId="2"/>
  </si>
  <si>
    <t>事業費総額
（円）</t>
    <rPh sb="0" eb="3">
      <t>ジギョウヒ</t>
    </rPh>
    <rPh sb="3" eb="5">
      <t>ソウガク</t>
    </rPh>
    <rPh sb="4" eb="5">
      <t>ガク</t>
    </rPh>
    <rPh sb="7" eb="8">
      <t>エン</t>
    </rPh>
    <phoneticPr fontId="2"/>
  </si>
  <si>
    <t>設立年月日</t>
    <rPh sb="0" eb="2">
      <t>セツリツ</t>
    </rPh>
    <rPh sb="2" eb="5">
      <t>ネンガッピ</t>
    </rPh>
    <phoneticPr fontId="2"/>
  </si>
  <si>
    <t>備考</t>
    <rPh sb="0" eb="2">
      <t>ビコウ</t>
    </rPh>
    <phoneticPr fontId="2"/>
  </si>
  <si>
    <t>申請月</t>
    <rPh sb="0" eb="2">
      <t>シンセイ</t>
    </rPh>
    <rPh sb="2" eb="3">
      <t>ツキ</t>
    </rPh>
    <phoneticPr fontId="2"/>
  </si>
  <si>
    <t>（申請者）</t>
    <phoneticPr fontId="2"/>
  </si>
  <si>
    <t>郵便番号</t>
    <rPh sb="0" eb="4">
      <t>ユウビンバンゴウ</t>
    </rPh>
    <phoneticPr fontId="2"/>
  </si>
  <si>
    <t>所在地</t>
    <rPh sb="0" eb="3">
      <t>ショザイチ</t>
    </rPh>
    <phoneticPr fontId="2"/>
  </si>
  <si>
    <t>１　事業名（４０字以内）（事業内容を一言で表すものにすること）</t>
    <rPh sb="8" eb="9">
      <t>ジ</t>
    </rPh>
    <rPh sb="9" eb="11">
      <t>イナイ</t>
    </rPh>
    <rPh sb="13" eb="15">
      <t>ジギョウ</t>
    </rPh>
    <rPh sb="15" eb="17">
      <t>ナイヨウ</t>
    </rPh>
    <rPh sb="18" eb="20">
      <t>ヒトコト</t>
    </rPh>
    <rPh sb="21" eb="22">
      <t>アラワ</t>
    </rPh>
    <phoneticPr fontId="2"/>
  </si>
  <si>
    <t>内容</t>
    <rPh sb="0" eb="2">
      <t>ナイヨウ</t>
    </rPh>
    <phoneticPr fontId="2"/>
  </si>
  <si>
    <t>単価（円）</t>
    <rPh sb="0" eb="2">
      <t>タンカ</t>
    </rPh>
    <rPh sb="3" eb="4">
      <t>エン</t>
    </rPh>
    <phoneticPr fontId="2"/>
  </si>
  <si>
    <t>数量・時間</t>
    <rPh sb="0" eb="2">
      <t>スウリョウ</t>
    </rPh>
    <rPh sb="3" eb="5">
      <t>ジカン</t>
    </rPh>
    <phoneticPr fontId="2"/>
  </si>
  <si>
    <t>時間</t>
    <rPh sb="0" eb="2">
      <t>ジカン</t>
    </rPh>
    <phoneticPr fontId="2"/>
  </si>
  <si>
    <t>ヶ月</t>
    <rPh sb="1" eb="2">
      <t>ゲツ</t>
    </rPh>
    <phoneticPr fontId="2"/>
  </si>
  <si>
    <t>総事業費</t>
    <phoneticPr fontId="2"/>
  </si>
  <si>
    <t>光熱水費</t>
    <rPh sb="0" eb="4">
      <t>コウネツスイヒスイ</t>
    </rPh>
    <phoneticPr fontId="2"/>
  </si>
  <si>
    <t>Ａ</t>
  </si>
  <si>
    <t>Ａ</t>
    <phoneticPr fontId="2"/>
  </si>
  <si>
    <t>宮城太郎</t>
    <phoneticPr fontId="2"/>
  </si>
  <si>
    <t>Ｂ</t>
    <phoneticPr fontId="2"/>
  </si>
  <si>
    <t>Ｃ</t>
    <phoneticPr fontId="2"/>
  </si>
  <si>
    <t>時間</t>
    <rPh sb="0" eb="2">
      <t>ジカン</t>
    </rPh>
    <phoneticPr fontId="2"/>
  </si>
  <si>
    <t>〒</t>
    <phoneticPr fontId="2"/>
  </si>
  <si>
    <t>常勤（　名）非常勤（　名）</t>
    <phoneticPr fontId="2"/>
  </si>
  <si>
    <t>数量・期間</t>
    <rPh sb="0" eb="2">
      <t>スウリョウ</t>
    </rPh>
    <rPh sb="3" eb="5">
      <t>キカン</t>
    </rPh>
    <phoneticPr fontId="2"/>
  </si>
  <si>
    <t>積算根拠（内容・単価・数量等）</t>
    <rPh sb="5" eb="7">
      <t>ナイヨウ</t>
    </rPh>
    <rPh sb="8" eb="10">
      <t>タンカ</t>
    </rPh>
    <rPh sb="13" eb="14">
      <t>ナド</t>
    </rPh>
    <phoneticPr fontId="2"/>
  </si>
  <si>
    <r>
      <t xml:space="preserve">代表者住所
</t>
    </r>
    <r>
      <rPr>
        <sz val="10"/>
        <color theme="1"/>
        <rFont val="ＭＳ 明朝"/>
        <family val="1"/>
        <charset val="128"/>
      </rPr>
      <t>（任意団体の場合のみ）</t>
    </r>
    <rPh sb="0" eb="3">
      <t>ダイヒョウシャ</t>
    </rPh>
    <rPh sb="3" eb="5">
      <t>ジュウショ</t>
    </rPh>
    <rPh sb="7" eb="9">
      <t>ニンイ</t>
    </rPh>
    <rPh sb="9" eb="11">
      <t>ダンタイ</t>
    </rPh>
    <rPh sb="12" eb="14">
      <t>バアイ</t>
    </rPh>
    <phoneticPr fontId="2"/>
  </si>
  <si>
    <r>
      <rPr>
        <sz val="8"/>
        <color theme="1"/>
        <rFont val="ＭＳ 明朝"/>
        <family val="1"/>
        <charset val="128"/>
      </rPr>
      <t>他の活動市町村</t>
    </r>
    <r>
      <rPr>
        <sz val="6"/>
        <color theme="1"/>
        <rFont val="ＭＳ 明朝"/>
        <family val="1"/>
        <charset val="128"/>
      </rPr>
      <t>（あれば２つまで）</t>
    </r>
    <rPh sb="0" eb="1">
      <t>タ</t>
    </rPh>
    <rPh sb="2" eb="4">
      <t>カツドウ</t>
    </rPh>
    <rPh sb="4" eb="7">
      <t>シチョウソン</t>
    </rPh>
    <phoneticPr fontId="2"/>
  </si>
  <si>
    <t>１　支　出　　　</t>
    <phoneticPr fontId="2"/>
  </si>
  <si>
    <t>※別紙での提出は不可です。</t>
    <phoneticPr fontId="2"/>
  </si>
  <si>
    <t>Ｂ</t>
  </si>
  <si>
    <t>仙台次郎</t>
    <rPh sb="0" eb="2">
      <t>センダイ</t>
    </rPh>
    <rPh sb="2" eb="4">
      <t>ジロウ</t>
    </rPh>
    <phoneticPr fontId="2"/>
  </si>
  <si>
    <t>回</t>
    <rPh sb="0" eb="1">
      <t>カイ</t>
    </rPh>
    <phoneticPr fontId="2"/>
  </si>
  <si>
    <t>ガソリン代</t>
    <rPh sb="4" eb="5">
      <t>ダイ</t>
    </rPh>
    <phoneticPr fontId="2"/>
  </si>
  <si>
    <t>km</t>
    <phoneticPr fontId="2"/>
  </si>
  <si>
    <t>電気代</t>
    <rPh sb="0" eb="3">
      <t>デンキダイ</t>
    </rPh>
    <phoneticPr fontId="2"/>
  </si>
  <si>
    <t>水道代</t>
    <rPh sb="0" eb="3">
      <t>スイドウダイ</t>
    </rPh>
    <phoneticPr fontId="2"/>
  </si>
  <si>
    <t>携帯電話代</t>
    <rPh sb="0" eb="5">
      <t>ケイタイデンワダイ</t>
    </rPh>
    <phoneticPr fontId="2"/>
  </si>
  <si>
    <t>事務所賃料</t>
    <rPh sb="0" eb="3">
      <t>ジムショ</t>
    </rPh>
    <rPh sb="3" eb="5">
      <t>チンリョウ</t>
    </rPh>
    <phoneticPr fontId="2"/>
  </si>
  <si>
    <t>ボランティア保険</t>
    <rPh sb="6" eb="8">
      <t>ホケン</t>
    </rPh>
    <phoneticPr fontId="2"/>
  </si>
  <si>
    <t>部</t>
    <rPh sb="0" eb="1">
      <t>ブ</t>
    </rPh>
    <phoneticPr fontId="2"/>
  </si>
  <si>
    <t>事務用品</t>
    <rPh sb="0" eb="4">
      <t>ジムヨウヒン</t>
    </rPh>
    <phoneticPr fontId="2"/>
  </si>
  <si>
    <t>ワークショップ材料費</t>
    <rPh sb="7" eb="10">
      <t>ザイリョウヒ</t>
    </rPh>
    <phoneticPr fontId="2"/>
  </si>
  <si>
    <t>Ｃ</t>
  </si>
  <si>
    <t>気仙沼三郎</t>
    <rPh sb="0" eb="3">
      <t>ケセンヌマ</t>
    </rPh>
    <rPh sb="3" eb="5">
      <t>サブロウ</t>
    </rPh>
    <phoneticPr fontId="2"/>
  </si>
  <si>
    <t>チラシ郵送代</t>
    <rPh sb="3" eb="6">
      <t>ユウソウダイ</t>
    </rPh>
    <phoneticPr fontId="2"/>
  </si>
  <si>
    <t>会場使用料</t>
    <rPh sb="0" eb="5">
      <t>カイジョウシヨウリョウ</t>
    </rPh>
    <phoneticPr fontId="2"/>
  </si>
  <si>
    <r>
      <t>（様式第４号）</t>
    </r>
    <r>
      <rPr>
        <b/>
        <sz val="12"/>
        <color rgb="FFFF0000"/>
        <rFont val="ＭＳ ゴシック"/>
        <family val="3"/>
        <charset val="128"/>
      </rPr>
      <t>※記載例</t>
    </r>
    <rPh sb="8" eb="11">
      <t>キサイレイ</t>
    </rPh>
    <phoneticPr fontId="2"/>
  </si>
  <si>
    <t>みやぎ震災伝承連携推進事業補助金交付申請書</t>
    <phoneticPr fontId="2"/>
  </si>
  <si>
    <t>補助金額　　　　　</t>
  </si>
  <si>
    <t>２　補助金額の算出</t>
  </si>
  <si>
    <t>補助対象事業費</t>
  </si>
  <si>
    <t>補助金額</t>
  </si>
  <si>
    <t>補助対象経費額
（円）</t>
    <rPh sb="2" eb="4">
      <t>タイショウ</t>
    </rPh>
    <rPh sb="4" eb="6">
      <t>ケイヒ</t>
    </rPh>
    <rPh sb="6" eb="7">
      <t>ガク</t>
    </rPh>
    <rPh sb="9" eb="10">
      <t>エン</t>
    </rPh>
    <phoneticPr fontId="2"/>
  </si>
  <si>
    <t>補助金額
（円）</t>
    <rPh sb="2" eb="4">
      <t>キンガク</t>
    </rPh>
    <rPh sb="6" eb="7">
      <t>エン</t>
    </rPh>
    <phoneticPr fontId="2"/>
  </si>
  <si>
    <t>（令和　　年／　月）　　　　　　　　　　　 円　
（令和　　年／　月）　　　　　　　　　　　 円
（令和　　年／　月）　　　　　　　　　     円</t>
    <rPh sb="1" eb="3">
      <t>レイワ</t>
    </rPh>
    <rPh sb="26" eb="28">
      <t>レイワ</t>
    </rPh>
    <rPh sb="50" eb="52">
      <t>レイワ</t>
    </rPh>
    <rPh sb="54" eb="55">
      <t>ネン</t>
    </rPh>
    <phoneticPr fontId="2"/>
  </si>
  <si>
    <t>事業の実施に当たって
解決すべき伝承の課題
　（２００字以内）</t>
    <rPh sb="16" eb="18">
      <t>デンショウ</t>
    </rPh>
    <phoneticPr fontId="2"/>
  </si>
  <si>
    <t>事業概要
（箇条書きで２００字以内）</t>
    <phoneticPr fontId="2"/>
  </si>
  <si>
    <t>事業内容
（①～③の該当するものにその内容・理由等を記載すること。）</t>
    <phoneticPr fontId="2"/>
  </si>
  <si>
    <t>事業の実施に当たって
解決すべき伝承の課題</t>
    <rPh sb="0" eb="2">
      <t>ジギョウ</t>
    </rPh>
    <rPh sb="3" eb="5">
      <t>ジッシ</t>
    </rPh>
    <rPh sb="6" eb="7">
      <t>ア</t>
    </rPh>
    <rPh sb="11" eb="13">
      <t>カイケツ</t>
    </rPh>
    <rPh sb="16" eb="18">
      <t>デンショウ</t>
    </rPh>
    <rPh sb="19" eb="21">
      <t>カダイ</t>
    </rPh>
    <phoneticPr fontId="2"/>
  </si>
  <si>
    <t>事業概要
（箇条書きで２００字以内）</t>
    <rPh sb="0" eb="2">
      <t>ジギョウ</t>
    </rPh>
    <rPh sb="2" eb="4">
      <t>ガイヨウ</t>
    </rPh>
    <rPh sb="6" eb="9">
      <t>カジョウガ</t>
    </rPh>
    <rPh sb="14" eb="15">
      <t>ジ</t>
    </rPh>
    <rPh sb="15" eb="17">
      <t>イナイ</t>
    </rPh>
    <phoneticPr fontId="2"/>
  </si>
  <si>
    <t xml:space="preserve">事業の波及効果
（他の伝承団体等に波及することができる事業かどうか記載すること。）
</t>
    <phoneticPr fontId="2"/>
  </si>
  <si>
    <t>事業の目標と効果</t>
    <phoneticPr fontId="2"/>
  </si>
  <si>
    <t>①震災の記憶・経験の蓄積と発信（該当あり・該当なし）</t>
    <phoneticPr fontId="2"/>
  </si>
  <si>
    <t>②伝承や防災・減災に関する人材の育成と防災教育の推進（該当あり・該当なし）</t>
    <phoneticPr fontId="2"/>
  </si>
  <si>
    <t>③多様な主体の連携による伝承の推進（該当あり・該当なし）</t>
    <phoneticPr fontId="2"/>
  </si>
  <si>
    <t>・</t>
    <phoneticPr fontId="2"/>
  </si>
  <si>
    <t>講師謝金</t>
    <rPh sb="0" eb="2">
      <t>コウシ</t>
    </rPh>
    <rPh sb="2" eb="4">
      <t>シャキン</t>
    </rPh>
    <phoneticPr fontId="2"/>
  </si>
  <si>
    <t>講師旅費</t>
    <rPh sb="0" eb="2">
      <t>コウシ</t>
    </rPh>
    <rPh sb="2" eb="4">
      <t>リョヒ</t>
    </rPh>
    <phoneticPr fontId="2"/>
  </si>
  <si>
    <t>チラシ印刷代</t>
    <rPh sb="3" eb="5">
      <t>インサツ</t>
    </rPh>
    <rPh sb="5" eb="6">
      <t>ダイ</t>
    </rPh>
    <phoneticPr fontId="2"/>
  </si>
  <si>
    <t>③（②の千円未満切り捨て）　　　　　　　　　　　　　　　　　　　　　　　　　　</t>
    <phoneticPr fontId="2"/>
  </si>
  <si>
    <t>３　補助金以外の収入（総事業費①－補助金額③の差額について記載すること。）　　単位：円</t>
    <phoneticPr fontId="2"/>
  </si>
  <si>
    <t>合計（①－③）</t>
    <rPh sb="0" eb="2">
      <t>ゴウケイ</t>
    </rPh>
    <phoneticPr fontId="2"/>
  </si>
  <si>
    <t>補助対象経費　　　　　　　　　　　　　</t>
    <phoneticPr fontId="2"/>
  </si>
  <si>
    <t>円（様式第4号②から移記）</t>
    <phoneticPr fontId="2"/>
  </si>
  <si>
    <t>事業の波及効果</t>
    <phoneticPr fontId="2"/>
  </si>
  <si>
    <t>事業内容
①震災の記憶・経験の蓄積と発信</t>
    <rPh sb="0" eb="2">
      <t>ジギョウ</t>
    </rPh>
    <rPh sb="2" eb="4">
      <t>ナイヨウ</t>
    </rPh>
    <phoneticPr fontId="2"/>
  </si>
  <si>
    <t>事業内容
②伝承や防災・減災に関する人材の育成と防災教育の推進</t>
    <rPh sb="0" eb="2">
      <t>ジギョウ</t>
    </rPh>
    <rPh sb="2" eb="4">
      <t>ナイヨウ</t>
    </rPh>
    <phoneticPr fontId="2"/>
  </si>
  <si>
    <t>事業内容
③多様な主体の連携による伝承の推進（該当あり・該当なし）</t>
    <rPh sb="0" eb="2">
      <t>ジギョウ</t>
    </rPh>
    <rPh sb="2" eb="4">
      <t>ナイヨウ</t>
    </rPh>
    <phoneticPr fontId="2"/>
  </si>
  <si>
    <t>事業の先進性
（これまでにない視点で行われているか記載すること）</t>
    <phoneticPr fontId="2"/>
  </si>
  <si>
    <t xml:space="preserve">実施体制
（自団体の体制を記入する他，事業対象者や協力・連携する関係団体について，関係図を用いる等，具体的に記載すること。）
</t>
    <phoneticPr fontId="2"/>
  </si>
  <si>
    <t xml:space="preserve">事業スケジュール
（事業の内容ごとに時期を記入すること。)
</t>
    <phoneticPr fontId="2"/>
  </si>
  <si>
    <t>事業の先進性</t>
    <phoneticPr fontId="2"/>
  </si>
  <si>
    <t>２　申請型式</t>
    <rPh sb="2" eb="4">
      <t>シンセイ</t>
    </rPh>
    <rPh sb="4" eb="6">
      <t>ケイシキ</t>
    </rPh>
    <phoneticPr fontId="2"/>
  </si>
  <si>
    <t>基本型</t>
    <rPh sb="0" eb="3">
      <t>キホンガタ</t>
    </rPh>
    <phoneticPr fontId="2"/>
  </si>
  <si>
    <t>子ども・若者伝承型</t>
    <rPh sb="0" eb="1">
      <t>コ</t>
    </rPh>
    <rPh sb="4" eb="6">
      <t>ワカモノ</t>
    </rPh>
    <rPh sb="6" eb="9">
      <t>デンショウガタ</t>
    </rPh>
    <phoneticPr fontId="2"/>
  </si>
  <si>
    <t>（申請する型式に○）</t>
    <rPh sb="1" eb="3">
      <t>シンセイ</t>
    </rPh>
    <rPh sb="5" eb="7">
      <t>ケイシキ</t>
    </rPh>
    <phoneticPr fontId="2"/>
  </si>
  <si>
    <t>３　交付申請額</t>
    <phoneticPr fontId="2"/>
  </si>
  <si>
    <t>４　添付書類</t>
    <phoneticPr fontId="2"/>
  </si>
  <si>
    <t>（４）本人確認書類（登記事項証明書、定款、規約等）</t>
    <phoneticPr fontId="2"/>
  </si>
  <si>
    <t>標記について、下記のとおり申請します。</t>
    <phoneticPr fontId="2"/>
  </si>
  <si>
    <t>※活動内容のわかる資料があれば、添付してください。
※別紙での提出は不可です。</t>
    <rPh sb="27" eb="29">
      <t>ベッシ</t>
    </rPh>
    <rPh sb="31" eb="33">
      <t>テイシュツ</t>
    </rPh>
    <rPh sb="34" eb="36">
      <t>フカ</t>
    </rPh>
    <phoneticPr fontId="2"/>
  </si>
  <si>
    <t>（様式第３号）【子ども・若者伝承型】</t>
    <rPh sb="8" eb="9">
      <t>コ</t>
    </rPh>
    <rPh sb="12" eb="14">
      <t>ワカモノ</t>
    </rPh>
    <rPh sb="14" eb="16">
      <t>デンショウ</t>
    </rPh>
    <rPh sb="16" eb="17">
      <t>ガタ</t>
    </rPh>
    <phoneticPr fontId="2"/>
  </si>
  <si>
    <t>事業費額（円）
様式第４号①ウから移記</t>
    <rPh sb="0" eb="3">
      <t>ジギョウヒ</t>
    </rPh>
    <rPh sb="3" eb="4">
      <t>ガク</t>
    </rPh>
    <rPh sb="5" eb="6">
      <t>エン</t>
    </rPh>
    <rPh sb="8" eb="10">
      <t>ヨウシキ</t>
    </rPh>
    <rPh sb="10" eb="11">
      <t>ダイ</t>
    </rPh>
    <rPh sb="12" eb="13">
      <t>ゴウ</t>
    </rPh>
    <rPh sb="17" eb="18">
      <t>イ</t>
    </rPh>
    <rPh sb="18" eb="19">
      <t>キ</t>
    </rPh>
    <phoneticPr fontId="2"/>
  </si>
  <si>
    <t>補助金額（円）
様式第４号③から移記</t>
    <rPh sb="8" eb="10">
      <t>ヨウシキ</t>
    </rPh>
    <rPh sb="10" eb="11">
      <t>ダイ</t>
    </rPh>
    <rPh sb="12" eb="13">
      <t>ゴウ</t>
    </rPh>
    <rPh sb="16" eb="17">
      <t>ウツ</t>
    </rPh>
    <rPh sb="17" eb="18">
      <t>キ</t>
    </rPh>
    <phoneticPr fontId="2"/>
  </si>
  <si>
    <t>子ども・若者伝承型への該当性
（各項目について、具体的な内容を記入すること。）</t>
    <phoneticPr fontId="2"/>
  </si>
  <si>
    <t>【主たる目的が子ども・若者（おおむね１３歳からおおむね２２歳以下の者をいう。以下同じ。）への震災伝承であり、企画運営に参画する等の子ども・若者の能動的な関わりが認められる事業（以下「子ども・若者伝承事業」という。）を実施すること】</t>
    <phoneticPr fontId="2"/>
  </si>
  <si>
    <t>【アンケート等の実施により、子ども・若者伝承事業の効果測定を行うこと】</t>
    <phoneticPr fontId="2"/>
  </si>
  <si>
    <t>基本型
としての採択</t>
    <phoneticPr fontId="2"/>
  </si>
  <si>
    <r>
      <t xml:space="preserve">
　　　　　希望する　　　希望しない
</t>
    </r>
    <r>
      <rPr>
        <sz val="14"/>
        <color theme="1"/>
        <rFont val="ＭＳ 明朝"/>
        <family val="1"/>
        <charset val="128"/>
      </rPr>
      <t xml:space="preserve">
※「希望する」を選択した場合には、子ども・若者伝承型として不採択となった際に、基本型の対象として採択することがあります。</t>
    </r>
    <rPh sb="6" eb="8">
      <t>キボウ</t>
    </rPh>
    <rPh sb="13" eb="15">
      <t>キボウ</t>
    </rPh>
    <phoneticPr fontId="2"/>
  </si>
  <si>
    <t>（様式第４号）【子ども・若者伝承型】</t>
    <rPh sb="8" eb="9">
      <t>コ</t>
    </rPh>
    <rPh sb="12" eb="14">
      <t>ワカモノ</t>
    </rPh>
    <rPh sb="14" eb="17">
      <t>デンショウガタ</t>
    </rPh>
    <phoneticPr fontId="2"/>
  </si>
  <si>
    <t>（１）子ども・若者伝承事業</t>
    <rPh sb="3" eb="4">
      <t>コ</t>
    </rPh>
    <rPh sb="7" eb="9">
      <t>ワカモノ</t>
    </rPh>
    <rPh sb="9" eb="11">
      <t>デンショウ</t>
    </rPh>
    <rPh sb="11" eb="13">
      <t>ジギョウ</t>
    </rPh>
    <phoneticPr fontId="2"/>
  </si>
  <si>
    <t>単位：円</t>
    <rPh sb="0" eb="2">
      <t>タンイ</t>
    </rPh>
    <rPh sb="3" eb="4">
      <t>エン</t>
    </rPh>
    <phoneticPr fontId="2"/>
  </si>
  <si>
    <t>合計①ア</t>
    <rPh sb="0" eb="2">
      <t>ゴウケイ</t>
    </rPh>
    <phoneticPr fontId="2"/>
  </si>
  <si>
    <t>（２）その他の補助事業として申請する事業</t>
    <rPh sb="5" eb="6">
      <t>タ</t>
    </rPh>
    <rPh sb="7" eb="11">
      <t>ホジョジギョウ</t>
    </rPh>
    <rPh sb="14" eb="16">
      <t>シンセイ</t>
    </rPh>
    <rPh sb="18" eb="20">
      <t>ジギョウ</t>
    </rPh>
    <phoneticPr fontId="2"/>
  </si>
  <si>
    <t>合計①イ</t>
    <rPh sb="0" eb="2">
      <t>ゴウケイ</t>
    </rPh>
    <phoneticPr fontId="2"/>
  </si>
  <si>
    <t>要件判定</t>
    <rPh sb="0" eb="2">
      <t>ヨウケン</t>
    </rPh>
    <rPh sb="2" eb="4">
      <t>ハンテイ</t>
    </rPh>
    <phoneticPr fontId="2"/>
  </si>
  <si>
    <t>①ウ（＝①ア＋①イ）</t>
    <phoneticPr fontId="2"/>
  </si>
  <si>
    <t>①ア／①ウ　≧　１／２</t>
    <phoneticPr fontId="2"/>
  </si>
  <si>
    <t>②（＝①と300万円のうち低い額）　　　　　　　　　　　　　　　　　　　　</t>
    <rPh sb="8" eb="10">
      <t>マンエン</t>
    </rPh>
    <phoneticPr fontId="2"/>
  </si>
  <si>
    <t>３　補助金以外の収入（総事業費①ウ－補助金額③の差額について記載すること。）　</t>
    <phoneticPr fontId="2"/>
  </si>
  <si>
    <t>合計（①ウ－③）</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</si>
</sst>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2"/>
      <color theme="1"/>
      <name val="ＭＳ 明朝"/>
      <family val="1"/>
      <charset val="128"/>
    </font>
    <font>
      <sz val="11"/>
      <color theme="1"/>
      <name val="ＭＳ Ｐゴシック"/>
      <family val="2"/>
      <scheme val="minor"/>
    </font>
    <font>
      <u/>
      <sz val="11"/>
      <color theme="10"/>
      <name val="ＭＳ Ｐゴシック"/>
      <family val="2"/>
      <charset val="128"/>
      <scheme val="minor"/>
    </font>
    <font>
      <sz val="12"/>
      <color theme="3" tint="0.59999389629810485"/>
      <name val="ＭＳ Ｐゴシック"/>
      <family val="2"/>
      <charset val="128"/>
      <scheme val="minor"/>
    </font>
    <font>
      <sz val="12"/>
      <color theme="9"/>
      <name val="ＭＳ 明朝"/>
      <family val="1"/>
      <charset val="128"/>
    </font>
    <font>
      <sz val="12"/>
      <name val="ＭＳ 明朝"/>
      <family val="1"/>
      <charset val="128"/>
    </font>
    <font>
      <sz val="12"/>
      <color theme="10"/>
      <name val="ＭＳ Ｐゴシック"/>
      <family val="2"/>
      <charset val="128"/>
      <scheme val="minor"/>
    </font>
    <font>
      <sz val="12"/>
      <color theme="1"/>
      <name val="ＭＳ ゴシック"/>
      <family val="3"/>
      <charset val="128"/>
    </font>
    <font>
      <sz val="11"/>
      <color theme="1"/>
      <name val="ＭＳ 明朝"/>
      <family val="1"/>
      <charset val="128"/>
    </font>
    <font>
      <b/>
      <sz val="12"/>
      <name val="ＭＳ Ｐゴシック"/>
      <family val="2"/>
      <charset val="128"/>
      <scheme val="minor"/>
    </font>
    <font>
      <b/>
      <sz val="12"/>
      <name val="ＭＳ 明朝"/>
      <family val="1"/>
      <charset val="128"/>
    </font>
    <font>
      <sz val="10"/>
      <color theme="1"/>
      <name val="ＭＳ 明朝"/>
      <family val="1"/>
      <charset val="128"/>
    </font>
    <font>
      <sz val="9"/>
      <color indexed="81"/>
      <name val="MS P ゴシック"/>
      <family val="3"/>
      <charset val="128"/>
    </font>
    <font>
      <sz val="9"/>
      <color theme="1"/>
      <name val="ＭＳ 明朝"/>
      <family val="1"/>
      <charset val="128"/>
    </font>
    <font>
      <sz val="8"/>
      <color theme="1"/>
      <name val="ＭＳ 明朝"/>
      <family val="1"/>
      <charset val="128"/>
    </font>
    <font>
      <sz val="6"/>
      <color theme="1"/>
      <name val="ＭＳ 明朝"/>
      <family val="1"/>
      <charset val="128"/>
    </font>
    <font>
      <b/>
      <sz val="12"/>
      <color rgb="FFFF0000"/>
      <name val="ＭＳ ゴシック"/>
      <family val="3"/>
      <charset val="128"/>
    </font>
    <font>
      <sz val="14"/>
      <color theme="1"/>
      <name val="ＭＳ 明朝"/>
      <family val="1"/>
      <charset val="128"/>
    </font>
    <font>
      <sz val="28"/>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rgb="FFFFFFFF"/>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double">
        <color indexed="64"/>
      </bottom>
      <diagonal/>
    </border>
    <border>
      <left style="dotted">
        <color indexed="64"/>
      </left>
      <right style="hair">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234">
    <xf numFmtId="0" fontId="0" fillId="0" borderId="0" xfId="0">
      <alignment vertical="center"/>
    </xf>
    <xf numFmtId="0" fontId="4"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38" fontId="3" fillId="2" borderId="7" xfId="1" applyNumberFormat="1"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5" fillId="0" borderId="4" xfId="0" applyFont="1" applyBorder="1" applyAlignment="1">
      <alignment horizontal="center" vertical="center"/>
    </xf>
    <xf numFmtId="0" fontId="3" fillId="2" borderId="7" xfId="0" applyFont="1" applyFill="1" applyBorder="1" applyAlignment="1">
      <alignment horizontal="center" vertical="center" wrapText="1" shrinkToFit="1"/>
    </xf>
    <xf numFmtId="0" fontId="4" fillId="0" borderId="0" xfId="0" applyFont="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vertical="center"/>
    </xf>
    <xf numFmtId="38" fontId="5" fillId="3" borderId="0" xfId="1" applyFont="1" applyFill="1" applyBorder="1" applyAlignment="1">
      <alignment horizontal="right" vertical="center"/>
    </xf>
    <xf numFmtId="0" fontId="5" fillId="3" borderId="10" xfId="0" applyFont="1" applyFill="1" applyBorder="1" applyAlignment="1">
      <alignment horizontal="left" vertical="center"/>
    </xf>
    <xf numFmtId="0" fontId="5" fillId="3" borderId="16" xfId="0" applyFont="1" applyFill="1" applyBorder="1" applyAlignment="1">
      <alignment horizontal="left" vertical="center"/>
    </xf>
    <xf numFmtId="0" fontId="10" fillId="3" borderId="9" xfId="0" applyFont="1" applyFill="1" applyBorder="1" applyAlignment="1">
      <alignment horizontal="left" vertical="center"/>
    </xf>
    <xf numFmtId="0" fontId="5" fillId="0" borderId="4" xfId="0" applyFont="1" applyBorder="1" applyAlignment="1">
      <alignment horizontal="center" vertical="center" wrapText="1"/>
    </xf>
    <xf numFmtId="0" fontId="5" fillId="3" borderId="11" xfId="0" applyFont="1" applyFill="1" applyBorder="1" applyAlignment="1">
      <alignment horizontal="left" vertical="center"/>
    </xf>
    <xf numFmtId="0" fontId="5" fillId="2" borderId="1"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Alignment="1">
      <alignment horizontal="right" vertical="center"/>
    </xf>
    <xf numFmtId="0" fontId="5" fillId="2" borderId="0" xfId="0" applyFont="1" applyFill="1" applyBorder="1" applyAlignment="1">
      <alignment horizontal="left" vertical="center"/>
    </xf>
    <xf numFmtId="0" fontId="5" fillId="2" borderId="0" xfId="0" applyFont="1" applyFill="1">
      <alignment vertical="center"/>
    </xf>
    <xf numFmtId="0" fontId="12" fillId="0" borderId="0" xfId="0" applyFont="1">
      <alignment vertical="center"/>
    </xf>
    <xf numFmtId="0" fontId="5" fillId="0" borderId="2" xfId="0" applyFont="1" applyBorder="1" applyAlignment="1">
      <alignment horizontal="center" vertical="center"/>
    </xf>
    <xf numFmtId="38" fontId="5" fillId="2" borderId="10" xfId="1" applyFont="1" applyFill="1" applyBorder="1" applyAlignment="1">
      <alignment horizontal="right" vertical="center"/>
    </xf>
    <xf numFmtId="0" fontId="4" fillId="0" borderId="0" xfId="4" applyFont="1" applyBorder="1">
      <alignment vertical="center"/>
    </xf>
    <xf numFmtId="0" fontId="3" fillId="0" borderId="0" xfId="4" applyFont="1" applyBorder="1">
      <alignment vertical="center"/>
    </xf>
    <xf numFmtId="38" fontId="5" fillId="2" borderId="0" xfId="1" applyFont="1" applyFill="1" applyBorder="1" applyAlignment="1">
      <alignment horizontal="right" vertical="center"/>
    </xf>
    <xf numFmtId="0" fontId="5" fillId="0" borderId="15" xfId="0" applyFont="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vertical="center"/>
    </xf>
    <xf numFmtId="0" fontId="5" fillId="0" borderId="0" xfId="0" applyFont="1" applyBorder="1" applyAlignment="1">
      <alignment horizontal="center" vertical="center"/>
    </xf>
    <xf numFmtId="0" fontId="12" fillId="0" borderId="0" xfId="0" applyFont="1" applyBorder="1" applyAlignment="1">
      <alignment horizontal="left" vertical="center"/>
    </xf>
    <xf numFmtId="0" fontId="5" fillId="0" borderId="8" xfId="0" applyFont="1" applyBorder="1" applyAlignment="1">
      <alignment horizontal="center" vertical="center"/>
    </xf>
    <xf numFmtId="0" fontId="5" fillId="0" borderId="2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lignment vertical="center"/>
    </xf>
    <xf numFmtId="0" fontId="15" fillId="0" borderId="0" xfId="0" applyFont="1">
      <alignmen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2" borderId="0" xfId="0" applyFont="1" applyFill="1" applyAlignment="1">
      <alignment vertical="center"/>
    </xf>
    <xf numFmtId="0" fontId="4" fillId="2" borderId="4" xfId="0" applyFont="1" applyFill="1" applyBorder="1" applyAlignment="1">
      <alignment vertical="center"/>
    </xf>
    <xf numFmtId="0" fontId="4" fillId="2" borderId="0" xfId="0" applyFont="1" applyFill="1">
      <alignment vertical="center"/>
    </xf>
    <xf numFmtId="0" fontId="4" fillId="2" borderId="0" xfId="0" applyFont="1" applyFill="1" applyAlignment="1">
      <alignment vertical="center" wrapText="1"/>
    </xf>
    <xf numFmtId="0" fontId="4" fillId="2" borderId="4" xfId="0" applyFont="1" applyFill="1" applyBorder="1">
      <alignment vertical="center"/>
    </xf>
    <xf numFmtId="38" fontId="4" fillId="2" borderId="4" xfId="0" applyNumberFormat="1" applyFont="1" applyFill="1" applyBorder="1" applyAlignment="1">
      <alignment vertical="center" wrapText="1"/>
    </xf>
    <xf numFmtId="38" fontId="4" fillId="2" borderId="4" xfId="1" applyFont="1" applyFill="1" applyBorder="1">
      <alignment vertical="center"/>
    </xf>
    <xf numFmtId="38" fontId="4" fillId="2" borderId="1" xfId="0" applyNumberFormat="1" applyFont="1" applyFill="1" applyBorder="1" applyAlignment="1">
      <alignment horizontal="right" vertical="center"/>
    </xf>
    <xf numFmtId="0" fontId="4" fillId="2" borderId="4" xfId="0" applyFont="1" applyFill="1" applyBorder="1" applyAlignment="1">
      <alignment horizontal="left" vertical="center"/>
    </xf>
    <xf numFmtId="0" fontId="4" fillId="2" borderId="4" xfId="0" applyFont="1" applyFill="1" applyBorder="1" applyAlignment="1">
      <alignment vertical="center" wrapText="1"/>
    </xf>
    <xf numFmtId="0" fontId="4" fillId="2" borderId="4" xfId="0" applyNumberFormat="1" applyFont="1" applyFill="1" applyBorder="1">
      <alignment vertical="center"/>
    </xf>
    <xf numFmtId="0" fontId="3" fillId="2" borderId="1" xfId="0" applyFont="1" applyFill="1" applyBorder="1" applyAlignment="1">
      <alignment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5" fillId="4" borderId="0" xfId="0" applyFont="1" applyFill="1" applyAlignment="1" applyProtection="1">
      <alignment vertical="center"/>
      <protection locked="0"/>
    </xf>
    <xf numFmtId="0" fontId="5" fillId="4" borderId="4" xfId="0" applyFont="1" applyFill="1" applyBorder="1" applyProtection="1">
      <alignment vertical="center"/>
      <protection locked="0"/>
    </xf>
    <xf numFmtId="0" fontId="11" fillId="4" borderId="4" xfId="8" applyFont="1" applyFill="1" applyBorder="1" applyProtection="1">
      <alignment vertical="center"/>
      <protection locked="0"/>
    </xf>
    <xf numFmtId="58" fontId="5" fillId="4" borderId="4" xfId="0" applyNumberFormat="1" applyFont="1" applyFill="1" applyBorder="1" applyAlignment="1" applyProtection="1">
      <alignment horizontal="left" vertical="center"/>
      <protection locked="0"/>
    </xf>
    <xf numFmtId="0" fontId="5" fillId="0" borderId="2" xfId="0" applyFont="1" applyBorder="1" applyAlignment="1">
      <alignment horizontal="center" vertical="center"/>
    </xf>
    <xf numFmtId="0" fontId="5" fillId="4" borderId="27"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wrapText="1"/>
      <protection locked="0"/>
    </xf>
    <xf numFmtId="176" fontId="5" fillId="3" borderId="4" xfId="1" applyNumberFormat="1" applyFont="1" applyFill="1" applyBorder="1" applyAlignment="1">
      <alignment horizontal="right" vertical="center" wrapText="1"/>
    </xf>
    <xf numFmtId="176" fontId="5" fillId="3" borderId="7" xfId="1" applyNumberFormat="1" applyFont="1" applyFill="1" applyBorder="1" applyAlignment="1">
      <alignment horizontal="right" vertical="center" wrapText="1"/>
    </xf>
    <xf numFmtId="176" fontId="5" fillId="3" borderId="19" xfId="1" applyNumberFormat="1" applyFont="1" applyFill="1" applyBorder="1" applyAlignment="1">
      <alignment horizontal="right" vertical="center" wrapText="1"/>
    </xf>
    <xf numFmtId="176" fontId="5" fillId="3" borderId="3" xfId="1" applyNumberFormat="1" applyFont="1" applyFill="1" applyBorder="1" applyAlignment="1">
      <alignment horizontal="right" vertical="center"/>
    </xf>
    <xf numFmtId="176" fontId="5" fillId="3" borderId="18" xfId="1" applyNumberFormat="1" applyFont="1" applyFill="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xf>
    <xf numFmtId="38" fontId="4" fillId="0" borderId="0" xfId="1" applyFont="1" applyAlignment="1">
      <alignment horizontal="right" vertical="center"/>
    </xf>
    <xf numFmtId="0" fontId="5" fillId="4"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4" borderId="22" xfId="0" applyFont="1" applyFill="1" applyBorder="1" applyAlignment="1" applyProtection="1">
      <alignment horizontal="center" vertical="center" shrinkToFit="1"/>
      <protection locked="0"/>
    </xf>
    <xf numFmtId="0" fontId="5" fillId="4" borderId="2" xfId="0" applyFont="1" applyFill="1" applyBorder="1" applyAlignment="1" applyProtection="1">
      <alignment vertical="center" shrinkToFit="1"/>
      <protection locked="0"/>
    </xf>
    <xf numFmtId="3" fontId="4" fillId="0" borderId="0" xfId="0" applyNumberFormat="1" applyFont="1">
      <alignment vertical="center"/>
    </xf>
    <xf numFmtId="38" fontId="5" fillId="4" borderId="27" xfId="1" applyFont="1" applyFill="1" applyBorder="1" applyAlignment="1" applyProtection="1">
      <alignment horizontal="center" vertical="center"/>
      <protection locked="0"/>
    </xf>
    <xf numFmtId="38" fontId="5" fillId="4" borderId="28" xfId="1" applyFont="1" applyFill="1" applyBorder="1" applyAlignment="1" applyProtection="1">
      <alignment horizontal="center" vertical="center"/>
      <protection locked="0"/>
    </xf>
    <xf numFmtId="38" fontId="5" fillId="4" borderId="30" xfId="1" applyFont="1" applyFill="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12" fillId="0" borderId="0"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76" fontId="5" fillId="3" borderId="7" xfId="1" applyNumberFormat="1" applyFont="1" applyFill="1" applyBorder="1" applyAlignment="1">
      <alignment horizontal="right"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76" fontId="5" fillId="3" borderId="7" xfId="1" applyNumberFormat="1" applyFont="1" applyFill="1" applyBorder="1" applyAlignment="1">
      <alignment horizontal="right" vertical="center" wrapText="1"/>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76" fontId="5" fillId="3" borderId="7" xfId="1" applyNumberFormat="1" applyFont="1" applyFill="1" applyBorder="1" applyAlignment="1">
      <alignment horizontal="right" vertical="center" wrapText="1"/>
    </xf>
    <xf numFmtId="0" fontId="5" fillId="0" borderId="1" xfId="0" applyFont="1" applyBorder="1" applyAlignment="1">
      <alignment vertical="center"/>
    </xf>
    <xf numFmtId="0" fontId="5" fillId="0" borderId="2" xfId="0" applyFont="1" applyBorder="1" applyAlignment="1">
      <alignment vertical="center"/>
    </xf>
    <xf numFmtId="0" fontId="12" fillId="0" borderId="0" xfId="0" applyFont="1" applyAlignment="1">
      <alignment horizontal="center" vertical="center"/>
    </xf>
    <xf numFmtId="0" fontId="5" fillId="4" borderId="0" xfId="0" applyFont="1" applyFill="1" applyAlignment="1" applyProtection="1">
      <alignment vertical="center"/>
      <protection locked="0"/>
    </xf>
    <xf numFmtId="0" fontId="5" fillId="0" borderId="0" xfId="0" applyFont="1" applyAlignment="1">
      <alignment horizontal="center" vertical="center"/>
    </xf>
    <xf numFmtId="0" fontId="5" fillId="4" borderId="0" xfId="0" applyFont="1" applyFill="1" applyAlignment="1" applyProtection="1">
      <alignment horizontal="left" vertical="center" wrapText="1"/>
      <protection locked="0"/>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4" borderId="12" xfId="0" applyFont="1" applyFill="1" applyBorder="1" applyAlignment="1" applyProtection="1">
      <alignment horizontal="left" vertical="center" wrapText="1"/>
      <protection locked="0"/>
    </xf>
    <xf numFmtId="0" fontId="5" fillId="4" borderId="20"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0" borderId="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5" fillId="3" borderId="9" xfId="0" applyFont="1" applyFill="1" applyBorder="1" applyAlignment="1">
      <alignment horizontal="left" vertical="center"/>
    </xf>
    <xf numFmtId="0" fontId="5" fillId="3" borderId="11" xfId="0" applyFont="1" applyFill="1" applyBorder="1" applyAlignment="1">
      <alignment horizontal="left" vertical="center"/>
    </xf>
    <xf numFmtId="0" fontId="5" fillId="4" borderId="1" xfId="0" applyFont="1" applyFill="1" applyBorder="1" applyAlignment="1" applyProtection="1">
      <alignment vertical="top" wrapText="1"/>
      <protection locked="0"/>
    </xf>
    <xf numFmtId="0" fontId="5" fillId="4" borderId="2" xfId="0" applyFont="1" applyFill="1" applyBorder="1" applyAlignment="1" applyProtection="1">
      <alignment vertical="top" wrapText="1"/>
      <protection locked="0"/>
    </xf>
    <xf numFmtId="0" fontId="5" fillId="4" borderId="3" xfId="0" applyFont="1" applyFill="1" applyBorder="1" applyAlignment="1" applyProtection="1">
      <alignment vertical="top" wrapText="1"/>
      <protection locked="0"/>
    </xf>
    <xf numFmtId="0" fontId="5" fillId="4" borderId="2" xfId="0" applyFont="1" applyFill="1" applyBorder="1" applyAlignment="1" applyProtection="1">
      <alignment vertical="top"/>
      <protection locked="0"/>
    </xf>
    <xf numFmtId="0" fontId="5" fillId="4" borderId="3" xfId="0" applyFont="1" applyFill="1" applyBorder="1" applyAlignment="1" applyProtection="1">
      <alignment vertical="top"/>
      <protection locked="0"/>
    </xf>
    <xf numFmtId="0" fontId="5" fillId="0" borderId="9" xfId="0" applyFont="1" applyBorder="1" applyAlignment="1">
      <alignment horizontal="center" vertical="center" wrapText="1"/>
    </xf>
    <xf numFmtId="0" fontId="4" fillId="0" borderId="12"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4" borderId="7"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10" fillId="4" borderId="1" xfId="0" applyFont="1" applyFill="1" applyBorder="1" applyAlignment="1" applyProtection="1">
      <alignment horizontal="left" vertical="center"/>
      <protection locked="0"/>
    </xf>
    <xf numFmtId="0" fontId="10" fillId="4" borderId="3" xfId="0" applyFont="1" applyFill="1" applyBorder="1" applyAlignment="1" applyProtection="1">
      <alignment horizontal="left" vertical="center"/>
      <protection locked="0"/>
    </xf>
    <xf numFmtId="0" fontId="5" fillId="4" borderId="1"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5" fillId="4" borderId="3" xfId="0" applyFont="1" applyFill="1" applyBorder="1" applyAlignment="1" applyProtection="1">
      <alignment horizontal="center" vertical="top" wrapText="1"/>
      <protection locked="0"/>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3" fillId="2" borderId="1"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top" wrapText="1"/>
      <protection locked="0"/>
    </xf>
    <xf numFmtId="0" fontId="5" fillId="4" borderId="20" xfId="0" applyFont="1" applyFill="1" applyBorder="1" applyAlignment="1" applyProtection="1">
      <alignment horizontal="left" vertical="top" wrapText="1"/>
      <protection locked="0"/>
    </xf>
    <xf numFmtId="0" fontId="5" fillId="4" borderId="13"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5" fillId="4" borderId="3" xfId="0" applyFont="1" applyFill="1" applyBorder="1" applyAlignment="1" applyProtection="1">
      <alignment horizontal="left" vertical="top" wrapText="1"/>
      <protection locked="0"/>
    </xf>
    <xf numFmtId="0" fontId="5" fillId="4" borderId="4" xfId="0" applyFont="1" applyFill="1" applyBorder="1" applyAlignment="1" applyProtection="1">
      <alignment horizontal="center" vertical="center"/>
      <protection locked="0"/>
    </xf>
    <xf numFmtId="0" fontId="12" fillId="0" borderId="20" xfId="0" applyFont="1" applyBorder="1" applyAlignment="1">
      <alignment horizontal="center" vertical="center"/>
    </xf>
    <xf numFmtId="0" fontId="12" fillId="0" borderId="0" xfId="0" applyFont="1" applyBorder="1" applyAlignment="1">
      <alignment horizontal="center" vertical="center"/>
    </xf>
    <xf numFmtId="38" fontId="5" fillId="3" borderId="4" xfId="1" applyFont="1" applyFill="1" applyBorder="1" applyAlignment="1">
      <alignment horizontal="right" vertical="center"/>
    </xf>
    <xf numFmtId="0" fontId="5" fillId="3" borderId="1" xfId="0" applyFont="1" applyFill="1" applyBorder="1" applyAlignment="1">
      <alignment horizontal="right" vertical="center" wrapText="1"/>
    </xf>
    <xf numFmtId="0" fontId="5" fillId="3" borderId="2" xfId="0" applyFont="1" applyFill="1" applyBorder="1" applyAlignment="1">
      <alignment horizontal="right" vertical="center" wrapText="1"/>
    </xf>
    <xf numFmtId="0" fontId="5" fillId="3" borderId="3" xfId="0" applyFont="1" applyFill="1" applyBorder="1" applyAlignment="1">
      <alignment horizontal="right" vertical="center" wrapText="1"/>
    </xf>
    <xf numFmtId="0" fontId="18" fillId="2" borderId="4" xfId="0" applyFont="1" applyFill="1" applyBorder="1" applyAlignment="1">
      <alignment horizontal="center" vertical="center" wrapText="1"/>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Border="1" applyAlignment="1">
      <alignment horizontal="center" vertical="center"/>
    </xf>
    <xf numFmtId="38" fontId="5" fillId="3" borderId="1" xfId="1" applyFont="1" applyFill="1" applyBorder="1" applyAlignment="1">
      <alignment horizontal="right" vertical="center"/>
    </xf>
    <xf numFmtId="38" fontId="5" fillId="3" borderId="2" xfId="1" applyFont="1" applyFill="1" applyBorder="1" applyAlignment="1">
      <alignment horizontal="right" vertical="center"/>
    </xf>
    <xf numFmtId="38" fontId="5" fillId="3" borderId="3" xfId="1" applyFont="1" applyFill="1" applyBorder="1" applyAlignment="1">
      <alignment horizontal="right" vertical="center"/>
    </xf>
    <xf numFmtId="0" fontId="5" fillId="4" borderId="14" xfId="0" applyFont="1" applyFill="1" applyBorder="1" applyAlignment="1" applyProtection="1">
      <alignment vertical="center" shrinkToFit="1"/>
      <protection locked="0"/>
    </xf>
    <xf numFmtId="0" fontId="5" fillId="4" borderId="26" xfId="0" applyFont="1" applyFill="1" applyBorder="1" applyAlignment="1" applyProtection="1">
      <alignment vertical="center" shrinkToFit="1"/>
      <protection locked="0"/>
    </xf>
    <xf numFmtId="176" fontId="5" fillId="4" borderId="25" xfId="1" applyNumberFormat="1" applyFont="1" applyFill="1" applyBorder="1" applyAlignment="1" applyProtection="1">
      <alignment horizontal="center" vertical="center"/>
      <protection locked="0"/>
    </xf>
    <xf numFmtId="176" fontId="5" fillId="4" borderId="26" xfId="1" applyNumberFormat="1" applyFont="1" applyFill="1" applyBorder="1" applyAlignment="1" applyProtection="1">
      <alignment horizontal="center" vertical="center"/>
      <protection locked="0"/>
    </xf>
    <xf numFmtId="0" fontId="5" fillId="0" borderId="13" xfId="0" applyFont="1" applyBorder="1" applyAlignment="1">
      <alignment horizontal="center" vertical="center"/>
    </xf>
    <xf numFmtId="176" fontId="5" fillId="5" borderId="2" xfId="0" applyNumberFormat="1" applyFont="1" applyFill="1" applyBorder="1" applyAlignment="1" applyProtection="1">
      <alignment horizontal="right" vertical="center"/>
      <protection locked="0"/>
    </xf>
    <xf numFmtId="176" fontId="5" fillId="5" borderId="3" xfId="0" applyNumberFormat="1" applyFont="1" applyFill="1" applyBorder="1" applyAlignment="1" applyProtection="1">
      <alignment horizontal="right" vertical="center"/>
      <protection locked="0"/>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176" fontId="5" fillId="3" borderId="7" xfId="1" applyNumberFormat="1" applyFont="1" applyFill="1" applyBorder="1" applyAlignment="1">
      <alignment horizontal="right" vertical="center" wrapText="1"/>
    </xf>
    <xf numFmtId="176" fontId="5" fillId="3" borderId="17" xfId="1" applyNumberFormat="1" applyFont="1" applyFill="1" applyBorder="1" applyAlignment="1">
      <alignment horizontal="right" vertical="center" wrapText="1"/>
    </xf>
    <xf numFmtId="176" fontId="5" fillId="3" borderId="5" xfId="1" applyNumberFormat="1" applyFont="1" applyFill="1" applyBorder="1" applyAlignment="1">
      <alignment horizontal="right" vertical="center" wrapText="1"/>
    </xf>
    <xf numFmtId="0" fontId="5" fillId="4" borderId="1" xfId="0" applyFont="1" applyFill="1" applyBorder="1" applyAlignment="1" applyProtection="1">
      <alignment vertical="center" shrinkToFit="1"/>
      <protection locked="0"/>
    </xf>
    <xf numFmtId="0" fontId="5" fillId="4" borderId="24" xfId="0" applyFont="1" applyFill="1" applyBorder="1" applyAlignment="1" applyProtection="1">
      <alignment vertical="center" shrinkToFit="1"/>
      <protection locked="0"/>
    </xf>
    <xf numFmtId="176" fontId="5" fillId="4" borderId="23" xfId="1" applyNumberFormat="1" applyFont="1" applyFill="1" applyBorder="1" applyAlignment="1" applyProtection="1">
      <alignment horizontal="center" vertical="center"/>
      <protection locked="0"/>
    </xf>
    <xf numFmtId="176" fontId="5" fillId="4" borderId="24" xfId="1" applyNumberFormat="1" applyFont="1" applyFill="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176" fontId="5" fillId="5" borderId="31" xfId="0" applyNumberFormat="1" applyFont="1" applyFill="1" applyBorder="1" applyAlignment="1">
      <alignment vertical="center"/>
    </xf>
    <xf numFmtId="176" fontId="5" fillId="5" borderId="32" xfId="0" applyNumberFormat="1" applyFont="1" applyFill="1" applyBorder="1" applyAlignment="1">
      <alignment vertical="center"/>
    </xf>
    <xf numFmtId="176" fontId="5" fillId="5" borderId="33" xfId="0" applyNumberFormat="1" applyFont="1" applyFill="1" applyBorder="1" applyAlignment="1">
      <alignment vertical="center"/>
    </xf>
    <xf numFmtId="176" fontId="5" fillId="4" borderId="9" xfId="0" applyNumberFormat="1" applyFont="1" applyFill="1" applyBorder="1" applyAlignment="1" applyProtection="1">
      <alignment vertical="center"/>
      <protection locked="0"/>
    </xf>
    <xf numFmtId="176" fontId="5" fillId="4" borderId="6" xfId="0" applyNumberFormat="1" applyFont="1" applyFill="1" applyBorder="1" applyAlignment="1" applyProtection="1">
      <alignment vertical="center"/>
      <protection locked="0"/>
    </xf>
    <xf numFmtId="176" fontId="5" fillId="4" borderId="11" xfId="0" applyNumberFormat="1" applyFont="1" applyFill="1" applyBorder="1" applyAlignment="1" applyProtection="1">
      <alignment vertical="center"/>
      <protection locked="0"/>
    </xf>
    <xf numFmtId="0" fontId="5" fillId="4" borderId="8" xfId="0" applyFont="1" applyFill="1" applyBorder="1" applyAlignment="1" applyProtection="1">
      <alignment horizontal="center" vertical="center"/>
      <protection locked="0"/>
    </xf>
    <xf numFmtId="176" fontId="5" fillId="4" borderId="1" xfId="0" applyNumberFormat="1" applyFont="1" applyFill="1" applyBorder="1" applyAlignment="1" applyProtection="1">
      <alignment vertical="center"/>
      <protection locked="0"/>
    </xf>
    <xf numFmtId="176" fontId="5" fillId="4" borderId="2" xfId="0" applyNumberFormat="1" applyFont="1" applyFill="1" applyBorder="1" applyAlignment="1" applyProtection="1">
      <alignment vertical="center"/>
      <protection locked="0"/>
    </xf>
    <xf numFmtId="176" fontId="5" fillId="4" borderId="3" xfId="0" applyNumberFormat="1" applyFont="1" applyFill="1" applyBorder="1" applyAlignment="1" applyProtection="1">
      <alignment vertical="center"/>
      <protection locked="0"/>
    </xf>
    <xf numFmtId="176" fontId="5" fillId="5" borderId="2" xfId="0" applyNumberFormat="1" applyFont="1" applyFill="1" applyBorder="1" applyAlignment="1">
      <alignment vertical="center"/>
    </xf>
    <xf numFmtId="176" fontId="5" fillId="5" borderId="3" xfId="0" applyNumberFormat="1" applyFont="1" applyFill="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176" fontId="5" fillId="5" borderId="2" xfId="0" applyNumberFormat="1" applyFont="1" applyFill="1" applyBorder="1" applyAlignment="1" applyProtection="1">
      <alignment vertical="center"/>
      <protection locked="0"/>
    </xf>
    <xf numFmtId="176" fontId="5" fillId="5" borderId="3" xfId="0" applyNumberFormat="1" applyFont="1" applyFill="1" applyBorder="1" applyAlignment="1" applyProtection="1">
      <alignment vertical="center"/>
      <protection locked="0"/>
    </xf>
    <xf numFmtId="0" fontId="5"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0" xfId="0" applyFont="1" applyBorder="1" applyAlignment="1">
      <alignment horizontal="right" vertical="center"/>
    </xf>
    <xf numFmtId="0" fontId="5" fillId="6" borderId="1" xfId="0" applyFont="1" applyFill="1" applyBorder="1" applyAlignment="1">
      <alignment vertical="center"/>
    </xf>
  </cellXfs>
  <cellStyles count="9">
    <cellStyle name="ハイパーリンク" xfId="8" builtinId="8"/>
    <cellStyle name="桁区切り" xfId="1" builtinId="6"/>
    <cellStyle name="桁区切り 2" xfId="5" xr:uid="{00000000-0005-0000-0000-000002000000}"/>
    <cellStyle name="桁区切り 3" xfId="3" xr:uid="{00000000-0005-0000-0000-000003000000}"/>
    <cellStyle name="標準" xfId="0" builtinId="0"/>
    <cellStyle name="標準 2" xfId="4" xr:uid="{00000000-0005-0000-0000-000005000000}"/>
    <cellStyle name="標準 3" xfId="2" xr:uid="{00000000-0005-0000-0000-000006000000}"/>
    <cellStyle name="標準 3 2" xfId="6" xr:uid="{00000000-0005-0000-0000-000007000000}"/>
    <cellStyle name="標準 4" xfId="7" xr:uid="{00000000-0005-0000-0000-000008000000}"/>
  </cellStyles>
  <dxfs count="0"/>
  <tableStyles count="0" defaultTableStyle="TableStyleMedium2" defaultPivotStyle="PivotStyleLight16"/>
  <colors>
    <mruColors>
      <color rgb="FFFFFFFF"/>
      <color rgb="FFFFCCFF"/>
      <color rgb="FFFF99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571500</xdr:colOff>
      <xdr:row>21</xdr:row>
      <xdr:rowOff>330200</xdr:rowOff>
    </xdr:from>
    <xdr:to>
      <xdr:col>20</xdr:col>
      <xdr:colOff>635000</xdr:colOff>
      <xdr:row>23</xdr:row>
      <xdr:rowOff>88900</xdr:rowOff>
    </xdr:to>
    <xdr:sp macro="" textlink="">
      <xdr:nvSpPr>
        <xdr:cNvPr id="2" name="楕円 1">
          <a:extLst>
            <a:ext uri="{FF2B5EF4-FFF2-40B4-BE49-F238E27FC236}">
              <a16:creationId xmlns:a16="http://schemas.microsoft.com/office/drawing/2014/main" id="{23539981-9432-83CC-2130-7ACF24F7DB98}"/>
            </a:ext>
          </a:extLst>
        </xdr:cNvPr>
        <xdr:cNvSpPr/>
      </xdr:nvSpPr>
      <xdr:spPr>
        <a:xfrm>
          <a:off x="10223500" y="9258300"/>
          <a:ext cx="1435100" cy="6223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514350</xdr:colOff>
      <xdr:row>25</xdr:row>
      <xdr:rowOff>428625</xdr:rowOff>
    </xdr:from>
    <xdr:to>
      <xdr:col>23</xdr:col>
      <xdr:colOff>577850</xdr:colOff>
      <xdr:row>25</xdr:row>
      <xdr:rowOff>1050925</xdr:rowOff>
    </xdr:to>
    <xdr:sp macro="" textlink="">
      <xdr:nvSpPr>
        <xdr:cNvPr id="2" name="楕円 1">
          <a:extLst>
            <a:ext uri="{FF2B5EF4-FFF2-40B4-BE49-F238E27FC236}">
              <a16:creationId xmlns:a16="http://schemas.microsoft.com/office/drawing/2014/main" id="{93B9082C-AFA0-4139-A027-DADBDB4917FF}"/>
            </a:ext>
          </a:extLst>
        </xdr:cNvPr>
        <xdr:cNvSpPr/>
      </xdr:nvSpPr>
      <xdr:spPr>
        <a:xfrm>
          <a:off x="11306175" y="22564725"/>
          <a:ext cx="1435100" cy="6223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5"/>
  <sheetViews>
    <sheetView showGridLines="0" tabSelected="1" view="pageBreakPreview" zoomScale="75" zoomScaleNormal="75" zoomScaleSheetLayoutView="75" workbookViewId="0">
      <selection activeCell="I13" sqref="I13:Q13"/>
    </sheetView>
  </sheetViews>
  <sheetFormatPr defaultRowHeight="23.25" customHeight="1"/>
  <cols>
    <col min="1" max="2" width="3.5" style="8" customWidth="1"/>
    <col min="3" max="3" width="6.125" style="8" customWidth="1"/>
    <col min="4" max="4" width="4.5" style="8" bestFit="1" customWidth="1"/>
    <col min="5" max="5" width="10.875" style="8" customWidth="1"/>
    <col min="6" max="6" width="15.75" style="8" customWidth="1"/>
    <col min="7" max="7" width="5.375" style="8" customWidth="1"/>
    <col min="8" max="8" width="14.125" style="8" customWidth="1"/>
    <col min="9" max="9" width="15.5" style="8" customWidth="1"/>
    <col min="10" max="10" width="9" style="8" customWidth="1"/>
    <col min="11" max="11" width="4.5" style="8" customWidth="1"/>
    <col min="12" max="18" width="4.75" style="8" customWidth="1"/>
    <col min="19" max="16384" width="9" style="8"/>
  </cols>
  <sheetData>
    <row r="1" spans="1:18" ht="23.25" customHeight="1">
      <c r="Q1" s="43" t="s">
        <v>83</v>
      </c>
      <c r="R1" s="9"/>
    </row>
    <row r="2" spans="1:18" ht="23.25" customHeight="1">
      <c r="Q2" s="44" t="s">
        <v>82</v>
      </c>
      <c r="R2" s="9"/>
    </row>
    <row r="3" spans="1:18" ht="33.75" customHeight="1">
      <c r="A3" s="10" t="s">
        <v>78</v>
      </c>
      <c r="B3" s="10"/>
      <c r="C3" s="10"/>
      <c r="D3" s="10"/>
      <c r="E3" s="10"/>
      <c r="F3" s="10"/>
      <c r="G3" s="10"/>
      <c r="H3" s="10"/>
      <c r="I3" s="10"/>
      <c r="J3" s="10"/>
      <c r="K3" s="10"/>
      <c r="L3" s="10"/>
      <c r="M3" s="10"/>
      <c r="N3" s="10"/>
      <c r="O3" s="10"/>
      <c r="P3" s="10"/>
      <c r="R3" s="11"/>
    </row>
    <row r="4" spans="1:18" ht="33.75" customHeight="1">
      <c r="A4" s="10"/>
      <c r="B4" s="10"/>
      <c r="C4" s="10"/>
      <c r="D4" s="10"/>
      <c r="E4" s="10"/>
      <c r="F4" s="10"/>
      <c r="G4" s="10"/>
      <c r="H4" s="10"/>
      <c r="I4" s="10"/>
      <c r="J4" s="10"/>
      <c r="K4" s="10"/>
      <c r="L4" s="10"/>
      <c r="M4" s="10"/>
      <c r="N4" s="10"/>
      <c r="O4" s="10"/>
      <c r="P4" s="10"/>
      <c r="Q4" s="10"/>
      <c r="R4" s="10"/>
    </row>
    <row r="5" spans="1:18" ht="33.75" customHeight="1">
      <c r="A5" s="108" t="s">
        <v>165</v>
      </c>
      <c r="B5" s="108"/>
      <c r="C5" s="108"/>
      <c r="D5" s="108"/>
      <c r="E5" s="108"/>
      <c r="F5" s="108"/>
      <c r="G5" s="108"/>
      <c r="H5" s="108"/>
      <c r="I5" s="108"/>
      <c r="J5" s="108"/>
      <c r="K5" s="108"/>
      <c r="L5" s="108"/>
      <c r="M5" s="108"/>
      <c r="N5" s="108"/>
      <c r="O5" s="108"/>
      <c r="P5" s="108"/>
      <c r="Q5" s="108"/>
      <c r="R5" s="108"/>
    </row>
    <row r="6" spans="1:18" ht="33.75" customHeight="1">
      <c r="A6" s="10"/>
      <c r="B6" s="10"/>
      <c r="C6" s="10"/>
      <c r="D6" s="10"/>
      <c r="E6" s="10"/>
      <c r="F6" s="10"/>
      <c r="G6" s="10"/>
      <c r="H6" s="10"/>
      <c r="I6" s="10"/>
      <c r="J6" s="10"/>
      <c r="K6" s="10"/>
      <c r="L6" s="10"/>
      <c r="M6" s="10"/>
      <c r="N6" s="10"/>
      <c r="O6" s="10"/>
      <c r="P6" s="10"/>
      <c r="Q6" s="10"/>
      <c r="R6" s="10"/>
    </row>
    <row r="7" spans="1:18" ht="33.75" customHeight="1">
      <c r="A7" s="10"/>
      <c r="B7" s="10"/>
      <c r="C7" s="10"/>
      <c r="D7" s="10"/>
      <c r="E7" s="10"/>
      <c r="F7" s="10"/>
      <c r="G7" s="10"/>
      <c r="H7" s="10"/>
      <c r="I7" s="10"/>
      <c r="J7" s="10"/>
      <c r="K7" s="10"/>
      <c r="L7" s="26" t="s">
        <v>117</v>
      </c>
      <c r="M7" s="62"/>
      <c r="N7" s="10" t="s">
        <v>111</v>
      </c>
      <c r="O7" s="62"/>
      <c r="P7" s="10" t="s">
        <v>112</v>
      </c>
      <c r="Q7" s="62"/>
      <c r="R7" s="48" t="s">
        <v>113</v>
      </c>
    </row>
    <row r="8" spans="1:18" ht="33.75" customHeight="1">
      <c r="A8" s="10"/>
      <c r="B8" s="10"/>
      <c r="C8" s="10"/>
      <c r="D8" s="10"/>
      <c r="E8" s="10"/>
      <c r="F8" s="10"/>
      <c r="G8" s="10"/>
      <c r="H8" s="10"/>
      <c r="I8" s="10"/>
      <c r="J8" s="10"/>
      <c r="K8" s="10"/>
      <c r="L8" s="10"/>
      <c r="M8" s="10"/>
      <c r="N8" s="10"/>
      <c r="O8" s="10"/>
      <c r="P8" s="10"/>
      <c r="Q8" s="10"/>
      <c r="R8" s="10"/>
    </row>
    <row r="9" spans="1:18" ht="33.75" customHeight="1">
      <c r="A9" s="12" t="s">
        <v>89</v>
      </c>
      <c r="B9" s="12"/>
      <c r="C9" s="10"/>
      <c r="D9" s="10"/>
      <c r="E9" s="10"/>
      <c r="F9" s="10"/>
      <c r="G9" s="10"/>
      <c r="H9" s="10"/>
      <c r="I9" s="10"/>
      <c r="J9" s="10"/>
      <c r="K9" s="10"/>
      <c r="L9" s="10"/>
      <c r="M9" s="10"/>
      <c r="N9" s="10"/>
      <c r="O9" s="10"/>
      <c r="P9" s="10"/>
      <c r="Q9" s="10"/>
      <c r="R9" s="10"/>
    </row>
    <row r="10" spans="1:18" ht="33.75" customHeight="1">
      <c r="A10" s="10"/>
      <c r="B10" s="10"/>
      <c r="C10" s="10"/>
      <c r="D10" s="10"/>
      <c r="E10" s="10"/>
      <c r="F10" s="10"/>
      <c r="G10" s="10"/>
      <c r="H10" s="10"/>
      <c r="I10" s="10"/>
      <c r="J10" s="10"/>
      <c r="K10" s="10"/>
      <c r="L10" s="10"/>
      <c r="M10" s="10"/>
      <c r="N10" s="10"/>
      <c r="O10" s="10"/>
      <c r="P10" s="10"/>
      <c r="Q10" s="10"/>
      <c r="R10" s="10"/>
    </row>
    <row r="11" spans="1:18" ht="33.75" customHeight="1">
      <c r="A11" s="10"/>
      <c r="B11" s="10"/>
      <c r="C11" s="10"/>
      <c r="D11" s="10"/>
      <c r="G11" s="26" t="s">
        <v>122</v>
      </c>
      <c r="H11" s="13" t="s">
        <v>123</v>
      </c>
      <c r="I11" s="109" t="s">
        <v>139</v>
      </c>
      <c r="J11" s="109"/>
      <c r="K11" s="109"/>
      <c r="L11" s="109"/>
      <c r="M11" s="109"/>
      <c r="N11" s="109"/>
      <c r="O11" s="109"/>
      <c r="P11" s="109"/>
      <c r="Q11" s="109"/>
      <c r="R11" s="10"/>
    </row>
    <row r="12" spans="1:18" ht="33.75" customHeight="1">
      <c r="A12" s="10"/>
      <c r="B12" s="10"/>
      <c r="C12" s="10"/>
      <c r="D12" s="10"/>
      <c r="E12" s="10"/>
      <c r="H12" s="10" t="s">
        <v>124</v>
      </c>
      <c r="I12" s="109"/>
      <c r="J12" s="109"/>
      <c r="K12" s="109"/>
      <c r="L12" s="109"/>
      <c r="M12" s="109"/>
      <c r="N12" s="109"/>
      <c r="O12" s="109"/>
      <c r="P12" s="109"/>
      <c r="Q12" s="109"/>
      <c r="R12" s="10"/>
    </row>
    <row r="13" spans="1:18" ht="33.75" customHeight="1">
      <c r="A13" s="10"/>
      <c r="B13" s="10"/>
      <c r="C13" s="10"/>
      <c r="D13" s="10"/>
      <c r="E13" s="10"/>
      <c r="H13" s="10" t="s">
        <v>10</v>
      </c>
      <c r="I13" s="109"/>
      <c r="J13" s="109"/>
      <c r="K13" s="109"/>
      <c r="L13" s="109"/>
      <c r="M13" s="109"/>
      <c r="N13" s="109"/>
      <c r="O13" s="109"/>
      <c r="P13" s="109"/>
      <c r="Q13" s="109"/>
      <c r="R13" s="10"/>
    </row>
    <row r="14" spans="1:18" ht="33.75" customHeight="1">
      <c r="A14" s="10"/>
      <c r="B14" s="10"/>
      <c r="C14" s="10"/>
      <c r="D14" s="10"/>
      <c r="E14" s="10"/>
      <c r="H14" s="10" t="s">
        <v>80</v>
      </c>
      <c r="I14" s="109"/>
      <c r="J14" s="109"/>
      <c r="K14" s="109"/>
      <c r="L14" s="109"/>
      <c r="M14" s="109"/>
      <c r="N14" s="109"/>
      <c r="O14" s="109"/>
      <c r="P14" s="109"/>
      <c r="Q14" s="109"/>
      <c r="R14" s="10"/>
    </row>
    <row r="15" spans="1:18" ht="33.75" customHeight="1">
      <c r="A15" s="10"/>
      <c r="B15" s="10"/>
      <c r="C15" s="10"/>
      <c r="D15" s="10"/>
      <c r="E15" s="10"/>
      <c r="H15" s="10" t="s">
        <v>81</v>
      </c>
      <c r="I15" s="109"/>
      <c r="J15" s="109"/>
      <c r="K15" s="109"/>
      <c r="L15" s="109"/>
      <c r="M15" s="109"/>
      <c r="N15" s="109"/>
      <c r="O15" s="109"/>
      <c r="P15" s="109"/>
      <c r="Q15" s="109"/>
      <c r="R15" s="10" t="s">
        <v>11</v>
      </c>
    </row>
    <row r="16" spans="1:18" ht="33.75" customHeight="1">
      <c r="A16" s="10"/>
      <c r="B16" s="10"/>
      <c r="C16" s="10"/>
      <c r="D16" s="10"/>
      <c r="E16" s="10"/>
      <c r="F16" s="10"/>
      <c r="G16" s="10"/>
      <c r="H16" s="10"/>
      <c r="I16" s="10"/>
      <c r="J16" s="10"/>
      <c r="K16" s="10"/>
      <c r="L16" s="10"/>
      <c r="M16" s="10"/>
      <c r="N16" s="10"/>
      <c r="O16" s="10"/>
      <c r="P16" s="10"/>
      <c r="Q16" s="10"/>
      <c r="R16" s="10"/>
    </row>
    <row r="17" spans="1:18" ht="33.75" customHeight="1">
      <c r="A17" s="10" t="s">
        <v>207</v>
      </c>
      <c r="B17" s="10"/>
      <c r="C17" s="10"/>
      <c r="D17" s="10"/>
      <c r="E17" s="10"/>
      <c r="F17" s="10"/>
      <c r="G17" s="10"/>
      <c r="H17" s="10"/>
      <c r="I17" s="10"/>
      <c r="J17" s="10"/>
      <c r="K17" s="10"/>
      <c r="L17" s="10"/>
      <c r="M17" s="10"/>
      <c r="N17" s="10"/>
      <c r="O17" s="10"/>
      <c r="P17" s="10"/>
      <c r="Q17" s="10"/>
      <c r="R17" s="10"/>
    </row>
    <row r="18" spans="1:18" ht="33.75" customHeight="1">
      <c r="A18" s="110" t="s">
        <v>90</v>
      </c>
      <c r="B18" s="110"/>
      <c r="C18" s="110"/>
      <c r="D18" s="110"/>
      <c r="E18" s="110"/>
      <c r="F18" s="110"/>
      <c r="G18" s="110"/>
      <c r="H18" s="110"/>
      <c r="I18" s="110"/>
      <c r="J18" s="110"/>
      <c r="K18" s="110"/>
      <c r="L18" s="110"/>
      <c r="M18" s="110"/>
      <c r="N18" s="110"/>
      <c r="O18" s="110"/>
      <c r="P18" s="110"/>
      <c r="Q18" s="110"/>
      <c r="R18" s="110"/>
    </row>
    <row r="19" spans="1:18" ht="33.75" customHeight="1">
      <c r="A19" s="10" t="s">
        <v>125</v>
      </c>
      <c r="B19" s="10"/>
      <c r="C19" s="10"/>
      <c r="D19" s="10"/>
      <c r="E19" s="10"/>
      <c r="F19" s="10"/>
      <c r="G19" s="10"/>
      <c r="H19" s="10"/>
      <c r="I19" s="10"/>
      <c r="J19" s="10"/>
      <c r="K19" s="10"/>
      <c r="L19" s="10"/>
      <c r="M19" s="10"/>
      <c r="N19" s="10"/>
      <c r="O19" s="10"/>
      <c r="P19" s="10"/>
      <c r="Q19" s="10"/>
      <c r="R19" s="10"/>
    </row>
    <row r="20" spans="1:18" ht="45" customHeight="1">
      <c r="A20" s="10"/>
      <c r="B20" s="10"/>
      <c r="C20" s="111"/>
      <c r="D20" s="111"/>
      <c r="E20" s="111"/>
      <c r="F20" s="111"/>
      <c r="G20" s="111"/>
      <c r="H20" s="111"/>
      <c r="I20" s="111"/>
      <c r="J20" s="111"/>
      <c r="K20" s="111"/>
      <c r="L20" s="111"/>
      <c r="M20" s="111"/>
      <c r="N20" s="111"/>
      <c r="O20" s="10"/>
      <c r="P20" s="10"/>
      <c r="Q20" s="10"/>
      <c r="R20" s="10"/>
    </row>
    <row r="21" spans="1:18" ht="33.75" customHeight="1">
      <c r="A21" s="10"/>
      <c r="B21" s="10"/>
      <c r="C21" s="22"/>
      <c r="D21" s="22"/>
      <c r="E21" s="22"/>
      <c r="F21" s="23"/>
      <c r="G21" s="22"/>
      <c r="H21" s="23"/>
      <c r="I21" s="22"/>
      <c r="J21" s="45"/>
      <c r="K21" s="45"/>
      <c r="L21" s="45"/>
      <c r="M21" s="45"/>
      <c r="N21" s="45"/>
      <c r="O21" s="45"/>
      <c r="P21" s="45"/>
      <c r="Q21" s="22"/>
      <c r="R21" s="22"/>
    </row>
    <row r="22" spans="1:18" ht="33.75" customHeight="1">
      <c r="A22" s="10" t="s">
        <v>200</v>
      </c>
      <c r="B22" s="10"/>
      <c r="C22" s="97"/>
      <c r="D22" s="97"/>
      <c r="E22" s="97"/>
      <c r="F22" s="97"/>
      <c r="G22" s="97"/>
      <c r="H22" s="97"/>
      <c r="I22" s="97"/>
      <c r="J22" s="97"/>
      <c r="K22" s="97"/>
      <c r="L22" s="97"/>
      <c r="M22" s="97"/>
      <c r="N22" s="97"/>
      <c r="O22" s="97"/>
      <c r="P22" s="97"/>
      <c r="Q22" s="97"/>
      <c r="R22" s="97"/>
    </row>
    <row r="23" spans="1:18" ht="33.75" customHeight="1">
      <c r="A23" s="10"/>
      <c r="B23" s="10"/>
      <c r="C23" s="97" t="s">
        <v>201</v>
      </c>
      <c r="E23" s="97"/>
      <c r="G23" s="97" t="s">
        <v>202</v>
      </c>
      <c r="J23" s="97" t="s">
        <v>203</v>
      </c>
      <c r="K23" s="97"/>
      <c r="L23" s="97"/>
      <c r="M23" s="97"/>
      <c r="N23" s="97"/>
      <c r="O23" s="97"/>
      <c r="P23" s="97"/>
      <c r="Q23" s="97"/>
      <c r="R23" s="97"/>
    </row>
    <row r="24" spans="1:18" ht="33.75" customHeight="1">
      <c r="A24" s="10"/>
      <c r="B24" s="10"/>
      <c r="C24" s="97"/>
      <c r="D24" s="97"/>
      <c r="E24" s="97"/>
      <c r="F24" s="97"/>
      <c r="G24" s="97"/>
      <c r="H24" s="97"/>
      <c r="I24" s="97"/>
      <c r="J24" s="97"/>
      <c r="K24" s="97"/>
      <c r="L24" s="97"/>
      <c r="M24" s="97"/>
      <c r="N24" s="97"/>
      <c r="O24" s="97"/>
      <c r="P24" s="97"/>
      <c r="Q24" s="97"/>
      <c r="R24" s="97"/>
    </row>
    <row r="25" spans="1:18" ht="33.75" customHeight="1">
      <c r="A25" s="10" t="s">
        <v>204</v>
      </c>
      <c r="B25" s="10"/>
      <c r="C25" s="10"/>
      <c r="D25" s="10"/>
      <c r="E25" s="10"/>
      <c r="F25" s="10"/>
      <c r="G25" s="10"/>
      <c r="H25" s="10"/>
      <c r="I25" s="10"/>
      <c r="J25" s="10"/>
      <c r="K25" s="10"/>
      <c r="L25" s="10"/>
      <c r="M25" s="10"/>
      <c r="N25" s="10"/>
      <c r="O25" s="10"/>
      <c r="P25" s="10"/>
      <c r="Q25" s="10"/>
      <c r="R25" s="10"/>
    </row>
    <row r="26" spans="1:18" ht="33.75" customHeight="1">
      <c r="A26" s="10"/>
      <c r="B26" s="13" t="s">
        <v>190</v>
      </c>
      <c r="C26" s="13"/>
      <c r="D26" s="14"/>
      <c r="E26" s="26" t="s">
        <v>88</v>
      </c>
      <c r="F26" s="15">
        <f>様式第4号!E78</f>
        <v>0</v>
      </c>
      <c r="G26" s="13" t="s">
        <v>191</v>
      </c>
      <c r="H26" s="13"/>
      <c r="R26" s="13"/>
    </row>
    <row r="27" spans="1:18" ht="33.75" customHeight="1">
      <c r="A27" s="10"/>
      <c r="B27" s="13" t="s">
        <v>166</v>
      </c>
      <c r="C27" s="13"/>
      <c r="D27" s="14"/>
      <c r="E27" s="26" t="s">
        <v>88</v>
      </c>
      <c r="F27" s="15">
        <f>様式第4号!E79</f>
        <v>0</v>
      </c>
      <c r="G27" s="13" t="s">
        <v>105</v>
      </c>
      <c r="H27" s="13"/>
      <c r="R27" s="13"/>
    </row>
    <row r="28" spans="1:18" ht="33.75" customHeight="1">
      <c r="A28" s="10"/>
      <c r="B28" s="10"/>
      <c r="C28" s="13"/>
      <c r="D28" s="13"/>
      <c r="E28" s="14"/>
      <c r="F28" s="14"/>
      <c r="G28" s="14"/>
      <c r="H28" s="14"/>
      <c r="I28" s="14"/>
      <c r="J28" s="14"/>
      <c r="K28" s="14"/>
      <c r="L28" s="14"/>
      <c r="M28" s="14"/>
      <c r="N28" s="14"/>
      <c r="O28" s="14"/>
      <c r="P28" s="14"/>
      <c r="Q28" s="13"/>
      <c r="R28" s="13"/>
    </row>
    <row r="29" spans="1:18" ht="33.75" customHeight="1">
      <c r="A29" s="10" t="s">
        <v>205</v>
      </c>
      <c r="B29" s="10"/>
      <c r="C29" s="10"/>
      <c r="D29" s="10"/>
      <c r="E29" s="10"/>
      <c r="F29" s="10"/>
      <c r="G29" s="10"/>
      <c r="H29" s="10"/>
      <c r="I29" s="10"/>
      <c r="J29" s="10"/>
      <c r="K29" s="10"/>
      <c r="L29" s="10"/>
      <c r="M29" s="10"/>
      <c r="N29" s="10"/>
      <c r="O29" s="10"/>
      <c r="P29" s="10"/>
      <c r="Q29" s="10"/>
      <c r="R29" s="10"/>
    </row>
    <row r="30" spans="1:18" ht="33.75" customHeight="1">
      <c r="A30" s="10"/>
      <c r="B30" s="10" t="s">
        <v>12</v>
      </c>
      <c r="D30" s="10"/>
      <c r="E30" s="10"/>
      <c r="F30" s="10"/>
      <c r="G30" s="10"/>
      <c r="H30" s="10"/>
      <c r="I30" s="10"/>
      <c r="J30" s="10"/>
      <c r="K30" s="10"/>
      <c r="L30" s="10"/>
      <c r="M30" s="10"/>
      <c r="N30" s="10"/>
      <c r="O30" s="10"/>
      <c r="P30" s="10"/>
      <c r="Q30" s="10"/>
      <c r="R30" s="10"/>
    </row>
    <row r="31" spans="1:18" ht="33.75" customHeight="1">
      <c r="A31" s="10"/>
      <c r="B31" s="10" t="s">
        <v>91</v>
      </c>
      <c r="D31" s="10"/>
      <c r="E31" s="10"/>
      <c r="F31" s="10"/>
      <c r="G31" s="10"/>
      <c r="H31" s="10"/>
      <c r="I31" s="10"/>
      <c r="J31" s="10"/>
      <c r="K31" s="10"/>
      <c r="L31" s="10"/>
      <c r="M31" s="10"/>
      <c r="N31" s="10"/>
      <c r="O31" s="10"/>
      <c r="P31" s="10"/>
      <c r="Q31" s="10"/>
      <c r="R31" s="10"/>
    </row>
    <row r="32" spans="1:18" ht="33.75" customHeight="1">
      <c r="A32" s="10"/>
      <c r="B32" s="10" t="s">
        <v>92</v>
      </c>
      <c r="D32" s="10"/>
      <c r="E32" s="10"/>
      <c r="F32" s="10"/>
      <c r="G32" s="10"/>
      <c r="H32" s="10"/>
      <c r="I32" s="10"/>
      <c r="J32" s="10"/>
      <c r="K32" s="10"/>
      <c r="L32" s="10"/>
      <c r="M32" s="10"/>
      <c r="N32" s="10"/>
      <c r="O32" s="10"/>
      <c r="P32" s="10"/>
      <c r="Q32" s="10"/>
      <c r="R32" s="10"/>
    </row>
    <row r="33" spans="1:18" ht="33.75" customHeight="1">
      <c r="A33" s="10"/>
      <c r="B33" s="10" t="s">
        <v>206</v>
      </c>
      <c r="D33" s="10"/>
      <c r="E33" s="10"/>
      <c r="F33" s="10"/>
      <c r="G33" s="10"/>
      <c r="H33" s="10"/>
      <c r="I33" s="10"/>
      <c r="J33" s="10"/>
      <c r="K33" s="10"/>
      <c r="L33" s="10"/>
      <c r="M33" s="10"/>
      <c r="N33" s="10"/>
      <c r="O33" s="10"/>
      <c r="P33" s="10"/>
      <c r="Q33" s="10"/>
      <c r="R33" s="10"/>
    </row>
    <row r="34" spans="1:18" ht="33.75" customHeight="1">
      <c r="A34" s="10"/>
      <c r="B34" s="10" t="s">
        <v>13</v>
      </c>
      <c r="D34" s="10"/>
      <c r="E34" s="10"/>
      <c r="F34" s="10"/>
      <c r="G34" s="10"/>
      <c r="H34" s="10"/>
      <c r="I34" s="10"/>
      <c r="J34" s="10"/>
      <c r="K34" s="10"/>
      <c r="L34" s="10"/>
      <c r="M34" s="10"/>
      <c r="N34" s="10"/>
      <c r="O34" s="10"/>
      <c r="P34" s="10"/>
      <c r="Q34" s="10"/>
      <c r="R34" s="10"/>
    </row>
    <row r="35" spans="1:18" ht="23.25" customHeight="1">
      <c r="A35" s="10"/>
      <c r="B35" s="10"/>
      <c r="C35" s="10"/>
      <c r="D35" s="10"/>
      <c r="E35" s="10"/>
      <c r="F35" s="10"/>
      <c r="G35" s="10"/>
      <c r="H35" s="10"/>
      <c r="I35" s="10"/>
      <c r="J35" s="10"/>
      <c r="K35" s="10"/>
      <c r="L35" s="10"/>
      <c r="M35" s="10"/>
      <c r="N35" s="10"/>
      <c r="O35" s="10"/>
      <c r="P35" s="10"/>
      <c r="Q35" s="10"/>
      <c r="R35" s="10"/>
    </row>
  </sheetData>
  <mergeCells count="8">
    <mergeCell ref="A5:R5"/>
    <mergeCell ref="I13:Q13"/>
    <mergeCell ref="A18:R18"/>
    <mergeCell ref="C20:N20"/>
    <mergeCell ref="I12:Q12"/>
    <mergeCell ref="I14:Q14"/>
    <mergeCell ref="I15:Q15"/>
    <mergeCell ref="I11:Q11"/>
  </mergeCells>
  <phoneticPr fontId="2"/>
  <dataValidations count="1">
    <dataValidation type="textLength" operator="lessThan" allowBlank="1" showInputMessage="1" showErrorMessage="1" sqref="C20:N20" xr:uid="{00000000-0002-0000-0000-000000000000}">
      <formula1>50</formula1>
    </dataValidation>
  </dataValidations>
  <pageMargins left="0.70866141732283472" right="0.70866141732283472" top="0.94488188976377963" bottom="0.94488188976377963" header="0.31496062992125984" footer="0.31496062992125984"/>
  <pageSetup paperSize="9" scale="7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7"/>
  <sheetViews>
    <sheetView showGridLines="0" view="pageBreakPreview" zoomScale="85" zoomScaleNormal="80" zoomScaleSheetLayoutView="85" workbookViewId="0">
      <selection activeCell="B15" sqref="B15:E15"/>
    </sheetView>
  </sheetViews>
  <sheetFormatPr defaultRowHeight="24" customHeight="1"/>
  <cols>
    <col min="1" max="1" width="21.125" style="8" customWidth="1"/>
    <col min="2" max="2" width="13.625" style="8" customWidth="1"/>
    <col min="3" max="3" width="35.125" style="8" customWidth="1"/>
    <col min="4" max="4" width="15.875" style="8" customWidth="1"/>
    <col min="5" max="5" width="30.125" style="8" customWidth="1"/>
    <col min="6" max="16384" width="9" style="8"/>
  </cols>
  <sheetData>
    <row r="1" spans="1:5" ht="24" customHeight="1">
      <c r="E1" s="43" t="s">
        <v>83</v>
      </c>
    </row>
    <row r="2" spans="1:5" ht="24" customHeight="1">
      <c r="E2" s="44" t="s">
        <v>82</v>
      </c>
    </row>
    <row r="3" spans="1:5" ht="24" customHeight="1">
      <c r="A3" s="12" t="s">
        <v>77</v>
      </c>
      <c r="B3" s="12"/>
      <c r="C3" s="10"/>
      <c r="D3" s="10"/>
    </row>
    <row r="4" spans="1:5" ht="24" customHeight="1">
      <c r="A4" s="108" t="s">
        <v>14</v>
      </c>
      <c r="B4" s="108"/>
      <c r="C4" s="108"/>
      <c r="D4" s="108"/>
      <c r="E4" s="108"/>
    </row>
    <row r="5" spans="1:5" ht="24" customHeight="1">
      <c r="A5" s="112" t="s">
        <v>15</v>
      </c>
      <c r="B5" s="119">
        <f>様式第１号!C20</f>
        <v>0</v>
      </c>
      <c r="C5" s="120"/>
      <c r="D5" s="6" t="s">
        <v>17</v>
      </c>
      <c r="E5" s="63"/>
    </row>
    <row r="6" spans="1:5" ht="24" customHeight="1">
      <c r="A6" s="112"/>
      <c r="B6" s="121"/>
      <c r="C6" s="122"/>
      <c r="D6" s="6" t="s">
        <v>18</v>
      </c>
      <c r="E6" s="64"/>
    </row>
    <row r="7" spans="1:5" ht="24" customHeight="1">
      <c r="A7" s="113" t="s">
        <v>32</v>
      </c>
      <c r="B7" s="125">
        <f>様式第１号!I13</f>
        <v>0</v>
      </c>
      <c r="C7" s="126"/>
      <c r="D7" s="6" t="s">
        <v>19</v>
      </c>
      <c r="E7" s="64"/>
    </row>
    <row r="8" spans="1:5" ht="24" customHeight="1">
      <c r="A8" s="112"/>
      <c r="B8" s="16">
        <f>様式第１号!I14</f>
        <v>0</v>
      </c>
      <c r="C8" s="17">
        <f>様式第１号!I15</f>
        <v>0</v>
      </c>
      <c r="D8" s="6" t="s">
        <v>20</v>
      </c>
      <c r="E8" s="65"/>
    </row>
    <row r="9" spans="1:5" ht="24" customHeight="1">
      <c r="A9" s="132" t="s">
        <v>5</v>
      </c>
      <c r="B9" s="18" t="str">
        <f>様式第１号!I11</f>
        <v>〒</v>
      </c>
      <c r="C9" s="20"/>
      <c r="D9" s="134" t="s">
        <v>21</v>
      </c>
      <c r="E9" s="136" t="s">
        <v>140</v>
      </c>
    </row>
    <row r="10" spans="1:5" ht="24" customHeight="1">
      <c r="A10" s="133"/>
      <c r="B10" s="123">
        <f>様式第１号!I12</f>
        <v>0</v>
      </c>
      <c r="C10" s="124"/>
      <c r="D10" s="135"/>
      <c r="E10" s="137"/>
    </row>
    <row r="11" spans="1:5" ht="51" customHeight="1">
      <c r="A11" s="89" t="s">
        <v>143</v>
      </c>
      <c r="B11" s="138"/>
      <c r="C11" s="139"/>
      <c r="D11" s="46" t="s">
        <v>110</v>
      </c>
      <c r="E11" s="63"/>
    </row>
    <row r="12" spans="1:5" ht="62.25" customHeight="1">
      <c r="A12" s="47" t="s">
        <v>93</v>
      </c>
      <c r="B12" s="114" t="s">
        <v>172</v>
      </c>
      <c r="C12" s="115"/>
      <c r="D12" s="116"/>
      <c r="E12" s="117"/>
    </row>
    <row r="13" spans="1:5" ht="228" customHeight="1">
      <c r="A13" s="19" t="s">
        <v>106</v>
      </c>
      <c r="B13" s="127"/>
      <c r="C13" s="128"/>
      <c r="D13" s="128"/>
      <c r="E13" s="129"/>
    </row>
    <row r="14" spans="1:5" ht="120" customHeight="1">
      <c r="A14" s="6" t="s">
        <v>16</v>
      </c>
      <c r="B14" s="127"/>
      <c r="C14" s="130"/>
      <c r="D14" s="130"/>
      <c r="E14" s="131"/>
    </row>
    <row r="15" spans="1:5" ht="243" customHeight="1">
      <c r="A15" s="19" t="s">
        <v>79</v>
      </c>
      <c r="B15" s="127"/>
      <c r="C15" s="128"/>
      <c r="D15" s="128"/>
      <c r="E15" s="129"/>
    </row>
    <row r="16" spans="1:5" ht="47.25" customHeight="1">
      <c r="A16" s="118" t="s">
        <v>208</v>
      </c>
      <c r="B16" s="118"/>
      <c r="C16" s="118"/>
      <c r="D16" s="118"/>
      <c r="E16" s="118"/>
    </row>
    <row r="17" spans="1:5" ht="24" customHeight="1">
      <c r="A17" s="10"/>
      <c r="B17" s="10"/>
      <c r="C17" s="10"/>
      <c r="D17" s="10"/>
      <c r="E17" s="10"/>
    </row>
  </sheetData>
  <mergeCells count="15">
    <mergeCell ref="A4:E4"/>
    <mergeCell ref="A5:A6"/>
    <mergeCell ref="A7:A8"/>
    <mergeCell ref="B12:E12"/>
    <mergeCell ref="A16:E16"/>
    <mergeCell ref="B5:C6"/>
    <mergeCell ref="B10:C10"/>
    <mergeCell ref="B7:C7"/>
    <mergeCell ref="B13:E13"/>
    <mergeCell ref="B14:E14"/>
    <mergeCell ref="B15:E15"/>
    <mergeCell ref="A9:A10"/>
    <mergeCell ref="D9:D10"/>
    <mergeCell ref="E9:E10"/>
    <mergeCell ref="B11:C11"/>
  </mergeCells>
  <phoneticPr fontId="2"/>
  <pageMargins left="0.70866141732283472" right="0.70866141732283472" top="0.74803149606299213" bottom="0.74803149606299213" header="0.31496062992125984" footer="0.31496062992125984"/>
  <pageSetup paperSize="9" scale="7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33"/>
  <sheetViews>
    <sheetView showGridLines="0" view="pageBreakPreview" topLeftCell="A18" zoomScale="70" zoomScaleNormal="100" zoomScaleSheetLayoutView="70" workbookViewId="0">
      <selection activeCell="C18" sqref="C18:T18"/>
    </sheetView>
  </sheetViews>
  <sheetFormatPr defaultRowHeight="24" customHeight="1"/>
  <cols>
    <col min="1" max="1" width="10.5" style="8" customWidth="1"/>
    <col min="2" max="2" width="20.625" style="8" customWidth="1"/>
    <col min="3" max="20" width="6" style="8" customWidth="1"/>
    <col min="21" max="21" width="2.5" style="8" customWidth="1"/>
    <col min="22" max="16384" width="9" style="8"/>
  </cols>
  <sheetData>
    <row r="1" spans="1:20" ht="24" customHeight="1">
      <c r="L1" s="43" t="s">
        <v>83</v>
      </c>
      <c r="M1" s="43"/>
    </row>
    <row r="2" spans="1:20" ht="24" customHeight="1">
      <c r="L2" s="44" t="s">
        <v>82</v>
      </c>
      <c r="M2" s="44"/>
    </row>
    <row r="3" spans="1:20" ht="24" customHeight="1">
      <c r="A3" s="12" t="s">
        <v>209</v>
      </c>
      <c r="B3" s="10"/>
      <c r="C3" s="10"/>
      <c r="D3" s="10"/>
      <c r="E3" s="10"/>
      <c r="G3" s="10"/>
    </row>
    <row r="4" spans="1:20" ht="24" customHeight="1">
      <c r="A4" s="166" t="s">
        <v>22</v>
      </c>
      <c r="B4" s="166"/>
      <c r="C4" s="166"/>
      <c r="D4" s="166"/>
      <c r="E4" s="166"/>
      <c r="F4" s="166"/>
      <c r="G4" s="166"/>
      <c r="H4" s="166"/>
      <c r="I4" s="166"/>
      <c r="J4" s="166"/>
      <c r="K4" s="167"/>
      <c r="L4" s="167"/>
      <c r="M4" s="167"/>
      <c r="N4" s="167"/>
      <c r="O4" s="167"/>
      <c r="P4" s="167"/>
      <c r="Q4" s="167"/>
      <c r="R4" s="167"/>
      <c r="S4" s="91"/>
      <c r="T4" s="91"/>
    </row>
    <row r="5" spans="1:20" ht="24" customHeight="1">
      <c r="A5" s="112" t="s">
        <v>23</v>
      </c>
      <c r="B5" s="112"/>
      <c r="C5" s="169">
        <f>様式第１号!C20</f>
        <v>0</v>
      </c>
      <c r="D5" s="170"/>
      <c r="E5" s="170"/>
      <c r="F5" s="171"/>
      <c r="G5" s="176" t="s">
        <v>24</v>
      </c>
      <c r="H5" s="177"/>
      <c r="I5" s="177"/>
      <c r="J5" s="178"/>
      <c r="K5" s="169">
        <f>様式第１号!I13</f>
        <v>0</v>
      </c>
      <c r="L5" s="170"/>
      <c r="M5" s="170"/>
      <c r="N5" s="170"/>
      <c r="O5" s="170"/>
      <c r="P5" s="170"/>
      <c r="Q5" s="170"/>
      <c r="R5" s="170"/>
      <c r="S5" s="170"/>
      <c r="T5" s="171"/>
    </row>
    <row r="6" spans="1:20" ht="41.25" customHeight="1">
      <c r="A6" s="113" t="s">
        <v>210</v>
      </c>
      <c r="B6" s="179"/>
      <c r="C6" s="168">
        <f>様式第4号!E78</f>
        <v>0</v>
      </c>
      <c r="D6" s="168"/>
      <c r="E6" s="168"/>
      <c r="F6" s="168"/>
      <c r="G6" s="143" t="s">
        <v>211</v>
      </c>
      <c r="H6" s="177"/>
      <c r="I6" s="177"/>
      <c r="J6" s="178"/>
      <c r="K6" s="180">
        <f>様式第4号!E79</f>
        <v>0</v>
      </c>
      <c r="L6" s="181"/>
      <c r="M6" s="181"/>
      <c r="N6" s="181"/>
      <c r="O6" s="181"/>
      <c r="P6" s="181"/>
      <c r="Q6" s="181"/>
      <c r="R6" s="181"/>
      <c r="S6" s="181"/>
      <c r="T6" s="182"/>
    </row>
    <row r="7" spans="1:20" ht="24" customHeight="1">
      <c r="A7" s="10"/>
      <c r="B7" s="10"/>
      <c r="C7" s="10"/>
      <c r="D7" s="10"/>
      <c r="E7" s="10"/>
      <c r="F7" s="10"/>
      <c r="G7" s="10"/>
    </row>
    <row r="8" spans="1:20" ht="31.5" customHeight="1">
      <c r="A8" s="113" t="s">
        <v>25</v>
      </c>
      <c r="B8" s="112"/>
      <c r="C8" s="172" t="s">
        <v>39</v>
      </c>
      <c r="D8" s="172"/>
      <c r="E8" s="173"/>
      <c r="F8" s="174"/>
      <c r="G8" s="174"/>
      <c r="H8" s="175"/>
      <c r="I8" s="172" t="s">
        <v>144</v>
      </c>
      <c r="J8" s="172"/>
      <c r="K8" s="165"/>
      <c r="L8" s="165"/>
      <c r="M8" s="165"/>
      <c r="N8" s="165"/>
      <c r="O8" s="165"/>
      <c r="P8" s="165"/>
      <c r="Q8" s="165"/>
      <c r="R8" s="165"/>
      <c r="S8" s="165"/>
      <c r="T8" s="165"/>
    </row>
    <row r="9" spans="1:20" ht="134.25" customHeight="1">
      <c r="A9" s="113" t="s">
        <v>173</v>
      </c>
      <c r="B9" s="112"/>
      <c r="C9" s="162"/>
      <c r="D9" s="163"/>
      <c r="E9" s="163"/>
      <c r="F9" s="163"/>
      <c r="G9" s="163"/>
      <c r="H9" s="163"/>
      <c r="I9" s="163"/>
      <c r="J9" s="163"/>
      <c r="K9" s="163"/>
      <c r="L9" s="163"/>
      <c r="M9" s="163"/>
      <c r="N9" s="163"/>
      <c r="O9" s="163"/>
      <c r="P9" s="163"/>
      <c r="Q9" s="163"/>
      <c r="R9" s="163"/>
      <c r="S9" s="163"/>
      <c r="T9" s="164"/>
    </row>
    <row r="10" spans="1:20" ht="134.25" customHeight="1">
      <c r="A10" s="113" t="s">
        <v>174</v>
      </c>
      <c r="B10" s="112"/>
      <c r="C10" s="162"/>
      <c r="D10" s="163"/>
      <c r="E10" s="163"/>
      <c r="F10" s="163"/>
      <c r="G10" s="163"/>
      <c r="H10" s="163"/>
      <c r="I10" s="163"/>
      <c r="J10" s="163"/>
      <c r="K10" s="163"/>
      <c r="L10" s="163"/>
      <c r="M10" s="163"/>
      <c r="N10" s="163"/>
      <c r="O10" s="163"/>
      <c r="P10" s="163"/>
      <c r="Q10" s="163"/>
      <c r="R10" s="163"/>
      <c r="S10" s="163"/>
      <c r="T10" s="164"/>
    </row>
    <row r="11" spans="1:20" ht="33" customHeight="1">
      <c r="A11" s="132" t="s">
        <v>175</v>
      </c>
      <c r="B11" s="148"/>
      <c r="C11" s="159" t="s">
        <v>180</v>
      </c>
      <c r="D11" s="160"/>
      <c r="E11" s="160"/>
      <c r="F11" s="160"/>
      <c r="G11" s="160"/>
      <c r="H11" s="160"/>
      <c r="I11" s="160"/>
      <c r="J11" s="160"/>
      <c r="K11" s="160"/>
      <c r="L11" s="160"/>
      <c r="M11" s="160"/>
      <c r="N11" s="160"/>
      <c r="O11" s="160"/>
      <c r="P11" s="160"/>
      <c r="Q11" s="160"/>
      <c r="R11" s="160"/>
      <c r="S11" s="160"/>
      <c r="T11" s="161"/>
    </row>
    <row r="12" spans="1:20" ht="86.25" customHeight="1">
      <c r="A12" s="149"/>
      <c r="B12" s="150"/>
      <c r="C12" s="156" t="s">
        <v>183</v>
      </c>
      <c r="D12" s="157"/>
      <c r="E12" s="157"/>
      <c r="F12" s="157"/>
      <c r="G12" s="157"/>
      <c r="H12" s="157"/>
      <c r="I12" s="157"/>
      <c r="J12" s="157"/>
      <c r="K12" s="157"/>
      <c r="L12" s="157"/>
      <c r="M12" s="157"/>
      <c r="N12" s="157"/>
      <c r="O12" s="157"/>
      <c r="P12" s="157"/>
      <c r="Q12" s="157"/>
      <c r="R12" s="157"/>
      <c r="S12" s="157"/>
      <c r="T12" s="158"/>
    </row>
    <row r="13" spans="1:20" ht="29.25" customHeight="1">
      <c r="A13" s="149"/>
      <c r="B13" s="150"/>
      <c r="C13" s="159" t="s">
        <v>181</v>
      </c>
      <c r="D13" s="160"/>
      <c r="E13" s="160"/>
      <c r="F13" s="160"/>
      <c r="G13" s="160"/>
      <c r="H13" s="160"/>
      <c r="I13" s="160"/>
      <c r="J13" s="160"/>
      <c r="K13" s="160"/>
      <c r="L13" s="160"/>
      <c r="M13" s="160"/>
      <c r="N13" s="160"/>
      <c r="O13" s="160"/>
      <c r="P13" s="160"/>
      <c r="Q13" s="160"/>
      <c r="R13" s="160"/>
      <c r="S13" s="160"/>
      <c r="T13" s="161"/>
    </row>
    <row r="14" spans="1:20" ht="86.25" customHeight="1">
      <c r="A14" s="149"/>
      <c r="B14" s="150"/>
      <c r="C14" s="156" t="s">
        <v>183</v>
      </c>
      <c r="D14" s="157"/>
      <c r="E14" s="157"/>
      <c r="F14" s="157"/>
      <c r="G14" s="157"/>
      <c r="H14" s="157"/>
      <c r="I14" s="157"/>
      <c r="J14" s="157"/>
      <c r="K14" s="157"/>
      <c r="L14" s="157"/>
      <c r="M14" s="157"/>
      <c r="N14" s="157"/>
      <c r="O14" s="157"/>
      <c r="P14" s="157"/>
      <c r="Q14" s="157"/>
      <c r="R14" s="157"/>
      <c r="S14" s="157"/>
      <c r="T14" s="158"/>
    </row>
    <row r="15" spans="1:20" ht="24.75" customHeight="1">
      <c r="A15" s="149"/>
      <c r="B15" s="150"/>
      <c r="C15" s="159" t="s">
        <v>182</v>
      </c>
      <c r="D15" s="160"/>
      <c r="E15" s="160"/>
      <c r="F15" s="160"/>
      <c r="G15" s="160"/>
      <c r="H15" s="160"/>
      <c r="I15" s="160"/>
      <c r="J15" s="160"/>
      <c r="K15" s="160"/>
      <c r="L15" s="160"/>
      <c r="M15" s="160"/>
      <c r="N15" s="160"/>
      <c r="O15" s="160"/>
      <c r="P15" s="160"/>
      <c r="Q15" s="160"/>
      <c r="R15" s="160"/>
      <c r="S15" s="160"/>
      <c r="T15" s="161"/>
    </row>
    <row r="16" spans="1:20" ht="86.25" customHeight="1">
      <c r="A16" s="151"/>
      <c r="B16" s="152"/>
      <c r="C16" s="156" t="s">
        <v>183</v>
      </c>
      <c r="D16" s="157"/>
      <c r="E16" s="157"/>
      <c r="F16" s="157"/>
      <c r="G16" s="157"/>
      <c r="H16" s="157"/>
      <c r="I16" s="157"/>
      <c r="J16" s="157"/>
      <c r="K16" s="157"/>
      <c r="L16" s="157"/>
      <c r="M16" s="157"/>
      <c r="N16" s="157"/>
      <c r="O16" s="157"/>
      <c r="P16" s="157"/>
      <c r="Q16" s="157"/>
      <c r="R16" s="157"/>
      <c r="S16" s="157"/>
      <c r="T16" s="158"/>
    </row>
    <row r="17" spans="1:22" ht="118.5" customHeight="1">
      <c r="A17" s="113" t="s">
        <v>179</v>
      </c>
      <c r="B17" s="113"/>
      <c r="C17" s="140"/>
      <c r="D17" s="141"/>
      <c r="E17" s="141"/>
      <c r="F17" s="141"/>
      <c r="G17" s="141"/>
      <c r="H17" s="141"/>
      <c r="I17" s="141"/>
      <c r="J17" s="141"/>
      <c r="K17" s="141"/>
      <c r="L17" s="141"/>
      <c r="M17" s="141"/>
      <c r="N17" s="141"/>
      <c r="O17" s="141"/>
      <c r="P17" s="141"/>
      <c r="Q17" s="141"/>
      <c r="R17" s="141"/>
      <c r="S17" s="141"/>
      <c r="T17" s="142"/>
    </row>
    <row r="18" spans="1:22" ht="118.5" customHeight="1">
      <c r="A18" s="143" t="s">
        <v>178</v>
      </c>
      <c r="B18" s="144"/>
      <c r="C18" s="140"/>
      <c r="D18" s="141"/>
      <c r="E18" s="141"/>
      <c r="F18" s="141"/>
      <c r="G18" s="141"/>
      <c r="H18" s="141"/>
      <c r="I18" s="141"/>
      <c r="J18" s="141"/>
      <c r="K18" s="141"/>
      <c r="L18" s="141"/>
      <c r="M18" s="141"/>
      <c r="N18" s="141"/>
      <c r="O18" s="141"/>
      <c r="P18" s="141"/>
      <c r="Q18" s="141"/>
      <c r="R18" s="141"/>
      <c r="S18" s="141"/>
      <c r="T18" s="142"/>
    </row>
    <row r="19" spans="1:22" ht="118.5" customHeight="1">
      <c r="A19" s="113" t="s">
        <v>196</v>
      </c>
      <c r="B19" s="113"/>
      <c r="C19" s="140"/>
      <c r="D19" s="141"/>
      <c r="E19" s="141"/>
      <c r="F19" s="141"/>
      <c r="G19" s="141"/>
      <c r="H19" s="141"/>
      <c r="I19" s="141"/>
      <c r="J19" s="141"/>
      <c r="K19" s="141"/>
      <c r="L19" s="141"/>
      <c r="M19" s="141"/>
      <c r="N19" s="141"/>
      <c r="O19" s="141"/>
      <c r="P19" s="141"/>
      <c r="Q19" s="141"/>
      <c r="R19" s="141"/>
      <c r="S19" s="141"/>
      <c r="T19" s="142"/>
    </row>
    <row r="20" spans="1:22" ht="118.5" customHeight="1">
      <c r="A20" s="143" t="s">
        <v>197</v>
      </c>
      <c r="B20" s="144"/>
      <c r="C20" s="140"/>
      <c r="D20" s="141"/>
      <c r="E20" s="141"/>
      <c r="F20" s="141"/>
      <c r="G20" s="141"/>
      <c r="H20" s="141"/>
      <c r="I20" s="141"/>
      <c r="J20" s="141"/>
      <c r="K20" s="141"/>
      <c r="L20" s="141"/>
      <c r="M20" s="141"/>
      <c r="N20" s="141"/>
      <c r="O20" s="141"/>
      <c r="P20" s="141"/>
      <c r="Q20" s="141"/>
      <c r="R20" s="141"/>
      <c r="S20" s="141"/>
      <c r="T20" s="142"/>
    </row>
    <row r="21" spans="1:22" ht="118.5" customHeight="1">
      <c r="A21" s="143" t="s">
        <v>198</v>
      </c>
      <c r="B21" s="144"/>
      <c r="C21" s="140"/>
      <c r="D21" s="141"/>
      <c r="E21" s="141"/>
      <c r="F21" s="141"/>
      <c r="G21" s="141"/>
      <c r="H21" s="141"/>
      <c r="I21" s="141"/>
      <c r="J21" s="141"/>
      <c r="K21" s="141"/>
      <c r="L21" s="141"/>
      <c r="M21" s="141"/>
      <c r="N21" s="141"/>
      <c r="O21" s="141"/>
      <c r="P21" s="141"/>
      <c r="Q21" s="141"/>
      <c r="R21" s="141"/>
      <c r="S21" s="141"/>
      <c r="T21" s="142"/>
    </row>
    <row r="22" spans="1:22" ht="48.75" customHeight="1">
      <c r="A22" s="132" t="s">
        <v>212</v>
      </c>
      <c r="B22" s="148"/>
      <c r="C22" s="153" t="s">
        <v>213</v>
      </c>
      <c r="D22" s="154"/>
      <c r="E22" s="154"/>
      <c r="F22" s="154"/>
      <c r="G22" s="154"/>
      <c r="H22" s="154"/>
      <c r="I22" s="154"/>
      <c r="J22" s="154"/>
      <c r="K22" s="154"/>
      <c r="L22" s="154"/>
      <c r="M22" s="154"/>
      <c r="N22" s="154"/>
      <c r="O22" s="154"/>
      <c r="P22" s="154"/>
      <c r="Q22" s="154"/>
      <c r="R22" s="154"/>
      <c r="S22" s="154"/>
      <c r="T22" s="155"/>
    </row>
    <row r="23" spans="1:22" ht="118.5" customHeight="1">
      <c r="A23" s="149"/>
      <c r="B23" s="150"/>
      <c r="C23" s="140"/>
      <c r="D23" s="141"/>
      <c r="E23" s="141"/>
      <c r="F23" s="141"/>
      <c r="G23" s="141"/>
      <c r="H23" s="141"/>
      <c r="I23" s="141"/>
      <c r="J23" s="141"/>
      <c r="K23" s="141"/>
      <c r="L23" s="141"/>
      <c r="M23" s="141"/>
      <c r="N23" s="141"/>
      <c r="O23" s="141"/>
      <c r="P23" s="141"/>
      <c r="Q23" s="141"/>
      <c r="R23" s="141"/>
      <c r="S23" s="141"/>
      <c r="T23" s="142"/>
    </row>
    <row r="24" spans="1:22" ht="33.75" customHeight="1">
      <c r="A24" s="149"/>
      <c r="B24" s="150"/>
      <c r="C24" s="153" t="s">
        <v>214</v>
      </c>
      <c r="D24" s="154"/>
      <c r="E24" s="154"/>
      <c r="F24" s="154"/>
      <c r="G24" s="154"/>
      <c r="H24" s="154"/>
      <c r="I24" s="154"/>
      <c r="J24" s="154"/>
      <c r="K24" s="154"/>
      <c r="L24" s="154"/>
      <c r="M24" s="154"/>
      <c r="N24" s="154"/>
      <c r="O24" s="154"/>
      <c r="P24" s="154"/>
      <c r="Q24" s="154"/>
      <c r="R24" s="154"/>
      <c r="S24" s="154"/>
      <c r="T24" s="155"/>
    </row>
    <row r="25" spans="1:22" ht="118.5" customHeight="1">
      <c r="A25" s="151"/>
      <c r="B25" s="152"/>
      <c r="C25" s="140"/>
      <c r="D25" s="141"/>
      <c r="E25" s="141"/>
      <c r="F25" s="141"/>
      <c r="G25" s="141"/>
      <c r="H25" s="141"/>
      <c r="I25" s="141"/>
      <c r="J25" s="141"/>
      <c r="K25" s="141"/>
      <c r="L25" s="141"/>
      <c r="M25" s="141"/>
      <c r="N25" s="141"/>
      <c r="O25" s="141"/>
      <c r="P25" s="141"/>
      <c r="Q25" s="141"/>
      <c r="R25" s="141"/>
      <c r="S25" s="141"/>
      <c r="T25" s="142"/>
    </row>
    <row r="26" spans="1:22" ht="118.5" customHeight="1">
      <c r="A26" s="143" t="s">
        <v>215</v>
      </c>
      <c r="B26" s="144"/>
      <c r="C26" s="145" t="s">
        <v>216</v>
      </c>
      <c r="D26" s="146"/>
      <c r="E26" s="146"/>
      <c r="F26" s="146"/>
      <c r="G26" s="146"/>
      <c r="H26" s="146"/>
      <c r="I26" s="146"/>
      <c r="J26" s="146"/>
      <c r="K26" s="146"/>
      <c r="L26" s="146"/>
      <c r="M26" s="146"/>
      <c r="N26" s="146"/>
      <c r="O26" s="146"/>
      <c r="P26" s="146"/>
      <c r="Q26" s="146"/>
      <c r="R26" s="146"/>
      <c r="S26" s="146"/>
      <c r="T26" s="147"/>
    </row>
    <row r="27" spans="1:22" ht="24" customHeight="1">
      <c r="A27" s="10" t="s">
        <v>146</v>
      </c>
    </row>
    <row r="28" spans="1:22" ht="24" customHeight="1">
      <c r="V28" s="8">
        <v>1</v>
      </c>
    </row>
    <row r="29" spans="1:22" ht="24" customHeight="1">
      <c r="V29" s="8">
        <v>2</v>
      </c>
    </row>
    <row r="30" spans="1:22" ht="24" customHeight="1">
      <c r="V30" s="8">
        <v>3</v>
      </c>
    </row>
    <row r="31" spans="1:22" ht="24" customHeight="1">
      <c r="V31" s="8">
        <v>4</v>
      </c>
    </row>
    <row r="32" spans="1:22" ht="24" customHeight="1">
      <c r="V32" s="8">
        <v>5</v>
      </c>
    </row>
    <row r="33" spans="22:22" ht="24" customHeight="1">
      <c r="V33" s="8">
        <v>6</v>
      </c>
    </row>
  </sheetData>
  <mergeCells count="43">
    <mergeCell ref="A17:B17"/>
    <mergeCell ref="A18:B18"/>
    <mergeCell ref="A9:B9"/>
    <mergeCell ref="A10:B10"/>
    <mergeCell ref="A11:B16"/>
    <mergeCell ref="P8:T8"/>
    <mergeCell ref="K8:O8"/>
    <mergeCell ref="A4:R4"/>
    <mergeCell ref="C6:F6"/>
    <mergeCell ref="C5:F5"/>
    <mergeCell ref="I8:J8"/>
    <mergeCell ref="E8:H8"/>
    <mergeCell ref="A8:B8"/>
    <mergeCell ref="G5:J5"/>
    <mergeCell ref="G6:J6"/>
    <mergeCell ref="A5:B5"/>
    <mergeCell ref="A6:B6"/>
    <mergeCell ref="C8:D8"/>
    <mergeCell ref="K5:T5"/>
    <mergeCell ref="K6:T6"/>
    <mergeCell ref="C11:T11"/>
    <mergeCell ref="C12:T12"/>
    <mergeCell ref="C13:T13"/>
    <mergeCell ref="C9:T9"/>
    <mergeCell ref="C10:T10"/>
    <mergeCell ref="C16:T16"/>
    <mergeCell ref="C17:T17"/>
    <mergeCell ref="C18:T18"/>
    <mergeCell ref="C15:T15"/>
    <mergeCell ref="C14:T14"/>
    <mergeCell ref="A19:B19"/>
    <mergeCell ref="C19:T19"/>
    <mergeCell ref="A21:B21"/>
    <mergeCell ref="C21:T21"/>
    <mergeCell ref="A20:B20"/>
    <mergeCell ref="C20:T20"/>
    <mergeCell ref="C25:T25"/>
    <mergeCell ref="A26:B26"/>
    <mergeCell ref="C26:T26"/>
    <mergeCell ref="C23:T23"/>
    <mergeCell ref="A22:B25"/>
    <mergeCell ref="C22:T22"/>
    <mergeCell ref="C24:T24"/>
  </mergeCells>
  <phoneticPr fontId="2"/>
  <dataValidations count="1">
    <dataValidation type="textLength" allowBlank="1" showInputMessage="1" showErrorMessage="1" sqref="C9" xr:uid="{00000000-0002-0000-0200-000000000000}">
      <formula1>0</formula1>
      <formula2>200</formula2>
    </dataValidation>
  </dataValidations>
  <pageMargins left="0.68" right="0.36" top="0.4" bottom="0.35" header="0.31496062992125984" footer="0.27"/>
  <pageSetup paperSize="9" scale="47"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90"/>
  <sheetViews>
    <sheetView showGridLines="0" view="pageBreakPreview" topLeftCell="A54" zoomScaleNormal="100" zoomScaleSheetLayoutView="100" workbookViewId="0">
      <selection activeCell="E77" sqref="E77:N77"/>
    </sheetView>
  </sheetViews>
  <sheetFormatPr defaultRowHeight="14.25"/>
  <cols>
    <col min="1" max="1" width="23.75" style="8" customWidth="1"/>
    <col min="2" max="2" width="16.25" style="8" customWidth="1"/>
    <col min="3" max="3" width="3.5" style="8" bestFit="1" customWidth="1"/>
    <col min="4" max="4" width="16.75" style="8" customWidth="1"/>
    <col min="5" max="6" width="6.5" style="8" customWidth="1"/>
    <col min="7" max="7" width="3.5" style="8" bestFit="1" customWidth="1"/>
    <col min="8" max="9" width="6.625" style="8" customWidth="1"/>
    <col min="10" max="10" width="3.5" style="8" customWidth="1"/>
    <col min="11" max="12" width="6.625" style="8" customWidth="1"/>
    <col min="13" max="13" width="3.5" style="8" customWidth="1"/>
    <col min="14" max="14" width="13.25" style="8" customWidth="1"/>
    <col min="15" max="16" width="3.75" style="8" customWidth="1"/>
    <col min="17" max="17" width="13.625" style="8" customWidth="1"/>
    <col min="18" max="18" width="10.625" style="8" customWidth="1"/>
    <col min="19" max="16384" width="9" style="8"/>
  </cols>
  <sheetData>
    <row r="1" spans="1:16" ht="19.5" customHeight="1">
      <c r="J1" s="43" t="s">
        <v>83</v>
      </c>
      <c r="K1" s="9"/>
      <c r="L1" s="9"/>
    </row>
    <row r="2" spans="1:16" ht="19.5" customHeight="1">
      <c r="J2" s="44" t="s">
        <v>82</v>
      </c>
      <c r="K2" s="9"/>
      <c r="L2" s="9"/>
    </row>
    <row r="3" spans="1:16" ht="19.5" customHeight="1">
      <c r="J3" s="44" t="s">
        <v>85</v>
      </c>
      <c r="K3" s="9"/>
      <c r="L3" s="9"/>
    </row>
    <row r="4" spans="1:16" ht="19.5" customHeight="1">
      <c r="A4" s="12" t="s">
        <v>217</v>
      </c>
      <c r="B4" s="10"/>
      <c r="C4" s="10"/>
      <c r="D4" s="10"/>
      <c r="E4" s="10"/>
      <c r="F4" s="10"/>
      <c r="G4" s="10"/>
      <c r="K4" s="11"/>
      <c r="L4" s="11"/>
      <c r="M4" s="10"/>
      <c r="N4" s="10"/>
      <c r="O4" s="10"/>
    </row>
    <row r="5" spans="1:16" ht="24.75" customHeight="1">
      <c r="A5" s="108" t="s">
        <v>26</v>
      </c>
      <c r="B5" s="108"/>
      <c r="C5" s="108"/>
      <c r="D5" s="108"/>
      <c r="E5" s="108"/>
      <c r="F5" s="108"/>
      <c r="G5" s="108"/>
      <c r="H5" s="108"/>
      <c r="I5" s="108"/>
      <c r="J5" s="108"/>
      <c r="K5" s="108"/>
      <c r="L5" s="108"/>
      <c r="M5" s="108"/>
      <c r="N5" s="108"/>
      <c r="O5" s="23"/>
    </row>
    <row r="6" spans="1:16" ht="30.75" customHeight="1">
      <c r="A6" s="24" t="s">
        <v>23</v>
      </c>
      <c r="B6" s="222">
        <f>様式第１号!C20</f>
        <v>0</v>
      </c>
      <c r="C6" s="223"/>
      <c r="D6" s="223"/>
      <c r="E6" s="223"/>
      <c r="F6" s="224"/>
      <c r="G6" s="112" t="s">
        <v>24</v>
      </c>
      <c r="H6" s="112"/>
      <c r="I6" s="225">
        <f>様式第１号!I13</f>
        <v>0</v>
      </c>
      <c r="J6" s="226"/>
      <c r="K6" s="226"/>
      <c r="L6" s="226"/>
      <c r="M6" s="226"/>
      <c r="N6" s="227"/>
      <c r="O6" s="27"/>
    </row>
    <row r="7" spans="1:16" ht="11.25" customHeight="1">
      <c r="A7" s="38"/>
      <c r="B7" s="38"/>
      <c r="C7" s="38"/>
      <c r="D7" s="38"/>
      <c r="E7" s="38"/>
      <c r="F7" s="38"/>
      <c r="G7" s="38"/>
      <c r="H7" s="38"/>
      <c r="I7" s="38"/>
      <c r="J7" s="38"/>
      <c r="K7" s="38"/>
      <c r="L7" s="38"/>
      <c r="M7" s="38"/>
      <c r="N7" s="38"/>
      <c r="O7" s="27"/>
    </row>
    <row r="8" spans="1:16" ht="23.25" customHeight="1">
      <c r="A8" s="29" t="s">
        <v>145</v>
      </c>
      <c r="B8" s="10"/>
      <c r="C8" s="10"/>
      <c r="D8" s="10"/>
      <c r="E8" s="10"/>
      <c r="F8" s="10"/>
      <c r="G8" s="10"/>
      <c r="H8" s="10"/>
      <c r="I8" s="10"/>
      <c r="J8" s="10"/>
      <c r="K8" s="10"/>
      <c r="L8" s="10"/>
      <c r="M8" s="10"/>
      <c r="N8" s="10"/>
      <c r="O8" s="28"/>
    </row>
    <row r="9" spans="1:16" ht="23.25" customHeight="1">
      <c r="A9" s="29" t="s">
        <v>218</v>
      </c>
      <c r="B9" s="10"/>
      <c r="C9" s="10"/>
      <c r="D9" s="10"/>
      <c r="E9" s="10"/>
      <c r="F9" s="10"/>
      <c r="G9" s="10"/>
      <c r="H9" s="10"/>
      <c r="I9" s="10"/>
      <c r="J9" s="10"/>
      <c r="K9" s="10"/>
      <c r="L9" s="10"/>
      <c r="M9" s="10"/>
      <c r="N9" s="26" t="s">
        <v>219</v>
      </c>
      <c r="O9" s="28"/>
    </row>
    <row r="10" spans="1:16" ht="21" customHeight="1">
      <c r="A10" s="200" t="s">
        <v>27</v>
      </c>
      <c r="B10" s="200" t="s">
        <v>9</v>
      </c>
      <c r="C10" s="112" t="s">
        <v>142</v>
      </c>
      <c r="D10" s="112"/>
      <c r="E10" s="112"/>
      <c r="F10" s="112"/>
      <c r="G10" s="112"/>
      <c r="H10" s="112"/>
      <c r="I10" s="112"/>
      <c r="J10" s="112"/>
      <c r="K10" s="112"/>
      <c r="L10" s="112"/>
      <c r="M10" s="112"/>
      <c r="N10" s="112"/>
      <c r="O10" s="28"/>
    </row>
    <row r="11" spans="1:16" ht="21" customHeight="1">
      <c r="A11" s="201"/>
      <c r="B11" s="201"/>
      <c r="C11" s="176" t="s">
        <v>126</v>
      </c>
      <c r="D11" s="202"/>
      <c r="E11" s="203" t="s">
        <v>127</v>
      </c>
      <c r="F11" s="202"/>
      <c r="G11" s="77"/>
      <c r="H11" s="204" t="s">
        <v>128</v>
      </c>
      <c r="I11" s="205"/>
      <c r="J11" s="77"/>
      <c r="K11" s="204" t="s">
        <v>141</v>
      </c>
      <c r="L11" s="205"/>
      <c r="M11" s="77"/>
      <c r="N11" s="78"/>
      <c r="O11" s="28"/>
    </row>
    <row r="12" spans="1:16" ht="21" customHeight="1">
      <c r="A12" s="190" t="s">
        <v>28</v>
      </c>
      <c r="B12" s="193">
        <f>SUM(N12:N16)</f>
        <v>0</v>
      </c>
      <c r="C12" s="83"/>
      <c r="D12" s="84"/>
      <c r="E12" s="198"/>
      <c r="F12" s="199"/>
      <c r="G12" s="30" t="s">
        <v>33</v>
      </c>
      <c r="H12" s="86">
        <v>1</v>
      </c>
      <c r="I12" s="87" t="s">
        <v>129</v>
      </c>
      <c r="J12" s="30" t="s">
        <v>33</v>
      </c>
      <c r="K12" s="67">
        <v>1</v>
      </c>
      <c r="L12" s="68" t="s">
        <v>130</v>
      </c>
      <c r="M12" s="30" t="s">
        <v>34</v>
      </c>
      <c r="N12" s="75">
        <f>H12*K12*E12</f>
        <v>0</v>
      </c>
      <c r="O12" s="28"/>
      <c r="P12" s="8" t="s">
        <v>134</v>
      </c>
    </row>
    <row r="13" spans="1:16" ht="21" customHeight="1">
      <c r="A13" s="191"/>
      <c r="B13" s="194"/>
      <c r="C13" s="83"/>
      <c r="D13" s="84"/>
      <c r="E13" s="198"/>
      <c r="F13" s="199"/>
      <c r="G13" s="66" t="s">
        <v>33</v>
      </c>
      <c r="H13" s="67">
        <v>1</v>
      </c>
      <c r="I13" s="87" t="s">
        <v>138</v>
      </c>
      <c r="J13" s="77" t="s">
        <v>33</v>
      </c>
      <c r="K13" s="67">
        <v>1</v>
      </c>
      <c r="L13" s="68" t="s">
        <v>130</v>
      </c>
      <c r="M13" s="77" t="s">
        <v>34</v>
      </c>
      <c r="N13" s="75">
        <f t="shared" ref="N13:N14" si="0">H13*K13*E13</f>
        <v>0</v>
      </c>
      <c r="O13" s="28"/>
      <c r="P13" s="8" t="s">
        <v>136</v>
      </c>
    </row>
    <row r="14" spans="1:16" ht="21" customHeight="1">
      <c r="A14" s="191"/>
      <c r="B14" s="194"/>
      <c r="C14" s="83"/>
      <c r="D14" s="84"/>
      <c r="E14" s="198"/>
      <c r="F14" s="199"/>
      <c r="G14" s="66" t="s">
        <v>33</v>
      </c>
      <c r="H14" s="67">
        <v>1</v>
      </c>
      <c r="I14" s="87" t="s">
        <v>138</v>
      </c>
      <c r="J14" s="77" t="s">
        <v>33</v>
      </c>
      <c r="K14" s="67">
        <v>1</v>
      </c>
      <c r="L14" s="68" t="s">
        <v>130</v>
      </c>
      <c r="M14" s="77" t="s">
        <v>34</v>
      </c>
      <c r="N14" s="75">
        <f t="shared" si="0"/>
        <v>0</v>
      </c>
      <c r="O14" s="28"/>
      <c r="P14" s="8" t="s">
        <v>137</v>
      </c>
    </row>
    <row r="15" spans="1:16" ht="21" customHeight="1">
      <c r="A15" s="191"/>
      <c r="B15" s="194"/>
      <c r="C15" s="83"/>
      <c r="D15" s="84"/>
      <c r="E15" s="198"/>
      <c r="F15" s="199"/>
      <c r="G15" s="66" t="s">
        <v>33</v>
      </c>
      <c r="H15" s="67">
        <v>1</v>
      </c>
      <c r="I15" s="87" t="s">
        <v>138</v>
      </c>
      <c r="J15" s="30" t="s">
        <v>33</v>
      </c>
      <c r="K15" s="67">
        <v>1</v>
      </c>
      <c r="L15" s="68" t="s">
        <v>130</v>
      </c>
      <c r="M15" s="30" t="s">
        <v>34</v>
      </c>
      <c r="N15" s="75">
        <f t="shared" ref="N15:N38" si="1">H15*K15*E15</f>
        <v>0</v>
      </c>
      <c r="O15" s="28"/>
      <c r="P15" s="32"/>
    </row>
    <row r="16" spans="1:16" ht="21" customHeight="1">
      <c r="A16" s="192"/>
      <c r="B16" s="195"/>
      <c r="C16" s="83"/>
      <c r="D16" s="84"/>
      <c r="E16" s="198"/>
      <c r="F16" s="199"/>
      <c r="G16" s="30" t="s">
        <v>33</v>
      </c>
      <c r="H16" s="67">
        <v>1</v>
      </c>
      <c r="I16" s="87" t="s">
        <v>138</v>
      </c>
      <c r="J16" s="30" t="s">
        <v>33</v>
      </c>
      <c r="K16" s="67">
        <v>1</v>
      </c>
      <c r="L16" s="68" t="s">
        <v>130</v>
      </c>
      <c r="M16" s="30" t="s">
        <v>34</v>
      </c>
      <c r="N16" s="75">
        <f t="shared" si="1"/>
        <v>0</v>
      </c>
      <c r="O16" s="28"/>
      <c r="P16" s="32"/>
    </row>
    <row r="17" spans="1:16" ht="21" customHeight="1">
      <c r="A17" s="190" t="s">
        <v>29</v>
      </c>
      <c r="B17" s="193">
        <f>SUM(N17:N19)</f>
        <v>0</v>
      </c>
      <c r="C17" s="196"/>
      <c r="D17" s="197"/>
      <c r="E17" s="198"/>
      <c r="F17" s="199"/>
      <c r="G17" s="30" t="s">
        <v>33</v>
      </c>
      <c r="H17" s="67">
        <v>1</v>
      </c>
      <c r="I17" s="87"/>
      <c r="J17" s="30" t="s">
        <v>33</v>
      </c>
      <c r="K17" s="67">
        <v>1</v>
      </c>
      <c r="L17" s="68"/>
      <c r="M17" s="30" t="s">
        <v>34</v>
      </c>
      <c r="N17" s="75">
        <f t="shared" si="1"/>
        <v>0</v>
      </c>
      <c r="O17" s="31"/>
      <c r="P17" s="33"/>
    </row>
    <row r="18" spans="1:16" ht="21" customHeight="1">
      <c r="A18" s="191"/>
      <c r="B18" s="194"/>
      <c r="C18" s="196"/>
      <c r="D18" s="197"/>
      <c r="E18" s="198"/>
      <c r="F18" s="199"/>
      <c r="G18" s="30" t="s">
        <v>33</v>
      </c>
      <c r="H18" s="67">
        <v>1</v>
      </c>
      <c r="I18" s="87"/>
      <c r="J18" s="30" t="s">
        <v>33</v>
      </c>
      <c r="K18" s="67">
        <v>1</v>
      </c>
      <c r="L18" s="68"/>
      <c r="M18" s="30" t="s">
        <v>34</v>
      </c>
      <c r="N18" s="75">
        <f t="shared" si="1"/>
        <v>0</v>
      </c>
      <c r="O18" s="31"/>
      <c r="P18" s="33"/>
    </row>
    <row r="19" spans="1:16" ht="21" customHeight="1">
      <c r="A19" s="192"/>
      <c r="B19" s="195"/>
      <c r="C19" s="196"/>
      <c r="D19" s="197"/>
      <c r="E19" s="198"/>
      <c r="F19" s="199"/>
      <c r="G19" s="30" t="s">
        <v>33</v>
      </c>
      <c r="H19" s="67">
        <v>1</v>
      </c>
      <c r="I19" s="87"/>
      <c r="J19" s="30" t="s">
        <v>33</v>
      </c>
      <c r="K19" s="67">
        <v>1</v>
      </c>
      <c r="L19" s="68"/>
      <c r="M19" s="30" t="s">
        <v>34</v>
      </c>
      <c r="N19" s="75">
        <f t="shared" si="1"/>
        <v>0</v>
      </c>
      <c r="O19" s="31"/>
      <c r="P19" s="33"/>
    </row>
    <row r="20" spans="1:16" ht="21" customHeight="1">
      <c r="A20" s="190" t="s">
        <v>30</v>
      </c>
      <c r="B20" s="193">
        <f>SUM(N20:N22)</f>
        <v>0</v>
      </c>
      <c r="C20" s="196"/>
      <c r="D20" s="197"/>
      <c r="E20" s="198"/>
      <c r="F20" s="199"/>
      <c r="G20" s="30" t="s">
        <v>33</v>
      </c>
      <c r="H20" s="67">
        <v>1</v>
      </c>
      <c r="I20" s="87"/>
      <c r="J20" s="30" t="s">
        <v>33</v>
      </c>
      <c r="K20" s="67">
        <v>1</v>
      </c>
      <c r="L20" s="68"/>
      <c r="M20" s="30" t="s">
        <v>34</v>
      </c>
      <c r="N20" s="75">
        <f t="shared" si="1"/>
        <v>0</v>
      </c>
      <c r="O20" s="31"/>
      <c r="P20" s="33"/>
    </row>
    <row r="21" spans="1:16" ht="21" customHeight="1">
      <c r="A21" s="191"/>
      <c r="B21" s="194"/>
      <c r="C21" s="196"/>
      <c r="D21" s="197"/>
      <c r="E21" s="198"/>
      <c r="F21" s="199"/>
      <c r="G21" s="30" t="s">
        <v>33</v>
      </c>
      <c r="H21" s="67">
        <v>1</v>
      </c>
      <c r="I21" s="87"/>
      <c r="J21" s="30" t="s">
        <v>33</v>
      </c>
      <c r="K21" s="67">
        <v>1</v>
      </c>
      <c r="L21" s="68"/>
      <c r="M21" s="30" t="s">
        <v>34</v>
      </c>
      <c r="N21" s="75">
        <f t="shared" si="1"/>
        <v>0</v>
      </c>
      <c r="O21" s="31"/>
      <c r="P21" s="33"/>
    </row>
    <row r="22" spans="1:16" ht="21" customHeight="1">
      <c r="A22" s="192"/>
      <c r="B22" s="195"/>
      <c r="C22" s="196"/>
      <c r="D22" s="197"/>
      <c r="E22" s="198"/>
      <c r="F22" s="199"/>
      <c r="G22" s="30" t="s">
        <v>33</v>
      </c>
      <c r="H22" s="67">
        <v>1</v>
      </c>
      <c r="I22" s="87"/>
      <c r="J22" s="30" t="s">
        <v>33</v>
      </c>
      <c r="K22" s="67">
        <v>1</v>
      </c>
      <c r="L22" s="68"/>
      <c r="M22" s="30" t="s">
        <v>34</v>
      </c>
      <c r="N22" s="75">
        <f t="shared" si="1"/>
        <v>0</v>
      </c>
      <c r="O22" s="31"/>
      <c r="P22" s="33"/>
    </row>
    <row r="23" spans="1:16" ht="21" customHeight="1">
      <c r="A23" s="190" t="s">
        <v>35</v>
      </c>
      <c r="B23" s="193">
        <f>SUM(N23:N25)</f>
        <v>0</v>
      </c>
      <c r="C23" s="196"/>
      <c r="D23" s="197"/>
      <c r="E23" s="198"/>
      <c r="F23" s="199"/>
      <c r="G23" s="30" t="s">
        <v>33</v>
      </c>
      <c r="H23" s="67">
        <v>1</v>
      </c>
      <c r="I23" s="87"/>
      <c r="J23" s="30" t="s">
        <v>33</v>
      </c>
      <c r="K23" s="67">
        <v>1</v>
      </c>
      <c r="L23" s="68"/>
      <c r="M23" s="30" t="s">
        <v>34</v>
      </c>
      <c r="N23" s="75">
        <f t="shared" si="1"/>
        <v>0</v>
      </c>
      <c r="O23" s="31"/>
      <c r="P23" s="33"/>
    </row>
    <row r="24" spans="1:16" ht="21" customHeight="1">
      <c r="A24" s="191"/>
      <c r="B24" s="194"/>
      <c r="C24" s="196"/>
      <c r="D24" s="197"/>
      <c r="E24" s="198"/>
      <c r="F24" s="199"/>
      <c r="G24" s="30" t="s">
        <v>33</v>
      </c>
      <c r="H24" s="67">
        <v>1</v>
      </c>
      <c r="I24" s="87"/>
      <c r="J24" s="30" t="s">
        <v>33</v>
      </c>
      <c r="K24" s="67">
        <v>1</v>
      </c>
      <c r="L24" s="68"/>
      <c r="M24" s="30" t="s">
        <v>34</v>
      </c>
      <c r="N24" s="75">
        <f t="shared" si="1"/>
        <v>0</v>
      </c>
      <c r="O24" s="31"/>
      <c r="P24" s="33"/>
    </row>
    <row r="25" spans="1:16" ht="21" customHeight="1">
      <c r="A25" s="192"/>
      <c r="B25" s="195"/>
      <c r="C25" s="196"/>
      <c r="D25" s="197"/>
      <c r="E25" s="198"/>
      <c r="F25" s="199"/>
      <c r="G25" s="30" t="s">
        <v>33</v>
      </c>
      <c r="H25" s="67">
        <v>1</v>
      </c>
      <c r="I25" s="87"/>
      <c r="J25" s="30" t="s">
        <v>33</v>
      </c>
      <c r="K25" s="67">
        <v>1</v>
      </c>
      <c r="L25" s="68"/>
      <c r="M25" s="30" t="s">
        <v>34</v>
      </c>
      <c r="N25" s="75">
        <f t="shared" si="1"/>
        <v>0</v>
      </c>
      <c r="O25" s="31"/>
      <c r="P25" s="33"/>
    </row>
    <row r="26" spans="1:16" ht="21" customHeight="1">
      <c r="A26" s="190" t="s">
        <v>132</v>
      </c>
      <c r="B26" s="193">
        <f>SUM(N26:N28)</f>
        <v>0</v>
      </c>
      <c r="C26" s="196"/>
      <c r="D26" s="197"/>
      <c r="E26" s="198"/>
      <c r="F26" s="199"/>
      <c r="G26" s="66" t="s">
        <v>33</v>
      </c>
      <c r="H26" s="67">
        <v>1</v>
      </c>
      <c r="I26" s="87"/>
      <c r="J26" s="66" t="s">
        <v>33</v>
      </c>
      <c r="K26" s="67">
        <v>1</v>
      </c>
      <c r="L26" s="68"/>
      <c r="M26" s="66" t="s">
        <v>34</v>
      </c>
      <c r="N26" s="75">
        <f t="shared" ref="N26:N28" si="2">H26*K26*E26</f>
        <v>0</v>
      </c>
      <c r="O26" s="31"/>
      <c r="P26" s="33"/>
    </row>
    <row r="27" spans="1:16" ht="21" customHeight="1">
      <c r="A27" s="191"/>
      <c r="B27" s="194"/>
      <c r="C27" s="196"/>
      <c r="D27" s="197"/>
      <c r="E27" s="198"/>
      <c r="F27" s="199"/>
      <c r="G27" s="66" t="s">
        <v>33</v>
      </c>
      <c r="H27" s="67">
        <v>1</v>
      </c>
      <c r="I27" s="87"/>
      <c r="J27" s="66" t="s">
        <v>33</v>
      </c>
      <c r="K27" s="67">
        <v>1</v>
      </c>
      <c r="L27" s="68"/>
      <c r="M27" s="66" t="s">
        <v>34</v>
      </c>
      <c r="N27" s="75">
        <f t="shared" si="2"/>
        <v>0</v>
      </c>
      <c r="O27" s="31"/>
      <c r="P27" s="33"/>
    </row>
    <row r="28" spans="1:16" ht="21" customHeight="1">
      <c r="A28" s="192"/>
      <c r="B28" s="195"/>
      <c r="C28" s="196"/>
      <c r="D28" s="197"/>
      <c r="E28" s="198"/>
      <c r="F28" s="199"/>
      <c r="G28" s="66" t="s">
        <v>33</v>
      </c>
      <c r="H28" s="67">
        <v>1</v>
      </c>
      <c r="I28" s="87"/>
      <c r="J28" s="66" t="s">
        <v>33</v>
      </c>
      <c r="K28" s="67">
        <v>1</v>
      </c>
      <c r="L28" s="68"/>
      <c r="M28" s="66" t="s">
        <v>34</v>
      </c>
      <c r="N28" s="75">
        <f t="shared" si="2"/>
        <v>0</v>
      </c>
      <c r="O28" s="31"/>
      <c r="P28" s="33"/>
    </row>
    <row r="29" spans="1:16" ht="21" customHeight="1">
      <c r="A29" s="190" t="s">
        <v>31</v>
      </c>
      <c r="B29" s="193">
        <f>SUM(N29:N31)</f>
        <v>0</v>
      </c>
      <c r="C29" s="196"/>
      <c r="D29" s="197"/>
      <c r="E29" s="198"/>
      <c r="F29" s="199"/>
      <c r="G29" s="30" t="s">
        <v>33</v>
      </c>
      <c r="H29" s="67">
        <v>1</v>
      </c>
      <c r="I29" s="87"/>
      <c r="J29" s="30" t="s">
        <v>33</v>
      </c>
      <c r="K29" s="67">
        <v>1</v>
      </c>
      <c r="L29" s="68"/>
      <c r="M29" s="30" t="s">
        <v>34</v>
      </c>
      <c r="N29" s="75">
        <f t="shared" si="1"/>
        <v>0</v>
      </c>
      <c r="O29" s="31"/>
      <c r="P29" s="33"/>
    </row>
    <row r="30" spans="1:16" ht="21" customHeight="1">
      <c r="A30" s="191"/>
      <c r="B30" s="194"/>
      <c r="C30" s="196"/>
      <c r="D30" s="197"/>
      <c r="E30" s="198"/>
      <c r="F30" s="199"/>
      <c r="G30" s="30" t="s">
        <v>33</v>
      </c>
      <c r="H30" s="67">
        <v>1</v>
      </c>
      <c r="I30" s="87"/>
      <c r="J30" s="30" t="s">
        <v>33</v>
      </c>
      <c r="K30" s="67">
        <v>1</v>
      </c>
      <c r="L30" s="68"/>
      <c r="M30" s="30" t="s">
        <v>34</v>
      </c>
      <c r="N30" s="75">
        <f t="shared" si="1"/>
        <v>0</v>
      </c>
      <c r="O30" s="31"/>
      <c r="P30" s="33"/>
    </row>
    <row r="31" spans="1:16" ht="21" customHeight="1">
      <c r="A31" s="192"/>
      <c r="B31" s="195"/>
      <c r="C31" s="196"/>
      <c r="D31" s="197"/>
      <c r="E31" s="198"/>
      <c r="F31" s="199"/>
      <c r="G31" s="30" t="s">
        <v>33</v>
      </c>
      <c r="H31" s="67">
        <v>1</v>
      </c>
      <c r="I31" s="87"/>
      <c r="J31" s="30" t="s">
        <v>33</v>
      </c>
      <c r="K31" s="67">
        <v>1</v>
      </c>
      <c r="L31" s="68"/>
      <c r="M31" s="30" t="s">
        <v>34</v>
      </c>
      <c r="N31" s="75">
        <f t="shared" si="1"/>
        <v>0</v>
      </c>
      <c r="O31" s="31"/>
      <c r="P31" s="33"/>
    </row>
    <row r="32" spans="1:16" ht="21" customHeight="1">
      <c r="A32" s="190" t="s">
        <v>36</v>
      </c>
      <c r="B32" s="193">
        <f>SUM(N32:N34)</f>
        <v>0</v>
      </c>
      <c r="C32" s="196"/>
      <c r="D32" s="197"/>
      <c r="E32" s="198"/>
      <c r="F32" s="199"/>
      <c r="G32" s="30" t="s">
        <v>33</v>
      </c>
      <c r="H32" s="67">
        <v>1</v>
      </c>
      <c r="I32" s="87"/>
      <c r="J32" s="30" t="s">
        <v>33</v>
      </c>
      <c r="K32" s="67">
        <v>1</v>
      </c>
      <c r="L32" s="68"/>
      <c r="M32" s="30" t="s">
        <v>34</v>
      </c>
      <c r="N32" s="75">
        <f t="shared" si="1"/>
        <v>0</v>
      </c>
      <c r="O32" s="31"/>
      <c r="P32" s="33"/>
    </row>
    <row r="33" spans="1:16" ht="21" customHeight="1">
      <c r="A33" s="191"/>
      <c r="B33" s="194"/>
      <c r="C33" s="196"/>
      <c r="D33" s="197"/>
      <c r="E33" s="198"/>
      <c r="F33" s="199"/>
      <c r="G33" s="30" t="s">
        <v>33</v>
      </c>
      <c r="H33" s="67">
        <v>1</v>
      </c>
      <c r="I33" s="87"/>
      <c r="J33" s="30" t="s">
        <v>33</v>
      </c>
      <c r="K33" s="67">
        <v>1</v>
      </c>
      <c r="L33" s="68"/>
      <c r="M33" s="30" t="s">
        <v>34</v>
      </c>
      <c r="N33" s="75">
        <f t="shared" si="1"/>
        <v>0</v>
      </c>
      <c r="O33" s="31"/>
      <c r="P33" s="33"/>
    </row>
    <row r="34" spans="1:16" ht="21" customHeight="1">
      <c r="A34" s="192"/>
      <c r="B34" s="195"/>
      <c r="C34" s="196"/>
      <c r="D34" s="197"/>
      <c r="E34" s="198"/>
      <c r="F34" s="199"/>
      <c r="G34" s="30" t="s">
        <v>33</v>
      </c>
      <c r="H34" s="67">
        <v>1</v>
      </c>
      <c r="I34" s="87"/>
      <c r="J34" s="30" t="s">
        <v>33</v>
      </c>
      <c r="K34" s="67">
        <v>1</v>
      </c>
      <c r="L34" s="68"/>
      <c r="M34" s="30" t="s">
        <v>34</v>
      </c>
      <c r="N34" s="75">
        <f t="shared" si="1"/>
        <v>0</v>
      </c>
      <c r="O34" s="31"/>
      <c r="P34" s="33"/>
    </row>
    <row r="35" spans="1:16" ht="21" customHeight="1">
      <c r="A35" s="190" t="s">
        <v>37</v>
      </c>
      <c r="B35" s="193">
        <f>SUM(N35:N37)</f>
        <v>0</v>
      </c>
      <c r="C35" s="196"/>
      <c r="D35" s="197"/>
      <c r="E35" s="198"/>
      <c r="F35" s="199"/>
      <c r="G35" s="30" t="s">
        <v>33</v>
      </c>
      <c r="H35" s="67">
        <v>1</v>
      </c>
      <c r="I35" s="87"/>
      <c r="J35" s="30" t="s">
        <v>33</v>
      </c>
      <c r="K35" s="67">
        <v>1</v>
      </c>
      <c r="L35" s="68"/>
      <c r="M35" s="30" t="s">
        <v>34</v>
      </c>
      <c r="N35" s="75">
        <f t="shared" si="1"/>
        <v>0</v>
      </c>
      <c r="O35" s="31"/>
      <c r="P35" s="33"/>
    </row>
    <row r="36" spans="1:16" ht="21" customHeight="1">
      <c r="A36" s="191"/>
      <c r="B36" s="194"/>
      <c r="C36" s="196"/>
      <c r="D36" s="197"/>
      <c r="E36" s="198"/>
      <c r="F36" s="199"/>
      <c r="G36" s="30" t="s">
        <v>33</v>
      </c>
      <c r="H36" s="67">
        <v>1</v>
      </c>
      <c r="I36" s="87"/>
      <c r="J36" s="30" t="s">
        <v>33</v>
      </c>
      <c r="K36" s="67">
        <v>1</v>
      </c>
      <c r="L36" s="68"/>
      <c r="M36" s="30" t="s">
        <v>34</v>
      </c>
      <c r="N36" s="75">
        <f t="shared" si="1"/>
        <v>0</v>
      </c>
      <c r="O36" s="31"/>
      <c r="P36" s="33"/>
    </row>
    <row r="37" spans="1:16" ht="21" customHeight="1">
      <c r="A37" s="192"/>
      <c r="B37" s="195"/>
      <c r="C37" s="196"/>
      <c r="D37" s="197"/>
      <c r="E37" s="198"/>
      <c r="F37" s="199"/>
      <c r="G37" s="30" t="s">
        <v>33</v>
      </c>
      <c r="H37" s="67">
        <v>1</v>
      </c>
      <c r="I37" s="87"/>
      <c r="J37" s="30" t="s">
        <v>33</v>
      </c>
      <c r="K37" s="67">
        <v>1</v>
      </c>
      <c r="L37" s="68"/>
      <c r="M37" s="30" t="s">
        <v>34</v>
      </c>
      <c r="N37" s="75">
        <f t="shared" si="1"/>
        <v>0</v>
      </c>
      <c r="O37" s="31"/>
      <c r="P37" s="33"/>
    </row>
    <row r="38" spans="1:16" ht="21" customHeight="1">
      <c r="A38" s="21" t="s">
        <v>38</v>
      </c>
      <c r="B38" s="72">
        <f>N38</f>
        <v>0</v>
      </c>
      <c r="C38" s="196"/>
      <c r="D38" s="197"/>
      <c r="E38" s="198"/>
      <c r="F38" s="199"/>
      <c r="G38" s="30" t="s">
        <v>33</v>
      </c>
      <c r="H38" s="67">
        <v>1</v>
      </c>
      <c r="I38" s="87"/>
      <c r="J38" s="30" t="s">
        <v>33</v>
      </c>
      <c r="K38" s="67">
        <v>1</v>
      </c>
      <c r="L38" s="68"/>
      <c r="M38" s="30" t="s">
        <v>34</v>
      </c>
      <c r="N38" s="75">
        <f t="shared" si="1"/>
        <v>0</v>
      </c>
      <c r="O38" s="31"/>
    </row>
    <row r="39" spans="1:16" ht="21" customHeight="1">
      <c r="A39" s="81"/>
      <c r="B39" s="72">
        <f>N39</f>
        <v>0</v>
      </c>
      <c r="C39" s="196"/>
      <c r="D39" s="197"/>
      <c r="E39" s="198"/>
      <c r="F39" s="199"/>
      <c r="G39" s="66" t="s">
        <v>33</v>
      </c>
      <c r="H39" s="67">
        <v>1</v>
      </c>
      <c r="I39" s="87"/>
      <c r="J39" s="66" t="s">
        <v>33</v>
      </c>
      <c r="K39" s="67">
        <v>1</v>
      </c>
      <c r="L39" s="68"/>
      <c r="M39" s="66" t="s">
        <v>34</v>
      </c>
      <c r="N39" s="75">
        <f t="shared" ref="N39" si="3">H39*K39*E39</f>
        <v>0</v>
      </c>
      <c r="O39" s="34"/>
    </row>
    <row r="40" spans="1:16" ht="21" customHeight="1" thickBot="1">
      <c r="A40" s="71"/>
      <c r="B40" s="73">
        <f>N40</f>
        <v>0</v>
      </c>
      <c r="C40" s="183"/>
      <c r="D40" s="184"/>
      <c r="E40" s="185"/>
      <c r="F40" s="186"/>
      <c r="G40" s="35" t="s">
        <v>33</v>
      </c>
      <c r="H40" s="69">
        <v>1</v>
      </c>
      <c r="I40" s="88"/>
      <c r="J40" s="35" t="s">
        <v>33</v>
      </c>
      <c r="K40" s="69">
        <v>1</v>
      </c>
      <c r="L40" s="70"/>
      <c r="M40" s="35" t="s">
        <v>34</v>
      </c>
      <c r="N40" s="76">
        <f>H40*K40*E40</f>
        <v>0</v>
      </c>
      <c r="O40" s="34"/>
    </row>
    <row r="41" spans="1:16" ht="21" customHeight="1" thickTop="1" thickBot="1">
      <c r="A41" s="41" t="s">
        <v>220</v>
      </c>
      <c r="B41" s="74">
        <f>SUM(B12:B40)</f>
        <v>0</v>
      </c>
      <c r="C41" s="187"/>
      <c r="D41" s="187"/>
      <c r="E41" s="135"/>
      <c r="F41" s="135"/>
      <c r="G41" s="135"/>
      <c r="H41" s="135"/>
      <c r="I41" s="135"/>
      <c r="J41" s="135"/>
      <c r="K41" s="135"/>
      <c r="L41" s="135"/>
      <c r="M41" s="135"/>
      <c r="N41" s="135"/>
      <c r="O41" s="36"/>
    </row>
    <row r="42" spans="1:16" ht="23.25" customHeight="1">
      <c r="A42" s="29" t="s">
        <v>221</v>
      </c>
      <c r="B42" s="10"/>
      <c r="C42" s="10"/>
      <c r="D42" s="10"/>
      <c r="E42" s="10"/>
      <c r="F42" s="10"/>
      <c r="G42" s="10"/>
      <c r="H42" s="10"/>
      <c r="I42" s="10"/>
      <c r="J42" s="10"/>
      <c r="K42" s="10"/>
      <c r="L42" s="10"/>
      <c r="M42" s="10"/>
      <c r="N42" s="26" t="s">
        <v>219</v>
      </c>
      <c r="O42" s="28"/>
    </row>
    <row r="43" spans="1:16" ht="21" customHeight="1">
      <c r="A43" s="200" t="s">
        <v>27</v>
      </c>
      <c r="B43" s="200" t="s">
        <v>9</v>
      </c>
      <c r="C43" s="112" t="s">
        <v>142</v>
      </c>
      <c r="D43" s="112"/>
      <c r="E43" s="112"/>
      <c r="F43" s="112"/>
      <c r="G43" s="112"/>
      <c r="H43" s="112"/>
      <c r="I43" s="112"/>
      <c r="J43" s="112"/>
      <c r="K43" s="112"/>
      <c r="L43" s="112"/>
      <c r="M43" s="112"/>
      <c r="N43" s="112"/>
      <c r="O43" s="28"/>
    </row>
    <row r="44" spans="1:16" ht="21" customHeight="1">
      <c r="A44" s="201"/>
      <c r="B44" s="201"/>
      <c r="C44" s="176" t="s">
        <v>126</v>
      </c>
      <c r="D44" s="202"/>
      <c r="E44" s="203" t="s">
        <v>127</v>
      </c>
      <c r="F44" s="202"/>
      <c r="G44" s="98"/>
      <c r="H44" s="204" t="s">
        <v>128</v>
      </c>
      <c r="I44" s="205"/>
      <c r="J44" s="98"/>
      <c r="K44" s="204" t="s">
        <v>141</v>
      </c>
      <c r="L44" s="205"/>
      <c r="M44" s="98"/>
      <c r="N44" s="99"/>
      <c r="O44" s="28"/>
    </row>
    <row r="45" spans="1:16" ht="21" customHeight="1">
      <c r="A45" s="190" t="s">
        <v>28</v>
      </c>
      <c r="B45" s="193">
        <f>SUM(N45:N49)</f>
        <v>0</v>
      </c>
      <c r="C45" s="83"/>
      <c r="D45" s="84"/>
      <c r="E45" s="198"/>
      <c r="F45" s="199"/>
      <c r="G45" s="98" t="s">
        <v>33</v>
      </c>
      <c r="H45" s="86">
        <v>1</v>
      </c>
      <c r="I45" s="87" t="s">
        <v>129</v>
      </c>
      <c r="J45" s="98" t="s">
        <v>33</v>
      </c>
      <c r="K45" s="67">
        <v>1</v>
      </c>
      <c r="L45" s="68" t="s">
        <v>130</v>
      </c>
      <c r="M45" s="98" t="s">
        <v>34</v>
      </c>
      <c r="N45" s="75">
        <f>H45*K45*E45</f>
        <v>0</v>
      </c>
      <c r="O45" s="28"/>
      <c r="P45" s="8" t="s">
        <v>134</v>
      </c>
    </row>
    <row r="46" spans="1:16" ht="21" customHeight="1">
      <c r="A46" s="191"/>
      <c r="B46" s="194"/>
      <c r="C46" s="83"/>
      <c r="D46" s="84"/>
      <c r="E46" s="198"/>
      <c r="F46" s="199"/>
      <c r="G46" s="98" t="s">
        <v>33</v>
      </c>
      <c r="H46" s="67">
        <v>1</v>
      </c>
      <c r="I46" s="87" t="s">
        <v>129</v>
      </c>
      <c r="J46" s="98" t="s">
        <v>33</v>
      </c>
      <c r="K46" s="67">
        <v>1</v>
      </c>
      <c r="L46" s="68" t="s">
        <v>130</v>
      </c>
      <c r="M46" s="98" t="s">
        <v>34</v>
      </c>
      <c r="N46" s="75">
        <f t="shared" ref="N46:N72" si="4">H46*K46*E46</f>
        <v>0</v>
      </c>
      <c r="O46" s="28"/>
      <c r="P46" s="8" t="s">
        <v>136</v>
      </c>
    </row>
    <row r="47" spans="1:16" ht="21" customHeight="1">
      <c r="A47" s="191"/>
      <c r="B47" s="194"/>
      <c r="C47" s="83"/>
      <c r="D47" s="84"/>
      <c r="E47" s="198"/>
      <c r="F47" s="199"/>
      <c r="G47" s="98" t="s">
        <v>33</v>
      </c>
      <c r="H47" s="67">
        <v>1</v>
      </c>
      <c r="I47" s="87" t="s">
        <v>129</v>
      </c>
      <c r="J47" s="98" t="s">
        <v>33</v>
      </c>
      <c r="K47" s="67">
        <v>1</v>
      </c>
      <c r="L47" s="68" t="s">
        <v>130</v>
      </c>
      <c r="M47" s="98" t="s">
        <v>34</v>
      </c>
      <c r="N47" s="75">
        <f t="shared" si="4"/>
        <v>0</v>
      </c>
      <c r="O47" s="28"/>
      <c r="P47" s="8" t="s">
        <v>137</v>
      </c>
    </row>
    <row r="48" spans="1:16" ht="21" customHeight="1">
      <c r="A48" s="191"/>
      <c r="B48" s="194"/>
      <c r="C48" s="83"/>
      <c r="D48" s="84"/>
      <c r="E48" s="198"/>
      <c r="F48" s="199"/>
      <c r="G48" s="98" t="s">
        <v>33</v>
      </c>
      <c r="H48" s="67">
        <v>1</v>
      </c>
      <c r="I48" s="87" t="s">
        <v>129</v>
      </c>
      <c r="J48" s="98" t="s">
        <v>33</v>
      </c>
      <c r="K48" s="67">
        <v>1</v>
      </c>
      <c r="L48" s="68" t="s">
        <v>130</v>
      </c>
      <c r="M48" s="98" t="s">
        <v>34</v>
      </c>
      <c r="N48" s="75">
        <f t="shared" si="4"/>
        <v>0</v>
      </c>
      <c r="O48" s="28"/>
      <c r="P48" s="32"/>
    </row>
    <row r="49" spans="1:16" ht="21" customHeight="1">
      <c r="A49" s="192"/>
      <c r="B49" s="195"/>
      <c r="C49" s="83"/>
      <c r="D49" s="84"/>
      <c r="E49" s="198"/>
      <c r="F49" s="199"/>
      <c r="G49" s="98" t="s">
        <v>33</v>
      </c>
      <c r="H49" s="67">
        <v>1</v>
      </c>
      <c r="I49" s="87" t="s">
        <v>129</v>
      </c>
      <c r="J49" s="98" t="s">
        <v>33</v>
      </c>
      <c r="K49" s="67">
        <v>1</v>
      </c>
      <c r="L49" s="68" t="s">
        <v>130</v>
      </c>
      <c r="M49" s="98" t="s">
        <v>34</v>
      </c>
      <c r="N49" s="75">
        <f t="shared" si="4"/>
        <v>0</v>
      </c>
      <c r="O49" s="28"/>
      <c r="P49" s="32"/>
    </row>
    <row r="50" spans="1:16" ht="21" customHeight="1">
      <c r="A50" s="190" t="s">
        <v>29</v>
      </c>
      <c r="B50" s="193">
        <f>SUM(N50:N52)</f>
        <v>0</v>
      </c>
      <c r="C50" s="196"/>
      <c r="D50" s="197"/>
      <c r="E50" s="198"/>
      <c r="F50" s="199"/>
      <c r="G50" s="98" t="s">
        <v>33</v>
      </c>
      <c r="H50" s="67">
        <v>1</v>
      </c>
      <c r="I50" s="87"/>
      <c r="J50" s="98" t="s">
        <v>33</v>
      </c>
      <c r="K50" s="67">
        <v>1</v>
      </c>
      <c r="L50" s="68"/>
      <c r="M50" s="98" t="s">
        <v>34</v>
      </c>
      <c r="N50" s="75">
        <f t="shared" si="4"/>
        <v>0</v>
      </c>
      <c r="O50" s="31"/>
      <c r="P50" s="33"/>
    </row>
    <row r="51" spans="1:16" ht="21" customHeight="1">
      <c r="A51" s="191"/>
      <c r="B51" s="194"/>
      <c r="C51" s="196"/>
      <c r="D51" s="197"/>
      <c r="E51" s="198"/>
      <c r="F51" s="199"/>
      <c r="G51" s="98" t="s">
        <v>33</v>
      </c>
      <c r="H51" s="67">
        <v>1</v>
      </c>
      <c r="I51" s="87"/>
      <c r="J51" s="98" t="s">
        <v>33</v>
      </c>
      <c r="K51" s="67">
        <v>1</v>
      </c>
      <c r="L51" s="68"/>
      <c r="M51" s="98" t="s">
        <v>34</v>
      </c>
      <c r="N51" s="75">
        <f t="shared" si="4"/>
        <v>0</v>
      </c>
      <c r="O51" s="31"/>
      <c r="P51" s="33"/>
    </row>
    <row r="52" spans="1:16" ht="21" customHeight="1">
      <c r="A52" s="192"/>
      <c r="B52" s="195"/>
      <c r="C52" s="196"/>
      <c r="D52" s="197"/>
      <c r="E52" s="198"/>
      <c r="F52" s="199"/>
      <c r="G52" s="98" t="s">
        <v>33</v>
      </c>
      <c r="H52" s="67">
        <v>1</v>
      </c>
      <c r="I52" s="87"/>
      <c r="J52" s="98" t="s">
        <v>33</v>
      </c>
      <c r="K52" s="67">
        <v>1</v>
      </c>
      <c r="L52" s="68"/>
      <c r="M52" s="98" t="s">
        <v>34</v>
      </c>
      <c r="N52" s="75">
        <f t="shared" si="4"/>
        <v>0</v>
      </c>
      <c r="O52" s="31"/>
      <c r="P52" s="33"/>
    </row>
    <row r="53" spans="1:16" ht="21" customHeight="1">
      <c r="A53" s="190" t="s">
        <v>30</v>
      </c>
      <c r="B53" s="193">
        <f>SUM(N53:N55)</f>
        <v>0</v>
      </c>
      <c r="C53" s="196"/>
      <c r="D53" s="197"/>
      <c r="E53" s="198"/>
      <c r="F53" s="199"/>
      <c r="G53" s="98" t="s">
        <v>33</v>
      </c>
      <c r="H53" s="67">
        <v>1</v>
      </c>
      <c r="I53" s="87"/>
      <c r="J53" s="98" t="s">
        <v>33</v>
      </c>
      <c r="K53" s="67">
        <v>1</v>
      </c>
      <c r="L53" s="68"/>
      <c r="M53" s="98" t="s">
        <v>34</v>
      </c>
      <c r="N53" s="75">
        <f t="shared" si="4"/>
        <v>0</v>
      </c>
      <c r="O53" s="31"/>
      <c r="P53" s="33"/>
    </row>
    <row r="54" spans="1:16" ht="21" customHeight="1">
      <c r="A54" s="191"/>
      <c r="B54" s="194"/>
      <c r="C54" s="196"/>
      <c r="D54" s="197"/>
      <c r="E54" s="198"/>
      <c r="F54" s="199"/>
      <c r="G54" s="98" t="s">
        <v>33</v>
      </c>
      <c r="H54" s="67">
        <v>1</v>
      </c>
      <c r="I54" s="87"/>
      <c r="J54" s="98" t="s">
        <v>33</v>
      </c>
      <c r="K54" s="67">
        <v>1</v>
      </c>
      <c r="L54" s="68"/>
      <c r="M54" s="98" t="s">
        <v>34</v>
      </c>
      <c r="N54" s="75">
        <f t="shared" si="4"/>
        <v>0</v>
      </c>
      <c r="O54" s="31"/>
      <c r="P54" s="33"/>
    </row>
    <row r="55" spans="1:16" ht="21" customHeight="1">
      <c r="A55" s="192"/>
      <c r="B55" s="195"/>
      <c r="C55" s="196"/>
      <c r="D55" s="197"/>
      <c r="E55" s="198"/>
      <c r="F55" s="199"/>
      <c r="G55" s="98" t="s">
        <v>33</v>
      </c>
      <c r="H55" s="67">
        <v>1</v>
      </c>
      <c r="I55" s="87"/>
      <c r="J55" s="98" t="s">
        <v>33</v>
      </c>
      <c r="K55" s="67">
        <v>1</v>
      </c>
      <c r="L55" s="68"/>
      <c r="M55" s="98" t="s">
        <v>34</v>
      </c>
      <c r="N55" s="75">
        <f t="shared" si="4"/>
        <v>0</v>
      </c>
      <c r="O55" s="31"/>
      <c r="P55" s="33"/>
    </row>
    <row r="56" spans="1:16" ht="21" customHeight="1">
      <c r="A56" s="190" t="s">
        <v>35</v>
      </c>
      <c r="B56" s="193">
        <f>SUM(N56:N58)</f>
        <v>0</v>
      </c>
      <c r="C56" s="196"/>
      <c r="D56" s="197"/>
      <c r="E56" s="198"/>
      <c r="F56" s="199"/>
      <c r="G56" s="98" t="s">
        <v>33</v>
      </c>
      <c r="H56" s="67">
        <v>1</v>
      </c>
      <c r="I56" s="87"/>
      <c r="J56" s="98" t="s">
        <v>33</v>
      </c>
      <c r="K56" s="67">
        <v>1</v>
      </c>
      <c r="L56" s="68"/>
      <c r="M56" s="98" t="s">
        <v>34</v>
      </c>
      <c r="N56" s="75">
        <f t="shared" si="4"/>
        <v>0</v>
      </c>
      <c r="O56" s="31"/>
      <c r="P56" s="33"/>
    </row>
    <row r="57" spans="1:16" ht="21" customHeight="1">
      <c r="A57" s="191"/>
      <c r="B57" s="194"/>
      <c r="C57" s="196"/>
      <c r="D57" s="197"/>
      <c r="E57" s="198"/>
      <c r="F57" s="199"/>
      <c r="G57" s="98" t="s">
        <v>33</v>
      </c>
      <c r="H57" s="67">
        <v>1</v>
      </c>
      <c r="I57" s="87"/>
      <c r="J57" s="98" t="s">
        <v>33</v>
      </c>
      <c r="K57" s="67">
        <v>1</v>
      </c>
      <c r="L57" s="68"/>
      <c r="M57" s="98" t="s">
        <v>34</v>
      </c>
      <c r="N57" s="75">
        <f t="shared" si="4"/>
        <v>0</v>
      </c>
      <c r="O57" s="31"/>
      <c r="P57" s="33"/>
    </row>
    <row r="58" spans="1:16" ht="21" customHeight="1">
      <c r="A58" s="192"/>
      <c r="B58" s="195"/>
      <c r="C58" s="196"/>
      <c r="D58" s="197"/>
      <c r="E58" s="198"/>
      <c r="F58" s="199"/>
      <c r="G58" s="98" t="s">
        <v>33</v>
      </c>
      <c r="H58" s="67">
        <v>1</v>
      </c>
      <c r="I58" s="87"/>
      <c r="J58" s="98" t="s">
        <v>33</v>
      </c>
      <c r="K58" s="67">
        <v>1</v>
      </c>
      <c r="L58" s="68"/>
      <c r="M58" s="98" t="s">
        <v>34</v>
      </c>
      <c r="N58" s="75">
        <f t="shared" si="4"/>
        <v>0</v>
      </c>
      <c r="O58" s="31"/>
      <c r="P58" s="33"/>
    </row>
    <row r="59" spans="1:16" ht="21" customHeight="1">
      <c r="A59" s="190" t="s">
        <v>132</v>
      </c>
      <c r="B59" s="193">
        <f>SUM(N59:N61)</f>
        <v>0</v>
      </c>
      <c r="C59" s="196"/>
      <c r="D59" s="197"/>
      <c r="E59" s="198"/>
      <c r="F59" s="199"/>
      <c r="G59" s="98" t="s">
        <v>33</v>
      </c>
      <c r="H59" s="67">
        <v>1</v>
      </c>
      <c r="I59" s="87"/>
      <c r="J59" s="98" t="s">
        <v>33</v>
      </c>
      <c r="K59" s="67">
        <v>1</v>
      </c>
      <c r="L59" s="68"/>
      <c r="M59" s="98" t="s">
        <v>34</v>
      </c>
      <c r="N59" s="75">
        <f t="shared" si="4"/>
        <v>0</v>
      </c>
      <c r="O59" s="31"/>
      <c r="P59" s="33"/>
    </row>
    <row r="60" spans="1:16" ht="21" customHeight="1">
      <c r="A60" s="191"/>
      <c r="B60" s="194"/>
      <c r="C60" s="196"/>
      <c r="D60" s="197"/>
      <c r="E60" s="198"/>
      <c r="F60" s="199"/>
      <c r="G60" s="98" t="s">
        <v>33</v>
      </c>
      <c r="H60" s="67">
        <v>1</v>
      </c>
      <c r="I60" s="87"/>
      <c r="J60" s="98" t="s">
        <v>33</v>
      </c>
      <c r="K60" s="67">
        <v>1</v>
      </c>
      <c r="L60" s="68"/>
      <c r="M60" s="98" t="s">
        <v>34</v>
      </c>
      <c r="N60" s="75">
        <f t="shared" si="4"/>
        <v>0</v>
      </c>
      <c r="O60" s="31"/>
      <c r="P60" s="33"/>
    </row>
    <row r="61" spans="1:16" ht="21" customHeight="1">
      <c r="A61" s="192"/>
      <c r="B61" s="195"/>
      <c r="C61" s="196"/>
      <c r="D61" s="197"/>
      <c r="E61" s="198"/>
      <c r="F61" s="199"/>
      <c r="G61" s="98" t="s">
        <v>33</v>
      </c>
      <c r="H61" s="67">
        <v>1</v>
      </c>
      <c r="I61" s="87"/>
      <c r="J61" s="98" t="s">
        <v>33</v>
      </c>
      <c r="K61" s="67">
        <v>1</v>
      </c>
      <c r="L61" s="68"/>
      <c r="M61" s="98" t="s">
        <v>34</v>
      </c>
      <c r="N61" s="75">
        <f t="shared" si="4"/>
        <v>0</v>
      </c>
      <c r="O61" s="31"/>
      <c r="P61" s="33"/>
    </row>
    <row r="62" spans="1:16" ht="21" customHeight="1">
      <c r="A62" s="190" t="s">
        <v>31</v>
      </c>
      <c r="B62" s="193">
        <f>SUM(N62:N64)</f>
        <v>0</v>
      </c>
      <c r="C62" s="196"/>
      <c r="D62" s="197"/>
      <c r="E62" s="198"/>
      <c r="F62" s="199"/>
      <c r="G62" s="98" t="s">
        <v>33</v>
      </c>
      <c r="H62" s="67">
        <v>1</v>
      </c>
      <c r="I62" s="87"/>
      <c r="J62" s="98" t="s">
        <v>33</v>
      </c>
      <c r="K62" s="67">
        <v>1</v>
      </c>
      <c r="L62" s="68"/>
      <c r="M62" s="98" t="s">
        <v>34</v>
      </c>
      <c r="N62" s="75">
        <f t="shared" si="4"/>
        <v>0</v>
      </c>
      <c r="O62" s="31"/>
      <c r="P62" s="33"/>
    </row>
    <row r="63" spans="1:16" ht="21" customHeight="1">
      <c r="A63" s="191"/>
      <c r="B63" s="194"/>
      <c r="C63" s="196"/>
      <c r="D63" s="197"/>
      <c r="E63" s="198"/>
      <c r="F63" s="199"/>
      <c r="G63" s="98" t="s">
        <v>33</v>
      </c>
      <c r="H63" s="67">
        <v>1</v>
      </c>
      <c r="I63" s="87"/>
      <c r="J63" s="98" t="s">
        <v>33</v>
      </c>
      <c r="K63" s="67">
        <v>1</v>
      </c>
      <c r="L63" s="68"/>
      <c r="M63" s="98" t="s">
        <v>34</v>
      </c>
      <c r="N63" s="75">
        <f t="shared" si="4"/>
        <v>0</v>
      </c>
      <c r="O63" s="31"/>
      <c r="P63" s="33"/>
    </row>
    <row r="64" spans="1:16" ht="21" customHeight="1">
      <c r="A64" s="192"/>
      <c r="B64" s="195"/>
      <c r="C64" s="196"/>
      <c r="D64" s="197"/>
      <c r="E64" s="198"/>
      <c r="F64" s="199"/>
      <c r="G64" s="98" t="s">
        <v>33</v>
      </c>
      <c r="H64" s="67">
        <v>1</v>
      </c>
      <c r="I64" s="87"/>
      <c r="J64" s="98" t="s">
        <v>33</v>
      </c>
      <c r="K64" s="67">
        <v>1</v>
      </c>
      <c r="L64" s="68"/>
      <c r="M64" s="98" t="s">
        <v>34</v>
      </c>
      <c r="N64" s="75">
        <f t="shared" si="4"/>
        <v>0</v>
      </c>
      <c r="O64" s="31"/>
      <c r="P64" s="33"/>
    </row>
    <row r="65" spans="1:17" ht="21" customHeight="1">
      <c r="A65" s="190" t="s">
        <v>36</v>
      </c>
      <c r="B65" s="193">
        <f>SUM(N65:N67)</f>
        <v>0</v>
      </c>
      <c r="C65" s="196"/>
      <c r="D65" s="197"/>
      <c r="E65" s="198"/>
      <c r="F65" s="199"/>
      <c r="G65" s="98" t="s">
        <v>33</v>
      </c>
      <c r="H65" s="67">
        <v>1</v>
      </c>
      <c r="I65" s="87"/>
      <c r="J65" s="98" t="s">
        <v>33</v>
      </c>
      <c r="K65" s="67">
        <v>1</v>
      </c>
      <c r="L65" s="68"/>
      <c r="M65" s="98" t="s">
        <v>34</v>
      </c>
      <c r="N65" s="75">
        <f t="shared" si="4"/>
        <v>0</v>
      </c>
      <c r="O65" s="31"/>
      <c r="P65" s="33"/>
    </row>
    <row r="66" spans="1:17" ht="21" customHeight="1">
      <c r="A66" s="191"/>
      <c r="B66" s="194"/>
      <c r="C66" s="196"/>
      <c r="D66" s="197"/>
      <c r="E66" s="198"/>
      <c r="F66" s="199"/>
      <c r="G66" s="98" t="s">
        <v>33</v>
      </c>
      <c r="H66" s="67">
        <v>1</v>
      </c>
      <c r="I66" s="87"/>
      <c r="J66" s="98" t="s">
        <v>33</v>
      </c>
      <c r="K66" s="67">
        <v>1</v>
      </c>
      <c r="L66" s="68"/>
      <c r="M66" s="98" t="s">
        <v>34</v>
      </c>
      <c r="N66" s="75">
        <f t="shared" si="4"/>
        <v>0</v>
      </c>
      <c r="O66" s="31"/>
      <c r="P66" s="33"/>
    </row>
    <row r="67" spans="1:17" ht="21" customHeight="1">
      <c r="A67" s="192"/>
      <c r="B67" s="195"/>
      <c r="C67" s="196"/>
      <c r="D67" s="197"/>
      <c r="E67" s="198"/>
      <c r="F67" s="199"/>
      <c r="G67" s="98" t="s">
        <v>33</v>
      </c>
      <c r="H67" s="67">
        <v>1</v>
      </c>
      <c r="I67" s="87"/>
      <c r="J67" s="98" t="s">
        <v>33</v>
      </c>
      <c r="K67" s="67">
        <v>1</v>
      </c>
      <c r="L67" s="68"/>
      <c r="M67" s="98" t="s">
        <v>34</v>
      </c>
      <c r="N67" s="75">
        <f t="shared" si="4"/>
        <v>0</v>
      </c>
      <c r="O67" s="31"/>
      <c r="P67" s="33"/>
    </row>
    <row r="68" spans="1:17" ht="21" customHeight="1">
      <c r="A68" s="190" t="s">
        <v>37</v>
      </c>
      <c r="B68" s="193">
        <f>SUM(N68:N70)</f>
        <v>0</v>
      </c>
      <c r="C68" s="196"/>
      <c r="D68" s="197"/>
      <c r="E68" s="198"/>
      <c r="F68" s="199"/>
      <c r="G68" s="98" t="s">
        <v>33</v>
      </c>
      <c r="H68" s="67">
        <v>1</v>
      </c>
      <c r="I68" s="87"/>
      <c r="J68" s="98" t="s">
        <v>33</v>
      </c>
      <c r="K68" s="67">
        <v>1</v>
      </c>
      <c r="L68" s="68"/>
      <c r="M68" s="98" t="s">
        <v>34</v>
      </c>
      <c r="N68" s="75">
        <f t="shared" si="4"/>
        <v>0</v>
      </c>
      <c r="O68" s="31"/>
      <c r="P68" s="33"/>
    </row>
    <row r="69" spans="1:17" ht="21" customHeight="1">
      <c r="A69" s="191"/>
      <c r="B69" s="194"/>
      <c r="C69" s="196"/>
      <c r="D69" s="197"/>
      <c r="E69" s="198"/>
      <c r="F69" s="199"/>
      <c r="G69" s="98" t="s">
        <v>33</v>
      </c>
      <c r="H69" s="67">
        <v>1</v>
      </c>
      <c r="I69" s="87"/>
      <c r="J69" s="98" t="s">
        <v>33</v>
      </c>
      <c r="K69" s="67">
        <v>1</v>
      </c>
      <c r="L69" s="68"/>
      <c r="M69" s="98" t="s">
        <v>34</v>
      </c>
      <c r="N69" s="75">
        <f t="shared" si="4"/>
        <v>0</v>
      </c>
      <c r="O69" s="31"/>
      <c r="P69" s="33"/>
    </row>
    <row r="70" spans="1:17" ht="21" customHeight="1">
      <c r="A70" s="192"/>
      <c r="B70" s="195"/>
      <c r="C70" s="196"/>
      <c r="D70" s="197"/>
      <c r="E70" s="198"/>
      <c r="F70" s="199"/>
      <c r="G70" s="98" t="s">
        <v>33</v>
      </c>
      <c r="H70" s="67">
        <v>1</v>
      </c>
      <c r="I70" s="87"/>
      <c r="J70" s="98" t="s">
        <v>33</v>
      </c>
      <c r="K70" s="67">
        <v>1</v>
      </c>
      <c r="L70" s="68"/>
      <c r="M70" s="98" t="s">
        <v>34</v>
      </c>
      <c r="N70" s="75">
        <f t="shared" si="4"/>
        <v>0</v>
      </c>
      <c r="O70" s="31"/>
      <c r="P70" s="33"/>
    </row>
    <row r="71" spans="1:17" ht="21" customHeight="1">
      <c r="A71" s="21" t="s">
        <v>38</v>
      </c>
      <c r="B71" s="72">
        <f>N71</f>
        <v>0</v>
      </c>
      <c r="C71" s="196"/>
      <c r="D71" s="197"/>
      <c r="E71" s="198"/>
      <c r="F71" s="199"/>
      <c r="G71" s="98" t="s">
        <v>33</v>
      </c>
      <c r="H71" s="67">
        <v>1</v>
      </c>
      <c r="I71" s="87"/>
      <c r="J71" s="98" t="s">
        <v>33</v>
      </c>
      <c r="K71" s="67">
        <v>1</v>
      </c>
      <c r="L71" s="68"/>
      <c r="M71" s="98" t="s">
        <v>34</v>
      </c>
      <c r="N71" s="75">
        <f t="shared" si="4"/>
        <v>0</v>
      </c>
      <c r="O71" s="31"/>
    </row>
    <row r="72" spans="1:17" ht="21" customHeight="1">
      <c r="A72" s="81"/>
      <c r="B72" s="72">
        <f>N72</f>
        <v>0</v>
      </c>
      <c r="C72" s="196"/>
      <c r="D72" s="197"/>
      <c r="E72" s="198"/>
      <c r="F72" s="199"/>
      <c r="G72" s="98" t="s">
        <v>33</v>
      </c>
      <c r="H72" s="67">
        <v>1</v>
      </c>
      <c r="I72" s="87"/>
      <c r="J72" s="98" t="s">
        <v>33</v>
      </c>
      <c r="K72" s="67">
        <v>1</v>
      </c>
      <c r="L72" s="68"/>
      <c r="M72" s="98" t="s">
        <v>34</v>
      </c>
      <c r="N72" s="75">
        <f t="shared" si="4"/>
        <v>0</v>
      </c>
      <c r="O72" s="34"/>
    </row>
    <row r="73" spans="1:17" ht="21" customHeight="1" thickBot="1">
      <c r="A73" s="71"/>
      <c r="B73" s="100">
        <f>N73</f>
        <v>0</v>
      </c>
      <c r="C73" s="183"/>
      <c r="D73" s="184"/>
      <c r="E73" s="185"/>
      <c r="F73" s="186"/>
      <c r="G73" s="35" t="s">
        <v>33</v>
      </c>
      <c r="H73" s="69">
        <v>1</v>
      </c>
      <c r="I73" s="88"/>
      <c r="J73" s="35" t="s">
        <v>33</v>
      </c>
      <c r="K73" s="69">
        <v>1</v>
      </c>
      <c r="L73" s="70"/>
      <c r="M73" s="35" t="s">
        <v>34</v>
      </c>
      <c r="N73" s="76">
        <f>H73*K73*E73</f>
        <v>0</v>
      </c>
      <c r="O73" s="34"/>
    </row>
    <row r="74" spans="1:17" ht="21" customHeight="1" thickTop="1" thickBot="1">
      <c r="A74" s="41" t="s">
        <v>222</v>
      </c>
      <c r="B74" s="74">
        <f>SUM(B45:B73)</f>
        <v>0</v>
      </c>
      <c r="C74" s="187"/>
      <c r="D74" s="187"/>
      <c r="E74" s="135"/>
      <c r="F74" s="135"/>
      <c r="G74" s="135"/>
      <c r="H74" s="135"/>
      <c r="I74" s="135"/>
      <c r="J74" s="135"/>
      <c r="K74" s="135"/>
      <c r="L74" s="135"/>
      <c r="M74" s="135"/>
      <c r="N74" s="135"/>
      <c r="O74" s="36"/>
    </row>
    <row r="75" spans="1:17" ht="28.5" customHeight="1">
      <c r="A75" s="29" t="s">
        <v>167</v>
      </c>
      <c r="B75" s="10"/>
      <c r="C75" s="10"/>
      <c r="D75" s="10"/>
      <c r="E75" s="10"/>
      <c r="F75" s="10"/>
      <c r="G75" s="10"/>
      <c r="H75" s="10"/>
      <c r="I75" s="10"/>
      <c r="J75" s="10"/>
      <c r="K75" s="10"/>
      <c r="L75" s="10"/>
      <c r="M75" s="10"/>
      <c r="N75" s="10"/>
      <c r="O75" s="28"/>
    </row>
    <row r="76" spans="1:17" ht="28.5" customHeight="1">
      <c r="A76" s="42" t="s">
        <v>131</v>
      </c>
      <c r="B76" s="218" t="s">
        <v>224</v>
      </c>
      <c r="C76" s="219"/>
      <c r="D76" s="219"/>
      <c r="E76" s="220">
        <f>B41+B74</f>
        <v>0</v>
      </c>
      <c r="F76" s="220"/>
      <c r="G76" s="220"/>
      <c r="H76" s="220"/>
      <c r="I76" s="220"/>
      <c r="J76" s="220"/>
      <c r="K76" s="220"/>
      <c r="L76" s="220"/>
      <c r="M76" s="220"/>
      <c r="N76" s="221"/>
      <c r="O76" s="28"/>
      <c r="P76" s="80"/>
    </row>
    <row r="77" spans="1:17" ht="28.5" customHeight="1">
      <c r="A77" s="42" t="s">
        <v>223</v>
      </c>
      <c r="B77" s="101" t="s">
        <v>225</v>
      </c>
      <c r="C77" s="102"/>
      <c r="D77" s="102"/>
      <c r="E77" s="188" t="e">
        <f>IF(B41/E76&gt;=1/2,"適","否")</f>
        <v>#DIV/0!</v>
      </c>
      <c r="F77" s="188"/>
      <c r="G77" s="188"/>
      <c r="H77" s="188"/>
      <c r="I77" s="188"/>
      <c r="J77" s="188"/>
      <c r="K77" s="188"/>
      <c r="L77" s="188"/>
      <c r="M77" s="188"/>
      <c r="N77" s="189"/>
      <c r="O77" s="28"/>
      <c r="P77" s="80"/>
    </row>
    <row r="78" spans="1:17" ht="28.5" customHeight="1">
      <c r="A78" s="42" t="s">
        <v>168</v>
      </c>
      <c r="B78" s="233" t="s">
        <v>226</v>
      </c>
      <c r="C78" s="79"/>
      <c r="D78" s="79"/>
      <c r="E78" s="216">
        <f>IF(Q78&lt;E76,Q78,E76)</f>
        <v>0</v>
      </c>
      <c r="F78" s="216"/>
      <c r="G78" s="216"/>
      <c r="H78" s="216"/>
      <c r="I78" s="216"/>
      <c r="J78" s="216"/>
      <c r="K78" s="216"/>
      <c r="L78" s="216"/>
      <c r="M78" s="216"/>
      <c r="N78" s="217"/>
      <c r="O78" s="37"/>
      <c r="Q78" s="85">
        <v>3000000</v>
      </c>
    </row>
    <row r="79" spans="1:17" ht="28.5" customHeight="1">
      <c r="A79" s="42" t="s">
        <v>169</v>
      </c>
      <c r="B79" s="218" t="s">
        <v>187</v>
      </c>
      <c r="C79" s="219"/>
      <c r="D79" s="219"/>
      <c r="E79" s="216">
        <f>ROUNDDOWN(E78,-3)</f>
        <v>0</v>
      </c>
      <c r="F79" s="216"/>
      <c r="G79" s="216"/>
      <c r="H79" s="216"/>
      <c r="I79" s="216"/>
      <c r="J79" s="216"/>
      <c r="K79" s="216"/>
      <c r="L79" s="216"/>
      <c r="M79" s="216"/>
      <c r="N79" s="217"/>
      <c r="O79" s="37"/>
    </row>
    <row r="80" spans="1:17" ht="23.25" customHeight="1">
      <c r="A80" s="39" t="s">
        <v>227</v>
      </c>
      <c r="B80" s="38"/>
      <c r="C80" s="38"/>
      <c r="D80" s="38"/>
      <c r="E80" s="38"/>
      <c r="F80" s="38"/>
      <c r="G80" s="38"/>
      <c r="H80" s="38"/>
      <c r="I80" s="38"/>
      <c r="J80" s="38"/>
      <c r="K80" s="38"/>
      <c r="L80" s="38"/>
      <c r="M80" s="38"/>
      <c r="N80" s="232" t="s">
        <v>219</v>
      </c>
      <c r="O80" s="27"/>
    </row>
    <row r="81" spans="1:15" ht="20.25" customHeight="1">
      <c r="A81" s="24" t="s">
        <v>94</v>
      </c>
      <c r="B81" s="176" t="s">
        <v>95</v>
      </c>
      <c r="C81" s="177"/>
      <c r="D81" s="178"/>
      <c r="E81" s="112" t="s">
        <v>96</v>
      </c>
      <c r="F81" s="112"/>
      <c r="G81" s="112"/>
      <c r="H81" s="112"/>
      <c r="I81" s="112"/>
      <c r="J81" s="112"/>
      <c r="K81" s="112"/>
      <c r="L81" s="112"/>
      <c r="M81" s="112"/>
      <c r="N81" s="112"/>
      <c r="O81" s="27"/>
    </row>
    <row r="82" spans="1:15" ht="20.25" customHeight="1">
      <c r="A82" s="24" t="s">
        <v>98</v>
      </c>
      <c r="B82" s="213"/>
      <c r="C82" s="214"/>
      <c r="D82" s="215"/>
      <c r="E82" s="165"/>
      <c r="F82" s="165"/>
      <c r="G82" s="165"/>
      <c r="H82" s="165"/>
      <c r="I82" s="165"/>
      <c r="J82" s="165"/>
      <c r="K82" s="165"/>
      <c r="L82" s="165"/>
      <c r="M82" s="165"/>
      <c r="N82" s="165"/>
      <c r="O82" s="27"/>
    </row>
    <row r="83" spans="1:15" ht="20.25" customHeight="1">
      <c r="A83" s="24" t="s">
        <v>99</v>
      </c>
      <c r="B83" s="213"/>
      <c r="C83" s="214"/>
      <c r="D83" s="215"/>
      <c r="E83" s="165"/>
      <c r="F83" s="165"/>
      <c r="G83" s="165"/>
      <c r="H83" s="165"/>
      <c r="I83" s="165"/>
      <c r="J83" s="165"/>
      <c r="K83" s="165"/>
      <c r="L83" s="165"/>
      <c r="M83" s="165"/>
      <c r="N83" s="165"/>
      <c r="O83" s="27"/>
    </row>
    <row r="84" spans="1:15" ht="20.25" customHeight="1">
      <c r="A84" s="24" t="s">
        <v>100</v>
      </c>
      <c r="B84" s="213"/>
      <c r="C84" s="214"/>
      <c r="D84" s="215"/>
      <c r="E84" s="165"/>
      <c r="F84" s="165"/>
      <c r="G84" s="165"/>
      <c r="H84" s="165"/>
      <c r="I84" s="165"/>
      <c r="J84" s="165"/>
      <c r="K84" s="165"/>
      <c r="L84" s="165"/>
      <c r="M84" s="165"/>
      <c r="N84" s="165"/>
      <c r="O84" s="27"/>
    </row>
    <row r="85" spans="1:15" ht="20.25" customHeight="1">
      <c r="A85" s="24" t="s">
        <v>101</v>
      </c>
      <c r="B85" s="213"/>
      <c r="C85" s="214"/>
      <c r="D85" s="215"/>
      <c r="E85" s="165"/>
      <c r="F85" s="165"/>
      <c r="G85" s="165"/>
      <c r="H85" s="165"/>
      <c r="I85" s="165"/>
      <c r="J85" s="165"/>
      <c r="K85" s="165"/>
      <c r="L85" s="165"/>
      <c r="M85" s="165"/>
      <c r="N85" s="165"/>
      <c r="O85" s="27"/>
    </row>
    <row r="86" spans="1:15" ht="20.25" customHeight="1">
      <c r="A86" s="24" t="s">
        <v>102</v>
      </c>
      <c r="B86" s="213"/>
      <c r="C86" s="214"/>
      <c r="D86" s="215"/>
      <c r="E86" s="165"/>
      <c r="F86" s="165"/>
      <c r="G86" s="165"/>
      <c r="H86" s="165"/>
      <c r="I86" s="165"/>
      <c r="J86" s="165"/>
      <c r="K86" s="165"/>
      <c r="L86" s="165"/>
      <c r="M86" s="165"/>
      <c r="N86" s="165"/>
      <c r="O86" s="27"/>
    </row>
    <row r="87" spans="1:15" ht="20.25" customHeight="1">
      <c r="A87" s="24" t="s">
        <v>103</v>
      </c>
      <c r="B87" s="213"/>
      <c r="C87" s="214"/>
      <c r="D87" s="215"/>
      <c r="E87" s="165"/>
      <c r="F87" s="165"/>
      <c r="G87" s="165"/>
      <c r="H87" s="165"/>
      <c r="I87" s="165"/>
      <c r="J87" s="165"/>
      <c r="K87" s="165"/>
      <c r="L87" s="165"/>
      <c r="M87" s="165"/>
      <c r="N87" s="165"/>
      <c r="O87" s="27"/>
    </row>
    <row r="88" spans="1:15" ht="20.25" customHeight="1" thickBot="1">
      <c r="A88" s="40" t="s">
        <v>104</v>
      </c>
      <c r="B88" s="209"/>
      <c r="C88" s="210"/>
      <c r="D88" s="211"/>
      <c r="E88" s="212"/>
      <c r="F88" s="212"/>
      <c r="G88" s="212"/>
      <c r="H88" s="212"/>
      <c r="I88" s="212"/>
      <c r="J88" s="212"/>
      <c r="K88" s="212"/>
      <c r="L88" s="212"/>
      <c r="M88" s="212"/>
      <c r="N88" s="212"/>
      <c r="O88" s="27"/>
    </row>
    <row r="89" spans="1:15" ht="20.25" customHeight="1" thickTop="1" thickBot="1">
      <c r="A89" s="90" t="s">
        <v>228</v>
      </c>
      <c r="B89" s="206">
        <f>E76-E79</f>
        <v>0</v>
      </c>
      <c r="C89" s="207"/>
      <c r="D89" s="208"/>
      <c r="E89" s="187"/>
      <c r="F89" s="135"/>
      <c r="G89" s="135"/>
      <c r="H89" s="135"/>
      <c r="I89" s="135"/>
      <c r="J89" s="135"/>
      <c r="K89" s="135"/>
      <c r="L89" s="135"/>
      <c r="M89" s="135"/>
      <c r="N89" s="135"/>
      <c r="O89" s="27"/>
    </row>
    <row r="90" spans="1:15" ht="12.75" customHeight="1">
      <c r="A90" s="25"/>
      <c r="B90" s="14"/>
      <c r="C90" s="37"/>
      <c r="D90" s="37"/>
      <c r="E90" s="37"/>
      <c r="F90" s="37"/>
      <c r="G90" s="37"/>
      <c r="H90" s="37"/>
      <c r="I90" s="37"/>
      <c r="J90" s="37"/>
      <c r="K90" s="37"/>
      <c r="L90" s="37"/>
      <c r="M90" s="37"/>
      <c r="N90" s="10"/>
      <c r="O90" s="37"/>
    </row>
  </sheetData>
  <mergeCells count="182">
    <mergeCell ref="C21:D21"/>
    <mergeCell ref="C22:D22"/>
    <mergeCell ref="C23:D23"/>
    <mergeCell ref="C24:D24"/>
    <mergeCell ref="C11:D11"/>
    <mergeCell ref="C28:D28"/>
    <mergeCell ref="C29:D29"/>
    <mergeCell ref="C30:D30"/>
    <mergeCell ref="C32:D32"/>
    <mergeCell ref="C31:D31"/>
    <mergeCell ref="E27:F27"/>
    <mergeCell ref="E28:F28"/>
    <mergeCell ref="C26:D26"/>
    <mergeCell ref="C27:D27"/>
    <mergeCell ref="B84:D84"/>
    <mergeCell ref="B83:D83"/>
    <mergeCell ref="B82:D82"/>
    <mergeCell ref="C35:D35"/>
    <mergeCell ref="C36:D36"/>
    <mergeCell ref="C37:D37"/>
    <mergeCell ref="C33:D33"/>
    <mergeCell ref="C34:D34"/>
    <mergeCell ref="E82:N82"/>
    <mergeCell ref="E83:N83"/>
    <mergeCell ref="E35:F35"/>
    <mergeCell ref="E36:F36"/>
    <mergeCell ref="E37:F37"/>
    <mergeCell ref="E38:F38"/>
    <mergeCell ref="E39:F39"/>
    <mergeCell ref="C41:N41"/>
    <mergeCell ref="E40:F40"/>
    <mergeCell ref="C40:D40"/>
    <mergeCell ref="C38:D38"/>
    <mergeCell ref="C39:D39"/>
    <mergeCell ref="A5:N5"/>
    <mergeCell ref="B32:B34"/>
    <mergeCell ref="B35:B37"/>
    <mergeCell ref="A35:A37"/>
    <mergeCell ref="A17:A19"/>
    <mergeCell ref="C10:N10"/>
    <mergeCell ref="A12:A16"/>
    <mergeCell ref="A20:A22"/>
    <mergeCell ref="B12:B16"/>
    <mergeCell ref="B17:B19"/>
    <mergeCell ref="B20:B22"/>
    <mergeCell ref="B6:F6"/>
    <mergeCell ref="I6:N6"/>
    <mergeCell ref="A23:A25"/>
    <mergeCell ref="A29:A31"/>
    <mergeCell ref="E21:F21"/>
    <mergeCell ref="E16:F16"/>
    <mergeCell ref="E17:F17"/>
    <mergeCell ref="E18:F18"/>
    <mergeCell ref="E19:F19"/>
    <mergeCell ref="E32:F32"/>
    <mergeCell ref="E33:F33"/>
    <mergeCell ref="A32:A34"/>
    <mergeCell ref="B23:B25"/>
    <mergeCell ref="E86:N86"/>
    <mergeCell ref="E87:N87"/>
    <mergeCell ref="B81:D81"/>
    <mergeCell ref="B89:D89"/>
    <mergeCell ref="B88:D88"/>
    <mergeCell ref="E88:N88"/>
    <mergeCell ref="E29:F29"/>
    <mergeCell ref="E30:F30"/>
    <mergeCell ref="E31:F31"/>
    <mergeCell ref="E84:N84"/>
    <mergeCell ref="E85:N85"/>
    <mergeCell ref="E89:N89"/>
    <mergeCell ref="B29:B31"/>
    <mergeCell ref="E34:F34"/>
    <mergeCell ref="B87:D87"/>
    <mergeCell ref="B86:D86"/>
    <mergeCell ref="B85:D85"/>
    <mergeCell ref="E78:N78"/>
    <mergeCell ref="E79:N79"/>
    <mergeCell ref="B76:D76"/>
    <mergeCell ref="B79:D79"/>
    <mergeCell ref="E76:N76"/>
    <mergeCell ref="C72:D72"/>
    <mergeCell ref="E72:F72"/>
    <mergeCell ref="E22:F22"/>
    <mergeCell ref="E23:F23"/>
    <mergeCell ref="E24:F24"/>
    <mergeCell ref="G6:H6"/>
    <mergeCell ref="E81:N81"/>
    <mergeCell ref="A10:A11"/>
    <mergeCell ref="B10:B11"/>
    <mergeCell ref="E11:F11"/>
    <mergeCell ref="E12:F12"/>
    <mergeCell ref="E15:F15"/>
    <mergeCell ref="H11:I11"/>
    <mergeCell ref="K11:L11"/>
    <mergeCell ref="E13:F13"/>
    <mergeCell ref="E14:F14"/>
    <mergeCell ref="C17:D17"/>
    <mergeCell ref="C18:D18"/>
    <mergeCell ref="C19:D19"/>
    <mergeCell ref="E25:F25"/>
    <mergeCell ref="E20:F20"/>
    <mergeCell ref="C20:D20"/>
    <mergeCell ref="C25:D25"/>
    <mergeCell ref="A26:A28"/>
    <mergeCell ref="B26:B28"/>
    <mergeCell ref="E26:F26"/>
    <mergeCell ref="A43:A44"/>
    <mergeCell ref="B43:B44"/>
    <mergeCell ref="C43:N43"/>
    <mergeCell ref="C44:D44"/>
    <mergeCell ref="E44:F44"/>
    <mergeCell ref="H44:I44"/>
    <mergeCell ref="K44:L44"/>
    <mergeCell ref="A45:A49"/>
    <mergeCell ref="B45:B49"/>
    <mergeCell ref="E45:F45"/>
    <mergeCell ref="E46:F46"/>
    <mergeCell ref="E47:F47"/>
    <mergeCell ref="E48:F48"/>
    <mergeCell ref="E49:F49"/>
    <mergeCell ref="A50:A52"/>
    <mergeCell ref="B50:B52"/>
    <mergeCell ref="C50:D50"/>
    <mergeCell ref="E50:F50"/>
    <mergeCell ref="C51:D51"/>
    <mergeCell ref="E51:F51"/>
    <mergeCell ref="C52:D52"/>
    <mergeCell ref="E52:F52"/>
    <mergeCell ref="A53:A55"/>
    <mergeCell ref="B53:B55"/>
    <mergeCell ref="C53:D53"/>
    <mergeCell ref="E53:F53"/>
    <mergeCell ref="C54:D54"/>
    <mergeCell ref="E54:F54"/>
    <mergeCell ref="C55:D55"/>
    <mergeCell ref="E55:F55"/>
    <mergeCell ref="A56:A58"/>
    <mergeCell ref="B56:B58"/>
    <mergeCell ref="C56:D56"/>
    <mergeCell ref="E56:F56"/>
    <mergeCell ref="C57:D57"/>
    <mergeCell ref="E57:F57"/>
    <mergeCell ref="C58:D58"/>
    <mergeCell ref="E58:F58"/>
    <mergeCell ref="A59:A61"/>
    <mergeCell ref="B59:B61"/>
    <mergeCell ref="C59:D59"/>
    <mergeCell ref="E59:F59"/>
    <mergeCell ref="C60:D60"/>
    <mergeCell ref="E60:F60"/>
    <mergeCell ref="C61:D61"/>
    <mergeCell ref="E61:F61"/>
    <mergeCell ref="A62:A64"/>
    <mergeCell ref="B62:B64"/>
    <mergeCell ref="C62:D62"/>
    <mergeCell ref="E62:F62"/>
    <mergeCell ref="C63:D63"/>
    <mergeCell ref="E63:F63"/>
    <mergeCell ref="C64:D64"/>
    <mergeCell ref="E64:F64"/>
    <mergeCell ref="A65:A67"/>
    <mergeCell ref="B65:B67"/>
    <mergeCell ref="C65:D65"/>
    <mergeCell ref="E65:F65"/>
    <mergeCell ref="C66:D66"/>
    <mergeCell ref="E66:F66"/>
    <mergeCell ref="C67:D67"/>
    <mergeCell ref="E67:F67"/>
    <mergeCell ref="C73:D73"/>
    <mergeCell ref="E73:F73"/>
    <mergeCell ref="C74:N74"/>
    <mergeCell ref="E77:N77"/>
    <mergeCell ref="A68:A70"/>
    <mergeCell ref="B68:B70"/>
    <mergeCell ref="C68:D68"/>
    <mergeCell ref="E68:F68"/>
    <mergeCell ref="C69:D69"/>
    <mergeCell ref="E69:F69"/>
    <mergeCell ref="C70:D70"/>
    <mergeCell ref="E70:F70"/>
    <mergeCell ref="C71:D71"/>
    <mergeCell ref="E71:F71"/>
  </mergeCells>
  <phoneticPr fontId="2"/>
  <dataValidations count="1">
    <dataValidation type="list" allowBlank="1" showInputMessage="1" showErrorMessage="1" sqref="C12:C16 C45:C49" xr:uid="{00000000-0002-0000-0300-000000000000}">
      <formula1>$P$11:$P$14</formula1>
    </dataValidation>
  </dataValidations>
  <pageMargins left="0.70866141732283472" right="0.70866141732283472" top="0.35433070866141736" bottom="0.35433070866141736" header="0" footer="0"/>
  <pageSetup paperSize="9" scale="47" orientation="portrait" blackAndWhite="1"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91"/>
  <sheetViews>
    <sheetView showGridLines="0" view="pageBreakPreview" zoomScaleNormal="100" zoomScaleSheetLayoutView="100" workbookViewId="0">
      <selection activeCell="E87" sqref="E87:N87"/>
    </sheetView>
  </sheetViews>
  <sheetFormatPr defaultRowHeight="14.25"/>
  <cols>
    <col min="1" max="1" width="23.75" style="8" customWidth="1"/>
    <col min="2" max="2" width="16.25" style="8" customWidth="1"/>
    <col min="3" max="3" width="3.5" style="8" bestFit="1" customWidth="1"/>
    <col min="4" max="4" width="16.75" style="8" customWidth="1"/>
    <col min="5" max="6" width="6.5" style="8" customWidth="1"/>
    <col min="7" max="7" width="3.5" style="8" bestFit="1" customWidth="1"/>
    <col min="8" max="9" width="6.625" style="8" customWidth="1"/>
    <col min="10" max="10" width="3.5" style="8" customWidth="1"/>
    <col min="11" max="12" width="6.625" style="8" customWidth="1"/>
    <col min="13" max="13" width="3.5" style="8" customWidth="1"/>
    <col min="14" max="14" width="13.25" style="8" customWidth="1"/>
    <col min="15" max="16" width="3.75" style="8" customWidth="1"/>
    <col min="17" max="17" width="13.625" style="8" customWidth="1"/>
    <col min="18" max="18" width="10.625" style="8" customWidth="1"/>
    <col min="19" max="16384" width="9" style="8"/>
  </cols>
  <sheetData>
    <row r="1" spans="1:16" ht="19.5" customHeight="1">
      <c r="J1" s="43" t="s">
        <v>83</v>
      </c>
      <c r="K1" s="9"/>
      <c r="L1" s="9"/>
    </row>
    <row r="2" spans="1:16" ht="19.5" customHeight="1">
      <c r="J2" s="44" t="s">
        <v>82</v>
      </c>
      <c r="K2" s="9"/>
      <c r="L2" s="9"/>
    </row>
    <row r="3" spans="1:16" ht="19.5" customHeight="1">
      <c r="J3" s="44" t="s">
        <v>85</v>
      </c>
      <c r="K3" s="9"/>
      <c r="L3" s="9"/>
    </row>
    <row r="4" spans="1:16" ht="19.5" customHeight="1">
      <c r="A4" s="12" t="s">
        <v>164</v>
      </c>
      <c r="B4" s="10"/>
      <c r="C4" s="10"/>
      <c r="D4" s="10"/>
      <c r="E4" s="10"/>
      <c r="F4" s="10"/>
      <c r="G4" s="10"/>
      <c r="K4" s="11"/>
      <c r="L4" s="11"/>
      <c r="M4" s="10"/>
      <c r="N4" s="10"/>
      <c r="O4" s="10"/>
    </row>
    <row r="5" spans="1:16" ht="24.75" customHeight="1">
      <c r="A5" s="108" t="s">
        <v>26</v>
      </c>
      <c r="B5" s="108"/>
      <c r="C5" s="108"/>
      <c r="D5" s="108"/>
      <c r="E5" s="108"/>
      <c r="F5" s="108"/>
      <c r="G5" s="108"/>
      <c r="H5" s="108"/>
      <c r="I5" s="108"/>
      <c r="J5" s="108"/>
      <c r="K5" s="108"/>
      <c r="L5" s="108"/>
      <c r="M5" s="108"/>
      <c r="N5" s="108"/>
      <c r="O5" s="92"/>
    </row>
    <row r="6" spans="1:16" ht="30.75" customHeight="1">
      <c r="A6" s="93" t="s">
        <v>23</v>
      </c>
      <c r="B6" s="222"/>
      <c r="C6" s="223"/>
      <c r="D6" s="223"/>
      <c r="E6" s="223"/>
      <c r="F6" s="224"/>
      <c r="G6" s="112" t="s">
        <v>24</v>
      </c>
      <c r="H6" s="112"/>
      <c r="I6" s="225"/>
      <c r="J6" s="226"/>
      <c r="K6" s="226"/>
      <c r="L6" s="226"/>
      <c r="M6" s="226"/>
      <c r="N6" s="227"/>
      <c r="O6" s="27"/>
    </row>
    <row r="7" spans="1:16" ht="11.25" customHeight="1">
      <c r="A7" s="38"/>
      <c r="B7" s="38"/>
      <c r="C7" s="38"/>
      <c r="D7" s="38"/>
      <c r="E7" s="38"/>
      <c r="F7" s="38"/>
      <c r="G7" s="38"/>
      <c r="H7" s="38"/>
      <c r="I7" s="38"/>
      <c r="J7" s="38"/>
      <c r="K7" s="38"/>
      <c r="L7" s="38"/>
      <c r="M7" s="38"/>
      <c r="N7" s="38"/>
      <c r="O7" s="27"/>
    </row>
    <row r="8" spans="1:16" ht="23.25" customHeight="1">
      <c r="A8" s="29" t="s">
        <v>145</v>
      </c>
      <c r="B8" s="10"/>
      <c r="C8" s="10"/>
      <c r="D8" s="10"/>
      <c r="E8" s="10"/>
      <c r="F8" s="10"/>
      <c r="G8" s="10"/>
      <c r="H8" s="10"/>
      <c r="I8" s="10"/>
      <c r="J8" s="10"/>
      <c r="K8" s="10"/>
      <c r="L8" s="10"/>
      <c r="M8" s="10"/>
      <c r="N8" s="10"/>
      <c r="O8" s="28"/>
    </row>
    <row r="9" spans="1:16" ht="23.25" customHeight="1">
      <c r="A9" s="29" t="s">
        <v>218</v>
      </c>
      <c r="B9" s="10"/>
      <c r="C9" s="10"/>
      <c r="D9" s="10"/>
      <c r="E9" s="10"/>
      <c r="F9" s="10"/>
      <c r="G9" s="10"/>
      <c r="H9" s="10"/>
      <c r="I9" s="10"/>
      <c r="J9" s="10"/>
      <c r="K9" s="10"/>
      <c r="L9" s="10"/>
      <c r="M9" s="10"/>
      <c r="N9" s="10"/>
      <c r="O9" s="28"/>
    </row>
    <row r="10" spans="1:16" ht="21" customHeight="1">
      <c r="A10" s="200" t="s">
        <v>27</v>
      </c>
      <c r="B10" s="200" t="s">
        <v>9</v>
      </c>
      <c r="C10" s="112" t="s">
        <v>142</v>
      </c>
      <c r="D10" s="112"/>
      <c r="E10" s="112"/>
      <c r="F10" s="112"/>
      <c r="G10" s="112"/>
      <c r="H10" s="112"/>
      <c r="I10" s="112"/>
      <c r="J10" s="112"/>
      <c r="K10" s="112"/>
      <c r="L10" s="112"/>
      <c r="M10" s="112"/>
      <c r="N10" s="112"/>
      <c r="O10" s="28"/>
    </row>
    <row r="11" spans="1:16" ht="21" customHeight="1">
      <c r="A11" s="201"/>
      <c r="B11" s="201"/>
      <c r="C11" s="176" t="s">
        <v>126</v>
      </c>
      <c r="D11" s="202"/>
      <c r="E11" s="203" t="s">
        <v>127</v>
      </c>
      <c r="F11" s="202"/>
      <c r="G11" s="94"/>
      <c r="H11" s="204" t="s">
        <v>128</v>
      </c>
      <c r="I11" s="205"/>
      <c r="J11" s="94"/>
      <c r="K11" s="204" t="s">
        <v>141</v>
      </c>
      <c r="L11" s="205"/>
      <c r="M11" s="94"/>
      <c r="N11" s="95"/>
      <c r="O11" s="28"/>
    </row>
    <row r="12" spans="1:16" ht="21" customHeight="1">
      <c r="A12" s="190" t="s">
        <v>28</v>
      </c>
      <c r="B12" s="193">
        <f>SUM(N12:N16)</f>
        <v>1356000</v>
      </c>
      <c r="C12" s="83" t="s">
        <v>133</v>
      </c>
      <c r="D12" s="84" t="s">
        <v>135</v>
      </c>
      <c r="E12" s="198">
        <v>1800</v>
      </c>
      <c r="F12" s="199"/>
      <c r="G12" s="94" t="s">
        <v>33</v>
      </c>
      <c r="H12" s="86">
        <v>60</v>
      </c>
      <c r="I12" s="87" t="s">
        <v>129</v>
      </c>
      <c r="J12" s="94" t="s">
        <v>33</v>
      </c>
      <c r="K12" s="67">
        <v>4</v>
      </c>
      <c r="L12" s="68" t="s">
        <v>130</v>
      </c>
      <c r="M12" s="94" t="s">
        <v>34</v>
      </c>
      <c r="N12" s="75">
        <f>H12*K12*E12</f>
        <v>432000</v>
      </c>
      <c r="O12" s="28"/>
      <c r="P12" s="8" t="s">
        <v>134</v>
      </c>
    </row>
    <row r="13" spans="1:16" ht="21" customHeight="1">
      <c r="A13" s="191"/>
      <c r="B13" s="194"/>
      <c r="C13" s="83" t="s">
        <v>147</v>
      </c>
      <c r="D13" s="84" t="s">
        <v>148</v>
      </c>
      <c r="E13" s="198">
        <v>1500</v>
      </c>
      <c r="F13" s="199"/>
      <c r="G13" s="94" t="s">
        <v>33</v>
      </c>
      <c r="H13" s="67">
        <v>80</v>
      </c>
      <c r="I13" s="87" t="s">
        <v>129</v>
      </c>
      <c r="J13" s="94" t="s">
        <v>33</v>
      </c>
      <c r="K13" s="67">
        <v>5</v>
      </c>
      <c r="L13" s="68" t="s">
        <v>130</v>
      </c>
      <c r="M13" s="94" t="s">
        <v>34</v>
      </c>
      <c r="N13" s="75">
        <f t="shared" ref="N13:N39" si="0">H13*K13*E13</f>
        <v>600000</v>
      </c>
      <c r="O13" s="28"/>
      <c r="P13" s="8" t="s">
        <v>136</v>
      </c>
    </row>
    <row r="14" spans="1:16" ht="21" customHeight="1">
      <c r="A14" s="191"/>
      <c r="B14" s="194"/>
      <c r="C14" s="83" t="s">
        <v>160</v>
      </c>
      <c r="D14" s="84" t="s">
        <v>161</v>
      </c>
      <c r="E14" s="198">
        <v>1200</v>
      </c>
      <c r="F14" s="199"/>
      <c r="G14" s="94" t="s">
        <v>33</v>
      </c>
      <c r="H14" s="67">
        <v>90</v>
      </c>
      <c r="I14" s="87" t="s">
        <v>129</v>
      </c>
      <c r="J14" s="94" t="s">
        <v>33</v>
      </c>
      <c r="K14" s="67">
        <v>3</v>
      </c>
      <c r="L14" s="68" t="s">
        <v>130</v>
      </c>
      <c r="M14" s="94" t="s">
        <v>34</v>
      </c>
      <c r="N14" s="75">
        <f t="shared" si="0"/>
        <v>324000</v>
      </c>
      <c r="O14" s="28"/>
      <c r="P14" s="8" t="s">
        <v>137</v>
      </c>
    </row>
    <row r="15" spans="1:16" ht="21" customHeight="1">
      <c r="A15" s="191"/>
      <c r="B15" s="194"/>
      <c r="C15" s="83"/>
      <c r="D15" s="84"/>
      <c r="E15" s="198"/>
      <c r="F15" s="199"/>
      <c r="G15" s="94" t="s">
        <v>33</v>
      </c>
      <c r="H15" s="67">
        <v>1</v>
      </c>
      <c r="I15" s="87" t="s">
        <v>129</v>
      </c>
      <c r="J15" s="94" t="s">
        <v>33</v>
      </c>
      <c r="K15" s="67">
        <v>1</v>
      </c>
      <c r="L15" s="68" t="s">
        <v>130</v>
      </c>
      <c r="M15" s="94" t="s">
        <v>34</v>
      </c>
      <c r="N15" s="75">
        <f t="shared" si="0"/>
        <v>0</v>
      </c>
      <c r="O15" s="28"/>
      <c r="P15" s="32"/>
    </row>
    <row r="16" spans="1:16" ht="21" customHeight="1">
      <c r="A16" s="192"/>
      <c r="B16" s="195"/>
      <c r="C16" s="83"/>
      <c r="D16" s="84"/>
      <c r="E16" s="198"/>
      <c r="F16" s="199"/>
      <c r="G16" s="94" t="s">
        <v>33</v>
      </c>
      <c r="H16" s="67">
        <v>1</v>
      </c>
      <c r="I16" s="87" t="s">
        <v>129</v>
      </c>
      <c r="J16" s="94" t="s">
        <v>33</v>
      </c>
      <c r="K16" s="67">
        <v>1</v>
      </c>
      <c r="L16" s="68" t="s">
        <v>130</v>
      </c>
      <c r="M16" s="94" t="s">
        <v>34</v>
      </c>
      <c r="N16" s="75">
        <f t="shared" si="0"/>
        <v>0</v>
      </c>
      <c r="O16" s="28"/>
      <c r="P16" s="32"/>
    </row>
    <row r="17" spans="1:16" ht="21" customHeight="1">
      <c r="A17" s="190" t="s">
        <v>29</v>
      </c>
      <c r="B17" s="193">
        <f>SUM(N17:N19)</f>
        <v>42000</v>
      </c>
      <c r="C17" s="196" t="s">
        <v>184</v>
      </c>
      <c r="D17" s="197"/>
      <c r="E17" s="198">
        <v>7000</v>
      </c>
      <c r="F17" s="199"/>
      <c r="G17" s="94" t="s">
        <v>33</v>
      </c>
      <c r="H17" s="67">
        <v>2</v>
      </c>
      <c r="I17" s="87" t="s">
        <v>129</v>
      </c>
      <c r="J17" s="94" t="s">
        <v>33</v>
      </c>
      <c r="K17" s="67">
        <v>3</v>
      </c>
      <c r="L17" s="68" t="s">
        <v>149</v>
      </c>
      <c r="M17" s="94" t="s">
        <v>34</v>
      </c>
      <c r="N17" s="75">
        <f t="shared" si="0"/>
        <v>42000</v>
      </c>
      <c r="O17" s="31"/>
      <c r="P17" s="33"/>
    </row>
    <row r="18" spans="1:16" ht="21" customHeight="1">
      <c r="A18" s="191"/>
      <c r="B18" s="194"/>
      <c r="C18" s="196"/>
      <c r="D18" s="197"/>
      <c r="E18" s="198"/>
      <c r="F18" s="199"/>
      <c r="G18" s="94" t="s">
        <v>33</v>
      </c>
      <c r="H18" s="67">
        <v>1</v>
      </c>
      <c r="I18" s="87"/>
      <c r="J18" s="94" t="s">
        <v>33</v>
      </c>
      <c r="K18" s="67">
        <v>1</v>
      </c>
      <c r="L18" s="68"/>
      <c r="M18" s="94" t="s">
        <v>34</v>
      </c>
      <c r="N18" s="75">
        <f t="shared" si="0"/>
        <v>0</v>
      </c>
      <c r="O18" s="31"/>
      <c r="P18" s="33"/>
    </row>
    <row r="19" spans="1:16" ht="21" customHeight="1">
      <c r="A19" s="192"/>
      <c r="B19" s="195"/>
      <c r="C19" s="196"/>
      <c r="D19" s="197"/>
      <c r="E19" s="198"/>
      <c r="F19" s="199"/>
      <c r="G19" s="94" t="s">
        <v>33</v>
      </c>
      <c r="H19" s="67">
        <v>1</v>
      </c>
      <c r="I19" s="87"/>
      <c r="J19" s="94" t="s">
        <v>33</v>
      </c>
      <c r="K19" s="67">
        <v>1</v>
      </c>
      <c r="L19" s="68"/>
      <c r="M19" s="94" t="s">
        <v>34</v>
      </c>
      <c r="N19" s="75">
        <f t="shared" si="0"/>
        <v>0</v>
      </c>
      <c r="O19" s="31"/>
      <c r="P19" s="33"/>
    </row>
    <row r="20" spans="1:16" ht="21" customHeight="1">
      <c r="A20" s="190" t="s">
        <v>30</v>
      </c>
      <c r="B20" s="193">
        <f>SUM(N20:N22)</f>
        <v>31500</v>
      </c>
      <c r="C20" s="196" t="s">
        <v>150</v>
      </c>
      <c r="D20" s="197"/>
      <c r="E20" s="198">
        <v>15</v>
      </c>
      <c r="F20" s="199"/>
      <c r="G20" s="94" t="s">
        <v>33</v>
      </c>
      <c r="H20" s="67">
        <v>300</v>
      </c>
      <c r="I20" s="87" t="s">
        <v>151</v>
      </c>
      <c r="J20" s="94" t="s">
        <v>33</v>
      </c>
      <c r="K20" s="67">
        <v>5</v>
      </c>
      <c r="L20" s="68" t="s">
        <v>130</v>
      </c>
      <c r="M20" s="94" t="s">
        <v>34</v>
      </c>
      <c r="N20" s="75">
        <f t="shared" si="0"/>
        <v>22500</v>
      </c>
      <c r="O20" s="31"/>
      <c r="P20" s="33"/>
    </row>
    <row r="21" spans="1:16" ht="21" customHeight="1">
      <c r="A21" s="191"/>
      <c r="B21" s="194"/>
      <c r="C21" s="196" t="s">
        <v>185</v>
      </c>
      <c r="D21" s="197"/>
      <c r="E21" s="198">
        <v>3000</v>
      </c>
      <c r="F21" s="199"/>
      <c r="G21" s="94" t="s">
        <v>33</v>
      </c>
      <c r="H21" s="67">
        <v>3</v>
      </c>
      <c r="I21" s="87" t="s">
        <v>149</v>
      </c>
      <c r="J21" s="94" t="s">
        <v>33</v>
      </c>
      <c r="K21" s="67">
        <v>1</v>
      </c>
      <c r="L21" s="68"/>
      <c r="M21" s="94" t="s">
        <v>34</v>
      </c>
      <c r="N21" s="75">
        <f t="shared" si="0"/>
        <v>9000</v>
      </c>
      <c r="O21" s="31"/>
      <c r="P21" s="33"/>
    </row>
    <row r="22" spans="1:16" ht="21" customHeight="1">
      <c r="A22" s="192"/>
      <c r="B22" s="195"/>
      <c r="C22" s="196"/>
      <c r="D22" s="197"/>
      <c r="E22" s="198"/>
      <c r="F22" s="199"/>
      <c r="G22" s="94" t="s">
        <v>33</v>
      </c>
      <c r="H22" s="67">
        <v>1</v>
      </c>
      <c r="I22" s="87"/>
      <c r="J22" s="94" t="s">
        <v>33</v>
      </c>
      <c r="K22" s="67">
        <v>1</v>
      </c>
      <c r="L22" s="68"/>
      <c r="M22" s="94" t="s">
        <v>34</v>
      </c>
      <c r="N22" s="75">
        <f t="shared" si="0"/>
        <v>0</v>
      </c>
      <c r="O22" s="31"/>
      <c r="P22" s="33"/>
    </row>
    <row r="23" spans="1:16" ht="21" customHeight="1">
      <c r="A23" s="190" t="s">
        <v>35</v>
      </c>
      <c r="B23" s="193">
        <f>SUM(N23:N25)</f>
        <v>50000</v>
      </c>
      <c r="C23" s="196" t="s">
        <v>158</v>
      </c>
      <c r="D23" s="197"/>
      <c r="E23" s="198">
        <v>5000</v>
      </c>
      <c r="F23" s="199"/>
      <c r="G23" s="94" t="s">
        <v>33</v>
      </c>
      <c r="H23" s="67">
        <v>7</v>
      </c>
      <c r="I23" s="87" t="s">
        <v>112</v>
      </c>
      <c r="J23" s="94" t="s">
        <v>33</v>
      </c>
      <c r="K23" s="67">
        <v>1</v>
      </c>
      <c r="L23" s="68"/>
      <c r="M23" s="94" t="s">
        <v>34</v>
      </c>
      <c r="N23" s="75">
        <f t="shared" si="0"/>
        <v>35000</v>
      </c>
      <c r="O23" s="31"/>
      <c r="P23" s="33"/>
    </row>
    <row r="24" spans="1:16" ht="21" customHeight="1">
      <c r="A24" s="191"/>
      <c r="B24" s="194"/>
      <c r="C24" s="196" t="s">
        <v>159</v>
      </c>
      <c r="D24" s="197"/>
      <c r="E24" s="198">
        <v>3000</v>
      </c>
      <c r="F24" s="199"/>
      <c r="G24" s="94" t="s">
        <v>33</v>
      </c>
      <c r="H24" s="67">
        <v>5</v>
      </c>
      <c r="I24" s="87" t="s">
        <v>149</v>
      </c>
      <c r="J24" s="94" t="s">
        <v>33</v>
      </c>
      <c r="K24" s="67">
        <v>1</v>
      </c>
      <c r="L24" s="68"/>
      <c r="M24" s="94" t="s">
        <v>34</v>
      </c>
      <c r="N24" s="75">
        <f t="shared" si="0"/>
        <v>15000</v>
      </c>
      <c r="O24" s="31"/>
      <c r="P24" s="33"/>
    </row>
    <row r="25" spans="1:16" ht="21" customHeight="1">
      <c r="A25" s="192"/>
      <c r="B25" s="195"/>
      <c r="C25" s="196"/>
      <c r="D25" s="197"/>
      <c r="E25" s="198"/>
      <c r="F25" s="199"/>
      <c r="G25" s="94" t="s">
        <v>33</v>
      </c>
      <c r="H25" s="67">
        <v>1</v>
      </c>
      <c r="I25" s="87"/>
      <c r="J25" s="94" t="s">
        <v>33</v>
      </c>
      <c r="K25" s="67">
        <v>1</v>
      </c>
      <c r="L25" s="68"/>
      <c r="M25" s="94" t="s">
        <v>34</v>
      </c>
      <c r="N25" s="75">
        <f t="shared" si="0"/>
        <v>0</v>
      </c>
      <c r="O25" s="31"/>
      <c r="P25" s="33"/>
    </row>
    <row r="26" spans="1:16" ht="21" customHeight="1">
      <c r="A26" s="190" t="s">
        <v>132</v>
      </c>
      <c r="B26" s="193">
        <f>SUM(N26:N28)</f>
        <v>45500</v>
      </c>
      <c r="C26" s="196" t="s">
        <v>152</v>
      </c>
      <c r="D26" s="197"/>
      <c r="E26" s="198">
        <v>8000</v>
      </c>
      <c r="F26" s="199"/>
      <c r="G26" s="94" t="s">
        <v>33</v>
      </c>
      <c r="H26" s="67">
        <v>7</v>
      </c>
      <c r="I26" s="87" t="s">
        <v>130</v>
      </c>
      <c r="J26" s="94" t="s">
        <v>33</v>
      </c>
      <c r="K26" s="67">
        <v>0.5</v>
      </c>
      <c r="L26" s="68"/>
      <c r="M26" s="94" t="s">
        <v>34</v>
      </c>
      <c r="N26" s="75">
        <f t="shared" si="0"/>
        <v>28000</v>
      </c>
      <c r="O26" s="31"/>
      <c r="P26" s="33"/>
    </row>
    <row r="27" spans="1:16" ht="21" customHeight="1">
      <c r="A27" s="191"/>
      <c r="B27" s="194"/>
      <c r="C27" s="196" t="s">
        <v>153</v>
      </c>
      <c r="D27" s="197"/>
      <c r="E27" s="198">
        <v>5000</v>
      </c>
      <c r="F27" s="199"/>
      <c r="G27" s="94" t="s">
        <v>33</v>
      </c>
      <c r="H27" s="67">
        <v>7</v>
      </c>
      <c r="I27" s="87" t="s">
        <v>130</v>
      </c>
      <c r="J27" s="94" t="s">
        <v>33</v>
      </c>
      <c r="K27" s="67">
        <v>0.5</v>
      </c>
      <c r="L27" s="68"/>
      <c r="M27" s="94" t="s">
        <v>34</v>
      </c>
      <c r="N27" s="75">
        <f t="shared" si="0"/>
        <v>17500</v>
      </c>
      <c r="O27" s="31"/>
      <c r="P27" s="33"/>
    </row>
    <row r="28" spans="1:16" ht="21" customHeight="1">
      <c r="A28" s="192"/>
      <c r="B28" s="195"/>
      <c r="C28" s="196"/>
      <c r="D28" s="197"/>
      <c r="E28" s="198"/>
      <c r="F28" s="199"/>
      <c r="G28" s="94" t="s">
        <v>33</v>
      </c>
      <c r="H28" s="67">
        <v>1</v>
      </c>
      <c r="I28" s="87"/>
      <c r="J28" s="94" t="s">
        <v>33</v>
      </c>
      <c r="K28" s="67">
        <v>1</v>
      </c>
      <c r="L28" s="68"/>
      <c r="M28" s="94" t="s">
        <v>34</v>
      </c>
      <c r="N28" s="75">
        <f t="shared" si="0"/>
        <v>0</v>
      </c>
      <c r="O28" s="31"/>
      <c r="P28" s="33"/>
    </row>
    <row r="29" spans="1:16" ht="21" customHeight="1">
      <c r="A29" s="190" t="s">
        <v>31</v>
      </c>
      <c r="B29" s="193">
        <f>SUM(N29:N31)</f>
        <v>75000</v>
      </c>
      <c r="C29" s="196" t="s">
        <v>186</v>
      </c>
      <c r="D29" s="197"/>
      <c r="E29" s="198">
        <v>30</v>
      </c>
      <c r="F29" s="199"/>
      <c r="G29" s="94" t="s">
        <v>33</v>
      </c>
      <c r="H29" s="67">
        <v>500</v>
      </c>
      <c r="I29" s="87" t="s">
        <v>157</v>
      </c>
      <c r="J29" s="94" t="s">
        <v>33</v>
      </c>
      <c r="K29" s="67">
        <v>5</v>
      </c>
      <c r="L29" s="68" t="s">
        <v>149</v>
      </c>
      <c r="M29" s="94" t="s">
        <v>34</v>
      </c>
      <c r="N29" s="75">
        <f t="shared" si="0"/>
        <v>75000</v>
      </c>
      <c r="O29" s="31"/>
      <c r="P29" s="33"/>
    </row>
    <row r="30" spans="1:16" ht="21" customHeight="1">
      <c r="A30" s="191"/>
      <c r="B30" s="194"/>
      <c r="C30" s="196"/>
      <c r="D30" s="197"/>
      <c r="E30" s="198"/>
      <c r="F30" s="199"/>
      <c r="G30" s="94" t="s">
        <v>33</v>
      </c>
      <c r="H30" s="67">
        <v>1</v>
      </c>
      <c r="I30" s="87"/>
      <c r="J30" s="94" t="s">
        <v>33</v>
      </c>
      <c r="K30" s="67">
        <v>1</v>
      </c>
      <c r="L30" s="68"/>
      <c r="M30" s="94" t="s">
        <v>34</v>
      </c>
      <c r="N30" s="75">
        <f t="shared" si="0"/>
        <v>0</v>
      </c>
      <c r="O30" s="31"/>
      <c r="P30" s="33"/>
    </row>
    <row r="31" spans="1:16" ht="21" customHeight="1">
      <c r="A31" s="192"/>
      <c r="B31" s="195"/>
      <c r="C31" s="196"/>
      <c r="D31" s="197"/>
      <c r="E31" s="198"/>
      <c r="F31" s="199"/>
      <c r="G31" s="94" t="s">
        <v>33</v>
      </c>
      <c r="H31" s="67">
        <v>1</v>
      </c>
      <c r="I31" s="87"/>
      <c r="J31" s="94" t="s">
        <v>33</v>
      </c>
      <c r="K31" s="67">
        <v>1</v>
      </c>
      <c r="L31" s="68"/>
      <c r="M31" s="94" t="s">
        <v>34</v>
      </c>
      <c r="N31" s="75">
        <f t="shared" si="0"/>
        <v>0</v>
      </c>
      <c r="O31" s="31"/>
      <c r="P31" s="33"/>
    </row>
    <row r="32" spans="1:16" ht="21" customHeight="1">
      <c r="A32" s="190" t="s">
        <v>36</v>
      </c>
      <c r="B32" s="193">
        <f>SUM(N32:N34)</f>
        <v>42000</v>
      </c>
      <c r="C32" s="196" t="s">
        <v>154</v>
      </c>
      <c r="D32" s="197"/>
      <c r="E32" s="198">
        <v>6000</v>
      </c>
      <c r="F32" s="199"/>
      <c r="G32" s="94" t="s">
        <v>33</v>
      </c>
      <c r="H32" s="67">
        <v>7</v>
      </c>
      <c r="I32" s="87" t="s">
        <v>130</v>
      </c>
      <c r="J32" s="94" t="s">
        <v>33</v>
      </c>
      <c r="K32" s="67">
        <v>0.5</v>
      </c>
      <c r="L32" s="68"/>
      <c r="M32" s="94" t="s">
        <v>34</v>
      </c>
      <c r="N32" s="75">
        <f t="shared" si="0"/>
        <v>21000</v>
      </c>
      <c r="O32" s="31"/>
      <c r="P32" s="33"/>
    </row>
    <row r="33" spans="1:16" ht="21" customHeight="1">
      <c r="A33" s="191"/>
      <c r="B33" s="194"/>
      <c r="C33" s="196" t="s">
        <v>162</v>
      </c>
      <c r="D33" s="197"/>
      <c r="E33" s="198">
        <v>84</v>
      </c>
      <c r="F33" s="199"/>
      <c r="G33" s="94" t="s">
        <v>33</v>
      </c>
      <c r="H33" s="67">
        <v>50</v>
      </c>
      <c r="I33" s="87" t="s">
        <v>157</v>
      </c>
      <c r="J33" s="94" t="s">
        <v>33</v>
      </c>
      <c r="K33" s="67">
        <v>5</v>
      </c>
      <c r="L33" s="68" t="s">
        <v>149</v>
      </c>
      <c r="M33" s="94" t="s">
        <v>34</v>
      </c>
      <c r="N33" s="75">
        <f t="shared" si="0"/>
        <v>21000</v>
      </c>
      <c r="O33" s="31"/>
      <c r="P33" s="33"/>
    </row>
    <row r="34" spans="1:16" ht="21" customHeight="1">
      <c r="A34" s="192"/>
      <c r="B34" s="195"/>
      <c r="C34" s="196"/>
      <c r="D34" s="197"/>
      <c r="E34" s="198"/>
      <c r="F34" s="199"/>
      <c r="G34" s="94" t="s">
        <v>33</v>
      </c>
      <c r="H34" s="67">
        <v>1</v>
      </c>
      <c r="I34" s="87"/>
      <c r="J34" s="94" t="s">
        <v>33</v>
      </c>
      <c r="K34" s="67">
        <v>1</v>
      </c>
      <c r="L34" s="68"/>
      <c r="M34" s="94" t="s">
        <v>34</v>
      </c>
      <c r="N34" s="75">
        <f t="shared" si="0"/>
        <v>0</v>
      </c>
      <c r="O34" s="31"/>
      <c r="P34" s="33"/>
    </row>
    <row r="35" spans="1:16" ht="21" customHeight="1">
      <c r="A35" s="190" t="s">
        <v>37</v>
      </c>
      <c r="B35" s="193">
        <f>SUM(N35:N37)</f>
        <v>220000</v>
      </c>
      <c r="C35" s="196" t="s">
        <v>155</v>
      </c>
      <c r="D35" s="197"/>
      <c r="E35" s="198">
        <v>60000</v>
      </c>
      <c r="F35" s="199"/>
      <c r="G35" s="94" t="s">
        <v>33</v>
      </c>
      <c r="H35" s="67">
        <v>7</v>
      </c>
      <c r="I35" s="87" t="s">
        <v>130</v>
      </c>
      <c r="J35" s="94" t="s">
        <v>33</v>
      </c>
      <c r="K35" s="67">
        <v>0.5</v>
      </c>
      <c r="L35" s="68"/>
      <c r="M35" s="94" t="s">
        <v>34</v>
      </c>
      <c r="N35" s="75">
        <f t="shared" si="0"/>
        <v>210000</v>
      </c>
      <c r="O35" s="31"/>
      <c r="P35" s="33"/>
    </row>
    <row r="36" spans="1:16" ht="21" customHeight="1">
      <c r="A36" s="191"/>
      <c r="B36" s="194"/>
      <c r="C36" s="196" t="s">
        <v>163</v>
      </c>
      <c r="D36" s="197"/>
      <c r="E36" s="198">
        <v>2000</v>
      </c>
      <c r="F36" s="199"/>
      <c r="G36" s="94" t="s">
        <v>33</v>
      </c>
      <c r="H36" s="67">
        <v>5</v>
      </c>
      <c r="I36" s="87" t="s">
        <v>149</v>
      </c>
      <c r="J36" s="94" t="s">
        <v>33</v>
      </c>
      <c r="K36" s="67">
        <v>1</v>
      </c>
      <c r="L36" s="68"/>
      <c r="M36" s="94" t="s">
        <v>34</v>
      </c>
      <c r="N36" s="75">
        <f t="shared" si="0"/>
        <v>10000</v>
      </c>
      <c r="O36" s="31"/>
      <c r="P36" s="33"/>
    </row>
    <row r="37" spans="1:16" ht="21" customHeight="1">
      <c r="A37" s="192"/>
      <c r="B37" s="195"/>
      <c r="C37" s="196"/>
      <c r="D37" s="197"/>
      <c r="E37" s="198"/>
      <c r="F37" s="199"/>
      <c r="G37" s="94" t="s">
        <v>33</v>
      </c>
      <c r="H37" s="67">
        <v>1</v>
      </c>
      <c r="I37" s="87"/>
      <c r="J37" s="94" t="s">
        <v>33</v>
      </c>
      <c r="K37" s="67">
        <v>1</v>
      </c>
      <c r="L37" s="68"/>
      <c r="M37" s="94" t="s">
        <v>34</v>
      </c>
      <c r="N37" s="75">
        <f t="shared" si="0"/>
        <v>0</v>
      </c>
      <c r="O37" s="31"/>
      <c r="P37" s="33"/>
    </row>
    <row r="38" spans="1:16" ht="21" customHeight="1">
      <c r="A38" s="21" t="s">
        <v>38</v>
      </c>
      <c r="B38" s="72">
        <f>N38</f>
        <v>2500</v>
      </c>
      <c r="C38" s="196" t="s">
        <v>156</v>
      </c>
      <c r="D38" s="197"/>
      <c r="E38" s="198">
        <v>500</v>
      </c>
      <c r="F38" s="199"/>
      <c r="G38" s="94" t="s">
        <v>33</v>
      </c>
      <c r="H38" s="67">
        <v>5</v>
      </c>
      <c r="I38" s="87" t="s">
        <v>149</v>
      </c>
      <c r="J38" s="94" t="s">
        <v>33</v>
      </c>
      <c r="K38" s="67">
        <v>1</v>
      </c>
      <c r="L38" s="68"/>
      <c r="M38" s="94" t="s">
        <v>34</v>
      </c>
      <c r="N38" s="75">
        <f t="shared" si="0"/>
        <v>2500</v>
      </c>
      <c r="O38" s="31"/>
    </row>
    <row r="39" spans="1:16" ht="21" customHeight="1">
      <c r="A39" s="81"/>
      <c r="B39" s="72">
        <f>N39</f>
        <v>0</v>
      </c>
      <c r="C39" s="196"/>
      <c r="D39" s="197"/>
      <c r="E39" s="198"/>
      <c r="F39" s="199"/>
      <c r="G39" s="94" t="s">
        <v>33</v>
      </c>
      <c r="H39" s="67">
        <v>1</v>
      </c>
      <c r="I39" s="87"/>
      <c r="J39" s="94" t="s">
        <v>33</v>
      </c>
      <c r="K39" s="67">
        <v>1</v>
      </c>
      <c r="L39" s="68"/>
      <c r="M39" s="94" t="s">
        <v>34</v>
      </c>
      <c r="N39" s="75">
        <f t="shared" si="0"/>
        <v>0</v>
      </c>
      <c r="O39" s="34"/>
    </row>
    <row r="40" spans="1:16" ht="21" customHeight="1" thickBot="1">
      <c r="A40" s="71"/>
      <c r="B40" s="96">
        <f>N40</f>
        <v>0</v>
      </c>
      <c r="C40" s="183"/>
      <c r="D40" s="184"/>
      <c r="E40" s="185"/>
      <c r="F40" s="186"/>
      <c r="G40" s="35" t="s">
        <v>33</v>
      </c>
      <c r="H40" s="69">
        <v>1</v>
      </c>
      <c r="I40" s="88"/>
      <c r="J40" s="35" t="s">
        <v>33</v>
      </c>
      <c r="K40" s="69">
        <v>1</v>
      </c>
      <c r="L40" s="70"/>
      <c r="M40" s="35" t="s">
        <v>34</v>
      </c>
      <c r="N40" s="76">
        <f>H40*K40*E40</f>
        <v>0</v>
      </c>
      <c r="O40" s="34"/>
    </row>
    <row r="41" spans="1:16" ht="21" customHeight="1" thickTop="1" thickBot="1">
      <c r="A41" s="41" t="s">
        <v>97</v>
      </c>
      <c r="B41" s="74">
        <f>SUM(B12:B40)</f>
        <v>1864500</v>
      </c>
      <c r="C41" s="187"/>
      <c r="D41" s="187"/>
      <c r="E41" s="135"/>
      <c r="F41" s="135"/>
      <c r="G41" s="135"/>
      <c r="H41" s="135"/>
      <c r="I41" s="135"/>
      <c r="J41" s="135"/>
      <c r="K41" s="135"/>
      <c r="L41" s="135"/>
      <c r="M41" s="135"/>
      <c r="N41" s="135"/>
      <c r="O41" s="36"/>
    </row>
    <row r="42" spans="1:16" ht="23.25" customHeight="1">
      <c r="A42" s="29" t="s">
        <v>221</v>
      </c>
      <c r="B42" s="10"/>
      <c r="C42" s="10"/>
      <c r="D42" s="10"/>
      <c r="E42" s="10"/>
      <c r="F42" s="10"/>
      <c r="G42" s="10"/>
      <c r="H42" s="10"/>
      <c r="I42" s="10"/>
      <c r="J42" s="10"/>
      <c r="K42" s="10"/>
      <c r="L42" s="10"/>
      <c r="M42" s="10"/>
      <c r="N42" s="26" t="s">
        <v>219</v>
      </c>
      <c r="O42" s="28"/>
    </row>
    <row r="43" spans="1:16" ht="21" customHeight="1">
      <c r="A43" s="200" t="s">
        <v>27</v>
      </c>
      <c r="B43" s="200" t="s">
        <v>9</v>
      </c>
      <c r="C43" s="112" t="s">
        <v>142</v>
      </c>
      <c r="D43" s="112"/>
      <c r="E43" s="112"/>
      <c r="F43" s="112"/>
      <c r="G43" s="112"/>
      <c r="H43" s="112"/>
      <c r="I43" s="112"/>
      <c r="J43" s="112"/>
      <c r="K43" s="112"/>
      <c r="L43" s="112"/>
      <c r="M43" s="112"/>
      <c r="N43" s="112"/>
      <c r="O43" s="28"/>
    </row>
    <row r="44" spans="1:16" ht="21" customHeight="1">
      <c r="A44" s="201"/>
      <c r="B44" s="201"/>
      <c r="C44" s="176" t="s">
        <v>126</v>
      </c>
      <c r="D44" s="202"/>
      <c r="E44" s="203" t="s">
        <v>127</v>
      </c>
      <c r="F44" s="202"/>
      <c r="G44" s="103"/>
      <c r="H44" s="204" t="s">
        <v>128</v>
      </c>
      <c r="I44" s="205"/>
      <c r="J44" s="103"/>
      <c r="K44" s="204" t="s">
        <v>141</v>
      </c>
      <c r="L44" s="205"/>
      <c r="M44" s="103"/>
      <c r="N44" s="104"/>
      <c r="O44" s="28"/>
    </row>
    <row r="45" spans="1:16" ht="21" customHeight="1">
      <c r="A45" s="190" t="s">
        <v>28</v>
      </c>
      <c r="B45" s="193">
        <f>SUM(N45:N49)</f>
        <v>840000</v>
      </c>
      <c r="C45" s="83" t="s">
        <v>133</v>
      </c>
      <c r="D45" s="84" t="s">
        <v>135</v>
      </c>
      <c r="E45" s="198">
        <v>1800</v>
      </c>
      <c r="F45" s="199"/>
      <c r="G45" s="103" t="s">
        <v>33</v>
      </c>
      <c r="H45" s="86">
        <v>50</v>
      </c>
      <c r="I45" s="87" t="s">
        <v>129</v>
      </c>
      <c r="J45" s="103" t="s">
        <v>33</v>
      </c>
      <c r="K45" s="67">
        <v>4</v>
      </c>
      <c r="L45" s="68" t="s">
        <v>130</v>
      </c>
      <c r="M45" s="103" t="s">
        <v>34</v>
      </c>
      <c r="N45" s="75">
        <f>H45*K45*E45</f>
        <v>360000</v>
      </c>
      <c r="O45" s="28"/>
      <c r="P45" s="8" t="s">
        <v>134</v>
      </c>
    </row>
    <row r="46" spans="1:16" ht="21" customHeight="1">
      <c r="A46" s="191"/>
      <c r="B46" s="194"/>
      <c r="C46" s="83" t="s">
        <v>147</v>
      </c>
      <c r="D46" s="84" t="s">
        <v>148</v>
      </c>
      <c r="E46" s="198">
        <v>1500</v>
      </c>
      <c r="F46" s="199"/>
      <c r="G46" s="103" t="s">
        <v>33</v>
      </c>
      <c r="H46" s="67">
        <v>40</v>
      </c>
      <c r="I46" s="87" t="s">
        <v>129</v>
      </c>
      <c r="J46" s="103" t="s">
        <v>33</v>
      </c>
      <c r="K46" s="67">
        <v>5</v>
      </c>
      <c r="L46" s="68" t="s">
        <v>130</v>
      </c>
      <c r="M46" s="103" t="s">
        <v>34</v>
      </c>
      <c r="N46" s="75">
        <f t="shared" ref="N46:N72" si="1">H46*K46*E46</f>
        <v>300000</v>
      </c>
      <c r="O46" s="28"/>
      <c r="P46" s="8" t="s">
        <v>136</v>
      </c>
    </row>
    <row r="47" spans="1:16" ht="21" customHeight="1">
      <c r="A47" s="191"/>
      <c r="B47" s="194"/>
      <c r="C47" s="83" t="s">
        <v>160</v>
      </c>
      <c r="D47" s="84" t="s">
        <v>161</v>
      </c>
      <c r="E47" s="198">
        <v>1200</v>
      </c>
      <c r="F47" s="199"/>
      <c r="G47" s="103" t="s">
        <v>33</v>
      </c>
      <c r="H47" s="67">
        <v>50</v>
      </c>
      <c r="I47" s="87" t="s">
        <v>129</v>
      </c>
      <c r="J47" s="103" t="s">
        <v>33</v>
      </c>
      <c r="K47" s="67">
        <v>3</v>
      </c>
      <c r="L47" s="68" t="s">
        <v>130</v>
      </c>
      <c r="M47" s="103" t="s">
        <v>34</v>
      </c>
      <c r="N47" s="75">
        <f t="shared" si="1"/>
        <v>180000</v>
      </c>
      <c r="O47" s="28"/>
      <c r="P47" s="8" t="s">
        <v>137</v>
      </c>
    </row>
    <row r="48" spans="1:16" ht="21" customHeight="1">
      <c r="A48" s="191"/>
      <c r="B48" s="194"/>
      <c r="C48" s="83"/>
      <c r="D48" s="84"/>
      <c r="E48" s="198"/>
      <c r="F48" s="199"/>
      <c r="G48" s="103" t="s">
        <v>33</v>
      </c>
      <c r="H48" s="67">
        <v>1</v>
      </c>
      <c r="I48" s="87" t="s">
        <v>129</v>
      </c>
      <c r="J48" s="103" t="s">
        <v>33</v>
      </c>
      <c r="K48" s="67">
        <v>1</v>
      </c>
      <c r="L48" s="68" t="s">
        <v>130</v>
      </c>
      <c r="M48" s="103" t="s">
        <v>34</v>
      </c>
      <c r="N48" s="75">
        <f t="shared" si="1"/>
        <v>0</v>
      </c>
      <c r="O48" s="28"/>
      <c r="P48" s="32"/>
    </row>
    <row r="49" spans="1:16" ht="21" customHeight="1">
      <c r="A49" s="192"/>
      <c r="B49" s="195"/>
      <c r="C49" s="83"/>
      <c r="D49" s="84"/>
      <c r="E49" s="198"/>
      <c r="F49" s="199"/>
      <c r="G49" s="103" t="s">
        <v>33</v>
      </c>
      <c r="H49" s="67">
        <v>1</v>
      </c>
      <c r="I49" s="87" t="s">
        <v>129</v>
      </c>
      <c r="J49" s="103" t="s">
        <v>33</v>
      </c>
      <c r="K49" s="67">
        <v>1</v>
      </c>
      <c r="L49" s="68" t="s">
        <v>130</v>
      </c>
      <c r="M49" s="103" t="s">
        <v>34</v>
      </c>
      <c r="N49" s="75">
        <f t="shared" si="1"/>
        <v>0</v>
      </c>
      <c r="O49" s="28"/>
      <c r="P49" s="32"/>
    </row>
    <row r="50" spans="1:16" ht="21" customHeight="1">
      <c r="A50" s="190" t="s">
        <v>29</v>
      </c>
      <c r="B50" s="193">
        <f>SUM(N50:N52)</f>
        <v>0</v>
      </c>
      <c r="C50" s="196"/>
      <c r="D50" s="197"/>
      <c r="E50" s="198"/>
      <c r="F50" s="199"/>
      <c r="G50" s="103" t="s">
        <v>33</v>
      </c>
      <c r="H50" s="67">
        <v>1</v>
      </c>
      <c r="I50" s="87"/>
      <c r="J50" s="103" t="s">
        <v>33</v>
      </c>
      <c r="K50" s="67">
        <v>1</v>
      </c>
      <c r="L50" s="68"/>
      <c r="M50" s="103" t="s">
        <v>34</v>
      </c>
      <c r="N50" s="75">
        <f t="shared" si="1"/>
        <v>0</v>
      </c>
      <c r="O50" s="31"/>
      <c r="P50" s="33"/>
    </row>
    <row r="51" spans="1:16" ht="21" customHeight="1">
      <c r="A51" s="191"/>
      <c r="B51" s="194"/>
      <c r="C51" s="196"/>
      <c r="D51" s="197"/>
      <c r="E51" s="198"/>
      <c r="F51" s="199"/>
      <c r="G51" s="103" t="s">
        <v>33</v>
      </c>
      <c r="H51" s="67">
        <v>1</v>
      </c>
      <c r="I51" s="87"/>
      <c r="J51" s="103" t="s">
        <v>33</v>
      </c>
      <c r="K51" s="67">
        <v>1</v>
      </c>
      <c r="L51" s="68"/>
      <c r="M51" s="103" t="s">
        <v>34</v>
      </c>
      <c r="N51" s="75">
        <f t="shared" si="1"/>
        <v>0</v>
      </c>
      <c r="O51" s="31"/>
      <c r="P51" s="33"/>
    </row>
    <row r="52" spans="1:16" ht="21" customHeight="1">
      <c r="A52" s="192"/>
      <c r="B52" s="195"/>
      <c r="C52" s="196"/>
      <c r="D52" s="197"/>
      <c r="E52" s="198"/>
      <c r="F52" s="199"/>
      <c r="G52" s="103" t="s">
        <v>33</v>
      </c>
      <c r="H52" s="67">
        <v>1</v>
      </c>
      <c r="I52" s="87"/>
      <c r="J52" s="103" t="s">
        <v>33</v>
      </c>
      <c r="K52" s="67">
        <v>1</v>
      </c>
      <c r="L52" s="68"/>
      <c r="M52" s="103" t="s">
        <v>34</v>
      </c>
      <c r="N52" s="75">
        <f t="shared" si="1"/>
        <v>0</v>
      </c>
      <c r="O52" s="31"/>
      <c r="P52" s="33"/>
    </row>
    <row r="53" spans="1:16" ht="21" customHeight="1">
      <c r="A53" s="190" t="s">
        <v>30</v>
      </c>
      <c r="B53" s="193">
        <f>SUM(N53:N55)</f>
        <v>22500</v>
      </c>
      <c r="C53" s="196" t="s">
        <v>150</v>
      </c>
      <c r="D53" s="197"/>
      <c r="E53" s="198">
        <v>15</v>
      </c>
      <c r="F53" s="199"/>
      <c r="G53" s="103" t="s">
        <v>33</v>
      </c>
      <c r="H53" s="67">
        <v>300</v>
      </c>
      <c r="I53" s="87" t="s">
        <v>151</v>
      </c>
      <c r="J53" s="103" t="s">
        <v>33</v>
      </c>
      <c r="K53" s="67">
        <v>5</v>
      </c>
      <c r="L53" s="68"/>
      <c r="M53" s="103" t="s">
        <v>34</v>
      </c>
      <c r="N53" s="75">
        <f t="shared" si="1"/>
        <v>22500</v>
      </c>
      <c r="O53" s="31"/>
      <c r="P53" s="33"/>
    </row>
    <row r="54" spans="1:16" ht="21" customHeight="1">
      <c r="A54" s="191"/>
      <c r="B54" s="194"/>
      <c r="C54" s="196"/>
      <c r="D54" s="197"/>
      <c r="E54" s="198"/>
      <c r="F54" s="199"/>
      <c r="G54" s="103" t="s">
        <v>33</v>
      </c>
      <c r="H54" s="67">
        <v>1</v>
      </c>
      <c r="I54" s="87"/>
      <c r="J54" s="103" t="s">
        <v>33</v>
      </c>
      <c r="K54" s="67">
        <v>1</v>
      </c>
      <c r="L54" s="68"/>
      <c r="M54" s="103" t="s">
        <v>34</v>
      </c>
      <c r="N54" s="75">
        <f t="shared" si="1"/>
        <v>0</v>
      </c>
      <c r="O54" s="31"/>
      <c r="P54" s="33"/>
    </row>
    <row r="55" spans="1:16" ht="21" customHeight="1">
      <c r="A55" s="192"/>
      <c r="B55" s="195"/>
      <c r="C55" s="196"/>
      <c r="D55" s="197"/>
      <c r="E55" s="198"/>
      <c r="F55" s="199"/>
      <c r="G55" s="103" t="s">
        <v>33</v>
      </c>
      <c r="H55" s="67">
        <v>1</v>
      </c>
      <c r="I55" s="87"/>
      <c r="J55" s="103" t="s">
        <v>33</v>
      </c>
      <c r="K55" s="67">
        <v>1</v>
      </c>
      <c r="L55" s="68"/>
      <c r="M55" s="103" t="s">
        <v>34</v>
      </c>
      <c r="N55" s="75">
        <f t="shared" si="1"/>
        <v>0</v>
      </c>
      <c r="O55" s="31"/>
      <c r="P55" s="33"/>
    </row>
    <row r="56" spans="1:16" ht="21" customHeight="1">
      <c r="A56" s="190" t="s">
        <v>35</v>
      </c>
      <c r="B56" s="193">
        <f>SUM(N56:N58)</f>
        <v>50000</v>
      </c>
      <c r="C56" s="196" t="s">
        <v>158</v>
      </c>
      <c r="D56" s="197"/>
      <c r="E56" s="198">
        <v>5000</v>
      </c>
      <c r="F56" s="199"/>
      <c r="G56" s="103" t="s">
        <v>33</v>
      </c>
      <c r="H56" s="67">
        <v>7</v>
      </c>
      <c r="I56" s="87" t="s">
        <v>112</v>
      </c>
      <c r="J56" s="103" t="s">
        <v>33</v>
      </c>
      <c r="K56" s="67">
        <v>1</v>
      </c>
      <c r="L56" s="68"/>
      <c r="M56" s="103" t="s">
        <v>34</v>
      </c>
      <c r="N56" s="75">
        <f t="shared" si="1"/>
        <v>35000</v>
      </c>
      <c r="O56" s="31"/>
      <c r="P56" s="33"/>
    </row>
    <row r="57" spans="1:16" ht="21" customHeight="1">
      <c r="A57" s="191"/>
      <c r="B57" s="194"/>
      <c r="C57" s="196" t="s">
        <v>159</v>
      </c>
      <c r="D57" s="197"/>
      <c r="E57" s="198">
        <v>3000</v>
      </c>
      <c r="F57" s="199"/>
      <c r="G57" s="103" t="s">
        <v>33</v>
      </c>
      <c r="H57" s="67">
        <v>5</v>
      </c>
      <c r="I57" s="87" t="s">
        <v>149</v>
      </c>
      <c r="J57" s="103" t="s">
        <v>33</v>
      </c>
      <c r="K57" s="67">
        <v>1</v>
      </c>
      <c r="L57" s="68"/>
      <c r="M57" s="103" t="s">
        <v>34</v>
      </c>
      <c r="N57" s="75">
        <f t="shared" si="1"/>
        <v>15000</v>
      </c>
      <c r="O57" s="31"/>
      <c r="P57" s="33"/>
    </row>
    <row r="58" spans="1:16" ht="21" customHeight="1">
      <c r="A58" s="192"/>
      <c r="B58" s="195"/>
      <c r="C58" s="196"/>
      <c r="D58" s="197"/>
      <c r="E58" s="198"/>
      <c r="F58" s="199"/>
      <c r="G58" s="103" t="s">
        <v>33</v>
      </c>
      <c r="H58" s="67">
        <v>1</v>
      </c>
      <c r="I58" s="87"/>
      <c r="J58" s="103" t="s">
        <v>33</v>
      </c>
      <c r="K58" s="67">
        <v>1</v>
      </c>
      <c r="L58" s="68"/>
      <c r="M58" s="103" t="s">
        <v>34</v>
      </c>
      <c r="N58" s="75">
        <f t="shared" si="1"/>
        <v>0</v>
      </c>
      <c r="O58" s="31"/>
      <c r="P58" s="33"/>
    </row>
    <row r="59" spans="1:16" ht="21" customHeight="1">
      <c r="A59" s="190" t="s">
        <v>132</v>
      </c>
      <c r="B59" s="193">
        <f>SUM(N59:N61)</f>
        <v>36400.000000000007</v>
      </c>
      <c r="C59" s="196" t="s">
        <v>152</v>
      </c>
      <c r="D59" s="197"/>
      <c r="E59" s="198">
        <v>8000</v>
      </c>
      <c r="F59" s="199"/>
      <c r="G59" s="103" t="s">
        <v>33</v>
      </c>
      <c r="H59" s="67">
        <v>7</v>
      </c>
      <c r="I59" s="87" t="s">
        <v>130</v>
      </c>
      <c r="J59" s="103" t="s">
        <v>33</v>
      </c>
      <c r="K59" s="67">
        <v>0.4</v>
      </c>
      <c r="L59" s="68"/>
      <c r="M59" s="103" t="s">
        <v>34</v>
      </c>
      <c r="N59" s="75">
        <f t="shared" si="1"/>
        <v>22400.000000000004</v>
      </c>
      <c r="O59" s="31"/>
      <c r="P59" s="33"/>
    </row>
    <row r="60" spans="1:16" ht="21" customHeight="1">
      <c r="A60" s="191"/>
      <c r="B60" s="194"/>
      <c r="C60" s="196" t="s">
        <v>153</v>
      </c>
      <c r="D60" s="197"/>
      <c r="E60" s="198">
        <v>5000</v>
      </c>
      <c r="F60" s="199"/>
      <c r="G60" s="103" t="s">
        <v>33</v>
      </c>
      <c r="H60" s="67">
        <v>7</v>
      </c>
      <c r="I60" s="87" t="s">
        <v>130</v>
      </c>
      <c r="J60" s="103" t="s">
        <v>33</v>
      </c>
      <c r="K60" s="67">
        <v>0.4</v>
      </c>
      <c r="L60" s="68"/>
      <c r="M60" s="103" t="s">
        <v>34</v>
      </c>
      <c r="N60" s="75">
        <f t="shared" si="1"/>
        <v>14000.000000000002</v>
      </c>
      <c r="O60" s="31"/>
      <c r="P60" s="33"/>
    </row>
    <row r="61" spans="1:16" ht="21" customHeight="1">
      <c r="A61" s="192"/>
      <c r="B61" s="195"/>
      <c r="C61" s="196"/>
      <c r="D61" s="197"/>
      <c r="E61" s="198"/>
      <c r="F61" s="199"/>
      <c r="G61" s="103" t="s">
        <v>33</v>
      </c>
      <c r="H61" s="67">
        <v>1</v>
      </c>
      <c r="I61" s="87"/>
      <c r="J61" s="103" t="s">
        <v>33</v>
      </c>
      <c r="K61" s="67">
        <v>1</v>
      </c>
      <c r="L61" s="68"/>
      <c r="M61" s="103" t="s">
        <v>34</v>
      </c>
      <c r="N61" s="75">
        <f t="shared" si="1"/>
        <v>0</v>
      </c>
      <c r="O61" s="31"/>
      <c r="P61" s="33"/>
    </row>
    <row r="62" spans="1:16" ht="21" customHeight="1">
      <c r="A62" s="190" t="s">
        <v>31</v>
      </c>
      <c r="B62" s="193">
        <f>SUM(N62:N64)</f>
        <v>15000</v>
      </c>
      <c r="C62" s="196" t="s">
        <v>186</v>
      </c>
      <c r="D62" s="197"/>
      <c r="E62" s="198">
        <v>30</v>
      </c>
      <c r="F62" s="199"/>
      <c r="G62" s="103" t="s">
        <v>33</v>
      </c>
      <c r="H62" s="67">
        <v>500</v>
      </c>
      <c r="I62" s="87" t="s">
        <v>157</v>
      </c>
      <c r="J62" s="103" t="s">
        <v>33</v>
      </c>
      <c r="K62" s="67">
        <v>1</v>
      </c>
      <c r="L62" s="68"/>
      <c r="M62" s="103" t="s">
        <v>34</v>
      </c>
      <c r="N62" s="75">
        <f t="shared" si="1"/>
        <v>15000</v>
      </c>
      <c r="O62" s="31"/>
      <c r="P62" s="33"/>
    </row>
    <row r="63" spans="1:16" ht="21" customHeight="1">
      <c r="A63" s="191"/>
      <c r="B63" s="194"/>
      <c r="C63" s="196"/>
      <c r="D63" s="197"/>
      <c r="E63" s="198"/>
      <c r="F63" s="199"/>
      <c r="G63" s="103" t="s">
        <v>33</v>
      </c>
      <c r="H63" s="67">
        <v>1</v>
      </c>
      <c r="I63" s="87"/>
      <c r="J63" s="103" t="s">
        <v>33</v>
      </c>
      <c r="K63" s="67">
        <v>1</v>
      </c>
      <c r="L63" s="68"/>
      <c r="M63" s="103" t="s">
        <v>34</v>
      </c>
      <c r="N63" s="75">
        <f t="shared" si="1"/>
        <v>0</v>
      </c>
      <c r="O63" s="31"/>
      <c r="P63" s="33"/>
    </row>
    <row r="64" spans="1:16" ht="21" customHeight="1">
      <c r="A64" s="192"/>
      <c r="B64" s="195"/>
      <c r="C64" s="196"/>
      <c r="D64" s="197"/>
      <c r="E64" s="198"/>
      <c r="F64" s="199"/>
      <c r="G64" s="103" t="s">
        <v>33</v>
      </c>
      <c r="H64" s="67">
        <v>1</v>
      </c>
      <c r="I64" s="87"/>
      <c r="J64" s="103" t="s">
        <v>33</v>
      </c>
      <c r="K64" s="67">
        <v>1</v>
      </c>
      <c r="L64" s="68"/>
      <c r="M64" s="103" t="s">
        <v>34</v>
      </c>
      <c r="N64" s="75">
        <f t="shared" si="1"/>
        <v>0</v>
      </c>
      <c r="O64" s="31"/>
      <c r="P64" s="33"/>
    </row>
    <row r="65" spans="1:17" ht="21" customHeight="1">
      <c r="A65" s="190" t="s">
        <v>36</v>
      </c>
      <c r="B65" s="193">
        <f>SUM(N65:N67)</f>
        <v>21000</v>
      </c>
      <c r="C65" s="196" t="s">
        <v>154</v>
      </c>
      <c r="D65" s="197"/>
      <c r="E65" s="198">
        <v>6000</v>
      </c>
      <c r="F65" s="199"/>
      <c r="G65" s="103" t="s">
        <v>33</v>
      </c>
      <c r="H65" s="67">
        <v>7</v>
      </c>
      <c r="I65" s="87" t="s">
        <v>130</v>
      </c>
      <c r="J65" s="103" t="s">
        <v>33</v>
      </c>
      <c r="K65" s="67">
        <v>0.4</v>
      </c>
      <c r="L65" s="68"/>
      <c r="M65" s="103" t="s">
        <v>34</v>
      </c>
      <c r="N65" s="75">
        <f t="shared" si="1"/>
        <v>16800</v>
      </c>
      <c r="O65" s="31"/>
      <c r="P65" s="33"/>
    </row>
    <row r="66" spans="1:17" ht="21" customHeight="1">
      <c r="A66" s="191"/>
      <c r="B66" s="194"/>
      <c r="C66" s="196" t="s">
        <v>162</v>
      </c>
      <c r="D66" s="197"/>
      <c r="E66" s="198">
        <v>84</v>
      </c>
      <c r="F66" s="199"/>
      <c r="G66" s="103" t="s">
        <v>33</v>
      </c>
      <c r="H66" s="67">
        <v>50</v>
      </c>
      <c r="I66" s="87" t="s">
        <v>157</v>
      </c>
      <c r="J66" s="103" t="s">
        <v>33</v>
      </c>
      <c r="K66" s="67">
        <v>1</v>
      </c>
      <c r="L66" s="68"/>
      <c r="M66" s="103" t="s">
        <v>34</v>
      </c>
      <c r="N66" s="75">
        <f t="shared" si="1"/>
        <v>4200</v>
      </c>
      <c r="O66" s="31"/>
      <c r="P66" s="33"/>
    </row>
    <row r="67" spans="1:17" ht="21" customHeight="1">
      <c r="A67" s="192"/>
      <c r="B67" s="195"/>
      <c r="C67" s="196"/>
      <c r="D67" s="197"/>
      <c r="E67" s="198"/>
      <c r="F67" s="199"/>
      <c r="G67" s="103" t="s">
        <v>33</v>
      </c>
      <c r="H67" s="67">
        <v>1</v>
      </c>
      <c r="I67" s="87"/>
      <c r="J67" s="103" t="s">
        <v>33</v>
      </c>
      <c r="K67" s="67">
        <v>1</v>
      </c>
      <c r="L67" s="68"/>
      <c r="M67" s="103" t="s">
        <v>34</v>
      </c>
      <c r="N67" s="75">
        <f t="shared" si="1"/>
        <v>0</v>
      </c>
      <c r="O67" s="31"/>
      <c r="P67" s="33"/>
    </row>
    <row r="68" spans="1:17" ht="21" customHeight="1">
      <c r="A68" s="190" t="s">
        <v>37</v>
      </c>
      <c r="B68" s="193">
        <f>SUM(N68:N70)</f>
        <v>168000.00000000003</v>
      </c>
      <c r="C68" s="196" t="s">
        <v>155</v>
      </c>
      <c r="D68" s="197"/>
      <c r="E68" s="198">
        <v>60000</v>
      </c>
      <c r="F68" s="199"/>
      <c r="G68" s="103" t="s">
        <v>33</v>
      </c>
      <c r="H68" s="67">
        <v>7</v>
      </c>
      <c r="I68" s="87" t="s">
        <v>130</v>
      </c>
      <c r="J68" s="103" t="s">
        <v>33</v>
      </c>
      <c r="K68" s="67">
        <v>0.4</v>
      </c>
      <c r="L68" s="68"/>
      <c r="M68" s="103" t="s">
        <v>34</v>
      </c>
      <c r="N68" s="75">
        <f t="shared" si="1"/>
        <v>168000.00000000003</v>
      </c>
      <c r="O68" s="31"/>
      <c r="P68" s="33"/>
    </row>
    <row r="69" spans="1:17" ht="21" customHeight="1">
      <c r="A69" s="191"/>
      <c r="B69" s="194"/>
      <c r="C69" s="196"/>
      <c r="D69" s="197"/>
      <c r="E69" s="198"/>
      <c r="F69" s="199"/>
      <c r="G69" s="103" t="s">
        <v>33</v>
      </c>
      <c r="H69" s="67">
        <v>1</v>
      </c>
      <c r="I69" s="87"/>
      <c r="J69" s="103" t="s">
        <v>33</v>
      </c>
      <c r="K69" s="67">
        <v>1</v>
      </c>
      <c r="L69" s="68"/>
      <c r="M69" s="103" t="s">
        <v>34</v>
      </c>
      <c r="N69" s="75">
        <f t="shared" si="1"/>
        <v>0</v>
      </c>
      <c r="O69" s="31"/>
      <c r="P69" s="33"/>
    </row>
    <row r="70" spans="1:17" ht="21" customHeight="1">
      <c r="A70" s="192"/>
      <c r="B70" s="195"/>
      <c r="C70" s="196"/>
      <c r="D70" s="197"/>
      <c r="E70" s="198"/>
      <c r="F70" s="199"/>
      <c r="G70" s="103" t="s">
        <v>33</v>
      </c>
      <c r="H70" s="67">
        <v>1</v>
      </c>
      <c r="I70" s="87"/>
      <c r="J70" s="103" t="s">
        <v>33</v>
      </c>
      <c r="K70" s="67">
        <v>1</v>
      </c>
      <c r="L70" s="68"/>
      <c r="M70" s="103" t="s">
        <v>34</v>
      </c>
      <c r="N70" s="75">
        <f t="shared" si="1"/>
        <v>0</v>
      </c>
      <c r="O70" s="31"/>
      <c r="P70" s="33"/>
    </row>
    <row r="71" spans="1:17" ht="21" customHeight="1">
      <c r="A71" s="21" t="s">
        <v>38</v>
      </c>
      <c r="B71" s="72">
        <f>N71</f>
        <v>0</v>
      </c>
      <c r="C71" s="196"/>
      <c r="D71" s="197"/>
      <c r="E71" s="198"/>
      <c r="F71" s="199"/>
      <c r="G71" s="103" t="s">
        <v>33</v>
      </c>
      <c r="H71" s="67">
        <v>1</v>
      </c>
      <c r="I71" s="87"/>
      <c r="J71" s="103" t="s">
        <v>33</v>
      </c>
      <c r="K71" s="67">
        <v>1</v>
      </c>
      <c r="L71" s="68"/>
      <c r="M71" s="103" t="s">
        <v>34</v>
      </c>
      <c r="N71" s="75">
        <f t="shared" si="1"/>
        <v>0</v>
      </c>
      <c r="O71" s="31"/>
    </row>
    <row r="72" spans="1:17" ht="21" customHeight="1">
      <c r="A72" s="81"/>
      <c r="B72" s="72">
        <f>N72</f>
        <v>0</v>
      </c>
      <c r="C72" s="196"/>
      <c r="D72" s="197"/>
      <c r="E72" s="198"/>
      <c r="F72" s="199"/>
      <c r="G72" s="103" t="s">
        <v>33</v>
      </c>
      <c r="H72" s="67">
        <v>1</v>
      </c>
      <c r="I72" s="87"/>
      <c r="J72" s="103" t="s">
        <v>33</v>
      </c>
      <c r="K72" s="67">
        <v>1</v>
      </c>
      <c r="L72" s="68"/>
      <c r="M72" s="103" t="s">
        <v>34</v>
      </c>
      <c r="N72" s="75">
        <f t="shared" si="1"/>
        <v>0</v>
      </c>
      <c r="O72" s="34"/>
    </row>
    <row r="73" spans="1:17" ht="21" customHeight="1" thickBot="1">
      <c r="A73" s="71"/>
      <c r="B73" s="105">
        <f>N73</f>
        <v>0</v>
      </c>
      <c r="C73" s="183"/>
      <c r="D73" s="184"/>
      <c r="E73" s="185"/>
      <c r="F73" s="186"/>
      <c r="G73" s="35" t="s">
        <v>33</v>
      </c>
      <c r="H73" s="69">
        <v>1</v>
      </c>
      <c r="I73" s="88"/>
      <c r="J73" s="35" t="s">
        <v>33</v>
      </c>
      <c r="K73" s="69">
        <v>1</v>
      </c>
      <c r="L73" s="70"/>
      <c r="M73" s="35" t="s">
        <v>34</v>
      </c>
      <c r="N73" s="76">
        <f>H73*K73*E73</f>
        <v>0</v>
      </c>
      <c r="O73" s="34"/>
    </row>
    <row r="74" spans="1:17" ht="21" customHeight="1" thickTop="1" thickBot="1">
      <c r="A74" s="41" t="s">
        <v>222</v>
      </c>
      <c r="B74" s="74">
        <f>SUM(B45:B73)</f>
        <v>1152900</v>
      </c>
      <c r="C74" s="187"/>
      <c r="D74" s="187"/>
      <c r="E74" s="135"/>
      <c r="F74" s="135"/>
      <c r="G74" s="135"/>
      <c r="H74" s="135"/>
      <c r="I74" s="135"/>
      <c r="J74" s="135"/>
      <c r="K74" s="135"/>
      <c r="L74" s="135"/>
      <c r="M74" s="135"/>
      <c r="N74" s="135"/>
      <c r="O74" s="36"/>
    </row>
    <row r="75" spans="1:17" ht="28.5" customHeight="1">
      <c r="A75" s="29" t="s">
        <v>167</v>
      </c>
      <c r="B75" s="10"/>
      <c r="C75" s="10"/>
      <c r="D75" s="10"/>
      <c r="E75" s="10"/>
      <c r="F75" s="10"/>
      <c r="G75" s="10"/>
      <c r="H75" s="10"/>
      <c r="I75" s="10"/>
      <c r="J75" s="10"/>
      <c r="K75" s="10"/>
      <c r="L75" s="10"/>
      <c r="M75" s="10"/>
      <c r="N75" s="10"/>
      <c r="O75" s="28"/>
    </row>
    <row r="76" spans="1:17" ht="28.5" customHeight="1">
      <c r="A76" s="42" t="s">
        <v>131</v>
      </c>
      <c r="B76" s="218" t="s">
        <v>224</v>
      </c>
      <c r="C76" s="219"/>
      <c r="D76" s="219"/>
      <c r="E76" s="220">
        <f>B41+B74</f>
        <v>3017400</v>
      </c>
      <c r="F76" s="220"/>
      <c r="G76" s="220"/>
      <c r="H76" s="220"/>
      <c r="I76" s="220"/>
      <c r="J76" s="220"/>
      <c r="K76" s="220"/>
      <c r="L76" s="220"/>
      <c r="M76" s="220"/>
      <c r="N76" s="221"/>
      <c r="O76" s="28"/>
      <c r="P76" s="80"/>
    </row>
    <row r="77" spans="1:17" ht="28.5" customHeight="1">
      <c r="A77" s="42" t="s">
        <v>223</v>
      </c>
      <c r="B77" s="106" t="s">
        <v>225</v>
      </c>
      <c r="C77" s="107"/>
      <c r="D77" s="107"/>
      <c r="E77" s="188" t="str">
        <f>IF(B41/E76&gt;=1/2,"適","否")</f>
        <v>適</v>
      </c>
      <c r="F77" s="188"/>
      <c r="G77" s="188"/>
      <c r="H77" s="188"/>
      <c r="I77" s="188"/>
      <c r="J77" s="188"/>
      <c r="K77" s="188"/>
      <c r="L77" s="188"/>
      <c r="M77" s="188"/>
      <c r="N77" s="189"/>
      <c r="O77" s="28"/>
      <c r="P77" s="80"/>
    </row>
    <row r="78" spans="1:17" ht="28.5" customHeight="1">
      <c r="A78" s="42" t="s">
        <v>168</v>
      </c>
      <c r="B78" s="233" t="s">
        <v>226</v>
      </c>
      <c r="C78" s="107"/>
      <c r="D78" s="107"/>
      <c r="E78" s="216">
        <f>IF(Q78&lt;E76,Q78,E76)</f>
        <v>3000000</v>
      </c>
      <c r="F78" s="216"/>
      <c r="G78" s="216"/>
      <c r="H78" s="216"/>
      <c r="I78" s="216"/>
      <c r="J78" s="216"/>
      <c r="K78" s="216"/>
      <c r="L78" s="216"/>
      <c r="M78" s="216"/>
      <c r="N78" s="217"/>
      <c r="O78" s="37"/>
      <c r="Q78" s="85">
        <v>3000000</v>
      </c>
    </row>
    <row r="79" spans="1:17" ht="28.5" customHeight="1">
      <c r="A79" s="42" t="s">
        <v>169</v>
      </c>
      <c r="B79" s="218" t="s">
        <v>187</v>
      </c>
      <c r="C79" s="219"/>
      <c r="D79" s="219"/>
      <c r="E79" s="216">
        <f>ROUNDDOWN(E78,-3)</f>
        <v>3000000</v>
      </c>
      <c r="F79" s="216"/>
      <c r="G79" s="216"/>
      <c r="H79" s="216"/>
      <c r="I79" s="216"/>
      <c r="J79" s="216"/>
      <c r="K79" s="216"/>
      <c r="L79" s="216"/>
      <c r="M79" s="216"/>
      <c r="N79" s="217"/>
      <c r="O79" s="37"/>
    </row>
    <row r="80" spans="1:17" ht="23.25" customHeight="1">
      <c r="A80" s="39" t="s">
        <v>188</v>
      </c>
      <c r="B80" s="38"/>
      <c r="C80" s="38"/>
      <c r="D80" s="38"/>
      <c r="E80" s="38"/>
      <c r="F80" s="38"/>
      <c r="G80" s="38"/>
      <c r="H80" s="38"/>
      <c r="I80" s="38"/>
      <c r="J80" s="38"/>
      <c r="K80" s="38"/>
      <c r="L80" s="38"/>
      <c r="M80" s="38"/>
      <c r="N80" s="38"/>
      <c r="O80" s="27"/>
    </row>
    <row r="81" spans="1:15" ht="20.25" customHeight="1">
      <c r="A81" s="93" t="s">
        <v>94</v>
      </c>
      <c r="B81" s="176" t="s">
        <v>9</v>
      </c>
      <c r="C81" s="177"/>
      <c r="D81" s="178"/>
      <c r="E81" s="112" t="s">
        <v>96</v>
      </c>
      <c r="F81" s="112"/>
      <c r="G81" s="112"/>
      <c r="H81" s="112"/>
      <c r="I81" s="112"/>
      <c r="J81" s="112"/>
      <c r="K81" s="112"/>
      <c r="L81" s="112"/>
      <c r="M81" s="112"/>
      <c r="N81" s="112"/>
      <c r="O81" s="27"/>
    </row>
    <row r="82" spans="1:15" ht="20.25" customHeight="1">
      <c r="A82" s="93" t="s">
        <v>98</v>
      </c>
      <c r="B82" s="213"/>
      <c r="C82" s="214"/>
      <c r="D82" s="215"/>
      <c r="E82" s="165"/>
      <c r="F82" s="165"/>
      <c r="G82" s="165"/>
      <c r="H82" s="165"/>
      <c r="I82" s="165"/>
      <c r="J82" s="165"/>
      <c r="K82" s="165"/>
      <c r="L82" s="165"/>
      <c r="M82" s="165"/>
      <c r="N82" s="165"/>
      <c r="O82" s="27"/>
    </row>
    <row r="83" spans="1:15" ht="20.25" customHeight="1">
      <c r="A83" s="93" t="s">
        <v>99</v>
      </c>
      <c r="B83" s="213"/>
      <c r="C83" s="214"/>
      <c r="D83" s="215"/>
      <c r="E83" s="165"/>
      <c r="F83" s="165"/>
      <c r="G83" s="165"/>
      <c r="H83" s="165"/>
      <c r="I83" s="165"/>
      <c r="J83" s="165"/>
      <c r="K83" s="165"/>
      <c r="L83" s="165"/>
      <c r="M83" s="165"/>
      <c r="N83" s="165"/>
      <c r="O83" s="27"/>
    </row>
    <row r="84" spans="1:15" ht="20.25" customHeight="1">
      <c r="A84" s="93" t="s">
        <v>100</v>
      </c>
      <c r="B84" s="213"/>
      <c r="C84" s="214"/>
      <c r="D84" s="215"/>
      <c r="E84" s="165"/>
      <c r="F84" s="165"/>
      <c r="G84" s="165"/>
      <c r="H84" s="165"/>
      <c r="I84" s="165"/>
      <c r="J84" s="165"/>
      <c r="K84" s="165"/>
      <c r="L84" s="165"/>
      <c r="M84" s="165"/>
      <c r="N84" s="165"/>
      <c r="O84" s="27"/>
    </row>
    <row r="85" spans="1:15" ht="20.25" customHeight="1">
      <c r="A85" s="93" t="s">
        <v>101</v>
      </c>
      <c r="B85" s="213"/>
      <c r="C85" s="214"/>
      <c r="D85" s="215"/>
      <c r="E85" s="165"/>
      <c r="F85" s="165"/>
      <c r="G85" s="165"/>
      <c r="H85" s="165"/>
      <c r="I85" s="165"/>
      <c r="J85" s="165"/>
      <c r="K85" s="165"/>
      <c r="L85" s="165"/>
      <c r="M85" s="165"/>
      <c r="N85" s="165"/>
      <c r="O85" s="27"/>
    </row>
    <row r="86" spans="1:15" ht="20.25" customHeight="1">
      <c r="A86" s="93" t="s">
        <v>102</v>
      </c>
      <c r="B86" s="213"/>
      <c r="C86" s="214"/>
      <c r="D86" s="215"/>
      <c r="E86" s="165"/>
      <c r="F86" s="165"/>
      <c r="G86" s="165"/>
      <c r="H86" s="165"/>
      <c r="I86" s="165"/>
      <c r="J86" s="165"/>
      <c r="K86" s="165"/>
      <c r="L86" s="165"/>
      <c r="M86" s="165"/>
      <c r="N86" s="165"/>
      <c r="O86" s="27"/>
    </row>
    <row r="87" spans="1:15" ht="20.25" customHeight="1">
      <c r="A87" s="93" t="s">
        <v>103</v>
      </c>
      <c r="B87" s="213">
        <v>17400</v>
      </c>
      <c r="C87" s="214"/>
      <c r="D87" s="215"/>
      <c r="E87" s="165"/>
      <c r="F87" s="165"/>
      <c r="G87" s="165"/>
      <c r="H87" s="165"/>
      <c r="I87" s="165"/>
      <c r="J87" s="165"/>
      <c r="K87" s="165"/>
      <c r="L87" s="165"/>
      <c r="M87" s="165"/>
      <c r="N87" s="165"/>
      <c r="O87" s="27"/>
    </row>
    <row r="88" spans="1:15" ht="20.25" customHeight="1" thickBot="1">
      <c r="A88" s="40" t="s">
        <v>104</v>
      </c>
      <c r="B88" s="209"/>
      <c r="C88" s="210"/>
      <c r="D88" s="211"/>
      <c r="E88" s="212"/>
      <c r="F88" s="212"/>
      <c r="G88" s="212"/>
      <c r="H88" s="212"/>
      <c r="I88" s="212"/>
      <c r="J88" s="212"/>
      <c r="K88" s="212"/>
      <c r="L88" s="212"/>
      <c r="M88" s="212"/>
      <c r="N88" s="212"/>
      <c r="O88" s="27"/>
    </row>
    <row r="89" spans="1:15" ht="20.25" customHeight="1" thickTop="1" thickBot="1">
      <c r="A89" s="90" t="s">
        <v>189</v>
      </c>
      <c r="B89" s="206">
        <f>E76-E79</f>
        <v>17400</v>
      </c>
      <c r="C89" s="207"/>
      <c r="D89" s="208"/>
      <c r="E89" s="187"/>
      <c r="F89" s="135"/>
      <c r="G89" s="135"/>
      <c r="H89" s="135"/>
      <c r="I89" s="135"/>
      <c r="J89" s="135"/>
      <c r="K89" s="135"/>
      <c r="L89" s="135"/>
      <c r="M89" s="135"/>
      <c r="N89" s="135"/>
      <c r="O89" s="27"/>
    </row>
    <row r="90" spans="1:15" ht="12.75" customHeight="1">
      <c r="A90" s="25"/>
      <c r="B90" s="14"/>
      <c r="C90" s="37"/>
      <c r="D90" s="37"/>
      <c r="E90" s="37"/>
      <c r="F90" s="37"/>
      <c r="G90" s="37"/>
      <c r="H90" s="37"/>
      <c r="I90" s="37"/>
      <c r="J90" s="37"/>
      <c r="K90" s="37"/>
      <c r="L90" s="37"/>
      <c r="M90" s="37"/>
      <c r="N90" s="10"/>
      <c r="O90" s="37"/>
    </row>
    <row r="91" spans="1:15">
      <c r="D91" s="8" t="str">
        <f>IF(B89=SUM(B82:D88),"○","×")</f>
        <v>○</v>
      </c>
    </row>
  </sheetData>
  <mergeCells count="182">
    <mergeCell ref="A68:A70"/>
    <mergeCell ref="B68:B70"/>
    <mergeCell ref="C68:D68"/>
    <mergeCell ref="E68:F68"/>
    <mergeCell ref="C69:D69"/>
    <mergeCell ref="E69:F69"/>
    <mergeCell ref="C70:D70"/>
    <mergeCell ref="E70:F70"/>
    <mergeCell ref="C71:D71"/>
    <mergeCell ref="E71:F71"/>
    <mergeCell ref="A62:A64"/>
    <mergeCell ref="B62:B64"/>
    <mergeCell ref="C62:D62"/>
    <mergeCell ref="E62:F62"/>
    <mergeCell ref="C63:D63"/>
    <mergeCell ref="E63:F63"/>
    <mergeCell ref="C64:D64"/>
    <mergeCell ref="E64:F64"/>
    <mergeCell ref="A65:A67"/>
    <mergeCell ref="B65:B67"/>
    <mergeCell ref="C65:D65"/>
    <mergeCell ref="E65:F65"/>
    <mergeCell ref="C66:D66"/>
    <mergeCell ref="E66:F66"/>
    <mergeCell ref="C67:D67"/>
    <mergeCell ref="E67:F67"/>
    <mergeCell ref="A56:A58"/>
    <mergeCell ref="B56:B58"/>
    <mergeCell ref="C56:D56"/>
    <mergeCell ref="E56:F56"/>
    <mergeCell ref="C57:D57"/>
    <mergeCell ref="E57:F57"/>
    <mergeCell ref="C58:D58"/>
    <mergeCell ref="E58:F58"/>
    <mergeCell ref="A59:A61"/>
    <mergeCell ref="B59:B61"/>
    <mergeCell ref="C59:D59"/>
    <mergeCell ref="E59:F59"/>
    <mergeCell ref="C60:D60"/>
    <mergeCell ref="E60:F60"/>
    <mergeCell ref="C61:D61"/>
    <mergeCell ref="E61:F61"/>
    <mergeCell ref="A50:A52"/>
    <mergeCell ref="B50:B52"/>
    <mergeCell ref="C50:D50"/>
    <mergeCell ref="E50:F50"/>
    <mergeCell ref="C51:D51"/>
    <mergeCell ref="E51:F51"/>
    <mergeCell ref="C52:D52"/>
    <mergeCell ref="E52:F52"/>
    <mergeCell ref="A53:A55"/>
    <mergeCell ref="B53:B55"/>
    <mergeCell ref="C53:D53"/>
    <mergeCell ref="E53:F53"/>
    <mergeCell ref="C54:D54"/>
    <mergeCell ref="E54:F54"/>
    <mergeCell ref="C55:D55"/>
    <mergeCell ref="E55:F55"/>
    <mergeCell ref="A43:A44"/>
    <mergeCell ref="B43:B44"/>
    <mergeCell ref="C43:N43"/>
    <mergeCell ref="C44:D44"/>
    <mergeCell ref="E44:F44"/>
    <mergeCell ref="H44:I44"/>
    <mergeCell ref="K44:L44"/>
    <mergeCell ref="A45:A49"/>
    <mergeCell ref="B45:B49"/>
    <mergeCell ref="E45:F45"/>
    <mergeCell ref="E46:F46"/>
    <mergeCell ref="E47:F47"/>
    <mergeCell ref="E48:F48"/>
    <mergeCell ref="E49:F49"/>
    <mergeCell ref="B89:D89"/>
    <mergeCell ref="E89:N89"/>
    <mergeCell ref="B86:D86"/>
    <mergeCell ref="E86:N86"/>
    <mergeCell ref="B87:D87"/>
    <mergeCell ref="E87:N87"/>
    <mergeCell ref="B88:D88"/>
    <mergeCell ref="E88:N88"/>
    <mergeCell ref="B83:D83"/>
    <mergeCell ref="E83:N83"/>
    <mergeCell ref="B84:D84"/>
    <mergeCell ref="E84:N84"/>
    <mergeCell ref="B85:D85"/>
    <mergeCell ref="E85:N85"/>
    <mergeCell ref="B79:D79"/>
    <mergeCell ref="E79:N79"/>
    <mergeCell ref="B81:D81"/>
    <mergeCell ref="E81:N81"/>
    <mergeCell ref="B82:D82"/>
    <mergeCell ref="E82:N82"/>
    <mergeCell ref="C41:N41"/>
    <mergeCell ref="B76:D76"/>
    <mergeCell ref="E76:N76"/>
    <mergeCell ref="E78:N78"/>
    <mergeCell ref="C72:D72"/>
    <mergeCell ref="E72:F72"/>
    <mergeCell ref="C73:D73"/>
    <mergeCell ref="E73:F73"/>
    <mergeCell ref="C74:N74"/>
    <mergeCell ref="E77:N77"/>
    <mergeCell ref="C38:D38"/>
    <mergeCell ref="E38:F38"/>
    <mergeCell ref="C39:D39"/>
    <mergeCell ref="E39:F39"/>
    <mergeCell ref="C40:D40"/>
    <mergeCell ref="E40:F40"/>
    <mergeCell ref="A35:A37"/>
    <mergeCell ref="B35:B37"/>
    <mergeCell ref="C35:D35"/>
    <mergeCell ref="E35:F35"/>
    <mergeCell ref="C36:D36"/>
    <mergeCell ref="E36:F36"/>
    <mergeCell ref="C37:D37"/>
    <mergeCell ref="E37:F37"/>
    <mergeCell ref="A32:A34"/>
    <mergeCell ref="B32:B34"/>
    <mergeCell ref="C32:D32"/>
    <mergeCell ref="E32:F32"/>
    <mergeCell ref="C33:D33"/>
    <mergeCell ref="E33:F33"/>
    <mergeCell ref="C34:D34"/>
    <mergeCell ref="E34:F34"/>
    <mergeCell ref="A29:A31"/>
    <mergeCell ref="B29:B31"/>
    <mergeCell ref="C29:D29"/>
    <mergeCell ref="E29:F29"/>
    <mergeCell ref="C30:D30"/>
    <mergeCell ref="E30:F30"/>
    <mergeCell ref="C31:D31"/>
    <mergeCell ref="E31:F31"/>
    <mergeCell ref="A26:A28"/>
    <mergeCell ref="B26:B28"/>
    <mergeCell ref="C26:D26"/>
    <mergeCell ref="E26:F26"/>
    <mergeCell ref="C27:D27"/>
    <mergeCell ref="E27:F27"/>
    <mergeCell ref="C28:D28"/>
    <mergeCell ref="E28:F28"/>
    <mergeCell ref="A23:A25"/>
    <mergeCell ref="B23:B25"/>
    <mergeCell ref="C23:D23"/>
    <mergeCell ref="E23:F23"/>
    <mergeCell ref="C24:D24"/>
    <mergeCell ref="E24:F24"/>
    <mergeCell ref="C25:D25"/>
    <mergeCell ref="E25:F25"/>
    <mergeCell ref="A20:A22"/>
    <mergeCell ref="B20:B22"/>
    <mergeCell ref="C20:D20"/>
    <mergeCell ref="E20:F20"/>
    <mergeCell ref="C21:D21"/>
    <mergeCell ref="E21:F21"/>
    <mergeCell ref="C22:D22"/>
    <mergeCell ref="E22:F22"/>
    <mergeCell ref="A17:A19"/>
    <mergeCell ref="B17:B19"/>
    <mergeCell ref="C17:D17"/>
    <mergeCell ref="E17:F17"/>
    <mergeCell ref="C18:D18"/>
    <mergeCell ref="E18:F18"/>
    <mergeCell ref="C19:D19"/>
    <mergeCell ref="E19:F19"/>
    <mergeCell ref="K11:L11"/>
    <mergeCell ref="A12:A16"/>
    <mergeCell ref="B12:B16"/>
    <mergeCell ref="E12:F12"/>
    <mergeCell ref="E13:F13"/>
    <mergeCell ref="E14:F14"/>
    <mergeCell ref="E15:F15"/>
    <mergeCell ref="E16:F16"/>
    <mergeCell ref="A5:N5"/>
    <mergeCell ref="B6:F6"/>
    <mergeCell ref="G6:H6"/>
    <mergeCell ref="I6:N6"/>
    <mergeCell ref="A10:A11"/>
    <mergeCell ref="B10:B11"/>
    <mergeCell ref="C10:N10"/>
    <mergeCell ref="C11:D11"/>
    <mergeCell ref="E11:F11"/>
    <mergeCell ref="H11:I11"/>
  </mergeCells>
  <phoneticPr fontId="2"/>
  <dataValidations count="1">
    <dataValidation type="list" allowBlank="1" showInputMessage="1" showErrorMessage="1" sqref="C12:C16 C45:C49" xr:uid="{00000000-0002-0000-0400-000000000000}">
      <formula1>$P$11:$P$14</formula1>
    </dataValidation>
  </dataValidations>
  <pageMargins left="0.70866141732283472" right="0.70866141732283472" top="0.35433070866141736" bottom="0.35433070866141736" header="0" footer="0"/>
  <pageSetup paperSize="9" scale="47" orientation="portrait" blackAndWhite="1"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39"/>
  <sheetViews>
    <sheetView zoomScale="73" zoomScaleNormal="73" workbookViewId="0">
      <selection activeCell="G3" sqref="G3"/>
    </sheetView>
  </sheetViews>
  <sheetFormatPr defaultRowHeight="14.25"/>
  <cols>
    <col min="1" max="1" width="6.625" style="50" customWidth="1"/>
    <col min="2" max="3" width="5.125" style="50" customWidth="1"/>
    <col min="4" max="4" width="24.75" style="50" bestFit="1" customWidth="1"/>
    <col min="5" max="6" width="10.25" style="50" bestFit="1" customWidth="1"/>
    <col min="7" max="7" width="12.25" style="50" bestFit="1" customWidth="1"/>
    <col min="8" max="8" width="30.75" style="50" bestFit="1" customWidth="1"/>
    <col min="9" max="9" width="10.25" style="50" bestFit="1" customWidth="1"/>
    <col min="10" max="10" width="9" style="50"/>
    <col min="11" max="11" width="22.75" style="50" bestFit="1" customWidth="1"/>
    <col min="12" max="12" width="9" style="50"/>
    <col min="13" max="13" width="40.5" style="50" customWidth="1"/>
    <col min="14" max="21" width="64.75" style="50" customWidth="1"/>
    <col min="22" max="24" width="13.625" style="50" customWidth="1"/>
    <col min="25" max="27" width="9" style="50"/>
    <col min="28" max="28" width="9.875" style="50" bestFit="1" customWidth="1"/>
    <col min="29" max="37" width="9.125" style="50" bestFit="1" customWidth="1"/>
    <col min="38" max="38" width="10.25" style="50" bestFit="1" customWidth="1"/>
    <col min="39" max="39" width="9" style="50" customWidth="1"/>
    <col min="40" max="16384" width="9" style="50"/>
  </cols>
  <sheetData>
    <row r="1" spans="1:40">
      <c r="A1" s="60"/>
      <c r="B1" s="49"/>
      <c r="C1" s="49"/>
      <c r="D1" s="229" t="s">
        <v>87</v>
      </c>
      <c r="E1" s="230"/>
      <c r="F1" s="230"/>
      <c r="G1" s="230"/>
      <c r="H1" s="230"/>
      <c r="I1" s="230"/>
      <c r="J1" s="230"/>
      <c r="K1" s="230"/>
      <c r="L1" s="231"/>
      <c r="M1" s="228" t="s">
        <v>86</v>
      </c>
      <c r="N1" s="228"/>
      <c r="O1" s="228"/>
      <c r="P1" s="228"/>
      <c r="Q1" s="228"/>
      <c r="R1" s="228"/>
      <c r="S1" s="228"/>
      <c r="T1" s="228"/>
      <c r="U1" s="228"/>
      <c r="V1" s="228"/>
      <c r="W1" s="228"/>
      <c r="X1" s="228"/>
      <c r="Y1" s="228"/>
      <c r="Z1" s="228"/>
      <c r="AA1" s="228"/>
      <c r="AB1" s="229" t="s">
        <v>115</v>
      </c>
      <c r="AC1" s="230"/>
      <c r="AD1" s="230"/>
      <c r="AE1" s="230"/>
      <c r="AF1" s="230"/>
      <c r="AG1" s="230"/>
      <c r="AH1" s="230"/>
      <c r="AI1" s="230"/>
      <c r="AJ1" s="230"/>
      <c r="AK1" s="231"/>
    </row>
    <row r="2" spans="1:40" s="51" customFormat="1" ht="60.75" customHeight="1">
      <c r="A2" s="1" t="s">
        <v>0</v>
      </c>
      <c r="B2" s="59" t="s">
        <v>121</v>
      </c>
      <c r="C2" s="59" t="s">
        <v>84</v>
      </c>
      <c r="D2" s="2" t="s">
        <v>1</v>
      </c>
      <c r="E2" s="2" t="s">
        <v>2</v>
      </c>
      <c r="F2" s="2" t="s">
        <v>3</v>
      </c>
      <c r="G2" s="2" t="s">
        <v>4</v>
      </c>
      <c r="H2" s="2" t="s">
        <v>5</v>
      </c>
      <c r="I2" s="2" t="s">
        <v>114</v>
      </c>
      <c r="J2" s="2" t="s">
        <v>109</v>
      </c>
      <c r="K2" s="5" t="s">
        <v>7</v>
      </c>
      <c r="L2" s="5" t="s">
        <v>8</v>
      </c>
      <c r="M2" s="2" t="s">
        <v>6</v>
      </c>
      <c r="N2" s="2" t="s">
        <v>176</v>
      </c>
      <c r="O2" s="2" t="s">
        <v>177</v>
      </c>
      <c r="P2" s="2" t="s">
        <v>193</v>
      </c>
      <c r="Q2" s="2" t="s">
        <v>194</v>
      </c>
      <c r="R2" s="2" t="s">
        <v>195</v>
      </c>
      <c r="S2" s="2" t="s">
        <v>179</v>
      </c>
      <c r="T2" s="2" t="s">
        <v>192</v>
      </c>
      <c r="U2" s="2" t="s">
        <v>199</v>
      </c>
      <c r="V2" s="3" t="s">
        <v>118</v>
      </c>
      <c r="W2" s="3" t="s">
        <v>170</v>
      </c>
      <c r="X2" s="3" t="s">
        <v>171</v>
      </c>
      <c r="Y2" s="7" t="s">
        <v>74</v>
      </c>
      <c r="Z2" s="7" t="s">
        <v>75</v>
      </c>
      <c r="AA2" s="7" t="s">
        <v>76</v>
      </c>
      <c r="AB2" s="4" t="str">
        <f>様式第4号!A12</f>
        <v>人件費</v>
      </c>
      <c r="AC2" s="4" t="str">
        <f>様式第4号!$A17</f>
        <v>諸謝金</v>
      </c>
      <c r="AD2" s="4" t="str">
        <f>様式第4号!$A20</f>
        <v>旅費</v>
      </c>
      <c r="AE2" s="4" t="str">
        <f>様式第4号!$A23</f>
        <v>消耗品費</v>
      </c>
      <c r="AF2" s="4" t="str">
        <f>様式第4号!$A29</f>
        <v>広告費・印刷製本費</v>
      </c>
      <c r="AG2" s="4" t="str">
        <f>様式第4号!$A32</f>
        <v>通信運搬費</v>
      </c>
      <c r="AH2" s="4" t="str">
        <f>様式第4号!$A35</f>
        <v>賃料及び施設利用料</v>
      </c>
      <c r="AI2" s="4" t="str">
        <f>様式第4号!$A38</f>
        <v>行事保険料</v>
      </c>
      <c r="AJ2" s="4" t="s">
        <v>107</v>
      </c>
      <c r="AK2" s="4" t="s">
        <v>108</v>
      </c>
      <c r="AL2" s="57" t="s">
        <v>119</v>
      </c>
      <c r="AM2" s="57" t="s">
        <v>120</v>
      </c>
    </row>
    <row r="3" spans="1:40" ht="82.5" customHeight="1">
      <c r="A3" s="61"/>
      <c r="B3" s="61">
        <f>様式第１号!O7</f>
        <v>0</v>
      </c>
      <c r="C3" s="61">
        <f>様式第１号!Q7</f>
        <v>0</v>
      </c>
      <c r="D3" s="56">
        <f>様式第１号!I13</f>
        <v>0</v>
      </c>
      <c r="E3" s="56">
        <f>様式第１号!I14</f>
        <v>0</v>
      </c>
      <c r="F3" s="56">
        <f>様式第１号!I15</f>
        <v>0</v>
      </c>
      <c r="G3" s="52" t="str">
        <f>様式第１号!I11</f>
        <v>〒</v>
      </c>
      <c r="H3" s="56">
        <f>様式第１号!I12</f>
        <v>0</v>
      </c>
      <c r="I3" s="52">
        <f>様式第２号!B11</f>
        <v>0</v>
      </c>
      <c r="J3" s="56">
        <f>様式第２号!E11</f>
        <v>0</v>
      </c>
      <c r="K3" s="56">
        <f>様式第２号!E5</f>
        <v>0</v>
      </c>
      <c r="L3" s="56">
        <f>様式第２号!E6</f>
        <v>0</v>
      </c>
      <c r="M3" s="56">
        <f>様式第１号!C20</f>
        <v>0</v>
      </c>
      <c r="N3" s="82">
        <f>様式第３号!C9</f>
        <v>0</v>
      </c>
      <c r="O3" s="82">
        <f>様式第３号!C10</f>
        <v>0</v>
      </c>
      <c r="P3" s="82" t="str">
        <f>様式第３号!C12</f>
        <v>・</v>
      </c>
      <c r="Q3" s="82" t="str">
        <f>様式第３号!C14</f>
        <v>・</v>
      </c>
      <c r="R3" s="82" t="str">
        <f>様式第３号!C16</f>
        <v>・</v>
      </c>
      <c r="S3" s="82">
        <f>様式第３号!C17</f>
        <v>0</v>
      </c>
      <c r="T3" s="82">
        <f>様式第３号!C18</f>
        <v>0</v>
      </c>
      <c r="U3" s="82">
        <f>様式第３号!C19</f>
        <v>0</v>
      </c>
      <c r="V3" s="53">
        <f>様式第4号!E76</f>
        <v>0</v>
      </c>
      <c r="W3" s="54">
        <f>様式第4号!E78</f>
        <v>0</v>
      </c>
      <c r="X3" s="54">
        <f>様式第4号!E79</f>
        <v>0</v>
      </c>
      <c r="Y3" s="61">
        <f>様式第３号!E8</f>
        <v>0</v>
      </c>
      <c r="Z3" s="61" t="str">
        <f>IF(様式第３号!K8="","",様式第３号!K8)</f>
        <v/>
      </c>
      <c r="AA3" s="61" t="str">
        <f>IF(様式第３号!O8="","",様式第３号!O8)</f>
        <v/>
      </c>
      <c r="AB3" s="55">
        <f>様式第4号!$B12+様式第4号!$B45</f>
        <v>0</v>
      </c>
      <c r="AC3" s="55">
        <f>様式第4号!$B17+様式第4号!$B50</f>
        <v>0</v>
      </c>
      <c r="AD3" s="55">
        <f>様式第4号!$B20+様式第4号!$B53</f>
        <v>0</v>
      </c>
      <c r="AE3" s="55">
        <f>様式第4号!$B23+様式第4号!$B56</f>
        <v>0</v>
      </c>
      <c r="AF3" s="55">
        <f>様式第4号!$B29+様式第4号!$B62</f>
        <v>0</v>
      </c>
      <c r="AG3" s="55">
        <f>様式第4号!$B32+様式第4号!$B65</f>
        <v>0</v>
      </c>
      <c r="AH3" s="55">
        <f>様式第4号!$B35+様式第4号!$B68</f>
        <v>0</v>
      </c>
      <c r="AI3" s="55">
        <f>様式第4号!$B38+様式第4号!$B71</f>
        <v>0</v>
      </c>
      <c r="AJ3" s="55">
        <f>様式第4号!$B39+様式第4号!$B72</f>
        <v>0</v>
      </c>
      <c r="AK3" s="55">
        <f>様式第4号!$B40+様式第4号!$B73</f>
        <v>0</v>
      </c>
      <c r="AL3" s="58">
        <f>様式第２号!E8</f>
        <v>0</v>
      </c>
      <c r="AM3" s="52"/>
    </row>
    <row r="5" spans="1:40">
      <c r="AN5" s="50" t="s">
        <v>40</v>
      </c>
    </row>
    <row r="6" spans="1:40">
      <c r="AN6" s="50" t="s">
        <v>41</v>
      </c>
    </row>
    <row r="7" spans="1:40">
      <c r="AN7" s="50" t="s">
        <v>64</v>
      </c>
    </row>
    <row r="8" spans="1:40">
      <c r="AN8" s="50" t="s">
        <v>65</v>
      </c>
    </row>
    <row r="9" spans="1:40">
      <c r="AN9" s="50" t="s">
        <v>66</v>
      </c>
    </row>
    <row r="10" spans="1:40">
      <c r="AN10" s="50" t="s">
        <v>67</v>
      </c>
    </row>
    <row r="11" spans="1:40">
      <c r="AN11" s="50" t="s">
        <v>68</v>
      </c>
    </row>
    <row r="12" spans="1:40">
      <c r="AN12" s="50" t="s">
        <v>69</v>
      </c>
    </row>
    <row r="13" spans="1:40">
      <c r="AN13" s="50" t="s">
        <v>70</v>
      </c>
    </row>
    <row r="14" spans="1:40">
      <c r="AN14" s="50" t="s">
        <v>71</v>
      </c>
    </row>
    <row r="15" spans="1:40">
      <c r="AN15" s="50" t="s">
        <v>42</v>
      </c>
    </row>
    <row r="16" spans="1:40">
      <c r="AN16" s="50" t="s">
        <v>43</v>
      </c>
    </row>
    <row r="17" spans="40:40">
      <c r="AN17" s="50" t="s">
        <v>46</v>
      </c>
    </row>
    <row r="18" spans="40:40">
      <c r="AN18" s="50" t="s">
        <v>116</v>
      </c>
    </row>
    <row r="19" spans="40:40">
      <c r="AN19" s="50" t="s">
        <v>51</v>
      </c>
    </row>
    <row r="20" spans="40:40">
      <c r="AN20" s="50" t="s">
        <v>54</v>
      </c>
    </row>
    <row r="21" spans="40:40">
      <c r="AN21" s="50" t="s">
        <v>57</v>
      </c>
    </row>
    <row r="22" spans="40:40">
      <c r="AN22" s="50" t="s">
        <v>59</v>
      </c>
    </row>
    <row r="23" spans="40:40">
      <c r="AN23" s="50" t="s">
        <v>61</v>
      </c>
    </row>
    <row r="24" spans="40:40">
      <c r="AN24" s="50" t="s">
        <v>62</v>
      </c>
    </row>
    <row r="25" spans="40:40">
      <c r="AN25" s="50" t="s">
        <v>72</v>
      </c>
    </row>
    <row r="26" spans="40:40">
      <c r="AN26" s="50" t="s">
        <v>44</v>
      </c>
    </row>
    <row r="27" spans="40:40">
      <c r="AN27" s="50" t="s">
        <v>45</v>
      </c>
    </row>
    <row r="28" spans="40:40">
      <c r="AN28" s="50" t="s">
        <v>47</v>
      </c>
    </row>
    <row r="29" spans="40:40">
      <c r="AN29" s="50" t="s">
        <v>52</v>
      </c>
    </row>
    <row r="30" spans="40:40">
      <c r="AN30" s="50" t="s">
        <v>55</v>
      </c>
    </row>
    <row r="31" spans="40:40">
      <c r="AN31" s="50" t="s">
        <v>58</v>
      </c>
    </row>
    <row r="32" spans="40:40">
      <c r="AN32" s="50" t="s">
        <v>60</v>
      </c>
    </row>
    <row r="33" spans="40:40">
      <c r="AN33" s="50" t="s">
        <v>63</v>
      </c>
    </row>
    <row r="34" spans="40:40">
      <c r="AN34" s="50" t="s">
        <v>73</v>
      </c>
    </row>
    <row r="35" spans="40:40">
      <c r="AN35" s="50" t="s">
        <v>48</v>
      </c>
    </row>
    <row r="36" spans="40:40">
      <c r="AN36" s="50" t="s">
        <v>49</v>
      </c>
    </row>
    <row r="37" spans="40:40">
      <c r="AN37" s="50" t="s">
        <v>50</v>
      </c>
    </row>
    <row r="38" spans="40:40">
      <c r="AN38" s="50" t="s">
        <v>53</v>
      </c>
    </row>
    <row r="39" spans="40:40">
      <c r="AN39" s="50" t="s">
        <v>56</v>
      </c>
    </row>
  </sheetData>
  <mergeCells count="3">
    <mergeCell ref="M1:AA1"/>
    <mergeCell ref="AB1:AK1"/>
    <mergeCell ref="D1:L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様式第１号</vt:lpstr>
      <vt:lpstr>様式第２号</vt:lpstr>
      <vt:lpstr>様式第３号</vt:lpstr>
      <vt:lpstr>様式第4号</vt:lpstr>
      <vt:lpstr>様式第4号 (記載例)</vt:lpstr>
      <vt:lpstr>集計用（書込・削除しないでください）</vt:lpstr>
      <vt:lpstr>様式第１号!Print_Area</vt:lpstr>
      <vt:lpstr>様式第２号!Print_Area</vt:lpstr>
      <vt:lpstr>様式第３号!Print_Area</vt:lpstr>
      <vt:lpstr>様式第4号!Print_Area</vt:lpstr>
      <vt:lpstr>'様式第4号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夏目　祥平</cp:lastModifiedBy>
  <cp:lastPrinted>2022-07-19T12:13:33Z</cp:lastPrinted>
  <dcterms:created xsi:type="dcterms:W3CDTF">2016-09-12T06:06:39Z</dcterms:created>
  <dcterms:modified xsi:type="dcterms:W3CDTF">2026-05-25T05:09:03Z</dcterms:modified>
</cp:coreProperties>
</file>