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21.211\下水道課\gesui_share\RⅡ\050 調査報告関係【宮城県】\R03\020 照会\120 R04.01.14受 【宮城県市町村課】公営企業に係る経営比較分析表（令和２年度決算）の分析等について(依頼）_20220114\020 回答\案\"/>
    </mc:Choice>
  </mc:AlternateContent>
  <workbookProtection workbookAlgorithmName="SHA-512" workbookHashValue="YhyOD/68l6bXIHe97bp1IUrRlZGCW4SQUAZN6VB9UFdekyUsFgZ35lBtzt3KPZac5tvfOCjqNgN1PsN+R+zG2Q==" workbookSaltValue="yaoBHUAJJ+iXsSvgF+PEUA==" workbookSpinCount="100000" lockStructure="1"/>
  <bookViews>
    <workbookView xWindow="0" yWindow="0" windowWidth="20490" windowHeight="762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I10" i="4"/>
  <c r="B10" i="4"/>
  <c r="AL8" i="4"/>
  <c r="P8" i="4"/>
  <c r="I8" i="4"/>
</calcChain>
</file>

<file path=xl/sharedStrings.xml><?xml version="1.0" encoding="utf-8"?>
<sst xmlns="http://schemas.openxmlformats.org/spreadsheetml/2006/main" count="319" uniqueCount="116">
  <si>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</si>
  <si>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</si>
  <si>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</si>
  <si>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</si>
  <si>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</si>
  <si>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</si>
  <si>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</si>
  <si>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</si>
  <si>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</si>
  <si>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</si>
  <si>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</si>
  <si>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</si>
  <si>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</si>
  <si>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</si>
  <si>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</si>
  <si>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</si>
  <si>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</si>
  <si>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</si>
  <si>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</si>
  <si>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</si>
  <si>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</si>
  <si>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</si>
  <si>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</si>
  <si>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</si>
  <si>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</si>
  <si>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</si>
  <si>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</si>
  <si>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</si>
  <si>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</si>
  <si>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</si>
  <si>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</si>
  <si>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</si>
  <si>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</si>
  <si>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</si>
  <si>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</si>
  <si>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</si>
  <si>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</si>
  <si>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</si>
  <si>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</si>
  <si>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</si>
  <si>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</si>
  <si>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</si>
  <si>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</si>
  <si>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</si>
  <si>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</si>
  <si>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</si>
  <si>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</si>
  <si>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</si>
  <si>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</si>
  <si>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</si>
  <si>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</si>
  <si>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</si>
  <si>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</si>
  <si>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</si>
  <si>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</si>
  <si>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</si>
  <si>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</si>
  <si>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</si>
  <si>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</si>
  <si>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</si>
  <si>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</si>
  <si>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</si>
  <si>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</si>
  <si>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</si>
  <si>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</si>
  <si>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</si>
  <si>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</si>
  <si>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</si>
  <si>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</si>
  <si>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</si>
  <si>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</si>
  <si>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</si>
  <si>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</si>
  <si>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</si>
  <si>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</si>
  <si>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</si>
  <si>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</si>
  <si>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</si>
  <si>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</si>
  <si>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</si>
  <si>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</si>
  <si>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</si>
  <si>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</si>
  <si>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</si>
  <si>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</si>
  <si>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</si>
  <si>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</si>
  <si>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</si>
  <si>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</si>
  <si>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</si>
  <si>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</si>
  <si>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</si>
  <si>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</si>
  <si>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</si>
  <si>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</si>
  <si>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</si>
  <si>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東松島市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</si>
  <si>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</si>
  <si>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</si>
  <si>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</si>
  <si>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</si>
  <si>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</si>
  <si>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</si>
  <si>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</si>
  <si>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</si>
  <si>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</si>
  <si>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</si>
  <si>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</si>
  <si>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</si>
  <si>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</si>
  <si>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</si>
  <si>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</si>
  <si>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</si>
  <si>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本事業については、令和2年度から法適用を行っていることから、有形固定資産減価償却率について、残存価格が償却資産額となるため、類似団体及び全国平均と単純比較ができない状況にある。
　一方、事業は平成5年から実施しており、管渠については、対応年数の半分程度が経過した状況にあることから、今般、中継ポンプを中心に、施設更新等、老朽化対策を進めているところである。
　今後も適正管理を実施の上、計画的な更新を行うよう努める。</t>
    <rPh sb="1" eb="2">
      <t>ホン</t>
    </rPh>
    <rPh sb="2" eb="4">
      <t>ジギョウ</t>
    </rPh>
    <rPh sb="10" eb="11">
      <t>レイ</t>
    </rPh>
    <rPh sb="11" eb="12">
      <t>ワ</t>
    </rPh>
    <rPh sb="13" eb="14">
      <t>ネン</t>
    </rPh>
    <rPh sb="14" eb="15">
      <t>ド</t>
    </rPh>
    <rPh sb="17" eb="18">
      <t>ホウ</t>
    </rPh>
    <rPh sb="18" eb="20">
      <t>テキヨウ</t>
    </rPh>
    <rPh sb="21" eb="22">
      <t>オコナ</t>
    </rPh>
    <rPh sb="47" eb="49">
      <t>ザンゾン</t>
    </rPh>
    <rPh sb="49" eb="51">
      <t>カカク</t>
    </rPh>
    <rPh sb="52" eb="56">
      <t>ショウキャクシサン</t>
    </rPh>
    <rPh sb="56" eb="57">
      <t>ガク</t>
    </rPh>
    <rPh sb="74" eb="76">
      <t>タンジュン</t>
    </rPh>
    <rPh sb="76" eb="78">
      <t>ヒカク</t>
    </rPh>
    <rPh sb="83" eb="85">
      <t>ジョウキョウ</t>
    </rPh>
    <rPh sb="91" eb="93">
      <t>イッポウ</t>
    </rPh>
    <rPh sb="94" eb="96">
      <t>ジギョウ</t>
    </rPh>
    <rPh sb="97" eb="99">
      <t>ヘイセイ</t>
    </rPh>
    <rPh sb="100" eb="101">
      <t>ネン</t>
    </rPh>
    <rPh sb="103" eb="105">
      <t>ジッシ</t>
    </rPh>
    <rPh sb="110" eb="112">
      <t>カンキョ</t>
    </rPh>
    <rPh sb="118" eb="120">
      <t>タイオウ</t>
    </rPh>
    <rPh sb="120" eb="122">
      <t>ネンスウ</t>
    </rPh>
    <rPh sb="123" eb="125">
      <t>ハンブン</t>
    </rPh>
    <rPh sb="125" eb="127">
      <t>テイド</t>
    </rPh>
    <rPh sb="128" eb="130">
      <t>ケイカ</t>
    </rPh>
    <rPh sb="132" eb="134">
      <t>ジョウキョウ</t>
    </rPh>
    <rPh sb="142" eb="144">
      <t>コンパン</t>
    </rPh>
    <rPh sb="145" eb="147">
      <t>チュウケイ</t>
    </rPh>
    <rPh sb="151" eb="153">
      <t>チュウシン</t>
    </rPh>
    <rPh sb="155" eb="157">
      <t>シセツ</t>
    </rPh>
    <rPh sb="157" eb="159">
      <t>コウシン</t>
    </rPh>
    <rPh sb="159" eb="160">
      <t>トウ</t>
    </rPh>
    <rPh sb="161" eb="164">
      <t>ロウキュウカ</t>
    </rPh>
    <rPh sb="164" eb="166">
      <t>タイサク</t>
    </rPh>
    <rPh sb="167" eb="168">
      <t>スス</t>
    </rPh>
    <rPh sb="184" eb="186">
      <t>テキセイ</t>
    </rPh>
    <rPh sb="186" eb="188">
      <t>カンリ</t>
    </rPh>
    <rPh sb="189" eb="191">
      <t>ジッシ</t>
    </rPh>
    <rPh sb="192" eb="193">
      <t>ウエ</t>
    </rPh>
    <phoneticPr fontId="4"/>
  </si>
  <si>
    <t>　流動比率が類似団体と比較し低い理由は、利息償還金について、全額一般会計補助金による対応であることと、法適用初年度決算であることから積立金がなく、手持ち現金の累積がないことによるものである。一方、未払金と現金預金だけを用いた当座比率で考えた場合、100％を超えているため、経営上の問題とはなっていない。
　経費回収率について、類似団体の数値を上回っている状況ではあるが、依然として100%未満の状況である。使用料収入改定の検討や経費削減による維持管理費の抑制に取組んでいく。
　水洗化率について、法非適用当時の数値も含め依然として100%未満の状況である。経費回収率の改善にもつながるため、使用料収入の改定を定期的に検討するとともに、市民に対する普及啓発活動を継続的に実施し、水洗化率向上に努める。</t>
    <rPh sb="1" eb="3">
      <t>リュウドウ</t>
    </rPh>
    <rPh sb="3" eb="5">
      <t>ヒリツ</t>
    </rPh>
    <rPh sb="6" eb="8">
      <t>ルイジ</t>
    </rPh>
    <rPh sb="8" eb="10">
      <t>ダンタイ</t>
    </rPh>
    <rPh sb="11" eb="13">
      <t>ヒカク</t>
    </rPh>
    <rPh sb="14" eb="15">
      <t>ヒク</t>
    </rPh>
    <rPh sb="16" eb="18">
      <t>リユウ</t>
    </rPh>
    <rPh sb="20" eb="22">
      <t>リソク</t>
    </rPh>
    <rPh sb="22" eb="24">
      <t>ショウカン</t>
    </rPh>
    <rPh sb="24" eb="25">
      <t>キン</t>
    </rPh>
    <rPh sb="30" eb="32">
      <t>ゼンガク</t>
    </rPh>
    <rPh sb="32" eb="34">
      <t>イッパン</t>
    </rPh>
    <rPh sb="34" eb="36">
      <t>カイケイ</t>
    </rPh>
    <rPh sb="36" eb="39">
      <t>ホジョキン</t>
    </rPh>
    <rPh sb="42" eb="44">
      <t>タイオウ</t>
    </rPh>
    <rPh sb="51" eb="52">
      <t>ホウ</t>
    </rPh>
    <rPh sb="52" eb="54">
      <t>テキヨウ</t>
    </rPh>
    <rPh sb="54" eb="57">
      <t>ショネンド</t>
    </rPh>
    <rPh sb="57" eb="59">
      <t>ケッサン</t>
    </rPh>
    <rPh sb="66" eb="68">
      <t>ツミタテ</t>
    </rPh>
    <rPh sb="68" eb="69">
      <t>キン</t>
    </rPh>
    <rPh sb="73" eb="75">
      <t>テモ</t>
    </rPh>
    <rPh sb="76" eb="78">
      <t>ゲンキン</t>
    </rPh>
    <rPh sb="79" eb="81">
      <t>ルイセキ</t>
    </rPh>
    <rPh sb="95" eb="97">
      <t>イッポウ</t>
    </rPh>
    <rPh sb="98" eb="101">
      <t>ミハライキン</t>
    </rPh>
    <rPh sb="102" eb="104">
      <t>ゲンキン</t>
    </rPh>
    <rPh sb="104" eb="106">
      <t>ヨキン</t>
    </rPh>
    <rPh sb="109" eb="110">
      <t>モチ</t>
    </rPh>
    <rPh sb="112" eb="114">
      <t>トウザ</t>
    </rPh>
    <rPh sb="114" eb="116">
      <t>ヒリツ</t>
    </rPh>
    <rPh sb="117" eb="118">
      <t>カンガ</t>
    </rPh>
    <rPh sb="120" eb="122">
      <t>バアイ</t>
    </rPh>
    <rPh sb="128" eb="129">
      <t>コ</t>
    </rPh>
    <rPh sb="136" eb="138">
      <t>ケイエイ</t>
    </rPh>
    <rPh sb="138" eb="139">
      <t>ジョウ</t>
    </rPh>
    <rPh sb="140" eb="142">
      <t>モンダイ</t>
    </rPh>
    <rPh sb="153" eb="158">
      <t>ケイヒカイシュウリツ</t>
    </rPh>
    <rPh sb="163" eb="165">
      <t>ルイジ</t>
    </rPh>
    <rPh sb="165" eb="167">
      <t>ダンタイ</t>
    </rPh>
    <rPh sb="168" eb="170">
      <t>スウチ</t>
    </rPh>
    <rPh sb="171" eb="173">
      <t>ウワマワ</t>
    </rPh>
    <rPh sb="177" eb="179">
      <t>ジョウキョウ</t>
    </rPh>
    <rPh sb="185" eb="187">
      <t>イゼン</t>
    </rPh>
    <rPh sb="194" eb="196">
      <t>ミマン</t>
    </rPh>
    <rPh sb="197" eb="199">
      <t>ジョウキョウ</t>
    </rPh>
    <rPh sb="203" eb="206">
      <t>シヨウリョウ</t>
    </rPh>
    <rPh sb="206" eb="208">
      <t>シュウニュウ</t>
    </rPh>
    <rPh sb="208" eb="210">
      <t>カイテイ</t>
    </rPh>
    <rPh sb="211" eb="213">
      <t>ケントウ</t>
    </rPh>
    <rPh sb="214" eb="216">
      <t>ケイヒ</t>
    </rPh>
    <rPh sb="216" eb="218">
      <t>サクゲン</t>
    </rPh>
    <rPh sb="221" eb="223">
      <t>イジ</t>
    </rPh>
    <rPh sb="223" eb="225">
      <t>カンリ</t>
    </rPh>
    <rPh sb="225" eb="226">
      <t>ヒ</t>
    </rPh>
    <rPh sb="227" eb="229">
      <t>ヨクセイ</t>
    </rPh>
    <rPh sb="230" eb="232">
      <t>トリク</t>
    </rPh>
    <rPh sb="239" eb="242">
      <t>スイセンカ</t>
    </rPh>
    <rPh sb="242" eb="243">
      <t>リツ</t>
    </rPh>
    <rPh sb="248" eb="249">
      <t>ホウ</t>
    </rPh>
    <rPh sb="249" eb="250">
      <t>ヒ</t>
    </rPh>
    <rPh sb="250" eb="252">
      <t>テキヨウ</t>
    </rPh>
    <rPh sb="252" eb="254">
      <t>トウジ</t>
    </rPh>
    <rPh sb="255" eb="257">
      <t>スウチ</t>
    </rPh>
    <rPh sb="258" eb="259">
      <t>フク</t>
    </rPh>
    <rPh sb="260" eb="262">
      <t>イゼン</t>
    </rPh>
    <rPh sb="269" eb="271">
      <t>ミマン</t>
    </rPh>
    <rPh sb="272" eb="274">
      <t>ジョウキョウ</t>
    </rPh>
    <rPh sb="278" eb="280">
      <t>ケイヒ</t>
    </rPh>
    <rPh sb="280" eb="282">
      <t>カイシュウ</t>
    </rPh>
    <rPh sb="282" eb="283">
      <t>リツ</t>
    </rPh>
    <rPh sb="284" eb="286">
      <t>カイゼン</t>
    </rPh>
    <rPh sb="295" eb="298">
      <t>シヨウリョウ</t>
    </rPh>
    <rPh sb="298" eb="300">
      <t>シュウニュウ</t>
    </rPh>
    <rPh sb="301" eb="303">
      <t>カイテイ</t>
    </rPh>
    <rPh sb="304" eb="307">
      <t>テイキテキ</t>
    </rPh>
    <rPh sb="308" eb="310">
      <t>ケントウ</t>
    </rPh>
    <rPh sb="317" eb="319">
      <t>シミン</t>
    </rPh>
    <rPh sb="320" eb="321">
      <t>タイ</t>
    </rPh>
    <rPh sb="323" eb="325">
      <t>フキュウ</t>
    </rPh>
    <rPh sb="325" eb="327">
      <t>ケイハツ</t>
    </rPh>
    <rPh sb="327" eb="329">
      <t>カツドウ</t>
    </rPh>
    <rPh sb="330" eb="333">
      <t>ケイゾクテキ</t>
    </rPh>
    <rPh sb="334" eb="336">
      <t>ジッシ</t>
    </rPh>
    <rPh sb="338" eb="341">
      <t>スイセンカ</t>
    </rPh>
    <rPh sb="341" eb="342">
      <t>リツ</t>
    </rPh>
    <rPh sb="342" eb="344">
      <t>コウジョウ</t>
    </rPh>
    <rPh sb="345" eb="346">
      <t>ツト</t>
    </rPh>
    <phoneticPr fontId="4"/>
  </si>
  <si>
    <t>　経営収支比率、経費回収率、汚水処理原価の経営指標をはじめ、施設使用率や水洗化率についても、平均値を上回り、安定した経営を行えているが、当該状況は、元利償還金の全額について、一般会計の負担があって成り立っている状況にある。
　このことから、使用料収入の改定検討及び、経費削減による維持管理費の抑制について、引き続き改善に向けて検討を進めていく。</t>
    <rPh sb="1" eb="3">
      <t>ケイエイ</t>
    </rPh>
    <rPh sb="3" eb="5">
      <t>シュウシ</t>
    </rPh>
    <rPh sb="5" eb="7">
      <t>ヒリツ</t>
    </rPh>
    <rPh sb="8" eb="10">
      <t>ケイヒ</t>
    </rPh>
    <rPh sb="10" eb="12">
      <t>カイシュウ</t>
    </rPh>
    <rPh sb="12" eb="13">
      <t>リツ</t>
    </rPh>
    <rPh sb="14" eb="18">
      <t>オスイショリ</t>
    </rPh>
    <rPh sb="18" eb="20">
      <t>ゲンカ</t>
    </rPh>
    <rPh sb="21" eb="23">
      <t>ケイエイ</t>
    </rPh>
    <rPh sb="23" eb="25">
      <t>シヒョウ</t>
    </rPh>
    <rPh sb="30" eb="32">
      <t>シセツ</t>
    </rPh>
    <rPh sb="32" eb="34">
      <t>シヨウ</t>
    </rPh>
    <rPh sb="34" eb="35">
      <t>リツ</t>
    </rPh>
    <rPh sb="36" eb="39">
      <t>スイセンカ</t>
    </rPh>
    <rPh sb="39" eb="40">
      <t>リツ</t>
    </rPh>
    <rPh sb="46" eb="49">
      <t>ヘイキンチ</t>
    </rPh>
    <rPh sb="50" eb="52">
      <t>ウワマワ</t>
    </rPh>
    <rPh sb="54" eb="56">
      <t>アンテイ</t>
    </rPh>
    <rPh sb="58" eb="60">
      <t>ケイエイ</t>
    </rPh>
    <rPh sb="61" eb="62">
      <t>オコナ</t>
    </rPh>
    <rPh sb="68" eb="70">
      <t>トウガイ</t>
    </rPh>
    <rPh sb="70" eb="72">
      <t>ジョウキョウ</t>
    </rPh>
    <rPh sb="74" eb="76">
      <t>ガンリ</t>
    </rPh>
    <rPh sb="76" eb="78">
      <t>ショウカン</t>
    </rPh>
    <rPh sb="78" eb="79">
      <t>キン</t>
    </rPh>
    <rPh sb="80" eb="82">
      <t>ゼンガク</t>
    </rPh>
    <rPh sb="87" eb="89">
      <t>イッパン</t>
    </rPh>
    <rPh sb="89" eb="91">
      <t>カイケイ</t>
    </rPh>
    <rPh sb="92" eb="94">
      <t>フタン</t>
    </rPh>
    <rPh sb="98" eb="99">
      <t>ナ</t>
    </rPh>
    <rPh sb="100" eb="101">
      <t>タ</t>
    </rPh>
    <rPh sb="105" eb="107">
      <t>ジョウキョウ</t>
    </rPh>
    <rPh sb="120" eb="123">
      <t>シヨウリョウ</t>
    </rPh>
    <rPh sb="123" eb="125">
      <t>シュウニュウ</t>
    </rPh>
    <rPh sb="126" eb="128">
      <t>カイテイ</t>
    </rPh>
    <rPh sb="128" eb="130">
      <t>ケントウ</t>
    </rPh>
    <rPh sb="130" eb="131">
      <t>オヨ</t>
    </rPh>
    <rPh sb="133" eb="135">
      <t>ケイヒ</t>
    </rPh>
    <rPh sb="135" eb="137">
      <t>サクゲン</t>
    </rPh>
    <rPh sb="140" eb="142">
      <t>イジ</t>
    </rPh>
    <rPh sb="142" eb="144">
      <t>カンリ</t>
    </rPh>
    <rPh sb="144" eb="145">
      <t>ヒ</t>
    </rPh>
    <rPh sb="146" eb="148">
      <t>ヨクセイ</t>
    </rPh>
    <rPh sb="153" eb="154">
      <t>ヒ</t>
    </rPh>
    <rPh sb="155" eb="156">
      <t>ツヅ</t>
    </rPh>
    <rPh sb="157" eb="159">
      <t>カイゼン</t>
    </rPh>
    <rPh sb="160" eb="161">
      <t>ム</t>
    </rPh>
    <rPh sb="163" eb="165">
      <t>ケントウ</t>
    </rPh>
    <rPh sb="166" eb="167">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</si>
</sst>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0ED-462F-BD37-ADCA336253C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0.25</c:v>
                </c:pt>
              </c:numCache>
            </c:numRef>
          </c:val>
          <c:smooth val="0"/>
          <c:extLst>
            <c:ext xmlns:c16="http://schemas.microsoft.com/office/drawing/2014/chart" uri="{C3380CC4-5D6E-409C-BE32-E72D297353CC}">
              <c16:uniqueId val="{00000001-50ED-462F-BD37-ADCA336253C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154.13999999999999</c:v>
                </c:pt>
              </c:numCache>
            </c:numRef>
          </c:val>
          <c:extLst>
            <c:ext xmlns:c16="http://schemas.microsoft.com/office/drawing/2014/chart" uri="{C3380CC4-5D6E-409C-BE32-E72D297353CC}">
              <c16:uniqueId val="{00000000-73A9-4D8C-B57F-89C5DF628DE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106.37</c:v>
                </c:pt>
              </c:numCache>
            </c:numRef>
          </c:val>
          <c:smooth val="0"/>
          <c:extLst>
            <c:ext xmlns:c16="http://schemas.microsoft.com/office/drawing/2014/chart" uri="{C3380CC4-5D6E-409C-BE32-E72D297353CC}">
              <c16:uniqueId val="{00000001-73A9-4D8C-B57F-89C5DF628DE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3.62</c:v>
                </c:pt>
              </c:numCache>
            </c:numRef>
          </c:val>
          <c:extLst>
            <c:ext xmlns:c16="http://schemas.microsoft.com/office/drawing/2014/chart" uri="{C3380CC4-5D6E-409C-BE32-E72D297353CC}">
              <c16:uniqueId val="{00000000-BD12-41F5-A083-70F848C2D3E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20.34</c:v>
                </c:pt>
              </c:numCache>
            </c:numRef>
          </c:val>
          <c:smooth val="0"/>
          <c:extLst>
            <c:ext xmlns:c16="http://schemas.microsoft.com/office/drawing/2014/chart" uri="{C3380CC4-5D6E-409C-BE32-E72D297353CC}">
              <c16:uniqueId val="{00000001-BD12-41F5-A083-70F848C2D3E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20D-423D-8769-54EDD893163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120D-423D-8769-54EDD893163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CCE-419D-817A-9F3E6735C3F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139.02000000000001</c:v>
                </c:pt>
              </c:numCache>
            </c:numRef>
          </c:val>
          <c:smooth val="0"/>
          <c:extLst>
            <c:ext xmlns:c16="http://schemas.microsoft.com/office/drawing/2014/chart" uri="{C3380CC4-5D6E-409C-BE32-E72D297353CC}">
              <c16:uniqueId val="{00000001-8CCE-419D-817A-9F3E6735C3F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18.149999999999999</c:v>
                </c:pt>
              </c:numCache>
            </c:numRef>
          </c:val>
          <c:extLst>
            <c:ext xmlns:c16="http://schemas.microsoft.com/office/drawing/2014/chart" uri="{C3380CC4-5D6E-409C-BE32-E72D297353CC}">
              <c16:uniqueId val="{00000000-AD00-4FC5-A0F2-951F4B49AA9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29.13</c:v>
                </c:pt>
              </c:numCache>
            </c:numRef>
          </c:val>
          <c:smooth val="0"/>
          <c:extLst>
            <c:ext xmlns:c16="http://schemas.microsoft.com/office/drawing/2014/chart" uri="{C3380CC4-5D6E-409C-BE32-E72D297353CC}">
              <c16:uniqueId val="{00000001-AD00-4FC5-A0F2-951F4B49AA9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3D1-41B5-888A-DDBAE18C19B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867.83</c:v>
                </c:pt>
              </c:numCache>
            </c:numRef>
          </c:val>
          <c:smooth val="0"/>
          <c:extLst>
            <c:ext xmlns:c16="http://schemas.microsoft.com/office/drawing/2014/chart" uri="{C3380CC4-5D6E-409C-BE32-E72D297353CC}">
              <c16:uniqueId val="{00000001-B3D1-41B5-888A-DDBAE18C19B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83.32</c:v>
                </c:pt>
              </c:numCache>
            </c:numRef>
          </c:val>
          <c:extLst>
            <c:ext xmlns:c16="http://schemas.microsoft.com/office/drawing/2014/chart" uri="{C3380CC4-5D6E-409C-BE32-E72D297353CC}">
              <c16:uniqueId val="{00000000-B2C1-4DC2-B94B-31F3DB89C14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57.08</c:v>
                </c:pt>
              </c:numCache>
            </c:numRef>
          </c:val>
          <c:smooth val="0"/>
          <c:extLst>
            <c:ext xmlns:c16="http://schemas.microsoft.com/office/drawing/2014/chart" uri="{C3380CC4-5D6E-409C-BE32-E72D297353CC}">
              <c16:uniqueId val="{00000001-B2C1-4DC2-B94B-31F3DB89C14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212.86</c:v>
                </c:pt>
              </c:numCache>
            </c:numRef>
          </c:val>
          <c:extLst>
            <c:ext xmlns:c16="http://schemas.microsoft.com/office/drawing/2014/chart" uri="{C3380CC4-5D6E-409C-BE32-E72D297353CC}">
              <c16:uniqueId val="{00000000-9B4B-4703-B914-8E71734EA4E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274.99</c:v>
                </c:pt>
              </c:numCache>
            </c:numRef>
          </c:val>
          <c:smooth val="0"/>
          <c:extLst>
            <c:ext xmlns:c16="http://schemas.microsoft.com/office/drawing/2014/chart" uri="{C3380CC4-5D6E-409C-BE32-E72D297353CC}">
              <c16:uniqueId val="{00000001-9B4B-4703-B914-8E71734EA4E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56.62</c:v>
                </c:pt>
              </c:numCache>
            </c:numRef>
          </c:val>
          <c:extLst>
            <c:ext xmlns:c16="http://schemas.microsoft.com/office/drawing/2014/chart" uri="{C3380CC4-5D6E-409C-BE32-E72D297353CC}">
              <c16:uniqueId val="{00000000-5D27-45C0-918E-925D7D2F24C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54.83</c:v>
                </c:pt>
              </c:numCache>
            </c:numRef>
          </c:val>
          <c:smooth val="0"/>
          <c:extLst>
            <c:ext xmlns:c16="http://schemas.microsoft.com/office/drawing/2014/chart" uri="{C3380CC4-5D6E-409C-BE32-E72D297353CC}">
              <c16:uniqueId val="{00000001-5D27-45C0-918E-925D7D2F24C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85.92</c:v>
                </c:pt>
              </c:numCache>
            </c:numRef>
          </c:val>
          <c:extLst>
            <c:ext xmlns:c16="http://schemas.microsoft.com/office/drawing/2014/chart" uri="{C3380CC4-5D6E-409C-BE32-E72D297353CC}">
              <c16:uniqueId val="{00000000-FE8F-43D0-B8E0-DE3686EB60B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c:v>
                </c:pt>
              </c:numCache>
            </c:numRef>
          </c:val>
          <c:smooth val="0"/>
          <c:extLst>
            <c:ext xmlns:c16="http://schemas.microsoft.com/office/drawing/2014/chart" uri="{C3380CC4-5D6E-409C-BE32-E72D297353CC}">
              <c16:uniqueId val="{00000001-FE8F-43D0-B8E0-DE3686EB60B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C58" zoomScale="93" zoomScaleNormal="93"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宮城県　東松島市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39588</v>
      </c>
      <c r="AM8" s="69"/>
      <c r="AN8" s="69"/>
      <c r="AO8" s="69"/>
      <c r="AP8" s="69"/>
      <c r="AQ8" s="69"/>
      <c r="AR8" s="69"/>
      <c r="AS8" s="69"/>
      <c r="AT8" s="68">
        <f>データ!T6</f>
        <v>101.3</v>
      </c>
      <c r="AU8" s="68"/>
      <c r="AV8" s="68"/>
      <c r="AW8" s="68"/>
      <c r="AX8" s="68"/>
      <c r="AY8" s="68"/>
      <c r="AZ8" s="68"/>
      <c r="BA8" s="68"/>
      <c r="BB8" s="68">
        <f>データ!U6</f>
        <v>390.8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78.31</v>
      </c>
      <c r="J10" s="68"/>
      <c r="K10" s="68"/>
      <c r="L10" s="68"/>
      <c r="M10" s="68"/>
      <c r="N10" s="68"/>
      <c r="O10" s="68"/>
      <c r="P10" s="68">
        <f>データ!P6</f>
        <v>4</v>
      </c>
      <c r="Q10" s="68"/>
      <c r="R10" s="68"/>
      <c r="S10" s="68"/>
      <c r="T10" s="68"/>
      <c r="U10" s="68"/>
      <c r="V10" s="68"/>
      <c r="W10" s="68">
        <f>データ!Q6</f>
        <v>99.48</v>
      </c>
      <c r="X10" s="68"/>
      <c r="Y10" s="68"/>
      <c r="Z10" s="68"/>
      <c r="AA10" s="68"/>
      <c r="AB10" s="68"/>
      <c r="AC10" s="68"/>
      <c r="AD10" s="69">
        <f>データ!R6</f>
        <v>3575</v>
      </c>
      <c r="AE10" s="69"/>
      <c r="AF10" s="69"/>
      <c r="AG10" s="69"/>
      <c r="AH10" s="69"/>
      <c r="AI10" s="69"/>
      <c r="AJ10" s="69"/>
      <c r="AK10" s="2"/>
      <c r="AL10" s="69">
        <f>データ!V6</f>
        <v>1577</v>
      </c>
      <c r="AM10" s="69"/>
      <c r="AN10" s="69"/>
      <c r="AO10" s="69"/>
      <c r="AP10" s="69"/>
      <c r="AQ10" s="69"/>
      <c r="AR10" s="69"/>
      <c r="AS10" s="69"/>
      <c r="AT10" s="68">
        <f>データ!W6</f>
        <v>2.36</v>
      </c>
      <c r="AU10" s="68"/>
      <c r="AV10" s="68"/>
      <c r="AW10" s="68"/>
      <c r="AX10" s="68"/>
      <c r="AY10" s="68"/>
      <c r="AZ10" s="68"/>
      <c r="BA10" s="68"/>
      <c r="BB10" s="68">
        <f>データ!X6</f>
        <v>668.22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Aln/44z9mCQ+CiduYoahmiKcVCwzjoa5Z/8ofcR/OUD5fi6ArKQ93hIhkP4F2shAI5KX6OcMWK/QgA+X3hq5gA==" saltValue="5oBQDRJbb8iPxG5ullERT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42145</v>
      </c>
      <c r="D6" s="33">
        <f t="shared" si="3"/>
        <v>46</v>
      </c>
      <c r="E6" s="33">
        <f t="shared" si="3"/>
        <v>17</v>
      </c>
      <c r="F6" s="33">
        <f t="shared" si="3"/>
        <v>5</v>
      </c>
      <c r="G6" s="33">
        <f t="shared" si="3"/>
        <v>0</v>
      </c>
      <c r="H6" s="33" t="str">
        <f t="shared" si="3"/>
        <v>宮城県　東松島市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78.31</v>
      </c>
      <c r="P6" s="34">
        <f t="shared" si="3"/>
        <v>4</v>
      </c>
      <c r="Q6" s="34">
        <f t="shared" si="3"/>
        <v>99.48</v>
      </c>
      <c r="R6" s="34">
        <f t="shared" si="3"/>
        <v>3575</v>
      </c>
      <c r="S6" s="34">
        <f t="shared" si="3"/>
        <v>39588</v>
      </c>
      <c r="T6" s="34">
        <f t="shared" si="3"/>
        <v>101.3</v>
      </c>
      <c r="U6" s="34">
        <f t="shared" si="3"/>
        <v>390.8</v>
      </c>
      <c r="V6" s="34">
        <f t="shared" si="3"/>
        <v>1577</v>
      </c>
      <c r="W6" s="34">
        <f t="shared" si="3"/>
        <v>2.36</v>
      </c>
      <c r="X6" s="34">
        <f t="shared" si="3"/>
        <v>668.22</v>
      </c>
      <c r="Y6" s="35" t="str">
        <f>IF(Y7="",NA(),Y7)</f>
        <v>-</v>
      </c>
      <c r="Z6" s="35" t="str">
        <f t="shared" ref="Z6:AH6" si="4">IF(Z7="",NA(),Z7)</f>
        <v>-</v>
      </c>
      <c r="AA6" s="35" t="str">
        <f t="shared" si="4"/>
        <v>-</v>
      </c>
      <c r="AB6" s="35" t="str">
        <f t="shared" si="4"/>
        <v>-</v>
      </c>
      <c r="AC6" s="35">
        <f t="shared" si="4"/>
        <v>154.13999999999999</v>
      </c>
      <c r="AD6" s="35" t="str">
        <f t="shared" si="4"/>
        <v>-</v>
      </c>
      <c r="AE6" s="35" t="str">
        <f t="shared" si="4"/>
        <v>-</v>
      </c>
      <c r="AF6" s="35" t="str">
        <f t="shared" si="4"/>
        <v>-</v>
      </c>
      <c r="AG6" s="35" t="str">
        <f t="shared" si="4"/>
        <v>-</v>
      </c>
      <c r="AH6" s="35">
        <f t="shared" si="4"/>
        <v>106.37</v>
      </c>
      <c r="AI6" s="34" t="str">
        <f>IF(AI7="","",IF(AI7="-","【-】","【"&amp;SUBSTITUTE(TEXT(AI7,"#,##0.00"),"-","△")&amp;"】"))</f>
        <v>【104.99】</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139.02000000000001</v>
      </c>
      <c r="AT6" s="34" t="str">
        <f>IF(AT7="","",IF(AT7="-","【-】","【"&amp;SUBSTITUTE(TEXT(AT7,"#,##0.00"),"-","△")&amp;"】"))</f>
        <v>【121.19】</v>
      </c>
      <c r="AU6" s="35" t="str">
        <f>IF(AU7="",NA(),AU7)</f>
        <v>-</v>
      </c>
      <c r="AV6" s="35" t="str">
        <f t="shared" ref="AV6:BD6" si="6">IF(AV7="",NA(),AV7)</f>
        <v>-</v>
      </c>
      <c r="AW6" s="35" t="str">
        <f t="shared" si="6"/>
        <v>-</v>
      </c>
      <c r="AX6" s="35" t="str">
        <f t="shared" si="6"/>
        <v>-</v>
      </c>
      <c r="AY6" s="35">
        <f t="shared" si="6"/>
        <v>18.149999999999999</v>
      </c>
      <c r="AZ6" s="35" t="str">
        <f t="shared" si="6"/>
        <v>-</v>
      </c>
      <c r="BA6" s="35" t="str">
        <f t="shared" si="6"/>
        <v>-</v>
      </c>
      <c r="BB6" s="35" t="str">
        <f t="shared" si="6"/>
        <v>-</v>
      </c>
      <c r="BC6" s="35" t="str">
        <f t="shared" si="6"/>
        <v>-</v>
      </c>
      <c r="BD6" s="35">
        <f t="shared" si="6"/>
        <v>29.13</v>
      </c>
      <c r="BE6" s="34" t="str">
        <f>IF(BE7="","",IF(BE7="-","【-】","【"&amp;SUBSTITUTE(TEXT(BE7,"#,##0.00"),"-","△")&amp;"】"))</f>
        <v>【32.80】</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867.83</v>
      </c>
      <c r="BP6" s="34" t="str">
        <f>IF(BP7="","",IF(BP7="-","【-】","【"&amp;SUBSTITUTE(TEXT(BP7,"#,##0.00"),"-","△")&amp;"】"))</f>
        <v>【832.52】</v>
      </c>
      <c r="BQ6" s="35" t="str">
        <f>IF(BQ7="",NA(),BQ7)</f>
        <v>-</v>
      </c>
      <c r="BR6" s="35" t="str">
        <f t="shared" ref="BR6:BZ6" si="8">IF(BR7="",NA(),BR7)</f>
        <v>-</v>
      </c>
      <c r="BS6" s="35" t="str">
        <f t="shared" si="8"/>
        <v>-</v>
      </c>
      <c r="BT6" s="35" t="str">
        <f t="shared" si="8"/>
        <v>-</v>
      </c>
      <c r="BU6" s="35">
        <f t="shared" si="8"/>
        <v>83.32</v>
      </c>
      <c r="BV6" s="35" t="str">
        <f t="shared" si="8"/>
        <v>-</v>
      </c>
      <c r="BW6" s="35" t="str">
        <f t="shared" si="8"/>
        <v>-</v>
      </c>
      <c r="BX6" s="35" t="str">
        <f t="shared" si="8"/>
        <v>-</v>
      </c>
      <c r="BY6" s="35" t="str">
        <f t="shared" si="8"/>
        <v>-</v>
      </c>
      <c r="BZ6" s="35">
        <f t="shared" si="8"/>
        <v>57.08</v>
      </c>
      <c r="CA6" s="34" t="str">
        <f>IF(CA7="","",IF(CA7="-","【-】","【"&amp;SUBSTITUTE(TEXT(CA7,"#,##0.00"),"-","△")&amp;"】"))</f>
        <v>【60.94】</v>
      </c>
      <c r="CB6" s="35" t="str">
        <f>IF(CB7="",NA(),CB7)</f>
        <v>-</v>
      </c>
      <c r="CC6" s="35" t="str">
        <f t="shared" ref="CC6:CK6" si="9">IF(CC7="",NA(),CC7)</f>
        <v>-</v>
      </c>
      <c r="CD6" s="35" t="str">
        <f t="shared" si="9"/>
        <v>-</v>
      </c>
      <c r="CE6" s="35" t="str">
        <f t="shared" si="9"/>
        <v>-</v>
      </c>
      <c r="CF6" s="35">
        <f t="shared" si="9"/>
        <v>212.86</v>
      </c>
      <c r="CG6" s="35" t="str">
        <f t="shared" si="9"/>
        <v>-</v>
      </c>
      <c r="CH6" s="35" t="str">
        <f t="shared" si="9"/>
        <v>-</v>
      </c>
      <c r="CI6" s="35" t="str">
        <f t="shared" si="9"/>
        <v>-</v>
      </c>
      <c r="CJ6" s="35" t="str">
        <f t="shared" si="9"/>
        <v>-</v>
      </c>
      <c r="CK6" s="35">
        <f t="shared" si="9"/>
        <v>274.99</v>
      </c>
      <c r="CL6" s="34" t="str">
        <f>IF(CL7="","",IF(CL7="-","【-】","【"&amp;SUBSTITUTE(TEXT(CL7,"#,##0.00"),"-","△")&amp;"】"))</f>
        <v>【253.04】</v>
      </c>
      <c r="CM6" s="35" t="str">
        <f>IF(CM7="",NA(),CM7)</f>
        <v>-</v>
      </c>
      <c r="CN6" s="35" t="str">
        <f t="shared" ref="CN6:CV6" si="10">IF(CN7="",NA(),CN7)</f>
        <v>-</v>
      </c>
      <c r="CO6" s="35" t="str">
        <f t="shared" si="10"/>
        <v>-</v>
      </c>
      <c r="CP6" s="35" t="str">
        <f t="shared" si="10"/>
        <v>-</v>
      </c>
      <c r="CQ6" s="35">
        <f t="shared" si="10"/>
        <v>56.62</v>
      </c>
      <c r="CR6" s="35" t="str">
        <f t="shared" si="10"/>
        <v>-</v>
      </c>
      <c r="CS6" s="35" t="str">
        <f t="shared" si="10"/>
        <v>-</v>
      </c>
      <c r="CT6" s="35" t="str">
        <f t="shared" si="10"/>
        <v>-</v>
      </c>
      <c r="CU6" s="35" t="str">
        <f t="shared" si="10"/>
        <v>-</v>
      </c>
      <c r="CV6" s="35">
        <f t="shared" si="10"/>
        <v>54.83</v>
      </c>
      <c r="CW6" s="34" t="str">
        <f>IF(CW7="","",IF(CW7="-","【-】","【"&amp;SUBSTITUTE(TEXT(CW7,"#,##0.00"),"-","△")&amp;"】"))</f>
        <v>【54.84】</v>
      </c>
      <c r="CX6" s="35" t="str">
        <f>IF(CX7="",NA(),CX7)</f>
        <v>-</v>
      </c>
      <c r="CY6" s="35" t="str">
        <f t="shared" ref="CY6:DG6" si="11">IF(CY7="",NA(),CY7)</f>
        <v>-</v>
      </c>
      <c r="CZ6" s="35" t="str">
        <f t="shared" si="11"/>
        <v>-</v>
      </c>
      <c r="DA6" s="35" t="str">
        <f t="shared" si="11"/>
        <v>-</v>
      </c>
      <c r="DB6" s="35">
        <f t="shared" si="11"/>
        <v>85.92</v>
      </c>
      <c r="DC6" s="35" t="str">
        <f t="shared" si="11"/>
        <v>-</v>
      </c>
      <c r="DD6" s="35" t="str">
        <f t="shared" si="11"/>
        <v>-</v>
      </c>
      <c r="DE6" s="35" t="str">
        <f t="shared" si="11"/>
        <v>-</v>
      </c>
      <c r="DF6" s="35" t="str">
        <f t="shared" si="11"/>
        <v>-</v>
      </c>
      <c r="DG6" s="35">
        <f t="shared" si="11"/>
        <v>84.7</v>
      </c>
      <c r="DH6" s="34" t="str">
        <f>IF(DH7="","",IF(DH7="-","【-】","【"&amp;SUBSTITUTE(TEXT(DH7,"#,##0.00"),"-","△")&amp;"】"))</f>
        <v>【86.60】</v>
      </c>
      <c r="DI6" s="35" t="str">
        <f>IF(DI7="",NA(),DI7)</f>
        <v>-</v>
      </c>
      <c r="DJ6" s="35" t="str">
        <f t="shared" ref="DJ6:DR6" si="12">IF(DJ7="",NA(),DJ7)</f>
        <v>-</v>
      </c>
      <c r="DK6" s="35" t="str">
        <f t="shared" si="12"/>
        <v>-</v>
      </c>
      <c r="DL6" s="35" t="str">
        <f t="shared" si="12"/>
        <v>-</v>
      </c>
      <c r="DM6" s="35">
        <f t="shared" si="12"/>
        <v>3.62</v>
      </c>
      <c r="DN6" s="35" t="str">
        <f t="shared" si="12"/>
        <v>-</v>
      </c>
      <c r="DO6" s="35" t="str">
        <f t="shared" si="12"/>
        <v>-</v>
      </c>
      <c r="DP6" s="35" t="str">
        <f t="shared" si="12"/>
        <v>-</v>
      </c>
      <c r="DQ6" s="35" t="str">
        <f t="shared" si="12"/>
        <v>-</v>
      </c>
      <c r="DR6" s="35">
        <f t="shared" si="12"/>
        <v>20.34</v>
      </c>
      <c r="DS6" s="34" t="str">
        <f>IF(DS7="","",IF(DS7="-","【-】","【"&amp;SUBSTITUTE(TEXT(DS7,"#,##0.00"),"-","△")&amp;"】"))</f>
        <v>【22.21】</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0.25</v>
      </c>
      <c r="EO6" s="34" t="str">
        <f>IF(EO7="","",IF(EO7="-","【-】","【"&amp;SUBSTITUTE(TEXT(EO7,"#,##0.00"),"-","△")&amp;"】"))</f>
        <v>【0.16】</v>
      </c>
    </row>
    <row r="7" spans="1:148" s="36" customFormat="1" x14ac:dyDescent="0.15">
      <c r="A7" s="28"/>
      <c r="B7" s="37">
        <v>2020</v>
      </c>
      <c r="C7" s="37">
        <v>42145</v>
      </c>
      <c r="D7" s="37">
        <v>46</v>
      </c>
      <c r="E7" s="37">
        <v>17</v>
      </c>
      <c r="F7" s="37">
        <v>5</v>
      </c>
      <c r="G7" s="37">
        <v>0</v>
      </c>
      <c r="H7" s="37" t="s">
        <v>96</v>
      </c>
      <c r="I7" s="37" t="s">
        <v>97</v>
      </c>
      <c r="J7" s="37" t="s">
        <v>98</v>
      </c>
      <c r="K7" s="37" t="s">
        <v>99</v>
      </c>
      <c r="L7" s="37" t="s">
        <v>100</v>
      </c>
      <c r="M7" s="37" t="s">
        <v>101</v>
      </c>
      <c r="N7" s="38" t="s">
        <v>102</v>
      </c>
      <c r="O7" s="38">
        <v>78.31</v>
      </c>
      <c r="P7" s="38">
        <v>4</v>
      </c>
      <c r="Q7" s="38">
        <v>99.48</v>
      </c>
      <c r="R7" s="38">
        <v>3575</v>
      </c>
      <c r="S7" s="38">
        <v>39588</v>
      </c>
      <c r="T7" s="38">
        <v>101.3</v>
      </c>
      <c r="U7" s="38">
        <v>390.8</v>
      </c>
      <c r="V7" s="38">
        <v>1577</v>
      </c>
      <c r="W7" s="38">
        <v>2.36</v>
      </c>
      <c r="X7" s="38">
        <v>668.22</v>
      </c>
      <c r="Y7" s="38" t="s">
        <v>102</v>
      </c>
      <c r="Z7" s="38" t="s">
        <v>102</v>
      </c>
      <c r="AA7" s="38" t="s">
        <v>102</v>
      </c>
      <c r="AB7" s="38" t="s">
        <v>102</v>
      </c>
      <c r="AC7" s="38">
        <v>154.13999999999999</v>
      </c>
      <c r="AD7" s="38" t="s">
        <v>102</v>
      </c>
      <c r="AE7" s="38" t="s">
        <v>102</v>
      </c>
      <c r="AF7" s="38" t="s">
        <v>102</v>
      </c>
      <c r="AG7" s="38" t="s">
        <v>102</v>
      </c>
      <c r="AH7" s="38">
        <v>106.37</v>
      </c>
      <c r="AI7" s="38">
        <v>104.99</v>
      </c>
      <c r="AJ7" s="38" t="s">
        <v>102</v>
      </c>
      <c r="AK7" s="38" t="s">
        <v>102</v>
      </c>
      <c r="AL7" s="38" t="s">
        <v>102</v>
      </c>
      <c r="AM7" s="38" t="s">
        <v>102</v>
      </c>
      <c r="AN7" s="38">
        <v>0</v>
      </c>
      <c r="AO7" s="38" t="s">
        <v>102</v>
      </c>
      <c r="AP7" s="38" t="s">
        <v>102</v>
      </c>
      <c r="AQ7" s="38" t="s">
        <v>102</v>
      </c>
      <c r="AR7" s="38" t="s">
        <v>102</v>
      </c>
      <c r="AS7" s="38">
        <v>139.02000000000001</v>
      </c>
      <c r="AT7" s="38">
        <v>121.19</v>
      </c>
      <c r="AU7" s="38" t="s">
        <v>102</v>
      </c>
      <c r="AV7" s="38" t="s">
        <v>102</v>
      </c>
      <c r="AW7" s="38" t="s">
        <v>102</v>
      </c>
      <c r="AX7" s="38" t="s">
        <v>102</v>
      </c>
      <c r="AY7" s="38">
        <v>18.149999999999999</v>
      </c>
      <c r="AZ7" s="38" t="s">
        <v>102</v>
      </c>
      <c r="BA7" s="38" t="s">
        <v>102</v>
      </c>
      <c r="BB7" s="38" t="s">
        <v>102</v>
      </c>
      <c r="BC7" s="38" t="s">
        <v>102</v>
      </c>
      <c r="BD7" s="38">
        <v>29.13</v>
      </c>
      <c r="BE7" s="38">
        <v>32.799999999999997</v>
      </c>
      <c r="BF7" s="38" t="s">
        <v>102</v>
      </c>
      <c r="BG7" s="38" t="s">
        <v>102</v>
      </c>
      <c r="BH7" s="38" t="s">
        <v>102</v>
      </c>
      <c r="BI7" s="38" t="s">
        <v>102</v>
      </c>
      <c r="BJ7" s="38">
        <v>0</v>
      </c>
      <c r="BK7" s="38" t="s">
        <v>102</v>
      </c>
      <c r="BL7" s="38" t="s">
        <v>102</v>
      </c>
      <c r="BM7" s="38" t="s">
        <v>102</v>
      </c>
      <c r="BN7" s="38" t="s">
        <v>102</v>
      </c>
      <c r="BO7" s="38">
        <v>867.83</v>
      </c>
      <c r="BP7" s="38">
        <v>832.52</v>
      </c>
      <c r="BQ7" s="38" t="s">
        <v>102</v>
      </c>
      <c r="BR7" s="38" t="s">
        <v>102</v>
      </c>
      <c r="BS7" s="38" t="s">
        <v>102</v>
      </c>
      <c r="BT7" s="38" t="s">
        <v>102</v>
      </c>
      <c r="BU7" s="38">
        <v>83.32</v>
      </c>
      <c r="BV7" s="38" t="s">
        <v>102</v>
      </c>
      <c r="BW7" s="38" t="s">
        <v>102</v>
      </c>
      <c r="BX7" s="38" t="s">
        <v>102</v>
      </c>
      <c r="BY7" s="38" t="s">
        <v>102</v>
      </c>
      <c r="BZ7" s="38">
        <v>57.08</v>
      </c>
      <c r="CA7" s="38">
        <v>60.94</v>
      </c>
      <c r="CB7" s="38" t="s">
        <v>102</v>
      </c>
      <c r="CC7" s="38" t="s">
        <v>102</v>
      </c>
      <c r="CD7" s="38" t="s">
        <v>102</v>
      </c>
      <c r="CE7" s="38" t="s">
        <v>102</v>
      </c>
      <c r="CF7" s="38">
        <v>212.86</v>
      </c>
      <c r="CG7" s="38" t="s">
        <v>102</v>
      </c>
      <c r="CH7" s="38" t="s">
        <v>102</v>
      </c>
      <c r="CI7" s="38" t="s">
        <v>102</v>
      </c>
      <c r="CJ7" s="38" t="s">
        <v>102</v>
      </c>
      <c r="CK7" s="38">
        <v>274.99</v>
      </c>
      <c r="CL7" s="38">
        <v>253.04</v>
      </c>
      <c r="CM7" s="38" t="s">
        <v>102</v>
      </c>
      <c r="CN7" s="38" t="s">
        <v>102</v>
      </c>
      <c r="CO7" s="38" t="s">
        <v>102</v>
      </c>
      <c r="CP7" s="38" t="s">
        <v>102</v>
      </c>
      <c r="CQ7" s="38">
        <v>56.62</v>
      </c>
      <c r="CR7" s="38" t="s">
        <v>102</v>
      </c>
      <c r="CS7" s="38" t="s">
        <v>102</v>
      </c>
      <c r="CT7" s="38" t="s">
        <v>102</v>
      </c>
      <c r="CU7" s="38" t="s">
        <v>102</v>
      </c>
      <c r="CV7" s="38">
        <v>54.83</v>
      </c>
      <c r="CW7" s="38">
        <v>54.84</v>
      </c>
      <c r="CX7" s="38" t="s">
        <v>102</v>
      </c>
      <c r="CY7" s="38" t="s">
        <v>102</v>
      </c>
      <c r="CZ7" s="38" t="s">
        <v>102</v>
      </c>
      <c r="DA7" s="38" t="s">
        <v>102</v>
      </c>
      <c r="DB7" s="38">
        <v>85.92</v>
      </c>
      <c r="DC7" s="38" t="s">
        <v>102</v>
      </c>
      <c r="DD7" s="38" t="s">
        <v>102</v>
      </c>
      <c r="DE7" s="38" t="s">
        <v>102</v>
      </c>
      <c r="DF7" s="38" t="s">
        <v>102</v>
      </c>
      <c r="DG7" s="38">
        <v>84.7</v>
      </c>
      <c r="DH7" s="38">
        <v>86.6</v>
      </c>
      <c r="DI7" s="38" t="s">
        <v>102</v>
      </c>
      <c r="DJ7" s="38" t="s">
        <v>102</v>
      </c>
      <c r="DK7" s="38" t="s">
        <v>102</v>
      </c>
      <c r="DL7" s="38" t="s">
        <v>102</v>
      </c>
      <c r="DM7" s="38">
        <v>3.62</v>
      </c>
      <c r="DN7" s="38" t="s">
        <v>102</v>
      </c>
      <c r="DO7" s="38" t="s">
        <v>102</v>
      </c>
      <c r="DP7" s="38" t="s">
        <v>102</v>
      </c>
      <c r="DQ7" s="38" t="s">
        <v>102</v>
      </c>
      <c r="DR7" s="38">
        <v>20.34</v>
      </c>
      <c r="DS7" s="38">
        <v>22.21</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localadmin</cp:lastModifiedBy>
  <cp:lastPrinted>2022-01-24T08:27:24Z</cp:lastPrinted>
  <dcterms:created xsi:type="dcterms:W3CDTF">2021-12-03T07:29:20Z</dcterms:created>
  <dcterms:modified xsi:type="dcterms:W3CDTF">2022-01-26T04:36:43Z</dcterms:modified>
  <cp:category/>
</cp:coreProperties>
</file>