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下水道\"/>
    </mc:Choice>
  </mc:AlternateContent>
  <xr:revisionPtr revIDLastSave="0" documentId="13_ncr:1_{E1BADD68-DE7A-4EF7-A655-14DCEA76FE8E}" xr6:coauthVersionLast="47" xr6:coauthVersionMax="47" xr10:uidLastSave="{00000000-0000-0000-0000-000000000000}"/>
  <workbookProtection workbookAlgorithmName="SHA-512" workbookHashValue="jS30meOwM0AOb+IDsn0KMBElWSwBDpWNLLlzVYjVOilD5cWRTatK+2ok8LOLg2VFyvudVAFZCjU4IHgWLWHKmg==" workbookSaltValue="0XrSMtt8ufIpUSBDNn0k1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L10" i="4"/>
  <c r="AD10" i="4"/>
  <c r="W10" i="4"/>
  <c r="I10" i="4"/>
  <c r="AL8" i="4"/>
  <c r="AD8" i="4"/>
  <c r="P8" i="4"/>
  <c r="I8" i="4"/>
  <c r="B8"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<sst xmlns="http://schemas.openxmlformats.org/spreadsheetml/2006/main" count="325" uniqueCount="118">
  <si>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</si>
  <si>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</si>
  <si>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</si>
  <si>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</si>
  <si>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</si>
  <si>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</si>
  <si>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</si>
  <si>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</si>
  <si>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</si>
  <si>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</si>
  <si>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</si>
  <si>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</si>
  <si>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</si>
  <si>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</si>
  <si>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</si>
  <si>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</si>
  <si>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</si>
  <si>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</si>
  <si>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</si>
  <si>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</si>
  <si>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</si>
  <si>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</si>
  <si>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</si>
  <si>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</si>
  <si>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</si>
  <si>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</si>
  <si>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</si>
  <si>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</si>
  <si>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</si>
  <si>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</si>
  <si>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</si>
  <si>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</si>
  <si>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</si>
  <si>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</si>
  <si>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</si>
  <si>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</si>
  <si>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</si>
  <si>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</si>
  <si>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</si>
  <si>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</si>
  <si>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</si>
  <si>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</si>
  <si>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</si>
  <si>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</si>
  <si>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</si>
  <si>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</si>
  <si>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</si>
  <si>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</si>
  <si>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</si>
  <si>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</si>
  <si>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</si>
  <si>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</si>
  <si>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</si>
  <si>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</si>
  <si>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</si>
  <si>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</si>
  <si>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</si>
  <si>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</si>
  <si>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</si>
  <si>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</si>
  <si>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</si>
  <si>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</si>
  <si>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</si>
  <si>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</si>
  <si>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</si>
  <si>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</si>
  <si>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</si>
  <si>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</si>
  <si>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</si>
  <si>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</si>
  <si>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</si>
  <si>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</si>
  <si>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</si>
  <si>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</si>
  <si>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</si>
  <si>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</si>
  <si>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</si>
  <si>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</si>
  <si>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</si>
  <si>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</si>
  <si>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</si>
  <si>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</si>
  <si>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</si>
  <si>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</si>
  <si>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</si>
  <si>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</si>
  <si>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</si>
  <si>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</si>
  <si>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</si>
  <si>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</si>
  <si>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</si>
  <si>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</si>
  <si>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</si>
  <si>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</si>
  <si>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</si>
  <si>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</si>
  <si>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</si>
  <si>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</si>
  <si>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</si>
  <si>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</si>
  <si>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</si>
  <si>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</si>
  <si>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</si>
  <si>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</si>
  <si>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</si>
  <si>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</si>
  <si>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</si>
  <si>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</si>
  <si>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</si>
  <si>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</si>
  <si>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</si>
  <si>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</si>
  <si>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</si>
  <si>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</si>
  <si>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</si>
  <si>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令和２年度より地方公営企業法を適用したため、当年度のみの数値となっている。
「①経常収支比率」は、100％を超え単年度黒字となった。
「②累積欠損比率」は、平均値より低いものの発生している状況である。地方公営企業法適用以前からの欠損金が大きく、接続率の向上や経費の削減を行い改善を図っていく。
「③流動比率」は、平均値を上回っている。今後も流動資産の確保に努めていく。
「④企業債残高対事業規模比率」は、企業債残高が高く平均値を大きく上回っている。建設投資において、自己資金が少ないため借入金に依存してきたことによるものである。
「⑥汚水処理原価」は類似団体よりも高く、使用料単価も低いことから、「⑤経費回収率」は平均値を下回っており、汚水処理原価を使用料で賄えていない。汚水処理費の削減と使用料改定を行い、回収率の改善を図っていく。
「⑦施設利用率」は、平均値とほぼ同値となっている。今後は、人口減少や節水器具の普及等により減少傾向に向かうと想定される。
「⑧水洗化率」は、個別排水処理施設については本市合併前に設置されたものであり、類似団体の平均を上回っている状況にある。</t>
    <rPh sb="84" eb="85">
      <t>ヒク</t>
    </rPh>
    <rPh sb="89" eb="91">
      <t>ハッセイ</t>
    </rPh>
    <rPh sb="95" eb="97">
      <t>ジョウキョウ</t>
    </rPh>
    <rPh sb="379" eb="382">
      <t>ヘイキンチ</t>
    </rPh>
    <rPh sb="385" eb="387">
      <t>ドウチ</t>
    </rPh>
    <rPh sb="394" eb="396">
      <t>コンゴ</t>
    </rPh>
    <rPh sb="419" eb="420">
      <t>ム</t>
    </rPh>
    <rPh sb="423" eb="425">
      <t>ソウテイ</t>
    </rPh>
    <phoneticPr fontId="4"/>
  </si>
  <si>
    <t xml:space="preserve">「①有形固定資産減価償却率」は、地方公営企業法適用前の減価償却累計額を控除した額を開始時点の資産として計上しているため、減価償却累計額が小さく、平均値を大きく下回った。
</t>
    <phoneticPr fontId="4"/>
  </si>
  <si>
    <t>　今年度から地方公営企業法を適用し初めての決算となった。本市の個別排水処理施設整備は、平成10年度に着手し、市内全体で135基を管理している。浄化槽施設は設置コストが低いものの、維持管理コストがかかり「汚水処理原価」が高く、「使用料単価」は低いため、汚水処理費を使用料で賄えていない状況にある。適正な料金となるよう使用料の見直しを行うとともに、汚水処理費の削減を図っていく。
　今後は、人口減少に伴う使用料の減少等が予測されるが、維持管理費用など的確な経営分析を行い、持続可能な経営に努める必要がある。</t>
    <rPh sb="31" eb="33">
      <t>コベツ</t>
    </rPh>
    <rPh sb="37" eb="39">
      <t>シセツ</t>
    </rPh>
    <rPh sb="54" eb="56">
      <t>シナイ</t>
    </rPh>
    <rPh sb="56" eb="58">
      <t>ゼンタイ</t>
    </rPh>
    <rPh sb="62" eb="63">
      <t>キ</t>
    </rPh>
    <rPh sb="64" eb="66">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</si>
</sst>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CE-4018-B9AA-C72CFDDEB7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CE-4018-B9AA-C72CFDDEB7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47.16</c:v>
                </c:pt>
              </c:numCache>
            </c:numRef>
          </c:val>
          <c:extLst>
            <c:ext xmlns:c16="http://schemas.microsoft.com/office/drawing/2014/chart" uri="{C3380CC4-5D6E-409C-BE32-E72D297353CC}">
              <c16:uniqueId val="{00000000-6FE1-4644-996A-46C989763F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6FE1-4644-996A-46C989763F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B937-42D4-B3E7-3064FFB405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B937-42D4-B3E7-3064FFB405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102.72</c:v>
                </c:pt>
              </c:numCache>
            </c:numRef>
          </c:val>
          <c:extLst>
            <c:ext xmlns:c16="http://schemas.microsoft.com/office/drawing/2014/chart" uri="{C3380CC4-5D6E-409C-BE32-E72D297353CC}">
              <c16:uniqueId val="{00000000-F273-41F5-8E2B-2A5C10EB77F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F273-41F5-8E2B-2A5C10EB77F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8.64</c:v>
                </c:pt>
              </c:numCache>
            </c:numRef>
          </c:val>
          <c:extLst>
            <c:ext xmlns:c16="http://schemas.microsoft.com/office/drawing/2014/chart" uri="{C3380CC4-5D6E-409C-BE32-E72D297353CC}">
              <c16:uniqueId val="{00000000-9667-4092-AACC-8BB3B3490D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9667-4092-AACC-8BB3B3490D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81-4B18-A244-47104527ED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381-4B18-A244-47104527ED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212.62</c:v>
                </c:pt>
              </c:numCache>
            </c:numRef>
          </c:val>
          <c:extLst>
            <c:ext xmlns:c16="http://schemas.microsoft.com/office/drawing/2014/chart" uri="{C3380CC4-5D6E-409C-BE32-E72D297353CC}">
              <c16:uniqueId val="{00000000-80F1-4AC0-BBC5-E8BFDB3399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80F1-4AC0-BBC5-E8BFDB3399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171.15</c:v>
                </c:pt>
              </c:numCache>
            </c:numRef>
          </c:val>
          <c:extLst>
            <c:ext xmlns:c16="http://schemas.microsoft.com/office/drawing/2014/chart" uri="{C3380CC4-5D6E-409C-BE32-E72D297353CC}">
              <c16:uniqueId val="{00000000-BE82-47C8-92FE-0978482F142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BE82-47C8-92FE-0978482F142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867.88</c:v>
                </c:pt>
              </c:numCache>
            </c:numRef>
          </c:val>
          <c:extLst>
            <c:ext xmlns:c16="http://schemas.microsoft.com/office/drawing/2014/chart" uri="{C3380CC4-5D6E-409C-BE32-E72D297353CC}">
              <c16:uniqueId val="{00000000-C839-4DCD-8CA0-3F06958272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C839-4DCD-8CA0-3F06958272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25.42</c:v>
                </c:pt>
              </c:numCache>
            </c:numRef>
          </c:val>
          <c:extLst>
            <c:ext xmlns:c16="http://schemas.microsoft.com/office/drawing/2014/chart" uri="{C3380CC4-5D6E-409C-BE32-E72D297353CC}">
              <c16:uniqueId val="{00000000-DCDF-4138-B098-12143C2119E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DCDF-4138-B098-12143C2119E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597.76</c:v>
                </c:pt>
              </c:numCache>
            </c:numRef>
          </c:val>
          <c:extLst>
            <c:ext xmlns:c16="http://schemas.microsoft.com/office/drawing/2014/chart" uri="{C3380CC4-5D6E-409C-BE32-E72D297353CC}">
              <c16:uniqueId val="{00000000-0DD8-472D-A7D4-450244A800B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0DD8-472D-A7D4-450244A800B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登米市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77392</v>
      </c>
      <c r="AM8" s="69"/>
      <c r="AN8" s="69"/>
      <c r="AO8" s="69"/>
      <c r="AP8" s="69"/>
      <c r="AQ8" s="69"/>
      <c r="AR8" s="69"/>
      <c r="AS8" s="69"/>
      <c r="AT8" s="68">
        <f>データ!T6</f>
        <v>536.12</v>
      </c>
      <c r="AU8" s="68"/>
      <c r="AV8" s="68"/>
      <c r="AW8" s="68"/>
      <c r="AX8" s="68"/>
      <c r="AY8" s="68"/>
      <c r="AZ8" s="68"/>
      <c r="BA8" s="68"/>
      <c r="BB8" s="68">
        <f>データ!U6</f>
        <v>144.36000000000001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-12.99</v>
      </c>
      <c r="J10" s="68"/>
      <c r="K10" s="68"/>
      <c r="L10" s="68"/>
      <c r="M10" s="68"/>
      <c r="N10" s="68"/>
      <c r="O10" s="68"/>
      <c r="P10" s="68">
        <f>データ!P6</f>
        <v>0.54</v>
      </c>
      <c r="Q10" s="68"/>
      <c r="R10" s="68"/>
      <c r="S10" s="68"/>
      <c r="T10" s="68"/>
      <c r="U10" s="68"/>
      <c r="V10" s="68"/>
      <c r="W10" s="68">
        <f>データ!Q6</f>
        <v>100</v>
      </c>
      <c r="X10" s="68"/>
      <c r="Y10" s="68"/>
      <c r="Z10" s="68"/>
      <c r="AA10" s="68"/>
      <c r="AB10" s="68"/>
      <c r="AC10" s="68"/>
      <c r="AD10" s="69">
        <f>データ!R6</f>
        <v>3141</v>
      </c>
      <c r="AE10" s="69"/>
      <c r="AF10" s="69"/>
      <c r="AG10" s="69"/>
      <c r="AH10" s="69"/>
      <c r="AI10" s="69"/>
      <c r="AJ10" s="69"/>
      <c r="AK10" s="2"/>
      <c r="AL10" s="69">
        <f>データ!V6</f>
        <v>415</v>
      </c>
      <c r="AM10" s="69"/>
      <c r="AN10" s="69"/>
      <c r="AO10" s="69"/>
      <c r="AP10" s="69"/>
      <c r="AQ10" s="69"/>
      <c r="AR10" s="69"/>
      <c r="AS10" s="69"/>
      <c r="AT10" s="68">
        <f>データ!W6</f>
        <v>0.33</v>
      </c>
      <c r="AU10" s="68"/>
      <c r="AV10" s="68"/>
      <c r="AW10" s="68"/>
      <c r="AX10" s="68"/>
      <c r="AY10" s="68"/>
      <c r="AZ10" s="68"/>
      <c r="BA10" s="68"/>
      <c r="BB10" s="68">
        <f>データ!X6</f>
        <v>1257.58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kdNqMGymQubP1e+9+E+jvsHw/RluXYM22ikNu0bdjHfHGDQvIXIQpIMiX7hmNLtQyqp7xJlgaa2JPF2UtguAw==" saltValue="9jK0FgGe28GLQoC8Teit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42129</v>
      </c>
      <c r="D6" s="33">
        <f t="shared" si="3"/>
        <v>46</v>
      </c>
      <c r="E6" s="33">
        <f t="shared" si="3"/>
        <v>18</v>
      </c>
      <c r="F6" s="33">
        <f t="shared" si="3"/>
        <v>1</v>
      </c>
      <c r="G6" s="33">
        <f t="shared" si="3"/>
        <v>0</v>
      </c>
      <c r="H6" s="33" t="str">
        <f t="shared" si="3"/>
        <v>宮城県　登米市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-12.99</v>
      </c>
      <c r="P6" s="34">
        <f t="shared" si="3"/>
        <v>0.54</v>
      </c>
      <c r="Q6" s="34">
        <f t="shared" si="3"/>
        <v>100</v>
      </c>
      <c r="R6" s="34">
        <f t="shared" si="3"/>
        <v>3141</v>
      </c>
      <c r="S6" s="34">
        <f t="shared" si="3"/>
        <v>77392</v>
      </c>
      <c r="T6" s="34">
        <f t="shared" si="3"/>
        <v>536.12</v>
      </c>
      <c r="U6" s="34">
        <f t="shared" si="3"/>
        <v>144.36000000000001</v>
      </c>
      <c r="V6" s="34">
        <f t="shared" si="3"/>
        <v>415</v>
      </c>
      <c r="W6" s="34">
        <f t="shared" si="3"/>
        <v>0.33</v>
      </c>
      <c r="X6" s="34">
        <f t="shared" si="3"/>
        <v>1257.58</v>
      </c>
      <c r="Y6" s="35" t="str">
        <f>IF(Y7="",NA(),Y7)</f>
        <v>-</v>
      </c>
      <c r="Z6" s="35" t="str">
        <f t="shared" ref="Z6:AH6" si="4">IF(Z7="",NA(),Z7)</f>
        <v>-</v>
      </c>
      <c r="AA6" s="35" t="str">
        <f t="shared" si="4"/>
        <v>-</v>
      </c>
      <c r="AB6" s="35" t="str">
        <f t="shared" si="4"/>
        <v>-</v>
      </c>
      <c r="AC6" s="35">
        <f t="shared" si="4"/>
        <v>102.72</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5">
        <f t="shared" si="5"/>
        <v>212.62</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171.15</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5">
        <f t="shared" si="7"/>
        <v>867.88</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25.42</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597.76</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47.16</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8.64</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42129</v>
      </c>
      <c r="D7" s="37">
        <v>46</v>
      </c>
      <c r="E7" s="37">
        <v>18</v>
      </c>
      <c r="F7" s="37">
        <v>1</v>
      </c>
      <c r="G7" s="37">
        <v>0</v>
      </c>
      <c r="H7" s="37" t="s">
        <v>96</v>
      </c>
      <c r="I7" s="37" t="s">
        <v>97</v>
      </c>
      <c r="J7" s="37" t="s">
        <v>98</v>
      </c>
      <c r="K7" s="37" t="s">
        <v>99</v>
      </c>
      <c r="L7" s="37" t="s">
        <v>100</v>
      </c>
      <c r="M7" s="37" t="s">
        <v>101</v>
      </c>
      <c r="N7" s="38" t="s">
        <v>102</v>
      </c>
      <c r="O7" s="38">
        <v>-12.99</v>
      </c>
      <c r="P7" s="38">
        <v>0.54</v>
      </c>
      <c r="Q7" s="38">
        <v>100</v>
      </c>
      <c r="R7" s="38">
        <v>3141</v>
      </c>
      <c r="S7" s="38">
        <v>77392</v>
      </c>
      <c r="T7" s="38">
        <v>536.12</v>
      </c>
      <c r="U7" s="38">
        <v>144.36000000000001</v>
      </c>
      <c r="V7" s="38">
        <v>415</v>
      </c>
      <c r="W7" s="38">
        <v>0.33</v>
      </c>
      <c r="X7" s="38">
        <v>1257.58</v>
      </c>
      <c r="Y7" s="38" t="s">
        <v>102</v>
      </c>
      <c r="Z7" s="38" t="s">
        <v>102</v>
      </c>
      <c r="AA7" s="38" t="s">
        <v>102</v>
      </c>
      <c r="AB7" s="38" t="s">
        <v>102</v>
      </c>
      <c r="AC7" s="38">
        <v>102.72</v>
      </c>
      <c r="AD7" s="38" t="s">
        <v>102</v>
      </c>
      <c r="AE7" s="38" t="s">
        <v>102</v>
      </c>
      <c r="AF7" s="38" t="s">
        <v>102</v>
      </c>
      <c r="AG7" s="38" t="s">
        <v>102</v>
      </c>
      <c r="AH7" s="38">
        <v>96.14</v>
      </c>
      <c r="AI7" s="38">
        <v>97.34</v>
      </c>
      <c r="AJ7" s="38" t="s">
        <v>102</v>
      </c>
      <c r="AK7" s="38" t="s">
        <v>102</v>
      </c>
      <c r="AL7" s="38" t="s">
        <v>102</v>
      </c>
      <c r="AM7" s="38" t="s">
        <v>102</v>
      </c>
      <c r="AN7" s="38">
        <v>212.62</v>
      </c>
      <c r="AO7" s="38" t="s">
        <v>102</v>
      </c>
      <c r="AP7" s="38" t="s">
        <v>102</v>
      </c>
      <c r="AQ7" s="38" t="s">
        <v>102</v>
      </c>
      <c r="AR7" s="38" t="s">
        <v>102</v>
      </c>
      <c r="AS7" s="38">
        <v>237</v>
      </c>
      <c r="AT7" s="38">
        <v>214.44</v>
      </c>
      <c r="AU7" s="38" t="s">
        <v>102</v>
      </c>
      <c r="AV7" s="38" t="s">
        <v>102</v>
      </c>
      <c r="AW7" s="38" t="s">
        <v>102</v>
      </c>
      <c r="AX7" s="38" t="s">
        <v>102</v>
      </c>
      <c r="AY7" s="38">
        <v>171.15</v>
      </c>
      <c r="AZ7" s="38" t="s">
        <v>102</v>
      </c>
      <c r="BA7" s="38" t="s">
        <v>102</v>
      </c>
      <c r="BB7" s="38" t="s">
        <v>102</v>
      </c>
      <c r="BC7" s="38" t="s">
        <v>102</v>
      </c>
      <c r="BD7" s="38">
        <v>135.35</v>
      </c>
      <c r="BE7" s="38">
        <v>140.88999999999999</v>
      </c>
      <c r="BF7" s="38" t="s">
        <v>102</v>
      </c>
      <c r="BG7" s="38" t="s">
        <v>102</v>
      </c>
      <c r="BH7" s="38" t="s">
        <v>102</v>
      </c>
      <c r="BI7" s="38" t="s">
        <v>102</v>
      </c>
      <c r="BJ7" s="38">
        <v>867.88</v>
      </c>
      <c r="BK7" s="38" t="s">
        <v>102</v>
      </c>
      <c r="BL7" s="38" t="s">
        <v>102</v>
      </c>
      <c r="BM7" s="38" t="s">
        <v>102</v>
      </c>
      <c r="BN7" s="38" t="s">
        <v>102</v>
      </c>
      <c r="BO7" s="38">
        <v>782.91</v>
      </c>
      <c r="BP7" s="38">
        <v>780.89</v>
      </c>
      <c r="BQ7" s="38" t="s">
        <v>102</v>
      </c>
      <c r="BR7" s="38" t="s">
        <v>102</v>
      </c>
      <c r="BS7" s="38" t="s">
        <v>102</v>
      </c>
      <c r="BT7" s="38" t="s">
        <v>102</v>
      </c>
      <c r="BU7" s="38">
        <v>25.42</v>
      </c>
      <c r="BV7" s="38" t="s">
        <v>102</v>
      </c>
      <c r="BW7" s="38" t="s">
        <v>102</v>
      </c>
      <c r="BX7" s="38" t="s">
        <v>102</v>
      </c>
      <c r="BY7" s="38" t="s">
        <v>102</v>
      </c>
      <c r="BZ7" s="38">
        <v>49.38</v>
      </c>
      <c r="CA7" s="38">
        <v>48.58</v>
      </c>
      <c r="CB7" s="38" t="s">
        <v>102</v>
      </c>
      <c r="CC7" s="38" t="s">
        <v>102</v>
      </c>
      <c r="CD7" s="38" t="s">
        <v>102</v>
      </c>
      <c r="CE7" s="38" t="s">
        <v>102</v>
      </c>
      <c r="CF7" s="38">
        <v>597.76</v>
      </c>
      <c r="CG7" s="38" t="s">
        <v>102</v>
      </c>
      <c r="CH7" s="38" t="s">
        <v>102</v>
      </c>
      <c r="CI7" s="38" t="s">
        <v>102</v>
      </c>
      <c r="CJ7" s="38" t="s">
        <v>102</v>
      </c>
      <c r="CK7" s="38">
        <v>316.97000000000003</v>
      </c>
      <c r="CL7" s="38">
        <v>328.08</v>
      </c>
      <c r="CM7" s="38" t="s">
        <v>102</v>
      </c>
      <c r="CN7" s="38" t="s">
        <v>102</v>
      </c>
      <c r="CO7" s="38" t="s">
        <v>102</v>
      </c>
      <c r="CP7" s="38" t="s">
        <v>102</v>
      </c>
      <c r="CQ7" s="38">
        <v>47.16</v>
      </c>
      <c r="CR7" s="38" t="s">
        <v>102</v>
      </c>
      <c r="CS7" s="38" t="s">
        <v>102</v>
      </c>
      <c r="CT7" s="38" t="s">
        <v>102</v>
      </c>
      <c r="CU7" s="38" t="s">
        <v>102</v>
      </c>
      <c r="CV7" s="38">
        <v>46.36</v>
      </c>
      <c r="CW7" s="38">
        <v>46.74</v>
      </c>
      <c r="CX7" s="38" t="s">
        <v>102</v>
      </c>
      <c r="CY7" s="38" t="s">
        <v>102</v>
      </c>
      <c r="CZ7" s="38" t="s">
        <v>102</v>
      </c>
      <c r="DA7" s="38" t="s">
        <v>102</v>
      </c>
      <c r="DB7" s="38">
        <v>100</v>
      </c>
      <c r="DC7" s="38" t="s">
        <v>102</v>
      </c>
      <c r="DD7" s="38" t="s">
        <v>102</v>
      </c>
      <c r="DE7" s="38" t="s">
        <v>102</v>
      </c>
      <c r="DF7" s="38" t="s">
        <v>102</v>
      </c>
      <c r="DG7" s="38">
        <v>83.08</v>
      </c>
      <c r="DH7" s="38">
        <v>81.12</v>
      </c>
      <c r="DI7" s="38" t="s">
        <v>102</v>
      </c>
      <c r="DJ7" s="38" t="s">
        <v>102</v>
      </c>
      <c r="DK7" s="38" t="s">
        <v>102</v>
      </c>
      <c r="DL7" s="38" t="s">
        <v>102</v>
      </c>
      <c r="DM7" s="38">
        <v>8.64</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2022-01-18T02:31:09Z</cp:lastPrinted>
  <dcterms:created xsi:type="dcterms:W3CDTF">2021-12-03T07:40:29Z</dcterms:created>
  <dcterms:modified xsi:type="dcterms:W3CDTF">2022-01-18T07:15:58Z</dcterms:modified>
  <cp:category/>
</cp:coreProperties>
</file>