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HP用（R3衆議在外）" sheetId="1" r:id="rId1"/>
  </sheets>
  <definedNames>
    <definedName name="_xlfn.RANK.EQ" hidden="1">#NAME?</definedName>
    <definedName name="_xlnm.Print_Area" localSheetId="0">'HP用（R3衆議在外）'!$A$1:$J$78</definedName>
  </definedNames>
  <calcPr fullCalcOnLoad="1"/>
</workbook>
</file>

<file path=xl/sharedStrings.xml><?xml version="1.0" encoding="utf-8"?>
<sst xmlns="http://schemas.openxmlformats.org/spreadsheetml/2006/main" count="109" uniqueCount="100">
  <si>
    <t>女川町</t>
  </si>
  <si>
    <t>在外選挙人名簿登録者数【市区町村別】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</si>
  <si>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</si>
  <si>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</si>
  <si>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</si>
  <si>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</si>
  <si>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</si>
  <si>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</si>
  <si>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</si>
  <si>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</si>
  <si>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</si>
  <si>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第五区</t>
  </si>
  <si>
    <t>第六区</t>
  </si>
  <si>
    <t>今回（令和3年10月18日）現在</t>
  </si>
  <si>
    <t>前回（令和3年9月1日）現在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</si>
  <si>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</si>
  <si>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</si>
  <si>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</si>
  <si>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</si>
  <si>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</si>
  <si>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</si>
  <si>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</si>
  <si>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</si>
  <si>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</si>
  <si>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</si>
  <si>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</si>
  <si>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</si>
  <si>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</si>
  <si>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</si>
  <si>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</si>
  <si>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</si>
  <si>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</si>
  <si>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</si>
  <si>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</si>
  <si>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</si>
  <si>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</si>
  <si>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</si>
  <si>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</si>
  <si>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</si>
  <si>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</si>
  <si>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</si>
  <si>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</si>
  <si>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</si>
  <si>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</si>
  <si>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</si>
  <si>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</si>
  <si>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</si>
  <si>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</si>
  <si>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</si>
  <si>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</si>
  <si>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</si>
  <si>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</si>
  <si>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</si>
  <si>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</si>
  <si>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</si>
  <si>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</si>
  <si>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</si>
  <si>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</si>
  <si>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</si>
  <si>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</si>
  <si>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</si>
  <si>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</si>
  <si>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</si>
  <si>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</si>
  <si>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</si>
  <si>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</si>
  <si>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</si>
  <si>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衆議院議員小選挙区別登録者数（区割り改正法適用後）　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</si>
  <si>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</si>
  <si>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</si>
  <si>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</si>
  <si>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</si>
  <si>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</si>
  <si>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</si>
  <si>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第二区</t>
  </si>
  <si>
    <t>第三区</t>
  </si>
  <si>
    <r>
      <rPr>
        <sz val="11"/>
        <rFont val="ＭＳ Ｐゴシック"/>
        <family val="3"/>
      </rPr>
      <t>★2</t>
    </r>
  </si>
  <si>
    <t>第四区</t>
  </si>
  <si>
    <t>第五区</t>
  </si>
  <si>
    <t>★3</t>
  </si>
  <si>
    <t>第六区</t>
  </si>
  <si>
    <t>★4</t>
  </si>
  <si>
    <t>宮城</t>
  </si>
  <si>
    <t>（参考）仙台市太白区内訳</t>
  </si>
  <si>
    <t>本庁管内</t>
  </si>
  <si>
    <t>★仙台市太白区は，２選挙区に分割される。</t>
  </si>
  <si>
    <t>秋保総合支所管内</t>
  </si>
  <si>
    <t>第三区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</si>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</sst>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4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distributed" vertical="center" indent="1"/>
    </xf>
    <xf numFmtId="49" fontId="4" fillId="32" borderId="17" xfId="0" applyNumberFormat="1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distributed" vertical="center" indent="1"/>
    </xf>
    <xf numFmtId="49" fontId="4" fillId="32" borderId="19" xfId="0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distributed" vertical="center" indent="1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22" xfId="0" applyNumberFormat="1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distributed" vertical="center" indent="1"/>
    </xf>
    <xf numFmtId="49" fontId="4" fillId="32" borderId="17" xfId="0" applyNumberFormat="1" applyFont="1" applyFill="1" applyBorder="1" applyAlignment="1">
      <alignment horizontal="center"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0" fontId="4" fillId="32" borderId="36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26" xfId="0" applyNumberFormat="1" applyFont="1" applyFill="1" applyBorder="1" applyAlignment="1">
      <alignment vertical="center"/>
    </xf>
    <xf numFmtId="190" fontId="4" fillId="32" borderId="41" xfId="0" applyNumberFormat="1" applyFont="1" applyFill="1" applyBorder="1" applyAlignment="1">
      <alignment vertical="center"/>
    </xf>
    <xf numFmtId="190" fontId="4" fillId="32" borderId="42" xfId="0" applyNumberFormat="1" applyFont="1" applyFill="1" applyBorder="1" applyAlignment="1">
      <alignment vertical="center"/>
    </xf>
    <xf numFmtId="194" fontId="4" fillId="32" borderId="29" xfId="0" applyNumberFormat="1" applyFont="1" applyFill="1" applyBorder="1" applyAlignment="1">
      <alignment vertical="center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194" fontId="4" fillId="32" borderId="31" xfId="0" applyNumberFormat="1" applyFont="1" applyFill="1" applyBorder="1" applyAlignment="1">
      <alignment vertical="center"/>
    </xf>
    <xf numFmtId="190" fontId="4" fillId="32" borderId="45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 applyProtection="1">
      <alignment vertical="center"/>
      <protection locked="0"/>
    </xf>
    <xf numFmtId="190" fontId="4" fillId="32" borderId="46" xfId="0" applyNumberFormat="1" applyFont="1" applyFill="1" applyBorder="1" applyAlignment="1" applyProtection="1">
      <alignment vertical="center"/>
      <protection locked="0"/>
    </xf>
    <xf numFmtId="190" fontId="4" fillId="32" borderId="47" xfId="0" applyNumberFormat="1" applyFont="1" applyFill="1" applyBorder="1" applyAlignment="1">
      <alignment vertical="center"/>
    </xf>
    <xf numFmtId="194" fontId="4" fillId="32" borderId="16" xfId="0" applyNumberFormat="1" applyFont="1" applyFill="1" applyBorder="1" applyAlignment="1">
      <alignment vertical="center"/>
    </xf>
    <xf numFmtId="190" fontId="4" fillId="32" borderId="48" xfId="0" applyNumberFormat="1" applyFont="1" applyFill="1" applyBorder="1" applyAlignment="1" applyProtection="1">
      <alignment vertical="center"/>
      <protection locked="0"/>
    </xf>
    <xf numFmtId="190" fontId="4" fillId="32" borderId="32" xfId="0" applyNumberFormat="1" applyFont="1" applyFill="1" applyBorder="1" applyAlignment="1" applyProtection="1">
      <alignment vertical="center"/>
      <protection locked="0"/>
    </xf>
    <xf numFmtId="190" fontId="4" fillId="32" borderId="33" xfId="0" applyNumberFormat="1" applyFont="1" applyFill="1" applyBorder="1" applyAlignment="1" applyProtection="1">
      <alignment vertical="center"/>
      <protection locked="0"/>
    </xf>
    <xf numFmtId="190" fontId="4" fillId="32" borderId="49" xfId="0" applyNumberFormat="1" applyFont="1" applyFill="1" applyBorder="1" applyAlignment="1" applyProtection="1">
      <alignment vertical="center"/>
      <protection locked="0"/>
    </xf>
    <xf numFmtId="194" fontId="4" fillId="32" borderId="18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 applyProtection="1">
      <alignment vertical="center"/>
      <protection locked="0"/>
    </xf>
    <xf numFmtId="190" fontId="4" fillId="32" borderId="50" xfId="0" applyNumberFormat="1" applyFont="1" applyFill="1" applyBorder="1" applyAlignment="1" applyProtection="1">
      <alignment vertical="center"/>
      <protection locked="0"/>
    </xf>
    <xf numFmtId="190" fontId="4" fillId="32" borderId="51" xfId="0" applyNumberFormat="1" applyFont="1" applyFill="1" applyBorder="1" applyAlignment="1">
      <alignment vertical="center"/>
    </xf>
    <xf numFmtId="190" fontId="4" fillId="32" borderId="52" xfId="0" applyNumberFormat="1" applyFont="1" applyFill="1" applyBorder="1" applyAlignment="1">
      <alignment vertical="center"/>
    </xf>
    <xf numFmtId="194" fontId="4" fillId="32" borderId="23" xfId="0" applyNumberFormat="1" applyFont="1" applyFill="1" applyBorder="1" applyAlignment="1">
      <alignment vertical="center"/>
    </xf>
    <xf numFmtId="190" fontId="4" fillId="32" borderId="53" xfId="0" applyNumberFormat="1" applyFont="1" applyFill="1" applyBorder="1" applyAlignment="1" applyProtection="1">
      <alignment vertical="center"/>
      <protection locked="0"/>
    </xf>
    <xf numFmtId="190" fontId="4" fillId="32" borderId="54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50" xfId="0" applyNumberFormat="1" applyFont="1" applyFill="1" applyBorder="1" applyAlignment="1">
      <alignment vertical="center"/>
    </xf>
    <xf numFmtId="190" fontId="4" fillId="32" borderId="50" xfId="0" applyNumberFormat="1" applyFont="1" applyFill="1" applyBorder="1" applyAlignment="1" applyProtection="1" quotePrefix="1">
      <alignment vertical="center"/>
      <protection locked="0"/>
    </xf>
    <xf numFmtId="190" fontId="4" fillId="32" borderId="50" xfId="0" applyNumberFormat="1" applyFont="1" applyFill="1" applyBorder="1" applyAlignment="1" quotePrefix="1">
      <alignment vertical="center"/>
    </xf>
    <xf numFmtId="190" fontId="4" fillId="32" borderId="48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0" fontId="4" fillId="32" borderId="55" xfId="0" applyNumberFormat="1" applyFont="1" applyFill="1" applyBorder="1" applyAlignment="1">
      <alignment vertical="center"/>
    </xf>
    <xf numFmtId="190" fontId="4" fillId="32" borderId="56" xfId="0" applyNumberFormat="1" applyFont="1" applyFill="1" applyBorder="1" applyAlignment="1">
      <alignment vertical="center"/>
    </xf>
    <xf numFmtId="194" fontId="4" fillId="32" borderId="20" xfId="0" applyNumberFormat="1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49" fontId="43" fillId="32" borderId="0" xfId="0" applyNumberFormat="1" applyFont="1" applyFill="1" applyBorder="1" applyAlignment="1">
      <alignment horizontal="left" vertical="center"/>
    </xf>
    <xf numFmtId="0" fontId="43" fillId="32" borderId="0" xfId="0" applyFont="1" applyFill="1" applyBorder="1" applyAlignment="1">
      <alignment horizontal="center" vertical="center"/>
    </xf>
    <xf numFmtId="49" fontId="4" fillId="32" borderId="27" xfId="0" applyNumberFormat="1" applyFont="1" applyFill="1" applyBorder="1" applyAlignment="1">
      <alignment horizontal="left" vertical="center"/>
    </xf>
    <xf numFmtId="0" fontId="4" fillId="32" borderId="28" xfId="0" applyFont="1" applyFill="1" applyBorder="1" applyAlignment="1">
      <alignment horizontal="center"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vertical="center" shrinkToFit="1"/>
    </xf>
    <xf numFmtId="0" fontId="4" fillId="32" borderId="33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 shrinkToFit="1"/>
    </xf>
    <xf numFmtId="190" fontId="43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 shrinkToFit="1"/>
    </xf>
    <xf numFmtId="0" fontId="6" fillId="32" borderId="27" xfId="0" applyFont="1" applyFill="1" applyBorder="1" applyAlignment="1">
      <alignment horizontal="center" vertical="center"/>
    </xf>
    <xf numFmtId="191" fontId="4" fillId="32" borderId="28" xfId="0" applyNumberFormat="1" applyFont="1" applyFill="1" applyBorder="1" applyAlignment="1">
      <alignment horizontal="right" vertical="center"/>
    </xf>
    <xf numFmtId="0" fontId="4" fillId="32" borderId="57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191" fontId="4" fillId="32" borderId="34" xfId="0" applyNumberFormat="1" applyFont="1" applyFill="1" applyBorder="1" applyAlignment="1">
      <alignment horizontal="right" vertical="center"/>
    </xf>
    <xf numFmtId="0" fontId="4" fillId="32" borderId="58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61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64" xfId="0" applyFont="1" applyFill="1" applyBorder="1" applyAlignment="1">
      <alignment horizontal="distributed" vertical="center" indent="1"/>
    </xf>
    <xf numFmtId="0" fontId="4" fillId="32" borderId="19" xfId="0" applyFont="1" applyFill="1" applyBorder="1" applyAlignment="1">
      <alignment horizontal="distributed" vertical="center" indent="1"/>
    </xf>
    <xf numFmtId="0" fontId="0" fillId="32" borderId="65" xfId="0" applyFont="1" applyFill="1" applyBorder="1" applyAlignment="1">
      <alignment horizontal="distributed" vertical="center" indent="1"/>
    </xf>
    <xf numFmtId="0" fontId="0" fillId="32" borderId="66" xfId="0" applyFont="1" applyFill="1" applyBorder="1" applyAlignment="1">
      <alignment horizontal="distributed" vertical="center" indent="1"/>
    </xf>
    <xf numFmtId="58" fontId="4" fillId="0" borderId="14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8" fontId="4" fillId="0" borderId="54" xfId="0" applyNumberFormat="1" applyFont="1" applyBorder="1" applyAlignment="1">
      <alignment horizontal="center" vertical="center" shrinkToFit="1"/>
    </xf>
    <xf numFmtId="58" fontId="4" fillId="0" borderId="59" xfId="0" applyNumberFormat="1" applyFont="1" applyBorder="1" applyAlignment="1">
      <alignment horizontal="center" vertical="center" shrinkToFit="1"/>
    </xf>
    <xf numFmtId="58" fontId="4" fillId="0" borderId="57" xfId="0" applyNumberFormat="1" applyFont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J78"/>
  <sheetViews>
    <sheetView tabSelected="1" view="pageBreakPreview" zoomScale="55" zoomScaleNormal="55" zoomScaleSheetLayoutView="55" zoomScalePageLayoutView="0" workbookViewId="0" topLeftCell="A1">
      <selection activeCell="C77" sqref="C77"/>
    </sheetView>
  </sheetViews>
  <sheetFormatPr defaultColWidth="9.00390625" defaultRowHeight="13.5"/>
  <cols>
    <col min="1" max="1" width="2.625" style="2" customWidth="1"/>
    <col min="2" max="2" width="17.00390625" style="2" customWidth="1"/>
    <col min="3" max="3" width="13.625" style="2" customWidth="1"/>
    <col min="4" max="4" width="13.625" style="10" customWidth="1"/>
    <col min="5" max="10" width="13.625" style="2" customWidth="1"/>
    <col min="11" max="11" width="2.625" style="2" customWidth="1"/>
    <col min="12" max="16384" width="9.00390625" style="2" customWidth="1"/>
  </cols>
  <sheetData>
    <row r="1" spans="1:10" ht="24.75" customHeight="1" thickBot="1">
      <c r="A1" s="1" t="s">
        <v>1</v>
      </c>
      <c r="C1" s="11"/>
      <c r="D1" s="11"/>
      <c r="E1" s="11"/>
      <c r="F1" s="127">
        <v>44487</v>
      </c>
      <c r="G1" s="127"/>
      <c r="H1" s="1" t="s">
        <v>2</v>
      </c>
      <c r="J1" s="3" t="s">
        <v>3</v>
      </c>
    </row>
    <row r="2" spans="1:10" ht="18" customHeight="1">
      <c r="A2" s="128" t="s">
        <v>4</v>
      </c>
      <c r="B2" s="129"/>
      <c r="C2" s="132" t="s">
        <v>13</v>
      </c>
      <c r="D2" s="133"/>
      <c r="E2" s="134"/>
      <c r="F2" s="132" t="s">
        <v>14</v>
      </c>
      <c r="G2" s="133"/>
      <c r="H2" s="134"/>
      <c r="I2" s="111" t="s">
        <v>5</v>
      </c>
      <c r="J2" s="112"/>
    </row>
    <row r="3" spans="1:10" ht="18" customHeight="1" thickBot="1">
      <c r="A3" s="130"/>
      <c r="B3" s="131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9" t="s">
        <v>9</v>
      </c>
      <c r="J3" s="6" t="s">
        <v>10</v>
      </c>
    </row>
    <row r="4" spans="1:10" ht="18" customHeight="1" thickBot="1" thickTop="1">
      <c r="A4" s="113" t="s">
        <v>15</v>
      </c>
      <c r="B4" s="114"/>
      <c r="C4" s="44">
        <f>SUM(C5:C6)</f>
        <v>403</v>
      </c>
      <c r="D4" s="45">
        <f>SUM(D5:D6)</f>
        <v>646</v>
      </c>
      <c r="E4" s="26">
        <f>SUM(C4:D4)</f>
        <v>1049</v>
      </c>
      <c r="F4" s="24">
        <v>403</v>
      </c>
      <c r="G4" s="25">
        <v>645</v>
      </c>
      <c r="H4" s="26">
        <v>1048</v>
      </c>
      <c r="I4" s="46">
        <f>E4-H4</f>
        <v>1</v>
      </c>
      <c r="J4" s="47">
        <f>(E4/H4)-1</f>
        <v>0.000954198473282375</v>
      </c>
    </row>
    <row r="5" spans="1:10" ht="18" customHeight="1">
      <c r="A5" s="115" t="s">
        <v>16</v>
      </c>
      <c r="B5" s="116"/>
      <c r="C5" s="27">
        <f>SUM(C8:C25)</f>
        <v>322</v>
      </c>
      <c r="D5" s="48">
        <f>SUM(D8:D25)</f>
        <v>539</v>
      </c>
      <c r="E5" s="29">
        <f>SUM(C5:D5)</f>
        <v>861</v>
      </c>
      <c r="F5" s="27">
        <v>319</v>
      </c>
      <c r="G5" s="28">
        <v>537</v>
      </c>
      <c r="H5" s="29">
        <v>856</v>
      </c>
      <c r="I5" s="49">
        <f>E5-H5</f>
        <v>5</v>
      </c>
      <c r="J5" s="50">
        <f>(E5/H5)-1</f>
        <v>0.005841121495327117</v>
      </c>
    </row>
    <row r="6" spans="1:10" ht="18" customHeight="1" thickBot="1">
      <c r="A6" s="121" t="s">
        <v>17</v>
      </c>
      <c r="B6" s="122"/>
      <c r="C6" s="35">
        <f>SUM(C26,C29,C34,C36,C39,C43,C47,C50,C53,C55)</f>
        <v>81</v>
      </c>
      <c r="D6" s="51">
        <f>SUM(D26,D29,D34,D36,D39,D43,D47,D50,D53,D55)</f>
        <v>107</v>
      </c>
      <c r="E6" s="32">
        <f>SUM(C6:D6)</f>
        <v>188</v>
      </c>
      <c r="F6" s="30">
        <v>84</v>
      </c>
      <c r="G6" s="31">
        <v>108</v>
      </c>
      <c r="H6" s="32">
        <v>192</v>
      </c>
      <c r="I6" s="52">
        <f>E6-H6</f>
        <v>-4</v>
      </c>
      <c r="J6" s="53">
        <f>(E6/H6)-1</f>
        <v>-0.02083333333333337</v>
      </c>
    </row>
    <row r="7" spans="1:10" ht="18" customHeight="1">
      <c r="A7" s="123" t="s">
        <v>18</v>
      </c>
      <c r="B7" s="116"/>
      <c r="C7" s="54">
        <f>SUM(C8:C12)</f>
        <v>178</v>
      </c>
      <c r="D7" s="48">
        <f>SUM(D8:D12)</f>
        <v>336</v>
      </c>
      <c r="E7" s="29">
        <f>SUM(C7:D7)</f>
        <v>514</v>
      </c>
      <c r="F7" s="27">
        <v>175</v>
      </c>
      <c r="G7" s="28">
        <v>336</v>
      </c>
      <c r="H7" s="29">
        <v>511</v>
      </c>
      <c r="I7" s="49">
        <f>E7-H7</f>
        <v>3</v>
      </c>
      <c r="J7" s="50">
        <f>(E7/H7)-1</f>
        <v>0.005870841487279899</v>
      </c>
    </row>
    <row r="8" spans="1:10" ht="18" customHeight="1">
      <c r="A8" s="12"/>
      <c r="B8" s="13" t="s">
        <v>19</v>
      </c>
      <c r="C8" s="55">
        <v>79</v>
      </c>
      <c r="D8" s="56">
        <v>122</v>
      </c>
      <c r="E8" s="34">
        <f>SUM(C8,D8)</f>
        <v>201</v>
      </c>
      <c r="F8" s="23">
        <v>76</v>
      </c>
      <c r="G8" s="33">
        <v>120</v>
      </c>
      <c r="H8" s="34">
        <v>196</v>
      </c>
      <c r="I8" s="57">
        <f aca="true" t="shared" si="0" ref="I8:I56">E8-H8</f>
        <v>5</v>
      </c>
      <c r="J8" s="58">
        <f>(E8/H8)-1</f>
        <v>0.025510204081632626</v>
      </c>
    </row>
    <row r="9" spans="1:10" ht="18" customHeight="1">
      <c r="A9" s="12"/>
      <c r="B9" s="13" t="s">
        <v>20</v>
      </c>
      <c r="C9" s="55">
        <v>20</v>
      </c>
      <c r="D9" s="56">
        <v>47</v>
      </c>
      <c r="E9" s="34">
        <f>SUM(C9,D9)</f>
        <v>67</v>
      </c>
      <c r="F9" s="23">
        <v>20</v>
      </c>
      <c r="G9" s="33">
        <v>48</v>
      </c>
      <c r="H9" s="34">
        <v>68</v>
      </c>
      <c r="I9" s="57">
        <f t="shared" si="0"/>
        <v>-1</v>
      </c>
      <c r="J9" s="58">
        <f aca="true" t="shared" si="1" ref="J9:J56">(E9/H9)-1</f>
        <v>-0.014705882352941124</v>
      </c>
    </row>
    <row r="10" spans="1:10" ht="18" customHeight="1">
      <c r="A10" s="12"/>
      <c r="B10" s="13" t="s">
        <v>21</v>
      </c>
      <c r="C10" s="55">
        <v>15</v>
      </c>
      <c r="D10" s="56">
        <v>33</v>
      </c>
      <c r="E10" s="34">
        <f>SUM(C10,D10)</f>
        <v>48</v>
      </c>
      <c r="F10" s="23">
        <v>15</v>
      </c>
      <c r="G10" s="33">
        <v>34</v>
      </c>
      <c r="H10" s="34">
        <v>49</v>
      </c>
      <c r="I10" s="57">
        <f t="shared" si="0"/>
        <v>-1</v>
      </c>
      <c r="J10" s="58">
        <f t="shared" si="1"/>
        <v>-0.020408163265306145</v>
      </c>
    </row>
    <row r="11" spans="1:10" ht="18" customHeight="1">
      <c r="A11" s="12"/>
      <c r="B11" s="13" t="s">
        <v>22</v>
      </c>
      <c r="C11" s="59">
        <f>SUM(C68:C69)</f>
        <v>40</v>
      </c>
      <c r="D11" s="60">
        <f>SUM(D68:D69)</f>
        <v>61</v>
      </c>
      <c r="E11" s="34">
        <f>SUM(C11,D11)</f>
        <v>101</v>
      </c>
      <c r="F11" s="23">
        <v>40</v>
      </c>
      <c r="G11" s="33">
        <v>60</v>
      </c>
      <c r="H11" s="34">
        <v>100</v>
      </c>
      <c r="I11" s="57">
        <f t="shared" si="0"/>
        <v>1</v>
      </c>
      <c r="J11" s="58">
        <f t="shared" si="1"/>
        <v>0.010000000000000009</v>
      </c>
    </row>
    <row r="12" spans="1:10" ht="18" customHeight="1" thickBot="1">
      <c r="A12" s="14"/>
      <c r="B12" s="15" t="s">
        <v>23</v>
      </c>
      <c r="C12" s="61">
        <v>24</v>
      </c>
      <c r="D12" s="62">
        <v>73</v>
      </c>
      <c r="E12" s="37">
        <f>SUM(C12,D12)</f>
        <v>97</v>
      </c>
      <c r="F12" s="35">
        <v>24</v>
      </c>
      <c r="G12" s="36">
        <v>74</v>
      </c>
      <c r="H12" s="37">
        <v>98</v>
      </c>
      <c r="I12" s="51">
        <f t="shared" si="0"/>
        <v>-1</v>
      </c>
      <c r="J12" s="63">
        <f t="shared" si="1"/>
        <v>-0.010204081632653073</v>
      </c>
    </row>
    <row r="13" spans="1:10" ht="18" customHeight="1">
      <c r="A13" s="115" t="s">
        <v>24</v>
      </c>
      <c r="B13" s="116"/>
      <c r="C13" s="64">
        <v>22</v>
      </c>
      <c r="D13" s="65">
        <v>39</v>
      </c>
      <c r="E13" s="34">
        <f aca="true" t="shared" si="2" ref="E13:E56">SUM(C13:D13)</f>
        <v>61</v>
      </c>
      <c r="F13" s="38">
        <v>22</v>
      </c>
      <c r="G13" s="39">
        <v>38</v>
      </c>
      <c r="H13" s="34">
        <v>60</v>
      </c>
      <c r="I13" s="57">
        <f t="shared" si="0"/>
        <v>1</v>
      </c>
      <c r="J13" s="58">
        <f t="shared" si="1"/>
        <v>0.016666666666666607</v>
      </c>
    </row>
    <row r="14" spans="1:10" ht="18" customHeight="1">
      <c r="A14" s="117" t="s">
        <v>25</v>
      </c>
      <c r="B14" s="118"/>
      <c r="C14" s="59">
        <v>9</v>
      </c>
      <c r="D14" s="56">
        <v>9</v>
      </c>
      <c r="E14" s="34">
        <f t="shared" si="2"/>
        <v>18</v>
      </c>
      <c r="F14" s="23">
        <v>9</v>
      </c>
      <c r="G14" s="33">
        <v>9</v>
      </c>
      <c r="H14" s="34">
        <v>18</v>
      </c>
      <c r="I14" s="57">
        <f t="shared" si="0"/>
        <v>0</v>
      </c>
      <c r="J14" s="58">
        <f t="shared" si="1"/>
        <v>0</v>
      </c>
    </row>
    <row r="15" spans="1:10" ht="18" customHeight="1">
      <c r="A15" s="117" t="s">
        <v>26</v>
      </c>
      <c r="B15" s="118"/>
      <c r="C15" s="59">
        <v>3</v>
      </c>
      <c r="D15" s="56">
        <v>8</v>
      </c>
      <c r="E15" s="34">
        <f t="shared" si="2"/>
        <v>11</v>
      </c>
      <c r="F15" s="23">
        <v>3</v>
      </c>
      <c r="G15" s="33">
        <v>8</v>
      </c>
      <c r="H15" s="34">
        <v>11</v>
      </c>
      <c r="I15" s="57">
        <f t="shared" si="0"/>
        <v>0</v>
      </c>
      <c r="J15" s="58">
        <f t="shared" si="1"/>
        <v>0</v>
      </c>
    </row>
    <row r="16" spans="1:10" ht="18" customHeight="1">
      <c r="A16" s="117" t="s">
        <v>27</v>
      </c>
      <c r="B16" s="118"/>
      <c r="C16" s="59">
        <v>7</v>
      </c>
      <c r="D16" s="56">
        <v>11</v>
      </c>
      <c r="E16" s="34">
        <f t="shared" si="2"/>
        <v>18</v>
      </c>
      <c r="F16" s="23">
        <v>7</v>
      </c>
      <c r="G16" s="33">
        <v>11</v>
      </c>
      <c r="H16" s="34">
        <v>18</v>
      </c>
      <c r="I16" s="57">
        <f t="shared" si="0"/>
        <v>0</v>
      </c>
      <c r="J16" s="58">
        <f t="shared" si="1"/>
        <v>0</v>
      </c>
    </row>
    <row r="17" spans="1:10" ht="18" customHeight="1">
      <c r="A17" s="117" t="s">
        <v>28</v>
      </c>
      <c r="B17" s="118"/>
      <c r="C17" s="59">
        <v>21</v>
      </c>
      <c r="D17" s="56">
        <v>22</v>
      </c>
      <c r="E17" s="34">
        <f t="shared" si="2"/>
        <v>43</v>
      </c>
      <c r="F17" s="23">
        <v>21</v>
      </c>
      <c r="G17" s="33">
        <v>22</v>
      </c>
      <c r="H17" s="34">
        <v>43</v>
      </c>
      <c r="I17" s="57">
        <f t="shared" si="0"/>
        <v>0</v>
      </c>
      <c r="J17" s="58">
        <f t="shared" si="1"/>
        <v>0</v>
      </c>
    </row>
    <row r="18" spans="1:10" ht="18" customHeight="1">
      <c r="A18" s="117" t="s">
        <v>29</v>
      </c>
      <c r="B18" s="118"/>
      <c r="C18" s="59">
        <v>5</v>
      </c>
      <c r="D18" s="56">
        <v>9</v>
      </c>
      <c r="E18" s="34">
        <f t="shared" si="2"/>
        <v>14</v>
      </c>
      <c r="F18" s="23">
        <v>5</v>
      </c>
      <c r="G18" s="33">
        <v>9</v>
      </c>
      <c r="H18" s="34">
        <v>14</v>
      </c>
      <c r="I18" s="57">
        <f t="shared" si="0"/>
        <v>0</v>
      </c>
      <c r="J18" s="58">
        <f t="shared" si="1"/>
        <v>0</v>
      </c>
    </row>
    <row r="19" spans="1:10" ht="18" customHeight="1">
      <c r="A19" s="117" t="s">
        <v>30</v>
      </c>
      <c r="B19" s="118"/>
      <c r="C19" s="59">
        <v>8</v>
      </c>
      <c r="D19" s="56">
        <v>10</v>
      </c>
      <c r="E19" s="34">
        <f t="shared" si="2"/>
        <v>18</v>
      </c>
      <c r="F19" s="23">
        <v>8</v>
      </c>
      <c r="G19" s="33">
        <v>10</v>
      </c>
      <c r="H19" s="34">
        <v>18</v>
      </c>
      <c r="I19" s="57">
        <f t="shared" si="0"/>
        <v>0</v>
      </c>
      <c r="J19" s="58">
        <f t="shared" si="1"/>
        <v>0</v>
      </c>
    </row>
    <row r="20" spans="1:10" ht="18" customHeight="1">
      <c r="A20" s="117" t="s">
        <v>31</v>
      </c>
      <c r="B20" s="118"/>
      <c r="C20" s="59">
        <v>5</v>
      </c>
      <c r="D20" s="56">
        <v>13</v>
      </c>
      <c r="E20" s="34">
        <f t="shared" si="2"/>
        <v>18</v>
      </c>
      <c r="F20" s="23">
        <v>5</v>
      </c>
      <c r="G20" s="33">
        <v>13</v>
      </c>
      <c r="H20" s="34">
        <v>18</v>
      </c>
      <c r="I20" s="57">
        <f t="shared" si="0"/>
        <v>0</v>
      </c>
      <c r="J20" s="58">
        <f t="shared" si="1"/>
        <v>0</v>
      </c>
    </row>
    <row r="21" spans="1:10" ht="18" customHeight="1">
      <c r="A21" s="117" t="s">
        <v>32</v>
      </c>
      <c r="B21" s="118"/>
      <c r="C21" s="59">
        <v>8</v>
      </c>
      <c r="D21" s="56">
        <v>18</v>
      </c>
      <c r="E21" s="34">
        <f t="shared" si="2"/>
        <v>26</v>
      </c>
      <c r="F21" s="23">
        <v>8</v>
      </c>
      <c r="G21" s="33">
        <v>18</v>
      </c>
      <c r="H21" s="34">
        <v>26</v>
      </c>
      <c r="I21" s="57">
        <f t="shared" si="0"/>
        <v>0</v>
      </c>
      <c r="J21" s="58">
        <f t="shared" si="1"/>
        <v>0</v>
      </c>
    </row>
    <row r="22" spans="1:10" ht="18" customHeight="1">
      <c r="A22" s="117" t="s">
        <v>33</v>
      </c>
      <c r="B22" s="118"/>
      <c r="C22" s="59">
        <v>15</v>
      </c>
      <c r="D22" s="56">
        <v>16</v>
      </c>
      <c r="E22" s="34">
        <f t="shared" si="2"/>
        <v>31</v>
      </c>
      <c r="F22" s="23">
        <v>15</v>
      </c>
      <c r="G22" s="33">
        <v>16</v>
      </c>
      <c r="H22" s="34">
        <v>31</v>
      </c>
      <c r="I22" s="57">
        <f t="shared" si="0"/>
        <v>0</v>
      </c>
      <c r="J22" s="58">
        <f t="shared" si="1"/>
        <v>0</v>
      </c>
    </row>
    <row r="23" spans="1:10" ht="18" customHeight="1">
      <c r="A23" s="117" t="s">
        <v>34</v>
      </c>
      <c r="B23" s="118"/>
      <c r="C23" s="59">
        <v>5</v>
      </c>
      <c r="D23" s="56">
        <v>3</v>
      </c>
      <c r="E23" s="34">
        <f t="shared" si="2"/>
        <v>8</v>
      </c>
      <c r="F23" s="23">
        <v>5</v>
      </c>
      <c r="G23" s="33">
        <v>3</v>
      </c>
      <c r="H23" s="34">
        <v>8</v>
      </c>
      <c r="I23" s="57">
        <f t="shared" si="0"/>
        <v>0</v>
      </c>
      <c r="J23" s="58">
        <f t="shared" si="1"/>
        <v>0</v>
      </c>
    </row>
    <row r="24" spans="1:10" ht="17.25" customHeight="1">
      <c r="A24" s="119" t="s">
        <v>35</v>
      </c>
      <c r="B24" s="120"/>
      <c r="C24" s="66">
        <v>33</v>
      </c>
      <c r="D24" s="33">
        <v>34</v>
      </c>
      <c r="E24" s="42">
        <f>SUM(C24:D24)</f>
        <v>67</v>
      </c>
      <c r="F24" s="40">
        <v>33</v>
      </c>
      <c r="G24" s="41">
        <v>34</v>
      </c>
      <c r="H24" s="42">
        <v>67</v>
      </c>
      <c r="I24" s="67">
        <f t="shared" si="0"/>
        <v>0</v>
      </c>
      <c r="J24" s="68">
        <f t="shared" si="1"/>
        <v>0</v>
      </c>
    </row>
    <row r="25" spans="1:10" ht="18" customHeight="1" thickBot="1">
      <c r="A25" s="121" t="s">
        <v>36</v>
      </c>
      <c r="B25" s="122"/>
      <c r="C25" s="69">
        <v>3</v>
      </c>
      <c r="D25" s="62">
        <v>11</v>
      </c>
      <c r="E25" s="37">
        <f>SUM(C25:D25)</f>
        <v>14</v>
      </c>
      <c r="F25" s="35">
        <v>3</v>
      </c>
      <c r="G25" s="36">
        <v>10</v>
      </c>
      <c r="H25" s="37">
        <v>13</v>
      </c>
      <c r="I25" s="51">
        <f>E25-H25</f>
        <v>1</v>
      </c>
      <c r="J25" s="63">
        <f>(E25/H25)-1</f>
        <v>0.07692307692307687</v>
      </c>
    </row>
    <row r="26" spans="1:10" ht="17.25" customHeight="1">
      <c r="A26" s="124" t="s">
        <v>37</v>
      </c>
      <c r="B26" s="125"/>
      <c r="C26" s="70">
        <f>SUM(C27:C28)</f>
        <v>7</v>
      </c>
      <c r="D26" s="48">
        <f>SUM(D27:D28)</f>
        <v>4</v>
      </c>
      <c r="E26" s="29">
        <f>SUM(C26:D26)</f>
        <v>11</v>
      </c>
      <c r="F26" s="27">
        <v>7</v>
      </c>
      <c r="G26" s="28">
        <v>4</v>
      </c>
      <c r="H26" s="29">
        <v>11</v>
      </c>
      <c r="I26" s="49">
        <f t="shared" si="0"/>
        <v>0</v>
      </c>
      <c r="J26" s="50">
        <f t="shared" si="1"/>
        <v>0</v>
      </c>
    </row>
    <row r="27" spans="1:10" ht="18" customHeight="1">
      <c r="A27" s="16"/>
      <c r="B27" s="17" t="s">
        <v>38</v>
      </c>
      <c r="C27" s="64">
        <v>6</v>
      </c>
      <c r="D27" s="65">
        <v>4</v>
      </c>
      <c r="E27" s="34">
        <f t="shared" si="2"/>
        <v>10</v>
      </c>
      <c r="F27" s="38">
        <v>6</v>
      </c>
      <c r="G27" s="39">
        <v>4</v>
      </c>
      <c r="H27" s="34">
        <v>10</v>
      </c>
      <c r="I27" s="57">
        <f t="shared" si="0"/>
        <v>0</v>
      </c>
      <c r="J27" s="58">
        <f t="shared" si="1"/>
        <v>0</v>
      </c>
    </row>
    <row r="28" spans="1:10" ht="18" customHeight="1">
      <c r="A28" s="18"/>
      <c r="B28" s="17" t="s">
        <v>39</v>
      </c>
      <c r="C28" s="59">
        <v>1</v>
      </c>
      <c r="D28" s="56">
        <v>0</v>
      </c>
      <c r="E28" s="34">
        <f t="shared" si="2"/>
        <v>1</v>
      </c>
      <c r="F28" s="23">
        <v>1</v>
      </c>
      <c r="G28" s="33">
        <v>0</v>
      </c>
      <c r="H28" s="34">
        <v>1</v>
      </c>
      <c r="I28" s="57">
        <f t="shared" si="0"/>
        <v>0</v>
      </c>
      <c r="J28" s="58">
        <f t="shared" si="1"/>
        <v>0</v>
      </c>
    </row>
    <row r="29" spans="1:10" ht="18" customHeight="1">
      <c r="A29" s="124" t="s">
        <v>40</v>
      </c>
      <c r="B29" s="126"/>
      <c r="C29" s="71">
        <f>SUM(C30:C33)</f>
        <v>20</v>
      </c>
      <c r="D29" s="72">
        <f>SUM(D30:D33)</f>
        <v>24</v>
      </c>
      <c r="E29" s="34">
        <f>SUM(C29:D29)</f>
        <v>44</v>
      </c>
      <c r="F29" s="38">
        <v>22</v>
      </c>
      <c r="G29" s="39">
        <v>25</v>
      </c>
      <c r="H29" s="34">
        <v>47</v>
      </c>
      <c r="I29" s="57">
        <f t="shared" si="0"/>
        <v>-3</v>
      </c>
      <c r="J29" s="58">
        <f t="shared" si="1"/>
        <v>-0.06382978723404253</v>
      </c>
    </row>
    <row r="30" spans="1:10" ht="18" customHeight="1">
      <c r="A30" s="19"/>
      <c r="B30" s="17" t="s">
        <v>41</v>
      </c>
      <c r="C30" s="59">
        <v>5</v>
      </c>
      <c r="D30" s="56">
        <v>6</v>
      </c>
      <c r="E30" s="34">
        <f t="shared" si="2"/>
        <v>11</v>
      </c>
      <c r="F30" s="23">
        <v>7</v>
      </c>
      <c r="G30" s="33">
        <v>7</v>
      </c>
      <c r="H30" s="34">
        <v>14</v>
      </c>
      <c r="I30" s="57">
        <f t="shared" si="0"/>
        <v>-3</v>
      </c>
      <c r="J30" s="58">
        <f t="shared" si="1"/>
        <v>-0.2142857142857143</v>
      </c>
    </row>
    <row r="31" spans="1:10" ht="18" customHeight="1">
      <c r="A31" s="19"/>
      <c r="B31" s="17" t="s">
        <v>42</v>
      </c>
      <c r="C31" s="59">
        <v>3</v>
      </c>
      <c r="D31" s="56">
        <v>6</v>
      </c>
      <c r="E31" s="34">
        <f t="shared" si="2"/>
        <v>9</v>
      </c>
      <c r="F31" s="23">
        <v>3</v>
      </c>
      <c r="G31" s="33">
        <v>6</v>
      </c>
      <c r="H31" s="34">
        <v>9</v>
      </c>
      <c r="I31" s="57">
        <f t="shared" si="0"/>
        <v>0</v>
      </c>
      <c r="J31" s="58">
        <f t="shared" si="1"/>
        <v>0</v>
      </c>
    </row>
    <row r="32" spans="1:10" ht="18" customHeight="1">
      <c r="A32" s="19"/>
      <c r="B32" s="17" t="s">
        <v>43</v>
      </c>
      <c r="C32" s="59">
        <v>12</v>
      </c>
      <c r="D32" s="56">
        <v>9</v>
      </c>
      <c r="E32" s="34">
        <f t="shared" si="2"/>
        <v>21</v>
      </c>
      <c r="F32" s="23">
        <v>12</v>
      </c>
      <c r="G32" s="33">
        <v>9</v>
      </c>
      <c r="H32" s="34">
        <v>21</v>
      </c>
      <c r="I32" s="57">
        <f t="shared" si="0"/>
        <v>0</v>
      </c>
      <c r="J32" s="58">
        <f t="shared" si="1"/>
        <v>0</v>
      </c>
    </row>
    <row r="33" spans="1:10" ht="18" customHeight="1">
      <c r="A33" s="20"/>
      <c r="B33" s="17" t="s">
        <v>44</v>
      </c>
      <c r="C33" s="59">
        <v>0</v>
      </c>
      <c r="D33" s="56">
        <v>3</v>
      </c>
      <c r="E33" s="34">
        <f t="shared" si="2"/>
        <v>3</v>
      </c>
      <c r="F33" s="23">
        <v>0</v>
      </c>
      <c r="G33" s="33">
        <v>3</v>
      </c>
      <c r="H33" s="34">
        <v>3</v>
      </c>
      <c r="I33" s="57">
        <f t="shared" si="0"/>
        <v>0</v>
      </c>
      <c r="J33" s="58">
        <f t="shared" si="1"/>
        <v>0</v>
      </c>
    </row>
    <row r="34" spans="1:10" ht="18" customHeight="1">
      <c r="A34" s="124" t="s">
        <v>45</v>
      </c>
      <c r="B34" s="126"/>
      <c r="C34" s="71">
        <f>SUM(C35)</f>
        <v>7</v>
      </c>
      <c r="D34" s="72">
        <f>SUM(D35)</f>
        <v>6</v>
      </c>
      <c r="E34" s="34">
        <f>SUM(C34:D34)</f>
        <v>13</v>
      </c>
      <c r="F34" s="38">
        <v>7</v>
      </c>
      <c r="G34" s="39">
        <v>6</v>
      </c>
      <c r="H34" s="34">
        <v>13</v>
      </c>
      <c r="I34" s="57">
        <f t="shared" si="0"/>
        <v>0</v>
      </c>
      <c r="J34" s="58">
        <f t="shared" si="1"/>
        <v>0</v>
      </c>
    </row>
    <row r="35" spans="1:10" ht="18" customHeight="1">
      <c r="A35" s="20"/>
      <c r="B35" s="17" t="s">
        <v>46</v>
      </c>
      <c r="C35" s="59">
        <v>7</v>
      </c>
      <c r="D35" s="56">
        <v>6</v>
      </c>
      <c r="E35" s="34">
        <f t="shared" si="2"/>
        <v>13</v>
      </c>
      <c r="F35" s="23">
        <v>7</v>
      </c>
      <c r="G35" s="33">
        <v>6</v>
      </c>
      <c r="H35" s="34">
        <v>13</v>
      </c>
      <c r="I35" s="57">
        <f t="shared" si="0"/>
        <v>0</v>
      </c>
      <c r="J35" s="58">
        <f t="shared" si="1"/>
        <v>0</v>
      </c>
    </row>
    <row r="36" spans="1:10" ht="18" customHeight="1">
      <c r="A36" s="124" t="s">
        <v>47</v>
      </c>
      <c r="B36" s="126"/>
      <c r="C36" s="71">
        <f>SUM(C37:C38)</f>
        <v>6</v>
      </c>
      <c r="D36" s="72">
        <f>SUM(D37:D38)</f>
        <v>19</v>
      </c>
      <c r="E36" s="34">
        <f>SUM(C36:D36)</f>
        <v>25</v>
      </c>
      <c r="F36" s="23">
        <v>6</v>
      </c>
      <c r="G36" s="33">
        <v>18</v>
      </c>
      <c r="H36" s="34">
        <v>24</v>
      </c>
      <c r="I36" s="57">
        <f t="shared" si="0"/>
        <v>1</v>
      </c>
      <c r="J36" s="58">
        <f t="shared" si="1"/>
        <v>0.04166666666666674</v>
      </c>
    </row>
    <row r="37" spans="1:10" ht="18" customHeight="1">
      <c r="A37" s="19"/>
      <c r="B37" s="13" t="s">
        <v>48</v>
      </c>
      <c r="C37" s="64">
        <v>6</v>
      </c>
      <c r="D37" s="65">
        <v>15</v>
      </c>
      <c r="E37" s="34">
        <f t="shared" si="2"/>
        <v>21</v>
      </c>
      <c r="F37" s="23">
        <v>6</v>
      </c>
      <c r="G37" s="33">
        <v>14</v>
      </c>
      <c r="H37" s="34">
        <v>20</v>
      </c>
      <c r="I37" s="57">
        <f t="shared" si="0"/>
        <v>1</v>
      </c>
      <c r="J37" s="58">
        <f t="shared" si="1"/>
        <v>0.050000000000000044</v>
      </c>
    </row>
    <row r="38" spans="1:10" ht="18" customHeight="1">
      <c r="A38" s="18"/>
      <c r="B38" s="17" t="s">
        <v>49</v>
      </c>
      <c r="C38" s="64">
        <v>0</v>
      </c>
      <c r="D38" s="73">
        <v>4</v>
      </c>
      <c r="E38" s="34">
        <f t="shared" si="2"/>
        <v>4</v>
      </c>
      <c r="F38" s="23">
        <v>0</v>
      </c>
      <c r="G38" s="33">
        <v>4</v>
      </c>
      <c r="H38" s="34">
        <v>4</v>
      </c>
      <c r="I38" s="57">
        <f t="shared" si="0"/>
        <v>0</v>
      </c>
      <c r="J38" s="58">
        <f t="shared" si="1"/>
        <v>0</v>
      </c>
    </row>
    <row r="39" spans="1:10" ht="18" customHeight="1">
      <c r="A39" s="124" t="s">
        <v>50</v>
      </c>
      <c r="B39" s="126"/>
      <c r="C39" s="71">
        <f>SUM(C40:C42)</f>
        <v>10</v>
      </c>
      <c r="D39" s="74">
        <f>SUM(D40:D42)</f>
        <v>21</v>
      </c>
      <c r="E39" s="34">
        <f>SUM(C39:D39)</f>
        <v>31</v>
      </c>
      <c r="F39" s="23">
        <v>11</v>
      </c>
      <c r="G39" s="33">
        <v>21</v>
      </c>
      <c r="H39" s="34">
        <v>32</v>
      </c>
      <c r="I39" s="57">
        <f t="shared" si="0"/>
        <v>-1</v>
      </c>
      <c r="J39" s="58">
        <f t="shared" si="1"/>
        <v>-0.03125</v>
      </c>
    </row>
    <row r="40" spans="1:10" ht="18" customHeight="1">
      <c r="A40" s="19"/>
      <c r="B40" s="21" t="s">
        <v>51</v>
      </c>
      <c r="C40" s="64">
        <v>1</v>
      </c>
      <c r="D40" s="73">
        <v>2</v>
      </c>
      <c r="E40" s="34">
        <f t="shared" si="2"/>
        <v>3</v>
      </c>
      <c r="F40" s="23">
        <v>1</v>
      </c>
      <c r="G40" s="33">
        <v>2</v>
      </c>
      <c r="H40" s="34">
        <v>3</v>
      </c>
      <c r="I40" s="57">
        <f t="shared" si="0"/>
        <v>0</v>
      </c>
      <c r="J40" s="58">
        <f t="shared" si="1"/>
        <v>0</v>
      </c>
    </row>
    <row r="41" spans="1:10" ht="18" customHeight="1">
      <c r="A41" s="19"/>
      <c r="B41" s="17" t="s">
        <v>52</v>
      </c>
      <c r="C41" s="64">
        <v>4</v>
      </c>
      <c r="D41" s="73">
        <v>7</v>
      </c>
      <c r="E41" s="34">
        <f t="shared" si="2"/>
        <v>11</v>
      </c>
      <c r="F41" s="23">
        <v>4</v>
      </c>
      <c r="G41" s="33">
        <v>7</v>
      </c>
      <c r="H41" s="34">
        <v>11</v>
      </c>
      <c r="I41" s="57">
        <f t="shared" si="0"/>
        <v>0</v>
      </c>
      <c r="J41" s="58">
        <f t="shared" si="1"/>
        <v>0</v>
      </c>
    </row>
    <row r="42" spans="1:10" ht="18" customHeight="1">
      <c r="A42" s="20"/>
      <c r="B42" s="17" t="s">
        <v>53</v>
      </c>
      <c r="C42" s="64">
        <v>5</v>
      </c>
      <c r="D42" s="73">
        <v>12</v>
      </c>
      <c r="E42" s="34">
        <f t="shared" si="2"/>
        <v>17</v>
      </c>
      <c r="F42" s="23">
        <v>6</v>
      </c>
      <c r="G42" s="33">
        <v>12</v>
      </c>
      <c r="H42" s="34">
        <v>18</v>
      </c>
      <c r="I42" s="57">
        <f t="shared" si="0"/>
        <v>-1</v>
      </c>
      <c r="J42" s="58">
        <f t="shared" si="1"/>
        <v>-0.05555555555555558</v>
      </c>
    </row>
    <row r="43" spans="1:10" ht="18" customHeight="1">
      <c r="A43" s="124" t="s">
        <v>54</v>
      </c>
      <c r="B43" s="126"/>
      <c r="C43" s="71">
        <f>SUM(C44:C46)</f>
        <v>7</v>
      </c>
      <c r="D43" s="74">
        <f>SUM(D44:D46)</f>
        <v>12</v>
      </c>
      <c r="E43" s="34">
        <f>SUM(C43:D43)</f>
        <v>19</v>
      </c>
      <c r="F43" s="23">
        <v>7</v>
      </c>
      <c r="G43" s="33">
        <v>13</v>
      </c>
      <c r="H43" s="34">
        <v>20</v>
      </c>
      <c r="I43" s="57">
        <f t="shared" si="0"/>
        <v>-1</v>
      </c>
      <c r="J43" s="58">
        <f t="shared" si="1"/>
        <v>-0.050000000000000044</v>
      </c>
    </row>
    <row r="44" spans="1:10" ht="18" customHeight="1">
      <c r="A44" s="19"/>
      <c r="B44" s="17" t="s">
        <v>55</v>
      </c>
      <c r="C44" s="64">
        <v>4</v>
      </c>
      <c r="D44" s="73">
        <v>8</v>
      </c>
      <c r="E44" s="34">
        <f t="shared" si="2"/>
        <v>12</v>
      </c>
      <c r="F44" s="23">
        <v>4</v>
      </c>
      <c r="G44" s="33">
        <v>9</v>
      </c>
      <c r="H44" s="34">
        <v>13</v>
      </c>
      <c r="I44" s="57">
        <f t="shared" si="0"/>
        <v>-1</v>
      </c>
      <c r="J44" s="58">
        <f t="shared" si="1"/>
        <v>-0.07692307692307687</v>
      </c>
    </row>
    <row r="45" spans="1:10" ht="18" customHeight="1">
      <c r="A45" s="19"/>
      <c r="B45" s="17" t="s">
        <v>56</v>
      </c>
      <c r="C45" s="59">
        <v>3</v>
      </c>
      <c r="D45" s="56">
        <v>4</v>
      </c>
      <c r="E45" s="34">
        <f t="shared" si="2"/>
        <v>7</v>
      </c>
      <c r="F45" s="23">
        <v>3</v>
      </c>
      <c r="G45" s="33">
        <v>4</v>
      </c>
      <c r="H45" s="34">
        <v>7</v>
      </c>
      <c r="I45" s="57">
        <f t="shared" si="0"/>
        <v>0</v>
      </c>
      <c r="J45" s="58">
        <f t="shared" si="1"/>
        <v>0</v>
      </c>
    </row>
    <row r="46" spans="1:10" ht="18" customHeight="1">
      <c r="A46" s="20"/>
      <c r="B46" s="17" t="s">
        <v>57</v>
      </c>
      <c r="C46" s="59">
        <v>0</v>
      </c>
      <c r="D46" s="56">
        <v>0</v>
      </c>
      <c r="E46" s="34">
        <f t="shared" si="2"/>
        <v>0</v>
      </c>
      <c r="F46" s="23">
        <v>0</v>
      </c>
      <c r="G46" s="33">
        <v>0</v>
      </c>
      <c r="H46" s="34">
        <v>0</v>
      </c>
      <c r="I46" s="57">
        <f t="shared" si="0"/>
        <v>0</v>
      </c>
      <c r="J46" s="58">
        <v>0</v>
      </c>
    </row>
    <row r="47" spans="1:10" ht="18" customHeight="1">
      <c r="A47" s="124" t="s">
        <v>58</v>
      </c>
      <c r="B47" s="126"/>
      <c r="C47" s="75">
        <f>SUM(C48:C49)</f>
        <v>6</v>
      </c>
      <c r="D47" s="76">
        <f>SUM(D48:D49)</f>
        <v>5</v>
      </c>
      <c r="E47" s="34">
        <f>SUM(C47:D47)</f>
        <v>11</v>
      </c>
      <c r="F47" s="23">
        <v>6</v>
      </c>
      <c r="G47" s="33">
        <v>5</v>
      </c>
      <c r="H47" s="34">
        <v>11</v>
      </c>
      <c r="I47" s="57">
        <f t="shared" si="0"/>
        <v>0</v>
      </c>
      <c r="J47" s="58">
        <f t="shared" si="1"/>
        <v>0</v>
      </c>
    </row>
    <row r="48" spans="1:10" ht="18" customHeight="1">
      <c r="A48" s="19"/>
      <c r="B48" s="17" t="s">
        <v>59</v>
      </c>
      <c r="C48" s="59">
        <v>0</v>
      </c>
      <c r="D48" s="56">
        <v>3</v>
      </c>
      <c r="E48" s="34">
        <f t="shared" si="2"/>
        <v>3</v>
      </c>
      <c r="F48" s="23">
        <v>0</v>
      </c>
      <c r="G48" s="33">
        <v>3</v>
      </c>
      <c r="H48" s="34">
        <v>3</v>
      </c>
      <c r="I48" s="57">
        <f t="shared" si="0"/>
        <v>0</v>
      </c>
      <c r="J48" s="58">
        <f t="shared" si="1"/>
        <v>0</v>
      </c>
    </row>
    <row r="49" spans="1:10" ht="18" customHeight="1">
      <c r="A49" s="20"/>
      <c r="B49" s="17" t="s">
        <v>60</v>
      </c>
      <c r="C49" s="59">
        <v>6</v>
      </c>
      <c r="D49" s="56">
        <v>2</v>
      </c>
      <c r="E49" s="34">
        <f t="shared" si="2"/>
        <v>8</v>
      </c>
      <c r="F49" s="23">
        <v>6</v>
      </c>
      <c r="G49" s="33">
        <v>2</v>
      </c>
      <c r="H49" s="34">
        <v>8</v>
      </c>
      <c r="I49" s="57">
        <f t="shared" si="0"/>
        <v>0</v>
      </c>
      <c r="J49" s="58">
        <f t="shared" si="1"/>
        <v>0</v>
      </c>
    </row>
    <row r="50" spans="1:10" ht="18" customHeight="1">
      <c r="A50" s="124" t="s">
        <v>61</v>
      </c>
      <c r="B50" s="126"/>
      <c r="C50" s="75">
        <f>SUM(C51:C52)</f>
        <v>11</v>
      </c>
      <c r="D50" s="76">
        <f>SUM(D51:D52)</f>
        <v>10</v>
      </c>
      <c r="E50" s="34">
        <f>SUM(C50:D50)</f>
        <v>21</v>
      </c>
      <c r="F50" s="23">
        <v>11</v>
      </c>
      <c r="G50" s="33">
        <v>10</v>
      </c>
      <c r="H50" s="34">
        <v>21</v>
      </c>
      <c r="I50" s="57">
        <f t="shared" si="0"/>
        <v>0</v>
      </c>
      <c r="J50" s="58">
        <f t="shared" si="1"/>
        <v>0</v>
      </c>
    </row>
    <row r="51" spans="1:10" ht="18" customHeight="1">
      <c r="A51" s="19"/>
      <c r="B51" s="17" t="s">
        <v>62</v>
      </c>
      <c r="C51" s="59">
        <v>4</v>
      </c>
      <c r="D51" s="56">
        <v>1</v>
      </c>
      <c r="E51" s="34">
        <f t="shared" si="2"/>
        <v>5</v>
      </c>
      <c r="F51" s="23">
        <v>4</v>
      </c>
      <c r="G51" s="33">
        <v>1</v>
      </c>
      <c r="H51" s="34">
        <v>5</v>
      </c>
      <c r="I51" s="57">
        <f t="shared" si="0"/>
        <v>0</v>
      </c>
      <c r="J51" s="58">
        <f t="shared" si="1"/>
        <v>0</v>
      </c>
    </row>
    <row r="52" spans="1:10" ht="18" customHeight="1">
      <c r="A52" s="20"/>
      <c r="B52" s="17" t="s">
        <v>63</v>
      </c>
      <c r="C52" s="59">
        <v>7</v>
      </c>
      <c r="D52" s="56">
        <v>9</v>
      </c>
      <c r="E52" s="34">
        <f t="shared" si="2"/>
        <v>16</v>
      </c>
      <c r="F52" s="23">
        <v>7</v>
      </c>
      <c r="G52" s="33">
        <v>9</v>
      </c>
      <c r="H52" s="34">
        <v>16</v>
      </c>
      <c r="I52" s="57">
        <f t="shared" si="0"/>
        <v>0</v>
      </c>
      <c r="J52" s="58">
        <f t="shared" si="1"/>
        <v>0</v>
      </c>
    </row>
    <row r="53" spans="1:10" ht="18" customHeight="1">
      <c r="A53" s="124" t="s">
        <v>64</v>
      </c>
      <c r="B53" s="126"/>
      <c r="C53" s="75">
        <f>SUM(C54)</f>
        <v>3</v>
      </c>
      <c r="D53" s="76">
        <f>SUM(D54)</f>
        <v>4</v>
      </c>
      <c r="E53" s="34">
        <f>SUM(C53:D53)</f>
        <v>7</v>
      </c>
      <c r="F53" s="23">
        <v>3</v>
      </c>
      <c r="G53" s="33">
        <v>4</v>
      </c>
      <c r="H53" s="34">
        <v>7</v>
      </c>
      <c r="I53" s="57">
        <f t="shared" si="0"/>
        <v>0</v>
      </c>
      <c r="J53" s="58">
        <f t="shared" si="1"/>
        <v>0</v>
      </c>
    </row>
    <row r="54" spans="1:10" ht="18" customHeight="1">
      <c r="A54" s="20"/>
      <c r="B54" s="17" t="s">
        <v>0</v>
      </c>
      <c r="C54" s="59">
        <v>3</v>
      </c>
      <c r="D54" s="56">
        <v>4</v>
      </c>
      <c r="E54" s="34">
        <f t="shared" si="2"/>
        <v>7</v>
      </c>
      <c r="F54" s="23">
        <v>3</v>
      </c>
      <c r="G54" s="33">
        <v>4</v>
      </c>
      <c r="H54" s="34">
        <v>7</v>
      </c>
      <c r="I54" s="57">
        <f t="shared" si="0"/>
        <v>0</v>
      </c>
      <c r="J54" s="58">
        <f t="shared" si="1"/>
        <v>0</v>
      </c>
    </row>
    <row r="55" spans="1:10" ht="18" customHeight="1">
      <c r="A55" s="124" t="s">
        <v>65</v>
      </c>
      <c r="B55" s="126"/>
      <c r="C55" s="66">
        <f>SUM(C56)</f>
        <v>4</v>
      </c>
      <c r="D55" s="77">
        <f>SUM(D56)</f>
        <v>2</v>
      </c>
      <c r="E55" s="43">
        <f>SUM(C55:D55)</f>
        <v>6</v>
      </c>
      <c r="F55" s="23">
        <v>4</v>
      </c>
      <c r="G55" s="33">
        <v>2</v>
      </c>
      <c r="H55" s="43">
        <v>6</v>
      </c>
      <c r="I55" s="78">
        <f t="shared" si="0"/>
        <v>0</v>
      </c>
      <c r="J55" s="79">
        <f t="shared" si="1"/>
        <v>0</v>
      </c>
    </row>
    <row r="56" spans="1:10" ht="18" customHeight="1" thickBot="1">
      <c r="A56" s="22"/>
      <c r="B56" s="15" t="s">
        <v>66</v>
      </c>
      <c r="C56" s="69">
        <v>4</v>
      </c>
      <c r="D56" s="62">
        <v>2</v>
      </c>
      <c r="E56" s="37">
        <f t="shared" si="2"/>
        <v>6</v>
      </c>
      <c r="F56" s="35">
        <v>4</v>
      </c>
      <c r="G56" s="36">
        <v>2</v>
      </c>
      <c r="H56" s="37">
        <v>6</v>
      </c>
      <c r="I56" s="51">
        <f t="shared" si="0"/>
        <v>0</v>
      </c>
      <c r="J56" s="63">
        <f t="shared" si="1"/>
        <v>0</v>
      </c>
    </row>
    <row r="57" spans="1:10" ht="9" customHeight="1">
      <c r="A57" s="80"/>
      <c r="B57" s="81"/>
      <c r="C57" s="81"/>
      <c r="D57" s="82"/>
      <c r="E57" s="83"/>
      <c r="F57" s="83"/>
      <c r="G57" s="83"/>
      <c r="H57" s="83"/>
      <c r="I57" s="83"/>
      <c r="J57" s="83"/>
    </row>
    <row r="58" spans="1:10" ht="18" customHeight="1" thickBot="1">
      <c r="A58" s="83"/>
      <c r="B58" s="80" t="s">
        <v>67</v>
      </c>
      <c r="C58" s="81"/>
      <c r="D58" s="82"/>
      <c r="E58" s="83"/>
      <c r="F58" s="83"/>
      <c r="G58" s="84" t="s">
        <v>68</v>
      </c>
      <c r="H58" s="85"/>
      <c r="I58" s="85"/>
      <c r="J58" s="85"/>
    </row>
    <row r="59" spans="1:10" ht="18" customHeight="1">
      <c r="A59" s="83"/>
      <c r="B59" s="86"/>
      <c r="C59" s="87" t="s">
        <v>69</v>
      </c>
      <c r="D59" s="88" t="s">
        <v>70</v>
      </c>
      <c r="E59" s="89" t="s">
        <v>71</v>
      </c>
      <c r="F59" s="83"/>
      <c r="G59" s="84"/>
      <c r="H59" s="85" t="s">
        <v>69</v>
      </c>
      <c r="I59" s="85" t="s">
        <v>70</v>
      </c>
      <c r="J59" s="85" t="s">
        <v>71</v>
      </c>
    </row>
    <row r="60" spans="1:10" ht="18" customHeight="1">
      <c r="A60" s="82"/>
      <c r="B60" s="90" t="s">
        <v>72</v>
      </c>
      <c r="C60" s="33">
        <f>SUM(C8,C68)</f>
        <v>116</v>
      </c>
      <c r="D60" s="33">
        <f>SUM(D8,D68)</f>
        <v>182</v>
      </c>
      <c r="E60" s="43">
        <f aca="true" t="shared" si="3" ref="E60:E65">SUM(C60:D60)</f>
        <v>298</v>
      </c>
      <c r="F60" s="91" t="s">
        <v>73</v>
      </c>
      <c r="G60" s="92"/>
      <c r="H60" s="92"/>
      <c r="I60" s="92"/>
      <c r="J60" s="92"/>
    </row>
    <row r="61" spans="1:10" ht="18" customHeight="1">
      <c r="A61" s="82"/>
      <c r="B61" s="90" t="s">
        <v>74</v>
      </c>
      <c r="C61" s="33">
        <f>SUM(C12,C9,C10)</f>
        <v>59</v>
      </c>
      <c r="D61" s="33">
        <f>SUM(D12,D9,D10)</f>
        <v>153</v>
      </c>
      <c r="E61" s="43">
        <f t="shared" si="3"/>
        <v>212</v>
      </c>
      <c r="F61" s="83"/>
      <c r="G61" s="92"/>
      <c r="H61" s="92"/>
      <c r="I61" s="92"/>
      <c r="J61" s="92"/>
    </row>
    <row r="62" spans="1:10" ht="18" customHeight="1">
      <c r="A62" s="82"/>
      <c r="B62" s="90" t="s">
        <v>75</v>
      </c>
      <c r="C62" s="33">
        <f>SUM(C69,C16,C17,C18,C20,C26,C29,C34,C36)</f>
        <v>81</v>
      </c>
      <c r="D62" s="33">
        <f>SUM(D69,D16,D17,D18,D20,D26,D29,D34,D36)</f>
        <v>109</v>
      </c>
      <c r="E62" s="43">
        <f t="shared" si="3"/>
        <v>190</v>
      </c>
      <c r="F62" s="91" t="s">
        <v>76</v>
      </c>
      <c r="G62" s="92"/>
      <c r="H62" s="92"/>
      <c r="I62" s="92"/>
      <c r="J62" s="92"/>
    </row>
    <row r="63" spans="1:10" ht="18" customHeight="1">
      <c r="A63" s="82"/>
      <c r="B63" s="90" t="s">
        <v>77</v>
      </c>
      <c r="C63" s="33">
        <f>SUM(C14,C19,C25,C47,C41,C42,C44,C46)</f>
        <v>39</v>
      </c>
      <c r="D63" s="33">
        <f>SUM(D14,D19,D25,D47,D41,D42,D44,D46)</f>
        <v>62</v>
      </c>
      <c r="E63" s="43">
        <f t="shared" si="3"/>
        <v>101</v>
      </c>
      <c r="F63" s="91"/>
      <c r="G63" s="92"/>
      <c r="H63" s="92"/>
      <c r="I63" s="92"/>
      <c r="J63" s="92"/>
    </row>
    <row r="64" spans="1:10" ht="18" customHeight="1">
      <c r="A64" s="82"/>
      <c r="B64" s="90" t="s">
        <v>78</v>
      </c>
      <c r="C64" s="33">
        <f>SUM(C13,C23,C75,C77,C40,C45,C50,C53,C55)</f>
        <v>64</v>
      </c>
      <c r="D64" s="33">
        <f>SUM(D13,D23,D75,D77,D40,D45,D50,D53,D55)</f>
        <v>81</v>
      </c>
      <c r="E64" s="43">
        <f t="shared" si="3"/>
        <v>145</v>
      </c>
      <c r="F64" s="91" t="s">
        <v>79</v>
      </c>
      <c r="G64" s="92"/>
      <c r="H64" s="92"/>
      <c r="I64" s="92"/>
      <c r="J64" s="92"/>
    </row>
    <row r="65" spans="1:10" ht="18" customHeight="1" thickBot="1">
      <c r="A65" s="82"/>
      <c r="B65" s="93" t="s">
        <v>80</v>
      </c>
      <c r="C65" s="36">
        <f>SUM(C15,C21,C22,C74,C76)</f>
        <v>44</v>
      </c>
      <c r="D65" s="36">
        <f>SUM(D15,D21,D22,D74,D76)</f>
        <v>59</v>
      </c>
      <c r="E65" s="37">
        <f t="shared" si="3"/>
        <v>103</v>
      </c>
      <c r="F65" s="91" t="s">
        <v>81</v>
      </c>
      <c r="G65" s="94" t="s">
        <v>82</v>
      </c>
      <c r="H65" s="95">
        <f>C39-C41</f>
        <v>6</v>
      </c>
      <c r="I65" s="95">
        <f>D39-D41</f>
        <v>14</v>
      </c>
      <c r="J65" s="95">
        <f>SUM(H65:I65)</f>
        <v>20</v>
      </c>
    </row>
    <row r="66" spans="1:10" ht="18" customHeight="1">
      <c r="A66" s="82"/>
      <c r="B66" s="81"/>
      <c r="C66" s="81"/>
      <c r="D66" s="82"/>
      <c r="E66" s="81"/>
      <c r="F66" s="83"/>
      <c r="G66" s="96"/>
      <c r="H66" s="81"/>
      <c r="I66" s="81"/>
      <c r="J66" s="81"/>
    </row>
    <row r="67" spans="1:10" ht="18" customHeight="1" thickBot="1">
      <c r="A67" s="82"/>
      <c r="B67" s="135" t="s">
        <v>83</v>
      </c>
      <c r="C67" s="135"/>
      <c r="D67" s="82"/>
      <c r="E67" s="81"/>
      <c r="F67" s="83"/>
      <c r="G67" s="83"/>
      <c r="H67" s="81"/>
      <c r="I67" s="81"/>
      <c r="J67" s="81"/>
    </row>
    <row r="68" spans="1:10" ht="18" customHeight="1">
      <c r="A68" s="82"/>
      <c r="B68" s="97" t="s">
        <v>84</v>
      </c>
      <c r="C68" s="98">
        <v>37</v>
      </c>
      <c r="D68" s="98">
        <v>60</v>
      </c>
      <c r="E68" s="98">
        <f>SUM(C68,D68)</f>
        <v>97</v>
      </c>
      <c r="F68" s="99" t="s">
        <v>72</v>
      </c>
      <c r="G68" s="91" t="s">
        <v>85</v>
      </c>
      <c r="H68" s="81"/>
      <c r="I68" s="81"/>
      <c r="J68" s="81"/>
    </row>
    <row r="69" spans="1:10" ht="18" customHeight="1" thickBot="1">
      <c r="A69" s="82"/>
      <c r="B69" s="100" t="s">
        <v>86</v>
      </c>
      <c r="C69" s="101">
        <v>3</v>
      </c>
      <c r="D69" s="101">
        <v>1</v>
      </c>
      <c r="E69" s="101">
        <f>SUM(C69,D69)</f>
        <v>4</v>
      </c>
      <c r="F69" s="102" t="s">
        <v>87</v>
      </c>
      <c r="G69" s="91" t="s">
        <v>88</v>
      </c>
      <c r="H69" s="81"/>
      <c r="I69" s="81"/>
      <c r="J69" s="81"/>
    </row>
    <row r="70" spans="1:10" ht="18" customHeight="1">
      <c r="A70" s="82"/>
      <c r="B70" s="81"/>
      <c r="C70" s="81"/>
      <c r="D70" s="82"/>
      <c r="E70" s="81"/>
      <c r="F70" s="83"/>
      <c r="G70" s="91" t="s">
        <v>89</v>
      </c>
      <c r="H70" s="81"/>
      <c r="I70" s="81"/>
      <c r="J70" s="81"/>
    </row>
    <row r="71" spans="1:10" ht="17.25">
      <c r="A71" s="82"/>
      <c r="B71" s="81"/>
      <c r="C71" s="81"/>
      <c r="D71" s="82"/>
      <c r="E71" s="81"/>
      <c r="F71" s="83"/>
      <c r="G71" s="103" t="s">
        <v>90</v>
      </c>
      <c r="H71" s="81"/>
      <c r="I71" s="81"/>
      <c r="J71" s="81"/>
    </row>
    <row r="72" spans="1:10" ht="18" customHeight="1">
      <c r="A72" s="82"/>
      <c r="B72" s="81"/>
      <c r="C72" s="81"/>
      <c r="D72" s="82"/>
      <c r="E72" s="81"/>
      <c r="F72" s="83"/>
      <c r="G72" s="96"/>
      <c r="H72" s="81"/>
      <c r="I72" s="81"/>
      <c r="J72" s="81"/>
    </row>
    <row r="73" spans="1:10" ht="18" customHeight="1" thickBot="1">
      <c r="A73" s="83"/>
      <c r="B73" s="104" t="s">
        <v>91</v>
      </c>
      <c r="C73" s="81"/>
      <c r="D73" s="82"/>
      <c r="E73" s="83"/>
      <c r="F73" s="105"/>
      <c r="G73" s="91"/>
      <c r="H73" s="83"/>
      <c r="I73" s="83"/>
      <c r="J73" s="83"/>
    </row>
    <row r="74" spans="1:10" ht="18" customHeight="1">
      <c r="A74" s="83"/>
      <c r="B74" s="106" t="s">
        <v>92</v>
      </c>
      <c r="C74" s="28">
        <v>14</v>
      </c>
      <c r="D74" s="28">
        <v>15</v>
      </c>
      <c r="E74" s="28">
        <f>SUM(C74:D74)</f>
        <v>29</v>
      </c>
      <c r="F74" s="107" t="s">
        <v>12</v>
      </c>
      <c r="G74" s="91" t="s">
        <v>93</v>
      </c>
      <c r="H74" s="83"/>
      <c r="I74" s="83"/>
      <c r="J74" s="83"/>
    </row>
    <row r="75" spans="1:10" ht="18" customHeight="1">
      <c r="A75" s="83"/>
      <c r="B75" s="90" t="s">
        <v>94</v>
      </c>
      <c r="C75" s="33">
        <v>10</v>
      </c>
      <c r="D75" s="33">
        <v>10</v>
      </c>
      <c r="E75" s="33">
        <f>SUM(C75:D75)</f>
        <v>20</v>
      </c>
      <c r="F75" s="108" t="s">
        <v>11</v>
      </c>
      <c r="G75" s="91" t="s">
        <v>95</v>
      </c>
      <c r="H75" s="109"/>
      <c r="I75" s="109"/>
      <c r="J75" s="109"/>
    </row>
    <row r="76" spans="1:10" ht="18" customHeight="1">
      <c r="A76" s="83"/>
      <c r="B76" s="90" t="s">
        <v>96</v>
      </c>
      <c r="C76" s="33">
        <v>4</v>
      </c>
      <c r="D76" s="33">
        <v>2</v>
      </c>
      <c r="E76" s="33">
        <f>SUM(C76:D76)</f>
        <v>6</v>
      </c>
      <c r="F76" s="107" t="s">
        <v>12</v>
      </c>
      <c r="G76" s="91" t="s">
        <v>97</v>
      </c>
      <c r="H76" s="109"/>
      <c r="I76" s="109"/>
      <c r="J76" s="109"/>
    </row>
    <row r="77" spans="1:10" ht="18" customHeight="1" thickBot="1">
      <c r="A77" s="83"/>
      <c r="B77" s="93" t="s">
        <v>98</v>
      </c>
      <c r="C77" s="36">
        <v>5</v>
      </c>
      <c r="D77" s="36">
        <v>7</v>
      </c>
      <c r="E77" s="36">
        <f>SUM(C77:D77)</f>
        <v>12</v>
      </c>
      <c r="F77" s="110" t="s">
        <v>11</v>
      </c>
      <c r="G77" s="91" t="s">
        <v>99</v>
      </c>
      <c r="H77" s="109"/>
      <c r="I77" s="109"/>
      <c r="J77" s="109"/>
    </row>
    <row r="78" ht="18" customHeight="1">
      <c r="B78" s="1"/>
    </row>
    <row r="79" ht="18" customHeight="1"/>
    <row r="80" ht="18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</sheetData>
  <sheetProtection formatCells="0" selectLockedCells="1"/>
  <mergeCells count="33">
    <mergeCell ref="A50:B50"/>
    <mergeCell ref="A16:B16"/>
    <mergeCell ref="A19:B19"/>
    <mergeCell ref="B67:C67"/>
    <mergeCell ref="A53:B53"/>
    <mergeCell ref="A55:B55"/>
    <mergeCell ref="A34:B34"/>
    <mergeCell ref="A36:B36"/>
    <mergeCell ref="A39:B39"/>
    <mergeCell ref="A43:B43"/>
    <mergeCell ref="F1:G1"/>
    <mergeCell ref="A2:B3"/>
    <mergeCell ref="C2:E2"/>
    <mergeCell ref="F2:H2"/>
    <mergeCell ref="A14:B14"/>
    <mergeCell ref="A25:B25"/>
    <mergeCell ref="A26:B26"/>
    <mergeCell ref="A20:B20"/>
    <mergeCell ref="A21:B21"/>
    <mergeCell ref="A22:B22"/>
    <mergeCell ref="A23:B23"/>
    <mergeCell ref="A47:B47"/>
    <mergeCell ref="A29:B29"/>
    <mergeCell ref="I2:J2"/>
    <mergeCell ref="A4:B4"/>
    <mergeCell ref="A5:B5"/>
    <mergeCell ref="A17:B17"/>
    <mergeCell ref="A18:B18"/>
    <mergeCell ref="A24:B24"/>
    <mergeCell ref="A15:B15"/>
    <mergeCell ref="A6:B6"/>
    <mergeCell ref="A7:B7"/>
    <mergeCell ref="A13:B13"/>
  </mergeCells>
  <conditionalFormatting sqref="C8:D11">
    <cfRule type="cellIs" priority="13" dxfId="0" operator="equal" stopIfTrue="1">
      <formula>""</formula>
    </cfRule>
  </conditionalFormatting>
  <conditionalFormatting sqref="C30:D33">
    <cfRule type="cellIs" priority="12" dxfId="0" operator="equal" stopIfTrue="1">
      <formula>""</formula>
    </cfRule>
  </conditionalFormatting>
  <conditionalFormatting sqref="C35:D35">
    <cfRule type="cellIs" priority="11" dxfId="0" operator="equal" stopIfTrue="1">
      <formula>""</formula>
    </cfRule>
  </conditionalFormatting>
  <conditionalFormatting sqref="C37:D38">
    <cfRule type="cellIs" priority="10" dxfId="0" operator="equal" stopIfTrue="1">
      <formula>""</formula>
    </cfRule>
  </conditionalFormatting>
  <conditionalFormatting sqref="C40:D42">
    <cfRule type="cellIs" priority="9" dxfId="0" operator="equal" stopIfTrue="1">
      <formula>""</formula>
    </cfRule>
  </conditionalFormatting>
  <conditionalFormatting sqref="C44:D46">
    <cfRule type="cellIs" priority="8" dxfId="0" operator="equal" stopIfTrue="1">
      <formula>""</formula>
    </cfRule>
  </conditionalFormatting>
  <conditionalFormatting sqref="C48:D49">
    <cfRule type="cellIs" priority="7" dxfId="0" operator="equal" stopIfTrue="1">
      <formula>""</formula>
    </cfRule>
  </conditionalFormatting>
  <conditionalFormatting sqref="C51:D52">
    <cfRule type="cellIs" priority="6" dxfId="0" operator="equal" stopIfTrue="1">
      <formula>""</formula>
    </cfRule>
  </conditionalFormatting>
  <conditionalFormatting sqref="C54:D54">
    <cfRule type="cellIs" priority="5" dxfId="0" operator="equal" stopIfTrue="1">
      <formula>""</formula>
    </cfRule>
  </conditionalFormatting>
  <conditionalFormatting sqref="C56:D56">
    <cfRule type="cellIs" priority="4" dxfId="0" operator="equal" stopIfTrue="1">
      <formula>""</formula>
    </cfRule>
  </conditionalFormatting>
  <conditionalFormatting sqref="C25:D25">
    <cfRule type="cellIs" priority="3" dxfId="0" operator="equal" stopIfTrue="1">
      <formula>""</formula>
    </cfRule>
  </conditionalFormatting>
  <conditionalFormatting sqref="C12:D23">
    <cfRule type="cellIs" priority="2" dxfId="0" operator="equal" stopIfTrue="1">
      <formula>""</formula>
    </cfRule>
  </conditionalFormatting>
  <conditionalFormatting sqref="C27:D28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71:D65536 C1:D66 F2:G2 E4:J56 C68:C70 D67:D70"/>
  </dataValidations>
  <printOptions horizontalCentered="1"/>
  <pageMargins left="0.5905511811023623" right="0.4724409448818898" top="0.3937007874015748" bottom="0.1968503937007874" header="0.6299212598425197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2021-10-09T13:26:41Z</cp:lastPrinted>
  <dcterms:created xsi:type="dcterms:W3CDTF">1997-01-08T22:48:59Z</dcterms:created>
  <dcterms:modified xsi:type="dcterms:W3CDTF">2021-10-18T12:19:30Z</dcterms:modified>
  <cp:category/>
  <cp:version/>
  <cp:contentType/>
  <cp:contentStatus/>
</cp:coreProperties>
</file>