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tabRatio="775" activeTab="0"/>
  </bookViews>
  <sheets>
    <sheet name="第６1表" sheetId="1" r:id="rId1"/>
    <sheet name="第６2表" sheetId="2" r:id="rId2"/>
  </sheets>
  <externalReferences>
    <externalReference r:id="rId5"/>
  </externalReferences>
  <definedNames>
    <definedName name="_1NEN" localSheetId="0">'第６1表'!#REF!</definedName>
    <definedName name="_1NEN">'[1]第３表'!$F$1:$F$104</definedName>
    <definedName name="_Regression_Int" localSheetId="0" hidden="1">1</definedName>
    <definedName name="_Regression_Int" localSheetId="1" hidden="1">1</definedName>
    <definedName name="_xlnm.Print_Area" localSheetId="0">'第６1表'!$A$1:$P$62</definedName>
    <definedName name="_xlnm.Print_Area" localSheetId="1">'第６2表'!$A$1:$P$85</definedName>
    <definedName name="Print_Area_MI" localSheetId="0">'第６1表'!$A$7:$I$61</definedName>
    <definedName name="Print_Area_MI" localSheetId="1">'第６2表'!$A$1:$Z$43</definedName>
    <definedName name="Print_Area_MI">'[1]第１表'!$B$1:$N$59</definedName>
    <definedName name="_xlnm.Print_Titles" localSheetId="0">'第６1表'!$1:$7</definedName>
    <definedName name="Print_Titles_MI" localSheetId="0">'第６1表'!$1:$7</definedName>
    <definedName name="Print_Titles_MI">'[1]第２表'!$2:$8</definedName>
  </definedNames>
  <calcPr fullCalcOnLoad="1"/>
</workbook>
</file>

<file path=xl/sharedStrings.xml><?xml version="1.0" encoding="utf-8"?>
<sst xmlns="http://schemas.openxmlformats.org/spreadsheetml/2006/main" count="213" uniqueCount="150">
  <si>
    <t>計</t>
  </si>
  <si>
    <t>青葉区</t>
  </si>
  <si>
    <t>宮城野区</t>
  </si>
  <si>
    <t>若林区</t>
  </si>
  <si>
    <t>太白区</t>
  </si>
  <si>
    <t>泉区</t>
  </si>
  <si>
    <t>石巻市</t>
  </si>
  <si>
    <t>気仙沼市</t>
  </si>
  <si>
    <t>白石市</t>
  </si>
  <si>
    <t>名取市</t>
  </si>
  <si>
    <t>角田市</t>
  </si>
  <si>
    <t>多賀城市</t>
  </si>
  <si>
    <t>岩沼市</t>
  </si>
  <si>
    <t>蔵王町</t>
  </si>
  <si>
    <t>七ヶ宿町</t>
  </si>
  <si>
    <t>丸森町</t>
  </si>
  <si>
    <t>亘理町</t>
  </si>
  <si>
    <t>山元町</t>
  </si>
  <si>
    <t>松島町</t>
  </si>
  <si>
    <t>七ヶ浜町</t>
  </si>
  <si>
    <t>利府町</t>
  </si>
  <si>
    <t>大和町</t>
  </si>
  <si>
    <t>大郷町</t>
  </si>
  <si>
    <t>大衡村</t>
  </si>
  <si>
    <t>色麻町</t>
  </si>
  <si>
    <t>涌谷町</t>
  </si>
  <si>
    <t>女川町</t>
  </si>
  <si>
    <t>登米市</t>
  </si>
  <si>
    <t>栗原市</t>
  </si>
  <si>
    <t>東松島市</t>
  </si>
  <si>
    <t>大崎市</t>
  </si>
  <si>
    <t>大河原町</t>
  </si>
  <si>
    <t>村田町</t>
  </si>
  <si>
    <t>柴田町</t>
  </si>
  <si>
    <t>川崎町</t>
  </si>
  <si>
    <t>加美町</t>
  </si>
  <si>
    <t>美里町</t>
  </si>
  <si>
    <t>南三陸町</t>
  </si>
  <si>
    <t>亘 理 郡 計</t>
  </si>
  <si>
    <t>宮 城 郡 計</t>
  </si>
  <si>
    <t>黒 川 郡 計</t>
  </si>
  <si>
    <t>加 美 郡 計</t>
  </si>
  <si>
    <t>遠 田 郡 計</t>
  </si>
  <si>
    <t>牡 鹿 郡 計</t>
  </si>
  <si>
    <t>本 吉 郡 計</t>
  </si>
  <si>
    <t>学校数</t>
  </si>
  <si>
    <t>計</t>
  </si>
  <si>
    <t>市 部 計</t>
  </si>
  <si>
    <t>仙台市計</t>
  </si>
  <si>
    <t>塩竈市</t>
  </si>
  <si>
    <t>刈 田 郡 計</t>
  </si>
  <si>
    <t>柴 田 郡 計</t>
  </si>
  <si>
    <t>伊 具 郡 計</t>
  </si>
  <si>
    <t>男</t>
  </si>
  <si>
    <t>女</t>
  </si>
  <si>
    <t>区　　分</t>
  </si>
  <si>
    <t/>
  </si>
  <si>
    <t>女</t>
  </si>
  <si>
    <t>男</t>
  </si>
  <si>
    <t xml:space="preserve"> 計</t>
  </si>
  <si>
    <t>兼 務 者</t>
  </si>
  <si>
    <t>本 務 者</t>
  </si>
  <si>
    <t>そ の 他</t>
  </si>
  <si>
    <t>法律行政</t>
  </si>
  <si>
    <t>動　　物</t>
  </si>
  <si>
    <t>通訳・ガイド</t>
  </si>
  <si>
    <t>写    真</t>
  </si>
  <si>
    <t>演劇・映画</t>
  </si>
  <si>
    <t>外 国 語</t>
  </si>
  <si>
    <t>茶 華 道</t>
  </si>
  <si>
    <t>美    術</t>
  </si>
  <si>
    <t>音    楽</t>
  </si>
  <si>
    <t>文化・教養関係</t>
  </si>
  <si>
    <t>編物・手芸</t>
  </si>
  <si>
    <t>料    理</t>
  </si>
  <si>
    <t>和 洋 裁</t>
  </si>
  <si>
    <t>家    庭</t>
  </si>
  <si>
    <t>家    政</t>
  </si>
  <si>
    <t>家政関係</t>
  </si>
  <si>
    <t>旅　　行</t>
  </si>
  <si>
    <t>経    営</t>
  </si>
  <si>
    <t>秘    書</t>
  </si>
  <si>
    <t>タイピスト</t>
  </si>
  <si>
    <t>経理・簿記</t>
  </si>
  <si>
    <t>商    業</t>
  </si>
  <si>
    <t>商業実務関係</t>
  </si>
  <si>
    <t>社会福祉</t>
  </si>
  <si>
    <t>介護福祉</t>
  </si>
  <si>
    <t>教員養成</t>
  </si>
  <si>
    <t>保育士養成</t>
  </si>
  <si>
    <t>製菓・製パン</t>
  </si>
  <si>
    <t>美    容</t>
  </si>
  <si>
    <t>理    容</t>
  </si>
  <si>
    <t>調    理</t>
  </si>
  <si>
    <t>栄    養</t>
  </si>
  <si>
    <t>衛生関係</t>
  </si>
  <si>
    <t>理学・作業療法</t>
  </si>
  <si>
    <t>柔道整復</t>
  </si>
  <si>
    <t>診療放射線</t>
  </si>
  <si>
    <t>臨床検査</t>
  </si>
  <si>
    <t>歯科技工</t>
  </si>
  <si>
    <t>歯科衛生</t>
  </si>
  <si>
    <t>准 看 護</t>
  </si>
  <si>
    <t>看     護</t>
  </si>
  <si>
    <t>医療関係</t>
  </si>
  <si>
    <t>園　　芸</t>
  </si>
  <si>
    <t>農    業</t>
  </si>
  <si>
    <t>農業関係</t>
  </si>
  <si>
    <t>情報処理</t>
  </si>
  <si>
    <t>電子計算機</t>
  </si>
  <si>
    <t>機    械</t>
  </si>
  <si>
    <t>自動車整備</t>
  </si>
  <si>
    <t>無線・通信</t>
  </si>
  <si>
    <t>電気・電子</t>
  </si>
  <si>
    <t>土木・建築</t>
  </si>
  <si>
    <t>測    量</t>
  </si>
  <si>
    <t>工業関係</t>
  </si>
  <si>
    <t>（単位：校，人）</t>
  </si>
  <si>
    <t>&lt;各種学校&gt;（私立）</t>
  </si>
  <si>
    <t>その他</t>
  </si>
  <si>
    <t>外国人学校</t>
  </si>
  <si>
    <t>自動車操縦</t>
  </si>
  <si>
    <t>学習・補習</t>
  </si>
  <si>
    <t>予備校</t>
  </si>
  <si>
    <t>スポーツ</t>
  </si>
  <si>
    <t>ビジネス</t>
  </si>
  <si>
    <t>情　　報</t>
  </si>
  <si>
    <t xml:space="preserve"> </t>
  </si>
  <si>
    <t>はり･きゅう・あんま</t>
  </si>
  <si>
    <t>修業年限１年以上の課程</t>
  </si>
  <si>
    <t>修業年限１年未満の課程</t>
  </si>
  <si>
    <t>（単位：課程，人）</t>
  </si>
  <si>
    <t>&lt;各種学校&gt;（私立）</t>
  </si>
  <si>
    <t>ﾌｧｯｼｮﾝﾋﾞｼﾞﾈｽ</t>
  </si>
  <si>
    <t>富谷市</t>
  </si>
  <si>
    <t>教育・社会福祉関係</t>
  </si>
  <si>
    <t>デザイン</t>
  </si>
  <si>
    <t>生　徒　数</t>
  </si>
  <si>
    <t>教　員　数</t>
  </si>
  <si>
    <t>職　員　数　(本務者)</t>
  </si>
  <si>
    <t>生　徒　数</t>
  </si>
  <si>
    <t>卒 業 者 数 （前年度間）</t>
  </si>
  <si>
    <t>入 学 者 数</t>
  </si>
  <si>
    <t>課程数</t>
  </si>
  <si>
    <t>第６１表　　　市町村別学校数・生徒数・教員数及び職員数（本務者）</t>
  </si>
  <si>
    <t xml:space="preserve">   第６２表　　　課　程　別　課　程　数　・　修　業　年　限　別　生　徒　数　・　入　学　者　数　及　び　卒　業　者　数</t>
  </si>
  <si>
    <t>計</t>
  </si>
  <si>
    <t>令和元年度</t>
  </si>
  <si>
    <t>令和２年度</t>
  </si>
  <si>
    <t>各種学校のみに
　　　　　ある課程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</si>
</sst>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#,##0;\-#,##0;&quot;-&quot;"/>
    <numFmt numFmtId="179" formatCode="[$-411]g/&quot;標&quot;&quot;準&quot;"/>
    <numFmt numFmtId="180" formatCode="&quot;｣&quot;#,##0;[Red]\-&quot;｣&quot;#,##0"/>
    <numFmt numFmtId="181" formatCode="_ &quot;SFr.&quot;* #,##0.00_ ;_ &quot;SFr.&quot;* \-#,##0.00_ ;_ &quot;SFr.&quot;* &quot;-&quot;??_ ;_ @_ "/>
    <numFmt numFmtId="182" formatCode="#,###;\-#,###;\-"/>
    <numFmt numFmtId="183" formatCode="#,##0;\-#,##0;\-"/>
    <numFmt numFmtId="184" formatCode="0.0_);[Red]\(0.0\)"/>
    <numFmt numFmtId="185" formatCode="#,##0_);[Red]\(#,##0\)"/>
    <numFmt numFmtId="186" formatCode="#,##0_ "/>
    <numFmt numFmtId="187" formatCode="#,##0.0_ "/>
    <numFmt numFmtId="188" formatCode="#,###;\-#,###.#"/>
    <numFmt numFmtId="189" formatCode="0_);[Red]\(0\)"/>
    <numFmt numFmtId="190" formatCode="0.0"/>
    <numFmt numFmtId="191" formatCode="#,###;\-#,###.#;\-"/>
    <numFmt numFmtId="192" formatCode="0.000000"/>
    <numFmt numFmtId="193" formatCode="#,##0.0"/>
    <numFmt numFmtId="194" formatCode="#,###.#;\-#,###.#;\-"/>
    <numFmt numFmtId="195" formatCode="#,##0.0;\-#,##0.0;\-"/>
  </numFmts>
  <fonts count="5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ＭＳ 明朝"/>
      <family val="1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b/>
      <sz val="11"/>
      <name val="ＭＳ Ｐゴシック"/>
      <family val="3"/>
    </font>
    <font>
      <u val="single"/>
      <sz val="7.7"/>
      <color indexed="12"/>
      <name val="ＭＳ Ｐゴシック"/>
      <family val="3"/>
    </font>
    <font>
      <sz val="14"/>
      <name val="Terminal"/>
      <family val="0"/>
    </font>
    <font>
      <b/>
      <sz val="10"/>
      <name val="ＭＳ Ｐゴシック"/>
      <family val="3"/>
    </font>
    <font>
      <sz val="7"/>
      <name val="ＭＳ Ｐゴシック"/>
      <family val="3"/>
    </font>
    <font>
      <b/>
      <sz val="14"/>
      <name val="ＭＳ Ｐゴシック"/>
      <family val="3"/>
    </font>
    <font>
      <b/>
      <sz val="10"/>
      <name val="書院細明朝体"/>
      <family val="1"/>
    </font>
    <font>
      <b/>
      <sz val="11"/>
      <name val="書院細明朝体"/>
      <family val="1"/>
    </font>
    <font>
      <b/>
      <sz val="14"/>
      <name val="書院細明朝体"/>
      <family val="1"/>
    </font>
    <font>
      <sz val="6"/>
      <name val="ＭＳ Ｐゴシック"/>
      <family val="3"/>
    </font>
    <font>
      <b/>
      <sz val="8"/>
      <name val="書院細明朝体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88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178" fontId="3" fillId="0" borderId="0" applyFill="0" applyBorder="0" applyAlignment="0">
      <protection/>
    </xf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9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5" fillId="0" borderId="0">
      <alignment horizontal="left"/>
      <protection/>
    </xf>
    <xf numFmtId="38" fontId="6" fillId="20" borderId="0" applyNumberFormat="0" applyBorder="0" applyAlignment="0" applyProtection="0"/>
    <xf numFmtId="0" fontId="7" fillId="0" borderId="1" applyNumberFormat="0" applyAlignment="0" applyProtection="0"/>
    <xf numFmtId="0" fontId="7" fillId="0" borderId="2">
      <alignment horizontal="left" vertical="center"/>
      <protection/>
    </xf>
    <xf numFmtId="10" fontId="6" fillId="21" borderId="3" applyNumberFormat="0" applyBorder="0" applyAlignment="0" applyProtection="0"/>
    <xf numFmtId="181" fontId="8" fillId="0" borderId="0">
      <alignment/>
      <protection/>
    </xf>
    <xf numFmtId="0" fontId="4" fillId="0" borderId="0">
      <alignment/>
      <protection/>
    </xf>
    <xf numFmtId="10" fontId="4" fillId="0" borderId="0" applyFont="0" applyFill="0" applyBorder="0" applyAlignment="0" applyProtection="0"/>
    <xf numFmtId="4" fontId="5" fillId="0" borderId="0">
      <alignment horizontal="right"/>
      <protection/>
    </xf>
    <xf numFmtId="4" fontId="9" fillId="0" borderId="0">
      <alignment horizontal="right"/>
      <protection/>
    </xf>
    <xf numFmtId="0" fontId="10" fillId="0" borderId="0">
      <alignment horizontal="left"/>
      <protection/>
    </xf>
    <xf numFmtId="0" fontId="11" fillId="0" borderId="0">
      <alignment/>
      <protection/>
    </xf>
    <xf numFmtId="0" fontId="12" fillId="0" borderId="0">
      <alignment horizontal="center"/>
      <protection/>
    </xf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13" fillId="0" borderId="0">
      <alignment vertical="center"/>
      <protection/>
    </xf>
    <xf numFmtId="0" fontId="43" fillId="0" borderId="0" applyNumberFormat="0" applyFill="0" applyBorder="0" applyAlignment="0" applyProtection="0"/>
    <xf numFmtId="0" fontId="44" fillId="28" borderId="4" applyNumberFormat="0" applyAlignment="0" applyProtection="0"/>
    <xf numFmtId="0" fontId="45" fillId="29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30" borderId="5" applyNumberFormat="0" applyFon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48" fillId="32" borderId="7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0" borderId="10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11" applyNumberFormat="0" applyFill="0" applyAlignment="0" applyProtection="0"/>
    <xf numFmtId="0" fontId="54" fillId="32" borderId="12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3" borderId="7" applyNumberFormat="0" applyAlignment="0" applyProtection="0"/>
    <xf numFmtId="0" fontId="2" fillId="0" borderId="0">
      <alignment vertical="center"/>
      <protection/>
    </xf>
    <xf numFmtId="0" fontId="16" fillId="0" borderId="0">
      <alignment/>
      <protection/>
    </xf>
    <xf numFmtId="37" fontId="16" fillId="0" borderId="0">
      <alignment/>
      <protection/>
    </xf>
    <xf numFmtId="37" fontId="16" fillId="0" borderId="0">
      <alignment/>
      <protection/>
    </xf>
    <xf numFmtId="37" fontId="16" fillId="0" borderId="0">
      <alignment/>
      <protection/>
    </xf>
    <xf numFmtId="37" fontId="16" fillId="0" borderId="0">
      <alignment/>
      <protection/>
    </xf>
    <xf numFmtId="0" fontId="57" fillId="0" borderId="0" applyNumberFormat="0" applyFill="0" applyBorder="0" applyAlignment="0" applyProtection="0"/>
    <xf numFmtId="0" fontId="58" fillId="34" borderId="0" applyNumberFormat="0" applyBorder="0" applyAlignment="0" applyProtection="0"/>
  </cellStyleXfs>
  <cellXfs count="139">
    <xf numFmtId="0" fontId="0" fillId="0" borderId="0" xfId="0" applyFont="1" applyAlignment="1">
      <alignment vertical="center"/>
    </xf>
    <xf numFmtId="182" fontId="20" fillId="0" borderId="0" xfId="83" applyNumberFormat="1" applyFont="1" applyFill="1" applyBorder="1" applyAlignment="1">
      <alignment vertical="center"/>
      <protection/>
    </xf>
    <xf numFmtId="182" fontId="20" fillId="0" borderId="0" xfId="83" applyNumberFormat="1" applyFont="1" applyFill="1" applyBorder="1" applyAlignment="1" applyProtection="1">
      <alignment vertical="center"/>
      <protection locked="0"/>
    </xf>
    <xf numFmtId="182" fontId="20" fillId="0" borderId="0" xfId="83" applyNumberFormat="1" applyFont="1" applyFill="1" applyBorder="1" applyAlignment="1" applyProtection="1">
      <alignment horizontal="right" vertical="center"/>
      <protection locked="0"/>
    </xf>
    <xf numFmtId="182" fontId="14" fillId="0" borderId="0" xfId="83" applyNumberFormat="1" applyFont="1" applyFill="1" applyAlignment="1">
      <alignment vertical="center"/>
      <protection/>
    </xf>
    <xf numFmtId="182" fontId="21" fillId="0" borderId="0" xfId="83" applyNumberFormat="1" applyFont="1" applyFill="1" applyBorder="1" applyAlignment="1" applyProtection="1">
      <alignment vertical="center"/>
      <protection locked="0"/>
    </xf>
    <xf numFmtId="182" fontId="21" fillId="0" borderId="0" xfId="83" applyNumberFormat="1" applyFont="1" applyFill="1" applyBorder="1" applyAlignment="1" applyProtection="1">
      <alignment horizontal="right" vertical="center"/>
      <protection locked="0"/>
    </xf>
    <xf numFmtId="182" fontId="21" fillId="0" borderId="13" xfId="83" applyNumberFormat="1" applyFont="1" applyFill="1" applyBorder="1" applyAlignment="1">
      <alignment vertical="center"/>
      <protection/>
    </xf>
    <xf numFmtId="182" fontId="21" fillId="0" borderId="0" xfId="83" applyNumberFormat="1" applyFont="1" applyFill="1" applyBorder="1" applyAlignment="1">
      <alignment vertical="center"/>
      <protection/>
    </xf>
    <xf numFmtId="182" fontId="21" fillId="0" borderId="0" xfId="83" applyNumberFormat="1" applyFont="1" applyFill="1" applyAlignment="1">
      <alignment vertical="center"/>
      <protection/>
    </xf>
    <xf numFmtId="182" fontId="21" fillId="0" borderId="0" xfId="83" applyNumberFormat="1" applyFont="1" applyFill="1" applyAlignment="1" applyProtection="1">
      <alignment vertical="center"/>
      <protection locked="0"/>
    </xf>
    <xf numFmtId="182" fontId="21" fillId="0" borderId="13" xfId="83" applyNumberFormat="1" applyFont="1" applyFill="1" applyBorder="1" applyAlignment="1">
      <alignment horizontal="right" vertical="center"/>
      <protection/>
    </xf>
    <xf numFmtId="182" fontId="21" fillId="0" borderId="13" xfId="83" applyNumberFormat="1" applyFont="1" applyFill="1" applyBorder="1" applyAlignment="1" applyProtection="1">
      <alignment horizontal="left" vertical="center"/>
      <protection/>
    </xf>
    <xf numFmtId="183" fontId="20" fillId="0" borderId="0" xfId="85" applyNumberFormat="1" applyFont="1" applyFill="1" applyBorder="1" applyAlignment="1" applyProtection="1">
      <alignment horizontal="center" vertical="center"/>
      <protection/>
    </xf>
    <xf numFmtId="183" fontId="20" fillId="0" borderId="0" xfId="85" applyNumberFormat="1" applyFont="1" applyFill="1" applyBorder="1" applyAlignment="1">
      <alignment horizontal="center" vertical="center"/>
      <protection/>
    </xf>
    <xf numFmtId="183" fontId="20" fillId="0" borderId="0" xfId="85" applyNumberFormat="1" applyFont="1" applyFill="1" applyBorder="1" applyAlignment="1">
      <alignment horizontal="center" vertical="center" textRotation="255"/>
      <protection/>
    </xf>
    <xf numFmtId="183" fontId="21" fillId="0" borderId="0" xfId="85" applyNumberFormat="1" applyFont="1" applyFill="1" applyBorder="1" applyAlignment="1">
      <alignment vertical="center"/>
      <protection/>
    </xf>
    <xf numFmtId="183" fontId="21" fillId="0" borderId="0" xfId="85" applyNumberFormat="1" applyFont="1" applyFill="1" applyBorder="1" applyAlignment="1" applyProtection="1">
      <alignment vertical="center"/>
      <protection/>
    </xf>
    <xf numFmtId="183" fontId="17" fillId="0" borderId="0" xfId="85" applyNumberFormat="1" applyFont="1" applyFill="1" applyAlignment="1">
      <alignment vertical="center"/>
      <protection/>
    </xf>
    <xf numFmtId="183" fontId="17" fillId="0" borderId="0" xfId="85" applyNumberFormat="1" applyFont="1" applyFill="1" applyBorder="1" applyAlignment="1">
      <alignment vertical="center"/>
      <protection/>
    </xf>
    <xf numFmtId="183" fontId="20" fillId="0" borderId="0" xfId="85" applyNumberFormat="1" applyFont="1" applyFill="1" applyBorder="1" applyAlignment="1">
      <alignment vertical="center"/>
      <protection/>
    </xf>
    <xf numFmtId="183" fontId="20" fillId="0" borderId="0" xfId="85" applyNumberFormat="1" applyFont="1" applyFill="1" applyBorder="1" applyAlignment="1" applyProtection="1">
      <alignment vertical="center"/>
      <protection locked="0"/>
    </xf>
    <xf numFmtId="183" fontId="20" fillId="0" borderId="0" xfId="85" applyNumberFormat="1" applyFont="1" applyFill="1" applyBorder="1" applyAlignment="1" applyProtection="1">
      <alignment vertical="center"/>
      <protection/>
    </xf>
    <xf numFmtId="183" fontId="20" fillId="0" borderId="13" xfId="85" applyNumberFormat="1" applyFont="1" applyFill="1" applyBorder="1" applyAlignment="1">
      <alignment vertical="center"/>
      <protection/>
    </xf>
    <xf numFmtId="0" fontId="19" fillId="0" borderId="0" xfId="81" applyFont="1" applyFill="1" applyAlignment="1">
      <alignment vertical="center"/>
      <protection/>
    </xf>
    <xf numFmtId="183" fontId="20" fillId="0" borderId="0" xfId="85" applyNumberFormat="1" applyFont="1" applyFill="1" applyBorder="1" applyAlignment="1" applyProtection="1">
      <alignment horizontal="right" vertical="center"/>
      <protection/>
    </xf>
    <xf numFmtId="183" fontId="20" fillId="0" borderId="14" xfId="85" applyNumberFormat="1" applyFont="1" applyFill="1" applyBorder="1" applyAlignment="1">
      <alignment horizontal="center" vertical="center"/>
      <protection/>
    </xf>
    <xf numFmtId="183" fontId="20" fillId="0" borderId="14" xfId="85" applyNumberFormat="1" applyFont="1" applyFill="1" applyBorder="1" applyAlignment="1">
      <alignment vertical="center"/>
      <protection/>
    </xf>
    <xf numFmtId="183" fontId="20" fillId="0" borderId="13" xfId="85" applyNumberFormat="1" applyFont="1" applyFill="1" applyBorder="1" applyAlignment="1">
      <alignment horizontal="center" vertical="center"/>
      <protection/>
    </xf>
    <xf numFmtId="183" fontId="20" fillId="0" borderId="3" xfId="85" applyNumberFormat="1" applyFont="1" applyFill="1" applyBorder="1" applyAlignment="1" applyProtection="1">
      <alignment horizontal="center" vertical="center"/>
      <protection/>
    </xf>
    <xf numFmtId="0" fontId="22" fillId="0" borderId="0" xfId="81" applyFont="1" applyFill="1" applyAlignment="1">
      <alignment vertical="center"/>
      <protection/>
    </xf>
    <xf numFmtId="183" fontId="20" fillId="0" borderId="0" xfId="85" applyNumberFormat="1" applyFont="1" applyFill="1" applyAlignment="1">
      <alignment vertical="center"/>
      <protection/>
    </xf>
    <xf numFmtId="183" fontId="20" fillId="0" borderId="0" xfId="85" applyNumberFormat="1" applyFont="1" applyFill="1" applyAlignment="1">
      <alignment horizontal="center" vertical="center"/>
      <protection/>
    </xf>
    <xf numFmtId="183" fontId="20" fillId="0" borderId="0" xfId="85" applyNumberFormat="1" applyFont="1" applyFill="1" applyAlignment="1">
      <alignment horizontal="center" vertical="center" textRotation="255"/>
      <protection/>
    </xf>
    <xf numFmtId="0" fontId="22" fillId="0" borderId="0" xfId="81" applyFont="1" applyFill="1" applyBorder="1" applyAlignment="1">
      <alignment vertical="center"/>
      <protection/>
    </xf>
    <xf numFmtId="182" fontId="20" fillId="0" borderId="0" xfId="83" applyNumberFormat="1" applyFont="1" applyFill="1" applyAlignment="1">
      <alignment vertical="center"/>
      <protection/>
    </xf>
    <xf numFmtId="183" fontId="20" fillId="0" borderId="13" xfId="85" applyNumberFormat="1" applyFont="1" applyFill="1" applyBorder="1" applyAlignment="1" applyProtection="1">
      <alignment horizontal="left" vertical="center"/>
      <protection/>
    </xf>
    <xf numFmtId="182" fontId="17" fillId="0" borderId="0" xfId="83" applyNumberFormat="1" applyFont="1" applyFill="1" applyBorder="1" applyAlignment="1" applyProtection="1">
      <alignment horizontal="right" vertical="center"/>
      <protection locked="0"/>
    </xf>
    <xf numFmtId="183" fontId="20" fillId="0" borderId="15" xfId="85" applyNumberFormat="1" applyFont="1" applyFill="1" applyBorder="1" applyAlignment="1" applyProtection="1">
      <alignment horizontal="center" vertical="center"/>
      <protection/>
    </xf>
    <xf numFmtId="183" fontId="20" fillId="0" borderId="16" xfId="85" applyNumberFormat="1" applyFont="1" applyFill="1" applyBorder="1" applyAlignment="1" applyProtection="1">
      <alignment horizontal="center" vertical="center"/>
      <protection/>
    </xf>
    <xf numFmtId="182" fontId="21" fillId="0" borderId="17" xfId="83" applyNumberFormat="1" applyFont="1" applyFill="1" applyBorder="1" applyAlignment="1" applyProtection="1">
      <alignment vertical="center"/>
      <protection locked="0"/>
    </xf>
    <xf numFmtId="182" fontId="21" fillId="0" borderId="17" xfId="83" applyNumberFormat="1" applyFont="1" applyFill="1" applyBorder="1" applyAlignment="1">
      <alignment vertical="center"/>
      <protection/>
    </xf>
    <xf numFmtId="182" fontId="21" fillId="0" borderId="17" xfId="83" applyNumberFormat="1" applyFont="1" applyFill="1" applyBorder="1" applyAlignment="1" applyProtection="1">
      <alignment/>
      <protection locked="0"/>
    </xf>
    <xf numFmtId="182" fontId="21" fillId="0" borderId="0" xfId="83" applyNumberFormat="1" applyFont="1" applyFill="1" applyBorder="1" applyAlignment="1" applyProtection="1">
      <alignment/>
      <protection locked="0"/>
    </xf>
    <xf numFmtId="37" fontId="21" fillId="0" borderId="0" xfId="85" applyFont="1" applyFill="1" applyAlignment="1">
      <alignment horizontal="center" vertical="center"/>
      <protection/>
    </xf>
    <xf numFmtId="183" fontId="21" fillId="0" borderId="18" xfId="84" applyNumberFormat="1" applyFont="1" applyFill="1" applyBorder="1" applyAlignment="1" applyProtection="1">
      <alignment horizontal="center" vertical="center"/>
      <protection/>
    </xf>
    <xf numFmtId="182" fontId="21" fillId="0" borderId="0" xfId="82" applyNumberFormat="1" applyFont="1" applyFill="1" applyBorder="1" applyAlignment="1" applyProtection="1">
      <alignment horizontal="distributed"/>
      <protection/>
    </xf>
    <xf numFmtId="182" fontId="21" fillId="0" borderId="0" xfId="82" applyNumberFormat="1" applyFont="1" applyFill="1" applyBorder="1" applyAlignment="1">
      <alignment horizontal="right"/>
      <protection/>
    </xf>
    <xf numFmtId="182" fontId="21" fillId="0" borderId="0" xfId="82" applyNumberFormat="1" applyFont="1" applyFill="1" applyBorder="1" applyAlignment="1">
      <alignment horizontal="left"/>
      <protection/>
    </xf>
    <xf numFmtId="182" fontId="21" fillId="0" borderId="0" xfId="83" applyNumberFormat="1" applyFont="1" applyFill="1" applyAlignment="1">
      <alignment/>
      <protection/>
    </xf>
    <xf numFmtId="182" fontId="21" fillId="0" borderId="0" xfId="82" applyNumberFormat="1" applyFont="1" applyFill="1" applyBorder="1" applyAlignment="1" applyProtection="1">
      <alignment horizontal="right"/>
      <protection/>
    </xf>
    <xf numFmtId="182" fontId="21" fillId="0" borderId="18" xfId="83" applyNumberFormat="1" applyFont="1" applyFill="1" applyBorder="1" applyAlignment="1">
      <alignment vertical="center"/>
      <protection/>
    </xf>
    <xf numFmtId="0" fontId="21" fillId="0" borderId="0" xfId="83" applyNumberFormat="1" applyFont="1" applyFill="1" applyAlignment="1">
      <alignment vertical="center"/>
      <protection/>
    </xf>
    <xf numFmtId="183" fontId="21" fillId="0" borderId="14" xfId="85" applyNumberFormat="1" applyFont="1" applyFill="1" applyBorder="1" applyAlignment="1">
      <alignment vertical="center"/>
      <protection/>
    </xf>
    <xf numFmtId="183" fontId="14" fillId="0" borderId="0" xfId="85" applyNumberFormat="1" applyFont="1" applyFill="1" applyBorder="1" applyAlignment="1">
      <alignment vertical="center"/>
      <protection/>
    </xf>
    <xf numFmtId="183" fontId="21" fillId="0" borderId="0" xfId="85" applyNumberFormat="1" applyFont="1" applyFill="1" applyBorder="1" applyAlignment="1" applyProtection="1">
      <alignment vertical="center"/>
      <protection locked="0"/>
    </xf>
    <xf numFmtId="183" fontId="21" fillId="0" borderId="13" xfId="85" applyNumberFormat="1" applyFont="1" applyFill="1" applyBorder="1" applyAlignment="1" applyProtection="1">
      <alignment vertical="center"/>
      <protection/>
    </xf>
    <xf numFmtId="183" fontId="21" fillId="0" borderId="19" xfId="85" applyNumberFormat="1" applyFont="1" applyFill="1" applyBorder="1" applyAlignment="1">
      <alignment horizontal="center" vertical="center"/>
      <protection/>
    </xf>
    <xf numFmtId="183" fontId="21" fillId="0" borderId="17" xfId="85" applyNumberFormat="1" applyFont="1" applyFill="1" applyBorder="1" applyAlignment="1">
      <alignment horizontal="right" vertical="center"/>
      <protection/>
    </xf>
    <xf numFmtId="183" fontId="21" fillId="0" borderId="17" xfId="84" applyNumberFormat="1" applyFont="1" applyFill="1" applyBorder="1" applyAlignment="1" applyProtection="1">
      <alignment vertical="center"/>
      <protection/>
    </xf>
    <xf numFmtId="183" fontId="21" fillId="0" borderId="0" xfId="84" applyNumberFormat="1" applyFont="1" applyFill="1" applyBorder="1" applyAlignment="1" applyProtection="1">
      <alignment vertical="center"/>
      <protection/>
    </xf>
    <xf numFmtId="183" fontId="21" fillId="0" borderId="17" xfId="85" applyNumberFormat="1" applyFont="1" applyFill="1" applyBorder="1" applyAlignment="1" applyProtection="1">
      <alignment horizontal="right" vertical="center"/>
      <protection/>
    </xf>
    <xf numFmtId="183" fontId="21" fillId="0" borderId="18" xfId="85" applyNumberFormat="1" applyFont="1" applyFill="1" applyBorder="1" applyAlignment="1" applyProtection="1">
      <alignment horizontal="right" vertical="center"/>
      <protection/>
    </xf>
    <xf numFmtId="182" fontId="21" fillId="0" borderId="0" xfId="83" applyNumberFormat="1" applyFont="1" applyFill="1" applyAlignment="1" applyProtection="1">
      <alignment horizontal="center" vertical="center"/>
      <protection/>
    </xf>
    <xf numFmtId="183" fontId="21" fillId="0" borderId="0" xfId="85" applyNumberFormat="1" applyFont="1" applyFill="1" applyAlignment="1" applyProtection="1">
      <alignment horizontal="center" vertical="center"/>
      <protection/>
    </xf>
    <xf numFmtId="182" fontId="21" fillId="0" borderId="0" xfId="83" applyNumberFormat="1" applyFont="1" applyFill="1" applyBorder="1" applyAlignment="1">
      <alignment horizontal="right" vertical="center"/>
      <protection/>
    </xf>
    <xf numFmtId="183" fontId="20" fillId="0" borderId="13" xfId="85" applyNumberFormat="1" applyFont="1" applyFill="1" applyBorder="1" applyAlignment="1" applyProtection="1">
      <alignment horizontal="center" vertical="center"/>
      <protection/>
    </xf>
    <xf numFmtId="183" fontId="20" fillId="0" borderId="0" xfId="85" applyNumberFormat="1" applyFont="1" applyFill="1" applyBorder="1" applyAlignment="1" quotePrefix="1">
      <alignment horizontal="center" vertical="center"/>
      <protection/>
    </xf>
    <xf numFmtId="183" fontId="20" fillId="0" borderId="0" xfId="85" applyNumberFormat="1" applyFont="1" applyFill="1" applyBorder="1" applyAlignment="1" applyProtection="1" quotePrefix="1">
      <alignment horizontal="center" vertical="center"/>
      <protection/>
    </xf>
    <xf numFmtId="183" fontId="21" fillId="0" borderId="17" xfId="85" applyNumberFormat="1" applyFont="1" applyFill="1" applyBorder="1" applyAlignment="1" quotePrefix="1">
      <alignment horizontal="right" vertical="center"/>
      <protection/>
    </xf>
    <xf numFmtId="183" fontId="21" fillId="0" borderId="17" xfId="85" applyNumberFormat="1" applyFont="1" applyFill="1" applyBorder="1" applyAlignment="1" applyProtection="1" quotePrefix="1">
      <alignment horizontal="right" vertical="center"/>
      <protection/>
    </xf>
    <xf numFmtId="183" fontId="20" fillId="0" borderId="0" xfId="85" applyNumberFormat="1" applyFont="1" applyFill="1" applyBorder="1" applyAlignment="1" applyProtection="1">
      <alignment horizontal="center" vertical="center" shrinkToFit="1"/>
      <protection/>
    </xf>
    <xf numFmtId="183" fontId="20" fillId="0" borderId="0" xfId="85" applyNumberFormat="1" applyFont="1" applyFill="1" applyBorder="1" applyAlignment="1">
      <alignment horizontal="center" vertical="center" shrinkToFit="1"/>
      <protection/>
    </xf>
    <xf numFmtId="183" fontId="14" fillId="0" borderId="17" xfId="85" applyNumberFormat="1" applyFont="1" applyFill="1" applyBorder="1" applyAlignment="1" applyProtection="1">
      <alignment horizontal="right" vertical="center"/>
      <protection/>
    </xf>
    <xf numFmtId="183" fontId="14" fillId="0" borderId="0" xfId="85" applyNumberFormat="1" applyFont="1" applyFill="1" applyBorder="1" applyAlignment="1" applyProtection="1">
      <alignment horizontal="right" vertical="center"/>
      <protection/>
    </xf>
    <xf numFmtId="183" fontId="17" fillId="0" borderId="14" xfId="85" applyNumberFormat="1" applyFont="1" applyFill="1" applyBorder="1" applyAlignment="1" applyProtection="1">
      <alignment horizontal="center" vertical="center"/>
      <protection/>
    </xf>
    <xf numFmtId="183" fontId="14" fillId="0" borderId="0" xfId="85" applyNumberFormat="1" applyFont="1" applyFill="1" applyBorder="1" applyAlignment="1" applyProtection="1">
      <alignment vertical="center"/>
      <protection/>
    </xf>
    <xf numFmtId="183" fontId="17" fillId="0" borderId="0" xfId="85" applyNumberFormat="1" applyFont="1" applyFill="1" applyBorder="1" applyAlignment="1" applyProtection="1">
      <alignment horizontal="center" vertical="center"/>
      <protection/>
    </xf>
    <xf numFmtId="183" fontId="17" fillId="0" borderId="0" xfId="85" applyNumberFormat="1" applyFont="1" applyFill="1" applyBorder="1" applyAlignment="1">
      <alignment horizontal="center" vertical="center"/>
      <protection/>
    </xf>
    <xf numFmtId="183" fontId="14" fillId="0" borderId="17" xfId="85" applyNumberFormat="1" applyFont="1" applyFill="1" applyBorder="1" applyAlignment="1">
      <alignment horizontal="right" vertical="center"/>
      <protection/>
    </xf>
    <xf numFmtId="182" fontId="14" fillId="0" borderId="0" xfId="83" applyNumberFormat="1" applyFont="1" applyFill="1" applyBorder="1" applyAlignment="1" applyProtection="1">
      <alignment vertical="center"/>
      <protection locked="0"/>
    </xf>
    <xf numFmtId="182" fontId="14" fillId="0" borderId="0" xfId="83" applyNumberFormat="1" applyFont="1" applyFill="1" applyBorder="1" applyAlignment="1" applyProtection="1">
      <alignment horizontal="right" vertical="center"/>
      <protection locked="0"/>
    </xf>
    <xf numFmtId="182" fontId="14" fillId="0" borderId="17" xfId="83" applyNumberFormat="1" applyFont="1" applyFill="1" applyBorder="1" applyAlignment="1" applyProtection="1">
      <alignment vertical="center"/>
      <protection/>
    </xf>
    <xf numFmtId="182" fontId="14" fillId="0" borderId="0" xfId="83" applyNumberFormat="1" applyFont="1" applyFill="1" applyBorder="1" applyAlignment="1" applyProtection="1">
      <alignment vertical="center"/>
      <protection/>
    </xf>
    <xf numFmtId="182" fontId="14" fillId="0" borderId="17" xfId="83" applyNumberFormat="1" applyFont="1" applyFill="1" applyBorder="1" applyAlignment="1" applyProtection="1">
      <alignment/>
      <protection/>
    </xf>
    <xf numFmtId="182" fontId="14" fillId="0" borderId="0" xfId="83" applyNumberFormat="1" applyFont="1" applyFill="1" applyBorder="1" applyAlignment="1" applyProtection="1">
      <alignment/>
      <protection/>
    </xf>
    <xf numFmtId="182" fontId="14" fillId="0" borderId="0" xfId="82" applyNumberFormat="1" applyFont="1" applyFill="1" applyBorder="1" applyAlignment="1">
      <alignment/>
      <protection/>
    </xf>
    <xf numFmtId="182" fontId="14" fillId="0" borderId="0" xfId="82" applyNumberFormat="1" applyFont="1" applyFill="1" applyBorder="1" applyAlignment="1" applyProtection="1">
      <alignment horizontal="distributed"/>
      <protection/>
    </xf>
    <xf numFmtId="182" fontId="14" fillId="0" borderId="0" xfId="83" applyNumberFormat="1" applyFont="1" applyFill="1" applyBorder="1" applyAlignment="1" applyProtection="1">
      <alignment/>
      <protection locked="0"/>
    </xf>
    <xf numFmtId="182" fontId="21" fillId="0" borderId="0" xfId="83" applyNumberFormat="1" applyFont="1" applyFill="1" applyBorder="1" applyAlignment="1" applyProtection="1">
      <alignment/>
      <protection/>
    </xf>
    <xf numFmtId="182" fontId="14" fillId="0" borderId="0" xfId="82" applyNumberFormat="1" applyFont="1" applyFill="1" applyBorder="1" applyAlignment="1" applyProtection="1">
      <alignment horizontal="left"/>
      <protection/>
    </xf>
    <xf numFmtId="182" fontId="21" fillId="0" borderId="14" xfId="83" applyNumberFormat="1" applyFont="1" applyFill="1" applyBorder="1" applyAlignment="1" applyProtection="1">
      <alignment horizontal="center" vertical="center" wrapText="1"/>
      <protection/>
    </xf>
    <xf numFmtId="182" fontId="21" fillId="0" borderId="20" xfId="83" applyNumberFormat="1" applyFont="1" applyFill="1" applyBorder="1" applyAlignment="1" applyProtection="1">
      <alignment horizontal="center" vertical="center"/>
      <protection/>
    </xf>
    <xf numFmtId="182" fontId="21" fillId="0" borderId="0" xfId="83" applyNumberFormat="1" applyFont="1" applyFill="1" applyBorder="1" applyAlignment="1" applyProtection="1">
      <alignment horizontal="center" vertical="center"/>
      <protection/>
    </xf>
    <xf numFmtId="182" fontId="21" fillId="0" borderId="21" xfId="83" applyNumberFormat="1" applyFont="1" applyFill="1" applyBorder="1" applyAlignment="1" applyProtection="1">
      <alignment horizontal="center" vertical="center"/>
      <protection/>
    </xf>
    <xf numFmtId="182" fontId="21" fillId="0" borderId="13" xfId="83" applyNumberFormat="1" applyFont="1" applyFill="1" applyBorder="1" applyAlignment="1" applyProtection="1">
      <alignment horizontal="center" vertical="center"/>
      <protection/>
    </xf>
    <xf numFmtId="182" fontId="21" fillId="0" borderId="22" xfId="83" applyNumberFormat="1" applyFont="1" applyFill="1" applyBorder="1" applyAlignment="1" applyProtection="1">
      <alignment horizontal="center" vertical="center"/>
      <protection/>
    </xf>
    <xf numFmtId="183" fontId="21" fillId="0" borderId="14" xfId="84" applyNumberFormat="1" applyFont="1" applyFill="1" applyBorder="1" applyAlignment="1" applyProtection="1">
      <alignment horizontal="center" vertical="center"/>
      <protection/>
    </xf>
    <xf numFmtId="183" fontId="21" fillId="0" borderId="20" xfId="84" applyNumberFormat="1" applyFont="1" applyFill="1" applyBorder="1" applyAlignment="1" applyProtection="1">
      <alignment horizontal="center" vertical="center"/>
      <protection/>
    </xf>
    <xf numFmtId="183" fontId="21" fillId="0" borderId="18" xfId="84" applyNumberFormat="1" applyFont="1" applyFill="1" applyBorder="1" applyAlignment="1" applyProtection="1">
      <alignment horizontal="center" vertical="center"/>
      <protection/>
    </xf>
    <xf numFmtId="183" fontId="21" fillId="0" borderId="13" xfId="84" applyNumberFormat="1" applyFont="1" applyFill="1" applyBorder="1" applyAlignment="1" applyProtection="1">
      <alignment horizontal="center" vertical="center"/>
      <protection/>
    </xf>
    <xf numFmtId="183" fontId="21" fillId="0" borderId="22" xfId="84" applyNumberFormat="1" applyFont="1" applyFill="1" applyBorder="1" applyAlignment="1" applyProtection="1">
      <alignment horizontal="center" vertical="center"/>
      <protection/>
    </xf>
    <xf numFmtId="183" fontId="21" fillId="0" borderId="19" xfId="84" applyNumberFormat="1" applyFont="1" applyFill="1" applyBorder="1" applyAlignment="1" applyProtection="1">
      <alignment horizontal="center" vertical="center"/>
      <protection/>
    </xf>
    <xf numFmtId="183" fontId="21" fillId="0" borderId="19" xfId="84" applyNumberFormat="1" applyFont="1" applyFill="1" applyBorder="1" applyAlignment="1" applyProtection="1">
      <alignment horizontal="center" vertical="center" wrapText="1"/>
      <protection/>
    </xf>
    <xf numFmtId="183" fontId="21" fillId="0" borderId="23" xfId="84" applyNumberFormat="1" applyFont="1" applyFill="1" applyBorder="1" applyAlignment="1" applyProtection="1">
      <alignment horizontal="center" vertical="center"/>
      <protection/>
    </xf>
    <xf numFmtId="183" fontId="21" fillId="0" borderId="24" xfId="84" applyNumberFormat="1" applyFont="1" applyFill="1" applyBorder="1" applyAlignment="1" applyProtection="1">
      <alignment horizontal="center" vertical="center"/>
      <protection/>
    </xf>
    <xf numFmtId="182" fontId="21" fillId="0" borderId="0" xfId="83" applyNumberFormat="1" applyFont="1" applyFill="1" applyAlignment="1" applyProtection="1">
      <alignment horizontal="center" vertical="center"/>
      <protection/>
    </xf>
    <xf numFmtId="182" fontId="14" fillId="0" borderId="0" xfId="82" applyNumberFormat="1" applyFont="1" applyFill="1" applyBorder="1" applyAlignment="1" applyProtection="1">
      <alignment/>
      <protection/>
    </xf>
    <xf numFmtId="183" fontId="21" fillId="0" borderId="0" xfId="85" applyNumberFormat="1" applyFont="1" applyFill="1" applyAlignment="1" applyProtection="1">
      <alignment horizontal="center" vertical="center"/>
      <protection/>
    </xf>
    <xf numFmtId="183" fontId="20" fillId="0" borderId="0" xfId="85" applyNumberFormat="1" applyFont="1" applyFill="1" applyBorder="1" applyAlignment="1" applyProtection="1">
      <alignment horizontal="center" vertical="center"/>
      <protection/>
    </xf>
    <xf numFmtId="183" fontId="20" fillId="0" borderId="20" xfId="85" applyNumberFormat="1" applyFont="1" applyFill="1" applyBorder="1" applyAlignment="1">
      <alignment horizontal="center" vertical="center" textRotation="255" shrinkToFit="1"/>
      <protection/>
    </xf>
    <xf numFmtId="183" fontId="20" fillId="0" borderId="21" xfId="85" applyNumberFormat="1" applyFont="1" applyFill="1" applyBorder="1" applyAlignment="1">
      <alignment horizontal="center" vertical="center" textRotation="255" shrinkToFit="1"/>
      <protection/>
    </xf>
    <xf numFmtId="183" fontId="20" fillId="0" borderId="22" xfId="85" applyNumberFormat="1" applyFont="1" applyFill="1" applyBorder="1" applyAlignment="1">
      <alignment horizontal="center" vertical="center" textRotation="255" shrinkToFit="1"/>
      <protection/>
    </xf>
    <xf numFmtId="183" fontId="20" fillId="0" borderId="20" xfId="85" applyNumberFormat="1" applyFont="1" applyFill="1" applyBorder="1" applyAlignment="1" applyProtection="1">
      <alignment horizontal="center" vertical="center" textRotation="255"/>
      <protection/>
    </xf>
    <xf numFmtId="183" fontId="20" fillId="0" borderId="21" xfId="85" applyNumberFormat="1" applyFont="1" applyFill="1" applyBorder="1" applyAlignment="1" applyProtection="1">
      <alignment horizontal="center" vertical="center" textRotation="255"/>
      <protection/>
    </xf>
    <xf numFmtId="183" fontId="20" fillId="0" borderId="22" xfId="85" applyNumberFormat="1" applyFont="1" applyFill="1" applyBorder="1" applyAlignment="1" applyProtection="1">
      <alignment horizontal="center" vertical="center" textRotation="255"/>
      <protection/>
    </xf>
    <xf numFmtId="183" fontId="21" fillId="0" borderId="15" xfId="84" applyNumberFormat="1" applyFont="1" applyFill="1" applyBorder="1" applyAlignment="1" applyProtection="1">
      <alignment horizontal="center" vertical="center"/>
      <protection/>
    </xf>
    <xf numFmtId="183" fontId="21" fillId="0" borderId="2" xfId="84" applyNumberFormat="1" applyFont="1" applyFill="1" applyBorder="1" applyAlignment="1" applyProtection="1">
      <alignment horizontal="center" vertical="center"/>
      <protection/>
    </xf>
    <xf numFmtId="183" fontId="21" fillId="0" borderId="16" xfId="84" applyNumberFormat="1" applyFont="1" applyFill="1" applyBorder="1" applyAlignment="1" applyProtection="1">
      <alignment horizontal="center" vertical="center"/>
      <protection/>
    </xf>
    <xf numFmtId="183" fontId="21" fillId="0" borderId="15" xfId="84" applyNumberFormat="1" applyFont="1" applyFill="1" applyBorder="1" applyAlignment="1">
      <alignment horizontal="center" vertical="center"/>
      <protection/>
    </xf>
    <xf numFmtId="183" fontId="21" fillId="0" borderId="2" xfId="84" applyNumberFormat="1" applyFont="1" applyFill="1" applyBorder="1" applyAlignment="1">
      <alignment horizontal="center" vertical="center"/>
      <protection/>
    </xf>
    <xf numFmtId="183" fontId="21" fillId="0" borderId="16" xfId="84" applyNumberFormat="1" applyFont="1" applyFill="1" applyBorder="1" applyAlignment="1">
      <alignment horizontal="center" vertical="center"/>
      <protection/>
    </xf>
    <xf numFmtId="37" fontId="14" fillId="0" borderId="0" xfId="82" applyFont="1" applyFill="1" applyBorder="1" applyAlignment="1">
      <alignment/>
      <protection/>
    </xf>
    <xf numFmtId="183" fontId="21" fillId="0" borderId="25" xfId="84" applyNumberFormat="1" applyFont="1" applyFill="1" applyBorder="1" applyAlignment="1" applyProtection="1">
      <alignment horizontal="center" vertical="center"/>
      <protection/>
    </xf>
    <xf numFmtId="37" fontId="14" fillId="0" borderId="0" xfId="82" applyFont="1" applyFill="1" applyBorder="1" applyAlignment="1">
      <alignment horizontal="left"/>
      <protection/>
    </xf>
    <xf numFmtId="37" fontId="21" fillId="0" borderId="0" xfId="85" applyFont="1" applyFill="1" applyAlignment="1">
      <alignment horizontal="center" vertical="center"/>
      <protection/>
    </xf>
    <xf numFmtId="183" fontId="20" fillId="0" borderId="20" xfId="85" applyNumberFormat="1" applyFont="1" applyFill="1" applyBorder="1" applyAlignment="1">
      <alignment horizontal="center" vertical="center" textRotation="255"/>
      <protection/>
    </xf>
    <xf numFmtId="183" fontId="20" fillId="0" borderId="21" xfId="85" applyNumberFormat="1" applyFont="1" applyFill="1" applyBorder="1" applyAlignment="1">
      <alignment horizontal="center" vertical="center" textRotation="255"/>
      <protection/>
    </xf>
    <xf numFmtId="183" fontId="20" fillId="0" borderId="3" xfId="85" applyNumberFormat="1" applyFont="1" applyFill="1" applyBorder="1" applyAlignment="1" applyProtection="1">
      <alignment horizontal="center" vertical="center" wrapText="1"/>
      <protection/>
    </xf>
    <xf numFmtId="183" fontId="20" fillId="0" borderId="3" xfId="85" applyNumberFormat="1" applyFont="1" applyFill="1" applyBorder="1" applyAlignment="1" applyProtection="1">
      <alignment horizontal="center" vertical="center"/>
      <protection/>
    </xf>
    <xf numFmtId="183" fontId="20" fillId="0" borderId="15" xfId="85" applyNumberFormat="1" applyFont="1" applyFill="1" applyBorder="1" applyAlignment="1" applyProtection="1">
      <alignment horizontal="center" vertical="center"/>
      <protection/>
    </xf>
    <xf numFmtId="183" fontId="20" fillId="0" borderId="3" xfId="85" applyNumberFormat="1" applyFont="1" applyFill="1" applyBorder="1" applyAlignment="1">
      <alignment horizontal="center" vertical="center"/>
      <protection/>
    </xf>
    <xf numFmtId="183" fontId="20" fillId="0" borderId="3" xfId="85" applyNumberFormat="1" applyFont="1" applyFill="1" applyBorder="1" applyAlignment="1">
      <alignment horizontal="center" vertical="center" wrapText="1"/>
      <protection/>
    </xf>
    <xf numFmtId="183" fontId="24" fillId="0" borderId="20" xfId="85" applyNumberFormat="1" applyFont="1" applyFill="1" applyBorder="1" applyAlignment="1">
      <alignment horizontal="center" vertical="top" textRotation="255" wrapText="1"/>
      <protection/>
    </xf>
    <xf numFmtId="183" fontId="24" fillId="0" borderId="21" xfId="85" applyNumberFormat="1" applyFont="1" applyFill="1" applyBorder="1" applyAlignment="1">
      <alignment horizontal="center" vertical="top" textRotation="255" wrapText="1"/>
      <protection/>
    </xf>
    <xf numFmtId="183" fontId="24" fillId="0" borderId="22" xfId="85" applyNumberFormat="1" applyFont="1" applyFill="1" applyBorder="1" applyAlignment="1">
      <alignment horizontal="center" vertical="top" textRotation="255" wrapText="1"/>
      <protection/>
    </xf>
    <xf numFmtId="183" fontId="20" fillId="0" borderId="16" xfId="85" applyNumberFormat="1" applyFont="1" applyFill="1" applyBorder="1" applyAlignment="1" applyProtection="1">
      <alignment horizontal="center" vertical="center" shrinkToFit="1"/>
      <protection/>
    </xf>
    <xf numFmtId="183" fontId="20" fillId="0" borderId="3" xfId="85" applyNumberFormat="1" applyFont="1" applyFill="1" applyBorder="1" applyAlignment="1" applyProtection="1">
      <alignment horizontal="center" vertical="center" shrinkToFit="1"/>
      <protection/>
    </xf>
    <xf numFmtId="183" fontId="20" fillId="0" borderId="22" xfId="85" applyNumberFormat="1" applyFont="1" applyFill="1" applyBorder="1" applyAlignment="1">
      <alignment horizontal="center" vertical="center" textRotation="255"/>
      <protection/>
    </xf>
  </cellXfs>
  <cellStyles count="7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センター" xfId="57"/>
    <cellStyle name="タイトル" xfId="58"/>
    <cellStyle name="チェック セル" xfId="59"/>
    <cellStyle name="どちらでもない" xfId="60"/>
    <cellStyle name="Percent" xfId="61"/>
    <cellStyle name="Hyperlink" xfId="62"/>
    <cellStyle name="メモ" xfId="63"/>
    <cellStyle name="リンク セル" xfId="64"/>
    <cellStyle name="悪い" xfId="65"/>
    <cellStyle name="計算" xfId="66"/>
    <cellStyle name="警告文" xfId="67"/>
    <cellStyle name="Comma [0]" xfId="68"/>
    <cellStyle name="Comma" xfId="69"/>
    <cellStyle name="見出し 1" xfId="70"/>
    <cellStyle name="見出し 2" xfId="71"/>
    <cellStyle name="見出し 3" xfId="72"/>
    <cellStyle name="見出し 4" xfId="73"/>
    <cellStyle name="集計" xfId="74"/>
    <cellStyle name="出力" xfId="75"/>
    <cellStyle name="説明文" xfId="76"/>
    <cellStyle name="Currency [0]" xfId="77"/>
    <cellStyle name="Currency" xfId="78"/>
    <cellStyle name="入力" xfId="79"/>
    <cellStyle name="標準 2" xfId="80"/>
    <cellStyle name="標準 3" xfId="81"/>
    <cellStyle name="標準_第02表  H14" xfId="82"/>
    <cellStyle name="標準_第03表 H14" xfId="83"/>
    <cellStyle name="標準_第36表 H14" xfId="84"/>
    <cellStyle name="標準_第37表 H14" xfId="85"/>
    <cellStyle name="Followed Hyperlink" xfId="86"/>
    <cellStyle name="良い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0.6.188\&#21172;&#20685;&#25945;&#32946;\Documents%20and%20Settings\toukei50.TOUKEIDOM\My%20Documents\1&#34920;&#12363;&#12425;11&#34920;&#65288;&#32207;&#25324;&#12539;&#23567;&#23398;&#26657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２表"/>
      <sheetName val="第３表"/>
      <sheetName val="第４表第５表"/>
      <sheetName val="第６表第７表"/>
      <sheetName val="第８表 "/>
      <sheetName val="第９表"/>
      <sheetName val="第１０表"/>
      <sheetName val="第１１表"/>
    </sheetNames>
    <sheetDataSet>
      <sheetData sheetId="0">
        <row r="1">
          <cell r="F1" t="str">
            <v>                                       第１表    学校種別学校数・在学者数及び教職員数</v>
          </cell>
        </row>
        <row r="2">
          <cell r="L2" t="str">
            <v>     （単位：校，学級，人）</v>
          </cell>
        </row>
        <row r="3">
          <cell r="B3" t="str">
            <v>    区    分</v>
          </cell>
          <cell r="D3" t="str">
            <v>  学   校   数</v>
          </cell>
          <cell r="G3" t="str">
            <v>学級数</v>
          </cell>
          <cell r="H3" t="str">
            <v>   在   学   者   数</v>
          </cell>
          <cell r="K3" t="str">
            <v>   教員数 (本務者）</v>
          </cell>
          <cell r="N3" t="str">
            <v>職員数</v>
          </cell>
        </row>
        <row r="4">
          <cell r="D4" t="str">
            <v>計</v>
          </cell>
          <cell r="E4" t="str">
            <v>本校</v>
          </cell>
          <cell r="F4" t="str">
            <v>分校</v>
          </cell>
          <cell r="H4" t="str">
            <v>計</v>
          </cell>
          <cell r="I4" t="str">
            <v>男</v>
          </cell>
          <cell r="J4" t="str">
            <v>女</v>
          </cell>
          <cell r="K4" t="str">
            <v>計</v>
          </cell>
          <cell r="L4" t="str">
            <v>男</v>
          </cell>
          <cell r="M4" t="str">
            <v>女</v>
          </cell>
          <cell r="N4" t="str">
            <v>(本務者)</v>
          </cell>
        </row>
        <row r="5">
          <cell r="B5" t="str">
            <v>平成８年</v>
          </cell>
          <cell r="C5" t="str">
            <v>計</v>
          </cell>
          <cell r="D5">
            <v>1303</v>
          </cell>
          <cell r="E5">
            <v>1273</v>
          </cell>
          <cell r="F5">
            <v>30</v>
          </cell>
          <cell r="G5">
            <v>10688</v>
          </cell>
          <cell r="H5">
            <v>417574</v>
          </cell>
          <cell r="I5">
            <v>213733</v>
          </cell>
          <cell r="J5">
            <v>203841</v>
          </cell>
          <cell r="K5">
            <v>23352</v>
          </cell>
          <cell r="L5">
            <v>12394</v>
          </cell>
          <cell r="M5">
            <v>10958</v>
          </cell>
          <cell r="N5">
            <v>4847</v>
          </cell>
        </row>
        <row r="6">
          <cell r="B6" t="str">
            <v>平成９年</v>
          </cell>
          <cell r="C6" t="str">
            <v>計</v>
          </cell>
          <cell r="D6">
            <v>1299</v>
          </cell>
          <cell r="E6">
            <v>1270</v>
          </cell>
          <cell r="F6">
            <v>29</v>
          </cell>
          <cell r="G6">
            <v>10534</v>
          </cell>
          <cell r="H6">
            <v>407272</v>
          </cell>
          <cell r="I6">
            <v>208131</v>
          </cell>
          <cell r="J6">
            <v>199141</v>
          </cell>
          <cell r="K6">
            <v>23317</v>
          </cell>
          <cell r="L6">
            <v>12311</v>
          </cell>
          <cell r="M6">
            <v>11006</v>
          </cell>
          <cell r="N6">
            <v>4798</v>
          </cell>
        </row>
        <row r="7">
          <cell r="B7" t="str">
            <v>平成10年</v>
          </cell>
          <cell r="C7" t="str">
            <v>計</v>
          </cell>
          <cell r="D7">
            <v>1295</v>
          </cell>
          <cell r="E7">
            <v>1269</v>
          </cell>
          <cell r="F7">
            <v>26</v>
          </cell>
          <cell r="G7">
            <v>10449</v>
          </cell>
          <cell r="H7">
            <v>396617</v>
          </cell>
          <cell r="I7">
            <v>202624</v>
          </cell>
          <cell r="J7">
            <v>193993</v>
          </cell>
          <cell r="K7">
            <v>23226</v>
          </cell>
          <cell r="L7">
            <v>12226</v>
          </cell>
          <cell r="M7">
            <v>11000</v>
          </cell>
          <cell r="N7">
            <v>4812</v>
          </cell>
        </row>
        <row r="8">
          <cell r="B8" t="str">
            <v>平成11年</v>
          </cell>
          <cell r="C8" t="str">
            <v>計</v>
          </cell>
          <cell r="D8">
            <v>1287</v>
          </cell>
          <cell r="E8">
            <v>1263</v>
          </cell>
          <cell r="F8">
            <v>24</v>
          </cell>
          <cell r="G8">
            <v>10346</v>
          </cell>
          <cell r="H8">
            <v>387814</v>
          </cell>
          <cell r="I8">
            <v>197667</v>
          </cell>
          <cell r="J8">
            <v>190147</v>
          </cell>
          <cell r="K8">
            <v>23197</v>
          </cell>
          <cell r="L8">
            <v>12113</v>
          </cell>
          <cell r="M8">
            <v>11084</v>
          </cell>
          <cell r="N8">
            <v>4787</v>
          </cell>
        </row>
        <row r="9">
          <cell r="B9" t="str">
            <v>平成12年</v>
          </cell>
          <cell r="C9" t="str">
            <v>計</v>
          </cell>
          <cell r="D9">
            <v>1280</v>
          </cell>
          <cell r="E9">
            <v>1257</v>
          </cell>
          <cell r="F9">
            <v>23</v>
          </cell>
          <cell r="G9">
            <v>10233</v>
          </cell>
          <cell r="H9">
            <v>379494</v>
          </cell>
          <cell r="I9">
            <v>193538</v>
          </cell>
          <cell r="J9">
            <v>185956</v>
          </cell>
          <cell r="K9">
            <v>23073</v>
          </cell>
          <cell r="L9">
            <v>12002</v>
          </cell>
          <cell r="M9">
            <v>11071</v>
          </cell>
          <cell r="N9">
            <v>4812</v>
          </cell>
        </row>
        <row r="10">
          <cell r="B10" t="str">
            <v>平成13年</v>
          </cell>
          <cell r="C10" t="str">
            <v>計</v>
          </cell>
          <cell r="D10">
            <v>1277</v>
          </cell>
          <cell r="E10">
            <v>1254</v>
          </cell>
          <cell r="F10">
            <v>23</v>
          </cell>
          <cell r="G10">
            <v>10140</v>
          </cell>
          <cell r="H10">
            <v>370502</v>
          </cell>
          <cell r="I10">
            <v>188692</v>
          </cell>
          <cell r="J10">
            <v>181810</v>
          </cell>
          <cell r="K10">
            <v>23066</v>
          </cell>
          <cell r="L10">
            <v>11935</v>
          </cell>
          <cell r="M10">
            <v>11131</v>
          </cell>
          <cell r="N10">
            <v>4889</v>
          </cell>
        </row>
        <row r="11">
          <cell r="B11" t="str">
            <v>平成14年</v>
          </cell>
          <cell r="C11" t="str">
            <v> 計</v>
          </cell>
          <cell r="D11">
            <v>1268</v>
          </cell>
          <cell r="E11">
            <v>1244</v>
          </cell>
          <cell r="F11">
            <v>24</v>
          </cell>
          <cell r="G11">
            <v>10028</v>
          </cell>
          <cell r="H11">
            <v>362734</v>
          </cell>
          <cell r="I11">
            <v>184919</v>
          </cell>
          <cell r="J11">
            <v>177815</v>
          </cell>
          <cell r="K11">
            <v>23085</v>
          </cell>
          <cell r="L11">
            <v>11917</v>
          </cell>
          <cell r="M11">
            <v>11168</v>
          </cell>
          <cell r="N11">
            <v>4768</v>
          </cell>
        </row>
        <row r="12">
          <cell r="C12" t="str">
            <v>国立</v>
          </cell>
          <cell r="D12">
            <v>7</v>
          </cell>
          <cell r="E12">
            <v>7</v>
          </cell>
          <cell r="F12" t="str">
            <v>    -</v>
          </cell>
          <cell r="G12">
            <v>50</v>
          </cell>
          <cell r="H12">
            <v>1956</v>
          </cell>
          <cell r="I12">
            <v>827</v>
          </cell>
          <cell r="J12">
            <v>1129</v>
          </cell>
          <cell r="K12">
            <v>117</v>
          </cell>
          <cell r="L12">
            <v>76</v>
          </cell>
          <cell r="M12">
            <v>41</v>
          </cell>
          <cell r="N12">
            <v>19</v>
          </cell>
        </row>
        <row r="13">
          <cell r="C13" t="str">
            <v>公立</v>
          </cell>
          <cell r="D13">
            <v>932</v>
          </cell>
          <cell r="E13">
            <v>908</v>
          </cell>
          <cell r="F13">
            <v>24</v>
          </cell>
          <cell r="G13">
            <v>8689</v>
          </cell>
          <cell r="H13">
            <v>277088</v>
          </cell>
          <cell r="I13">
            <v>141544</v>
          </cell>
          <cell r="J13">
            <v>135544</v>
          </cell>
          <cell r="K13">
            <v>18895</v>
          </cell>
          <cell r="L13">
            <v>10210</v>
          </cell>
          <cell r="M13">
            <v>8685</v>
          </cell>
          <cell r="N13">
            <v>3632</v>
          </cell>
        </row>
        <row r="14">
          <cell r="C14" t="str">
            <v>私立</v>
          </cell>
          <cell r="D14">
            <v>329</v>
          </cell>
          <cell r="E14">
            <v>329</v>
          </cell>
          <cell r="F14" t="str">
            <v>    -</v>
          </cell>
          <cell r="G14">
            <v>1289</v>
          </cell>
          <cell r="H14">
            <v>83690</v>
          </cell>
          <cell r="I14">
            <v>42548</v>
          </cell>
          <cell r="J14">
            <v>41142</v>
          </cell>
          <cell r="K14">
            <v>4073</v>
          </cell>
          <cell r="L14">
            <v>1631</v>
          </cell>
          <cell r="M14">
            <v>2442</v>
          </cell>
          <cell r="N14">
            <v>1117</v>
          </cell>
        </row>
        <row r="15">
          <cell r="B15" t="str">
            <v>平成15年</v>
          </cell>
          <cell r="C15" t="str">
            <v> 計</v>
          </cell>
          <cell r="D15">
            <v>1267</v>
          </cell>
          <cell r="E15">
            <v>1242</v>
          </cell>
          <cell r="F15">
            <v>25</v>
          </cell>
          <cell r="G15">
            <v>9930</v>
          </cell>
          <cell r="H15">
            <v>355965</v>
          </cell>
          <cell r="I15">
            <v>181606</v>
          </cell>
          <cell r="J15">
            <v>174359</v>
          </cell>
          <cell r="K15">
            <v>23143</v>
          </cell>
          <cell r="L15">
            <v>11890</v>
          </cell>
          <cell r="M15">
            <v>11253</v>
          </cell>
          <cell r="N15">
            <v>4652</v>
          </cell>
        </row>
        <row r="16">
          <cell r="C16" t="str">
            <v>国立</v>
          </cell>
          <cell r="D16">
            <v>7</v>
          </cell>
          <cell r="E16">
            <v>7</v>
          </cell>
          <cell r="F16" t="str">
            <v>    -</v>
          </cell>
          <cell r="G16">
            <v>50</v>
          </cell>
          <cell r="H16">
            <v>1970</v>
          </cell>
          <cell r="I16">
            <v>834</v>
          </cell>
          <cell r="J16">
            <v>1136</v>
          </cell>
          <cell r="K16">
            <v>116</v>
          </cell>
          <cell r="L16">
            <v>74</v>
          </cell>
          <cell r="M16">
            <v>42</v>
          </cell>
          <cell r="N16">
            <v>20</v>
          </cell>
        </row>
        <row r="17">
          <cell r="C17" t="str">
            <v>公立</v>
          </cell>
          <cell r="D17">
            <v>930</v>
          </cell>
          <cell r="E17">
            <v>905</v>
          </cell>
          <cell r="F17">
            <v>25</v>
          </cell>
          <cell r="G17">
            <v>8595</v>
          </cell>
          <cell r="H17">
            <v>271512</v>
          </cell>
          <cell r="I17">
            <v>138835</v>
          </cell>
          <cell r="J17">
            <v>132677</v>
          </cell>
          <cell r="K17">
            <v>18920</v>
          </cell>
          <cell r="L17">
            <v>10180</v>
          </cell>
          <cell r="M17">
            <v>8740</v>
          </cell>
          <cell r="N17">
            <v>3561</v>
          </cell>
        </row>
        <row r="18">
          <cell r="C18" t="str">
            <v>私立</v>
          </cell>
          <cell r="D18">
            <v>330</v>
          </cell>
          <cell r="E18">
            <v>330</v>
          </cell>
          <cell r="F18" t="str">
            <v>    -</v>
          </cell>
          <cell r="G18">
            <v>1285</v>
          </cell>
          <cell r="H18">
            <v>82483</v>
          </cell>
          <cell r="I18">
            <v>41937</v>
          </cell>
          <cell r="J18">
            <v>40546</v>
          </cell>
          <cell r="K18">
            <v>4107</v>
          </cell>
          <cell r="L18">
            <v>1636</v>
          </cell>
          <cell r="M18">
            <v>2471</v>
          </cell>
          <cell r="N18">
            <v>1071</v>
          </cell>
        </row>
        <row r="19">
          <cell r="B19" t="str">
            <v>小学校</v>
          </cell>
          <cell r="C19" t="str">
            <v> 計</v>
          </cell>
          <cell r="D19">
            <v>469</v>
          </cell>
          <cell r="E19">
            <v>454</v>
          </cell>
          <cell r="F19">
            <v>15</v>
          </cell>
          <cell r="G19">
            <v>5421</v>
          </cell>
          <cell r="H19">
            <v>136053</v>
          </cell>
          <cell r="I19">
            <v>69414</v>
          </cell>
          <cell r="J19">
            <v>66639</v>
          </cell>
          <cell r="K19">
            <v>8180</v>
          </cell>
          <cell r="L19">
            <v>3615</v>
          </cell>
          <cell r="M19">
            <v>4565</v>
          </cell>
          <cell r="N19">
            <v>1508</v>
          </cell>
        </row>
        <row r="20">
          <cell r="C20" t="str">
            <v>国立</v>
          </cell>
          <cell r="D20">
            <v>1</v>
          </cell>
          <cell r="E20">
            <v>1</v>
          </cell>
          <cell r="F20" t="str">
            <v>    -</v>
          </cell>
          <cell r="G20">
            <v>24</v>
          </cell>
          <cell r="H20">
            <v>845</v>
          </cell>
          <cell r="I20">
            <v>422</v>
          </cell>
          <cell r="J20">
            <v>423</v>
          </cell>
          <cell r="K20">
            <v>34</v>
          </cell>
          <cell r="L20">
            <v>28</v>
          </cell>
          <cell r="M20">
            <v>6</v>
          </cell>
          <cell r="N20">
            <v>6</v>
          </cell>
        </row>
        <row r="21">
          <cell r="C21" t="str">
            <v>公立</v>
          </cell>
          <cell r="D21">
            <v>464</v>
          </cell>
          <cell r="E21">
            <v>449</v>
          </cell>
          <cell r="F21">
            <v>15</v>
          </cell>
          <cell r="G21">
            <v>5369</v>
          </cell>
          <cell r="H21">
            <v>134438</v>
          </cell>
          <cell r="I21">
            <v>68832</v>
          </cell>
          <cell r="J21">
            <v>65606</v>
          </cell>
          <cell r="K21">
            <v>8098</v>
          </cell>
          <cell r="L21">
            <v>3574</v>
          </cell>
          <cell r="M21">
            <v>4524</v>
          </cell>
          <cell r="N21">
            <v>1496</v>
          </cell>
        </row>
        <row r="22">
          <cell r="C22" t="str">
            <v>私立</v>
          </cell>
          <cell r="D22">
            <v>4</v>
          </cell>
          <cell r="E22">
            <v>4</v>
          </cell>
          <cell r="F22" t="str">
            <v>    -</v>
          </cell>
          <cell r="G22">
            <v>28</v>
          </cell>
          <cell r="H22">
            <v>770</v>
          </cell>
          <cell r="I22">
            <v>160</v>
          </cell>
          <cell r="J22">
            <v>610</v>
          </cell>
          <cell r="K22">
            <v>48</v>
          </cell>
          <cell r="L22">
            <v>13</v>
          </cell>
          <cell r="M22">
            <v>35</v>
          </cell>
          <cell r="N22">
            <v>6</v>
          </cell>
        </row>
        <row r="23">
          <cell r="B23" t="str">
            <v>中学校</v>
          </cell>
          <cell r="C23" t="str">
            <v> 計</v>
          </cell>
          <cell r="D23">
            <v>232</v>
          </cell>
          <cell r="E23">
            <v>230</v>
          </cell>
          <cell r="F23">
            <v>2</v>
          </cell>
          <cell r="G23">
            <v>2452</v>
          </cell>
          <cell r="H23">
            <v>73402</v>
          </cell>
          <cell r="I23">
            <v>37754</v>
          </cell>
          <cell r="J23">
            <v>35648</v>
          </cell>
          <cell r="K23">
            <v>5070</v>
          </cell>
          <cell r="L23">
            <v>2839</v>
          </cell>
          <cell r="M23">
            <v>2231</v>
          </cell>
          <cell r="N23">
            <v>733</v>
          </cell>
        </row>
        <row r="24">
          <cell r="C24" t="str">
            <v>国立</v>
          </cell>
          <cell r="D24">
            <v>1</v>
          </cell>
          <cell r="E24">
            <v>1</v>
          </cell>
          <cell r="F24" t="str">
            <v>    -</v>
          </cell>
          <cell r="G24">
            <v>12</v>
          </cell>
          <cell r="H24">
            <v>477</v>
          </cell>
          <cell r="I24">
            <v>237</v>
          </cell>
          <cell r="J24">
            <v>240</v>
          </cell>
          <cell r="K24">
            <v>23</v>
          </cell>
          <cell r="L24">
            <v>17</v>
          </cell>
          <cell r="M24">
            <v>6</v>
          </cell>
          <cell r="N24" t="str">
            <v>       -</v>
          </cell>
        </row>
        <row r="25">
          <cell r="C25" t="str">
            <v>公立</v>
          </cell>
          <cell r="D25">
            <v>224</v>
          </cell>
          <cell r="E25">
            <v>222</v>
          </cell>
          <cell r="F25">
            <v>2</v>
          </cell>
          <cell r="G25">
            <v>2399</v>
          </cell>
          <cell r="H25">
            <v>71468</v>
          </cell>
          <cell r="I25">
            <v>36978</v>
          </cell>
          <cell r="J25">
            <v>34490</v>
          </cell>
          <cell r="K25">
            <v>4961</v>
          </cell>
          <cell r="L25">
            <v>2779</v>
          </cell>
          <cell r="M25">
            <v>2182</v>
          </cell>
          <cell r="N25">
            <v>713</v>
          </cell>
        </row>
        <row r="26">
          <cell r="C26" t="str">
            <v>私立</v>
          </cell>
          <cell r="D26">
            <v>7</v>
          </cell>
          <cell r="E26">
            <v>7</v>
          </cell>
          <cell r="F26" t="str">
            <v>    -</v>
          </cell>
          <cell r="G26">
            <v>41</v>
          </cell>
          <cell r="H26">
            <v>1457</v>
          </cell>
          <cell r="I26">
            <v>539</v>
          </cell>
          <cell r="J26">
            <v>918</v>
          </cell>
          <cell r="K26">
            <v>86</v>
          </cell>
          <cell r="L26">
            <v>43</v>
          </cell>
          <cell r="M26">
            <v>43</v>
          </cell>
          <cell r="N26">
            <v>20</v>
          </cell>
        </row>
        <row r="27">
          <cell r="B27" t="str">
            <v>高等学校</v>
          </cell>
          <cell r="C27" t="str">
            <v> 計</v>
          </cell>
          <cell r="D27">
            <v>112</v>
          </cell>
          <cell r="E27">
            <v>106</v>
          </cell>
          <cell r="F27">
            <v>6</v>
          </cell>
          <cell r="G27" t="str">
            <v>       -</v>
          </cell>
          <cell r="H27">
            <v>76912</v>
          </cell>
          <cell r="I27">
            <v>38956</v>
          </cell>
          <cell r="J27">
            <v>37956</v>
          </cell>
          <cell r="K27">
            <v>5241</v>
          </cell>
          <cell r="L27">
            <v>4006</v>
          </cell>
          <cell r="M27">
            <v>1235</v>
          </cell>
          <cell r="N27">
            <v>1273</v>
          </cell>
        </row>
        <row r="28">
          <cell r="C28" t="str">
            <v>国立</v>
          </cell>
          <cell r="D28" t="str">
            <v>    -</v>
          </cell>
          <cell r="E28" t="str">
            <v>    -</v>
          </cell>
          <cell r="F28" t="str">
            <v>    -</v>
          </cell>
          <cell r="G28" t="str">
            <v>       -</v>
          </cell>
          <cell r="H28" t="str">
            <v>       -</v>
          </cell>
          <cell r="I28" t="str">
            <v>       -</v>
          </cell>
          <cell r="J28" t="str">
            <v>       -</v>
          </cell>
          <cell r="K28" t="str">
            <v>       -</v>
          </cell>
          <cell r="L28" t="str">
            <v>       -</v>
          </cell>
          <cell r="M28" t="str">
            <v>       -</v>
          </cell>
          <cell r="N28" t="str">
            <v>       -</v>
          </cell>
        </row>
        <row r="29">
          <cell r="C29" t="str">
            <v>公立</v>
          </cell>
          <cell r="D29">
            <v>93</v>
          </cell>
          <cell r="E29">
            <v>87</v>
          </cell>
          <cell r="F29">
            <v>6</v>
          </cell>
          <cell r="G29" t="str">
            <v>       -</v>
          </cell>
          <cell r="H29">
            <v>56860</v>
          </cell>
          <cell r="I29">
            <v>28540</v>
          </cell>
          <cell r="J29">
            <v>28320</v>
          </cell>
          <cell r="K29">
            <v>4123</v>
          </cell>
          <cell r="L29">
            <v>3203</v>
          </cell>
          <cell r="M29">
            <v>920</v>
          </cell>
          <cell r="N29">
            <v>1030</v>
          </cell>
        </row>
        <row r="30">
          <cell r="C30" t="str">
            <v>私立</v>
          </cell>
          <cell r="D30">
            <v>19</v>
          </cell>
          <cell r="E30">
            <v>19</v>
          </cell>
          <cell r="F30" t="str">
            <v>    -</v>
          </cell>
          <cell r="G30" t="str">
            <v>       -</v>
          </cell>
          <cell r="H30">
            <v>20052</v>
          </cell>
          <cell r="I30">
            <v>10416</v>
          </cell>
          <cell r="J30">
            <v>9636</v>
          </cell>
          <cell r="K30">
            <v>1118</v>
          </cell>
          <cell r="L30">
            <v>803</v>
          </cell>
          <cell r="M30">
            <v>315</v>
          </cell>
          <cell r="N30">
            <v>243</v>
          </cell>
        </row>
        <row r="31">
          <cell r="B31" t="str">
            <v>高等学校  通信教育</v>
          </cell>
          <cell r="C31" t="str">
            <v>計</v>
          </cell>
          <cell r="D31" t="str">
            <v>   (2)</v>
          </cell>
          <cell r="E31" t="str">
            <v>   (2)</v>
          </cell>
          <cell r="F31" t="str">
            <v>    -</v>
          </cell>
          <cell r="G31" t="str">
            <v>       -</v>
          </cell>
          <cell r="H31">
            <v>-1716</v>
          </cell>
          <cell r="I31">
            <v>-984</v>
          </cell>
          <cell r="J31">
            <v>-732</v>
          </cell>
          <cell r="K31">
            <v>-29</v>
          </cell>
          <cell r="L31">
            <v>-18</v>
          </cell>
          <cell r="M31">
            <v>-11</v>
          </cell>
          <cell r="N31">
            <v>-5</v>
          </cell>
        </row>
        <row r="32">
          <cell r="C32" t="str">
            <v>公立</v>
          </cell>
          <cell r="D32" t="str">
            <v>   (l)</v>
          </cell>
          <cell r="E32" t="str">
            <v>   (l)</v>
          </cell>
          <cell r="F32" t="str">
            <v>    -</v>
          </cell>
          <cell r="G32" t="str">
            <v>       -</v>
          </cell>
          <cell r="H32">
            <v>-1300</v>
          </cell>
          <cell r="I32">
            <v>-720</v>
          </cell>
          <cell r="J32">
            <v>-580</v>
          </cell>
          <cell r="K32">
            <v>-22</v>
          </cell>
          <cell r="L32">
            <v>-13</v>
          </cell>
          <cell r="M32">
            <v>-9</v>
          </cell>
          <cell r="N32">
            <v>-3</v>
          </cell>
        </row>
        <row r="33">
          <cell r="C33" t="str">
            <v>私立</v>
          </cell>
          <cell r="D33" t="str">
            <v>   (l)</v>
          </cell>
          <cell r="E33" t="str">
            <v>   (l)</v>
          </cell>
          <cell r="F33" t="str">
            <v>    -</v>
          </cell>
          <cell r="G33" t="str">
            <v>       -</v>
          </cell>
          <cell r="H33">
            <v>-416</v>
          </cell>
          <cell r="I33">
            <v>-264</v>
          </cell>
          <cell r="J33">
            <v>-152</v>
          </cell>
          <cell r="K33">
            <v>-7</v>
          </cell>
          <cell r="L33">
            <v>-5</v>
          </cell>
          <cell r="M33">
            <v>-2</v>
          </cell>
          <cell r="N33">
            <v>-2</v>
          </cell>
        </row>
        <row r="34">
          <cell r="C34" t="str">
            <v> 計</v>
          </cell>
          <cell r="D34">
            <v>1</v>
          </cell>
          <cell r="E34">
            <v>1</v>
          </cell>
          <cell r="F34">
            <v>0</v>
          </cell>
          <cell r="G34">
            <v>6</v>
          </cell>
          <cell r="H34">
            <v>336</v>
          </cell>
          <cell r="I34">
            <v>127</v>
          </cell>
          <cell r="J34">
            <v>209</v>
          </cell>
          <cell r="K34">
            <v>27</v>
          </cell>
          <cell r="L34">
            <v>18</v>
          </cell>
          <cell r="M34">
            <v>9</v>
          </cell>
          <cell r="N34">
            <v>5</v>
          </cell>
        </row>
        <row r="35">
          <cell r="B35" t="str">
            <v>中等教育</v>
          </cell>
          <cell r="C35" t="str">
            <v>国立</v>
          </cell>
          <cell r="D35" t="str">
            <v>    -</v>
          </cell>
          <cell r="E35" t="str">
            <v>    -</v>
          </cell>
          <cell r="F35" t="str">
            <v>    -</v>
          </cell>
          <cell r="G35" t="str">
            <v>       -</v>
          </cell>
          <cell r="H35" t="str">
            <v>       -</v>
          </cell>
          <cell r="I35" t="str">
            <v>       -</v>
          </cell>
          <cell r="J35" t="str">
            <v>       -</v>
          </cell>
          <cell r="K35" t="str">
            <v>       -</v>
          </cell>
          <cell r="L35" t="str">
            <v>       -</v>
          </cell>
          <cell r="M35" t="str">
            <v>       -</v>
          </cell>
          <cell r="N35" t="str">
            <v>       -</v>
          </cell>
        </row>
        <row r="36">
          <cell r="B36" t="str">
            <v>学校</v>
          </cell>
          <cell r="C36" t="str">
            <v>公立</v>
          </cell>
          <cell r="D36" t="str">
            <v>    -</v>
          </cell>
          <cell r="E36" t="str">
            <v>    -</v>
          </cell>
          <cell r="F36" t="str">
            <v>    -</v>
          </cell>
          <cell r="G36" t="str">
            <v>       -</v>
          </cell>
          <cell r="H36" t="str">
            <v>       -</v>
          </cell>
          <cell r="I36" t="str">
            <v>       -</v>
          </cell>
          <cell r="J36" t="str">
            <v>       -</v>
          </cell>
          <cell r="K36" t="str">
            <v>       -</v>
          </cell>
          <cell r="L36" t="str">
            <v>       -</v>
          </cell>
          <cell r="M36" t="str">
            <v>       -</v>
          </cell>
          <cell r="N36" t="str">
            <v>       -</v>
          </cell>
        </row>
        <row r="37">
          <cell r="C37" t="str">
            <v>私立</v>
          </cell>
          <cell r="D37">
            <v>1</v>
          </cell>
          <cell r="E37">
            <v>1</v>
          </cell>
          <cell r="F37" t="str">
            <v>    -</v>
          </cell>
          <cell r="G37">
            <v>6</v>
          </cell>
          <cell r="H37">
            <v>336</v>
          </cell>
          <cell r="I37">
            <v>127</v>
          </cell>
          <cell r="J37">
            <v>209</v>
          </cell>
          <cell r="K37">
            <v>27</v>
          </cell>
          <cell r="L37">
            <v>18</v>
          </cell>
          <cell r="M37">
            <v>9</v>
          </cell>
          <cell r="N37">
            <v>5</v>
          </cell>
        </row>
        <row r="38">
          <cell r="B38" t="str">
            <v>盲学校</v>
          </cell>
          <cell r="C38" t="str">
            <v> 計</v>
          </cell>
          <cell r="D38">
            <v>1</v>
          </cell>
          <cell r="E38">
            <v>1</v>
          </cell>
          <cell r="F38" t="str">
            <v>    -</v>
          </cell>
          <cell r="G38">
            <v>24</v>
          </cell>
          <cell r="H38">
            <v>64</v>
          </cell>
          <cell r="I38">
            <v>38</v>
          </cell>
          <cell r="J38">
            <v>26</v>
          </cell>
          <cell r="K38">
            <v>70</v>
          </cell>
          <cell r="L38">
            <v>44</v>
          </cell>
          <cell r="M38">
            <v>26</v>
          </cell>
          <cell r="N38">
            <v>34</v>
          </cell>
        </row>
        <row r="39">
          <cell r="C39" t="str">
            <v>国立</v>
          </cell>
          <cell r="D39" t="str">
            <v>    -</v>
          </cell>
          <cell r="E39" t="str">
            <v>    -</v>
          </cell>
          <cell r="F39" t="str">
            <v>    -</v>
          </cell>
          <cell r="G39" t="str">
            <v>       -</v>
          </cell>
          <cell r="H39" t="str">
            <v>       -</v>
          </cell>
          <cell r="I39" t="str">
            <v>       -</v>
          </cell>
          <cell r="J39" t="str">
            <v>       -</v>
          </cell>
          <cell r="K39" t="str">
            <v>       -</v>
          </cell>
          <cell r="L39" t="str">
            <v>       -</v>
          </cell>
          <cell r="M39" t="str">
            <v>       -</v>
          </cell>
          <cell r="N39" t="str">
            <v>       -</v>
          </cell>
        </row>
        <row r="40">
          <cell r="C40" t="str">
            <v>公立</v>
          </cell>
          <cell r="D40">
            <v>1</v>
          </cell>
          <cell r="E40">
            <v>1</v>
          </cell>
          <cell r="F40" t="str">
            <v>    -</v>
          </cell>
          <cell r="G40">
            <v>24</v>
          </cell>
          <cell r="H40">
            <v>64</v>
          </cell>
          <cell r="I40">
            <v>38</v>
          </cell>
          <cell r="J40">
            <v>26</v>
          </cell>
          <cell r="K40">
            <v>70</v>
          </cell>
          <cell r="L40">
            <v>44</v>
          </cell>
          <cell r="M40">
            <v>26</v>
          </cell>
          <cell r="N40">
            <v>34</v>
          </cell>
        </row>
        <row r="41">
          <cell r="C41" t="str">
            <v>私立</v>
          </cell>
          <cell r="D41" t="str">
            <v>    -</v>
          </cell>
          <cell r="E41" t="str">
            <v>    -</v>
          </cell>
          <cell r="F41" t="str">
            <v>    -</v>
          </cell>
          <cell r="G41" t="str">
            <v>       -</v>
          </cell>
          <cell r="H41" t="str">
            <v>       -</v>
          </cell>
          <cell r="I41" t="str">
            <v>       -</v>
          </cell>
          <cell r="J41" t="str">
            <v>       -</v>
          </cell>
          <cell r="K41" t="str">
            <v>       -</v>
          </cell>
          <cell r="L41" t="str">
            <v>       -</v>
          </cell>
          <cell r="M41" t="str">
            <v>       -</v>
          </cell>
          <cell r="N41" t="str">
            <v>       -</v>
          </cell>
        </row>
        <row r="42">
          <cell r="B42" t="str">
            <v>聾学校</v>
          </cell>
          <cell r="C42" t="str">
            <v> 計</v>
          </cell>
          <cell r="D42">
            <v>2</v>
          </cell>
          <cell r="E42">
            <v>1</v>
          </cell>
          <cell r="F42">
            <v>1</v>
          </cell>
          <cell r="G42">
            <v>47</v>
          </cell>
          <cell r="H42">
            <v>129</v>
          </cell>
          <cell r="I42">
            <v>70</v>
          </cell>
          <cell r="J42">
            <v>59</v>
          </cell>
          <cell r="K42">
            <v>118</v>
          </cell>
          <cell r="L42">
            <v>55</v>
          </cell>
          <cell r="M42">
            <v>63</v>
          </cell>
          <cell r="N42">
            <v>46</v>
          </cell>
        </row>
        <row r="43">
          <cell r="C43" t="str">
            <v>国立</v>
          </cell>
          <cell r="D43" t="str">
            <v>    -</v>
          </cell>
          <cell r="E43" t="str">
            <v>    -</v>
          </cell>
          <cell r="F43" t="str">
            <v>    -</v>
          </cell>
          <cell r="G43" t="str">
            <v>       -</v>
          </cell>
          <cell r="H43" t="str">
            <v>       -</v>
          </cell>
          <cell r="I43" t="str">
            <v>       -</v>
          </cell>
          <cell r="J43" t="str">
            <v>       -</v>
          </cell>
          <cell r="K43" t="str">
            <v>       -</v>
          </cell>
          <cell r="L43" t="str">
            <v>       -</v>
          </cell>
          <cell r="M43" t="str">
            <v>       -</v>
          </cell>
          <cell r="N43" t="str">
            <v>       -</v>
          </cell>
        </row>
        <row r="44">
          <cell r="C44" t="str">
            <v>公立</v>
          </cell>
          <cell r="D44">
            <v>2</v>
          </cell>
          <cell r="E44">
            <v>1</v>
          </cell>
          <cell r="F44">
            <v>1</v>
          </cell>
          <cell r="G44">
            <v>47</v>
          </cell>
          <cell r="H44">
            <v>129</v>
          </cell>
          <cell r="I44">
            <v>70</v>
          </cell>
          <cell r="J44">
            <v>59</v>
          </cell>
          <cell r="K44">
            <v>118</v>
          </cell>
          <cell r="L44">
            <v>55</v>
          </cell>
          <cell r="M44">
            <v>63</v>
          </cell>
          <cell r="N44">
            <v>46</v>
          </cell>
        </row>
        <row r="45">
          <cell r="C45" t="str">
            <v>私立</v>
          </cell>
          <cell r="D45" t="str">
            <v>    -</v>
          </cell>
          <cell r="E45" t="str">
            <v>    -</v>
          </cell>
          <cell r="F45" t="str">
            <v>    -</v>
          </cell>
          <cell r="G45" t="str">
            <v>       -</v>
          </cell>
          <cell r="H45" t="str">
            <v>       -</v>
          </cell>
          <cell r="I45" t="str">
            <v>       -</v>
          </cell>
          <cell r="J45" t="str">
            <v>       -</v>
          </cell>
          <cell r="K45" t="str">
            <v>       -</v>
          </cell>
          <cell r="L45" t="str">
            <v>       -</v>
          </cell>
          <cell r="M45" t="str">
            <v>       -</v>
          </cell>
          <cell r="N45" t="str">
            <v>       -</v>
          </cell>
        </row>
        <row r="46">
          <cell r="B46" t="str">
            <v>養護学校</v>
          </cell>
          <cell r="C46" t="str">
            <v> 計</v>
          </cell>
          <cell r="D46">
            <v>19</v>
          </cell>
          <cell r="E46">
            <v>18</v>
          </cell>
          <cell r="F46">
            <v>1</v>
          </cell>
          <cell r="G46">
            <v>448</v>
          </cell>
          <cell r="H46">
            <v>1722</v>
          </cell>
          <cell r="I46">
            <v>1083</v>
          </cell>
          <cell r="J46">
            <v>639</v>
          </cell>
          <cell r="K46">
            <v>1065</v>
          </cell>
          <cell r="L46">
            <v>523</v>
          </cell>
          <cell r="M46">
            <v>542</v>
          </cell>
          <cell r="N46">
            <v>198</v>
          </cell>
        </row>
        <row r="47">
          <cell r="C47" t="str">
            <v>国立</v>
          </cell>
          <cell r="D47">
            <v>1</v>
          </cell>
          <cell r="E47">
            <v>1</v>
          </cell>
          <cell r="F47" t="str">
            <v>    -</v>
          </cell>
          <cell r="G47">
            <v>9</v>
          </cell>
          <cell r="H47">
            <v>55</v>
          </cell>
          <cell r="I47">
            <v>38</v>
          </cell>
          <cell r="J47">
            <v>17</v>
          </cell>
          <cell r="K47">
            <v>28</v>
          </cell>
          <cell r="L47">
            <v>19</v>
          </cell>
          <cell r="M47">
            <v>9</v>
          </cell>
          <cell r="N47">
            <v>3</v>
          </cell>
        </row>
        <row r="48">
          <cell r="C48" t="str">
            <v>公立</v>
          </cell>
          <cell r="D48">
            <v>17</v>
          </cell>
          <cell r="E48">
            <v>16</v>
          </cell>
          <cell r="F48">
            <v>1</v>
          </cell>
          <cell r="G48">
            <v>429</v>
          </cell>
          <cell r="H48">
            <v>1577</v>
          </cell>
          <cell r="I48">
            <v>1045</v>
          </cell>
          <cell r="J48">
            <v>532</v>
          </cell>
          <cell r="K48">
            <v>1019</v>
          </cell>
          <cell r="L48">
            <v>498</v>
          </cell>
          <cell r="M48">
            <v>521</v>
          </cell>
          <cell r="N48">
            <v>185</v>
          </cell>
        </row>
        <row r="49">
          <cell r="C49" t="str">
            <v>私立</v>
          </cell>
          <cell r="D49">
            <v>1</v>
          </cell>
          <cell r="E49">
            <v>1</v>
          </cell>
          <cell r="F49" t="str">
            <v>    -</v>
          </cell>
          <cell r="G49">
            <v>10</v>
          </cell>
          <cell r="H49">
            <v>90</v>
          </cell>
          <cell r="I49" t="str">
            <v>       -</v>
          </cell>
          <cell r="J49">
            <v>90</v>
          </cell>
          <cell r="K49">
            <v>18</v>
          </cell>
          <cell r="L49">
            <v>6</v>
          </cell>
          <cell r="M49">
            <v>12</v>
          </cell>
          <cell r="N49">
            <v>10</v>
          </cell>
        </row>
        <row r="50">
          <cell r="B50" t="str">
            <v>幼稚園</v>
          </cell>
          <cell r="C50" t="str">
            <v> 計</v>
          </cell>
          <cell r="D50">
            <v>325</v>
          </cell>
          <cell r="E50">
            <v>325</v>
          </cell>
          <cell r="F50" t="str">
            <v>    -</v>
          </cell>
          <cell r="G50">
            <v>1532</v>
          </cell>
          <cell r="H50">
            <v>36992</v>
          </cell>
          <cell r="I50">
            <v>18888</v>
          </cell>
          <cell r="J50">
            <v>18104</v>
          </cell>
          <cell r="K50">
            <v>2217</v>
          </cell>
          <cell r="L50">
            <v>173</v>
          </cell>
          <cell r="M50">
            <v>2044</v>
          </cell>
          <cell r="N50">
            <v>436</v>
          </cell>
        </row>
        <row r="51">
          <cell r="C51" t="str">
            <v>国立</v>
          </cell>
          <cell r="D51">
            <v>1</v>
          </cell>
          <cell r="E51">
            <v>1</v>
          </cell>
          <cell r="F51" t="str">
            <v>    -</v>
          </cell>
          <cell r="G51">
            <v>5</v>
          </cell>
          <cell r="H51">
            <v>146</v>
          </cell>
          <cell r="I51">
            <v>79</v>
          </cell>
          <cell r="J51">
            <v>67</v>
          </cell>
          <cell r="K51">
            <v>7</v>
          </cell>
          <cell r="L51">
            <v>4</v>
          </cell>
          <cell r="M51">
            <v>3</v>
          </cell>
          <cell r="N51" t="str">
            <v>       -</v>
          </cell>
        </row>
        <row r="52">
          <cell r="C52" t="str">
            <v>公立</v>
          </cell>
          <cell r="D52">
            <v>125</v>
          </cell>
          <cell r="E52">
            <v>125</v>
          </cell>
          <cell r="F52" t="str">
            <v>    -</v>
          </cell>
          <cell r="G52">
            <v>327</v>
          </cell>
          <cell r="H52">
            <v>6401</v>
          </cell>
          <cell r="I52">
            <v>3306</v>
          </cell>
          <cell r="J52">
            <v>3095</v>
          </cell>
          <cell r="K52">
            <v>473</v>
          </cell>
          <cell r="L52">
            <v>25</v>
          </cell>
          <cell r="M52">
            <v>448</v>
          </cell>
          <cell r="N52">
            <v>45</v>
          </cell>
        </row>
        <row r="53">
          <cell r="C53" t="str">
            <v>私立</v>
          </cell>
          <cell r="D53">
            <v>199</v>
          </cell>
          <cell r="E53">
            <v>199</v>
          </cell>
          <cell r="F53" t="str">
            <v>    -</v>
          </cell>
          <cell r="G53">
            <v>1200</v>
          </cell>
          <cell r="H53">
            <v>30445</v>
          </cell>
          <cell r="I53">
            <v>15503</v>
          </cell>
          <cell r="J53">
            <v>14942</v>
          </cell>
          <cell r="K53">
            <v>1737</v>
          </cell>
          <cell r="L53">
            <v>144</v>
          </cell>
          <cell r="M53">
            <v>1593</v>
          </cell>
          <cell r="N53">
            <v>391</v>
          </cell>
        </row>
        <row r="54">
          <cell r="B54" t="str">
            <v>専修学校</v>
          </cell>
          <cell r="C54" t="str">
            <v> 計</v>
          </cell>
          <cell r="D54">
            <v>68</v>
          </cell>
          <cell r="E54">
            <v>68</v>
          </cell>
          <cell r="F54" t="str">
            <v>    -</v>
          </cell>
          <cell r="G54" t="str">
            <v>       -</v>
          </cell>
          <cell r="H54">
            <v>28434</v>
          </cell>
          <cell r="I54">
            <v>14677</v>
          </cell>
          <cell r="J54">
            <v>13757</v>
          </cell>
          <cell r="K54">
            <v>1014</v>
          </cell>
          <cell r="L54">
            <v>580</v>
          </cell>
          <cell r="M54">
            <v>434</v>
          </cell>
          <cell r="N54">
            <v>387</v>
          </cell>
        </row>
        <row r="55">
          <cell r="C55" t="str">
            <v>国立</v>
          </cell>
          <cell r="D55">
            <v>3</v>
          </cell>
          <cell r="E55">
            <v>3</v>
          </cell>
          <cell r="F55" t="str">
            <v>    -</v>
          </cell>
          <cell r="G55" t="str">
            <v>       -</v>
          </cell>
          <cell r="H55">
            <v>447</v>
          </cell>
          <cell r="I55">
            <v>58</v>
          </cell>
          <cell r="J55">
            <v>389</v>
          </cell>
          <cell r="K55">
            <v>24</v>
          </cell>
          <cell r="L55">
            <v>6</v>
          </cell>
          <cell r="M55">
            <v>18</v>
          </cell>
          <cell r="N55">
            <v>11</v>
          </cell>
        </row>
        <row r="56">
          <cell r="C56" t="str">
            <v>公立</v>
          </cell>
          <cell r="D56">
            <v>4</v>
          </cell>
          <cell r="E56">
            <v>4</v>
          </cell>
          <cell r="F56" t="str">
            <v>    -</v>
          </cell>
          <cell r="G56" t="str">
            <v>       -</v>
          </cell>
          <cell r="H56">
            <v>575</v>
          </cell>
          <cell r="I56">
            <v>26</v>
          </cell>
          <cell r="J56">
            <v>549</v>
          </cell>
          <cell r="K56">
            <v>58</v>
          </cell>
          <cell r="L56">
            <v>2</v>
          </cell>
          <cell r="M56">
            <v>56</v>
          </cell>
          <cell r="N56">
            <v>12</v>
          </cell>
        </row>
        <row r="57">
          <cell r="C57" t="str">
            <v>私立</v>
          </cell>
          <cell r="D57">
            <v>61</v>
          </cell>
          <cell r="E57">
            <v>61</v>
          </cell>
          <cell r="F57" t="str">
            <v>    -</v>
          </cell>
          <cell r="G57" t="str">
            <v>       -</v>
          </cell>
          <cell r="H57">
            <v>27412</v>
          </cell>
          <cell r="I57">
            <v>14593</v>
          </cell>
          <cell r="J57">
            <v>12819</v>
          </cell>
          <cell r="K57">
            <v>932</v>
          </cell>
          <cell r="L57">
            <v>572</v>
          </cell>
          <cell r="M57">
            <v>360</v>
          </cell>
          <cell r="N57">
            <v>364</v>
          </cell>
        </row>
        <row r="58">
          <cell r="B58" t="str">
            <v>各種学校</v>
          </cell>
          <cell r="C58" t="str">
            <v> 計</v>
          </cell>
          <cell r="D58">
            <v>38</v>
          </cell>
          <cell r="E58">
            <v>38</v>
          </cell>
          <cell r="F58" t="str">
            <v>    - </v>
          </cell>
          <cell r="G58" t="str">
            <v>       -</v>
          </cell>
          <cell r="H58">
            <v>1921</v>
          </cell>
          <cell r="I58">
            <v>599</v>
          </cell>
          <cell r="J58">
            <v>1322</v>
          </cell>
          <cell r="K58">
            <v>141</v>
          </cell>
          <cell r="L58">
            <v>37</v>
          </cell>
          <cell r="M58">
            <v>104</v>
          </cell>
          <cell r="N58">
            <v>32</v>
          </cell>
        </row>
        <row r="59">
          <cell r="C59" t="str">
            <v>国立</v>
          </cell>
          <cell r="D59" t="str">
            <v>    -</v>
          </cell>
          <cell r="E59" t="str">
            <v>    -</v>
          </cell>
          <cell r="F59" t="str">
            <v>    -</v>
          </cell>
          <cell r="G59" t="str">
            <v>       -</v>
          </cell>
          <cell r="H59" t="str">
            <v>       -</v>
          </cell>
          <cell r="I59" t="str">
            <v>       -</v>
          </cell>
          <cell r="J59" t="str">
            <v>       -</v>
          </cell>
          <cell r="K59" t="str">
            <v>       -</v>
          </cell>
          <cell r="L59" t="str">
            <v>       -</v>
          </cell>
          <cell r="M59" t="str">
            <v>       -</v>
          </cell>
          <cell r="N59" t="str">
            <v>       -</v>
          </cell>
        </row>
      </sheetData>
      <sheetData sheetId="1">
        <row r="2">
          <cell r="B2" t="str">
            <v> </v>
          </cell>
          <cell r="E2" t="str">
            <v> 第２表   学校数・学級数・児童数及び教職員数</v>
          </cell>
          <cell r="U2" t="str">
            <v> </v>
          </cell>
        </row>
        <row r="3">
          <cell r="B3" t="str">
            <v>  &lt;小学校&gt;</v>
          </cell>
          <cell r="M3" t="str">
            <v>（つづき）</v>
          </cell>
          <cell r="Q3" t="str">
            <v>   (単位：校，学級，人)</v>
          </cell>
        </row>
        <row r="4">
          <cell r="B4" t="str">
            <v>   区分</v>
          </cell>
          <cell r="U4" t="str">
            <v>      区分</v>
          </cell>
        </row>
        <row r="5">
          <cell r="C5" t="str">
            <v> 学  校  数</v>
          </cell>
          <cell r="F5" t="str">
            <v>学     級     数</v>
          </cell>
          <cell r="J5" t="str">
            <v>児       童      数</v>
          </cell>
          <cell r="M5" t="str">
            <v>教        員        数</v>
          </cell>
          <cell r="R5" t="str">
            <v>職   員   数</v>
          </cell>
        </row>
        <row r="6">
          <cell r="B6" t="str">
            <v>市町村名</v>
          </cell>
          <cell r="N6" t="str">
            <v>本  務  者</v>
          </cell>
          <cell r="P6" t="str">
            <v>兼  務  者</v>
          </cell>
          <cell r="S6" t="str">
            <v>本  務  者</v>
          </cell>
          <cell r="U6" t="str">
            <v>   市町村名</v>
          </cell>
        </row>
        <row r="7">
          <cell r="B7" t="str">
            <v>  </v>
          </cell>
          <cell r="C7" t="str">
            <v>計</v>
          </cell>
          <cell r="D7" t="str">
            <v>本校</v>
          </cell>
          <cell r="E7" t="str">
            <v>分校</v>
          </cell>
          <cell r="F7" t="str">
            <v>計</v>
          </cell>
          <cell r="G7" t="str">
            <v>単式</v>
          </cell>
          <cell r="H7" t="str">
            <v>複式</v>
          </cell>
          <cell r="I7" t="str">
            <v>75条</v>
          </cell>
          <cell r="J7" t="str">
            <v>計</v>
          </cell>
          <cell r="K7" t="str">
            <v>男</v>
          </cell>
          <cell r="L7" t="str">
            <v>女</v>
          </cell>
          <cell r="M7" t="str">
            <v>計</v>
          </cell>
          <cell r="N7" t="str">
            <v>男</v>
          </cell>
          <cell r="O7" t="str">
            <v>女</v>
          </cell>
          <cell r="P7" t="str">
            <v>男</v>
          </cell>
          <cell r="Q7" t="str">
            <v>女</v>
          </cell>
          <cell r="R7" t="str">
            <v>計</v>
          </cell>
          <cell r="S7" t="str">
            <v>男</v>
          </cell>
          <cell r="T7" t="str">
            <v>女</v>
          </cell>
          <cell r="U7" t="str">
            <v>           </v>
          </cell>
        </row>
      </sheetData>
      <sheetData sheetId="2">
        <row r="1">
          <cell r="F1" t="str">
            <v>                 第３表  学   年   別   児   童   数 </v>
          </cell>
        </row>
        <row r="4">
          <cell r="F4" t="str">
            <v>１   学    年</v>
          </cell>
        </row>
        <row r="6">
          <cell r="F6" t="str">
            <v>計</v>
          </cell>
        </row>
        <row r="8">
          <cell r="F8">
            <v>22116</v>
          </cell>
        </row>
        <row r="9">
          <cell r="F9">
            <v>22146</v>
          </cell>
        </row>
        <row r="10">
          <cell r="F10" t="str">
            <v/>
          </cell>
        </row>
        <row r="11">
          <cell r="F11">
            <v>144</v>
          </cell>
        </row>
        <row r="12">
          <cell r="F12">
            <v>21877</v>
          </cell>
        </row>
        <row r="13">
          <cell r="F13">
            <v>125</v>
          </cell>
        </row>
        <row r="15">
          <cell r="F15">
            <v>15009</v>
          </cell>
        </row>
        <row r="16">
          <cell r="F16">
            <v>9508</v>
          </cell>
        </row>
        <row r="17">
          <cell r="F17">
            <v>2317</v>
          </cell>
        </row>
        <row r="18">
          <cell r="F18">
            <v>1698</v>
          </cell>
        </row>
        <row r="19">
          <cell r="F19">
            <v>1246</v>
          </cell>
        </row>
        <row r="20">
          <cell r="F20">
            <v>2095</v>
          </cell>
        </row>
        <row r="21">
          <cell r="F21">
            <v>2152</v>
          </cell>
        </row>
        <row r="22">
          <cell r="F22">
            <v>1143</v>
          </cell>
        </row>
        <row r="23">
          <cell r="F23">
            <v>537</v>
          </cell>
        </row>
        <row r="24">
          <cell r="F24">
            <v>782</v>
          </cell>
        </row>
        <row r="25">
          <cell r="F25">
            <v>571</v>
          </cell>
        </row>
        <row r="26">
          <cell r="F26">
            <v>340</v>
          </cell>
        </row>
        <row r="27">
          <cell r="F27">
            <v>779</v>
          </cell>
        </row>
        <row r="28">
          <cell r="F28">
            <v>283</v>
          </cell>
        </row>
        <row r="29">
          <cell r="F29">
            <v>634</v>
          </cell>
        </row>
        <row r="30">
          <cell r="F30">
            <v>432</v>
          </cell>
        </row>
        <row r="31">
          <cell r="F31">
            <v>148</v>
          </cell>
        </row>
        <row r="32">
          <cell r="F32">
            <v>136</v>
          </cell>
        </row>
        <row r="33">
          <cell r="F33">
            <v>12</v>
          </cell>
        </row>
        <row r="34">
          <cell r="F34">
            <v>753</v>
          </cell>
        </row>
        <row r="35">
          <cell r="F35">
            <v>217</v>
          </cell>
        </row>
        <row r="36">
          <cell r="F36">
            <v>115</v>
          </cell>
        </row>
        <row r="37">
          <cell r="F37">
            <v>319</v>
          </cell>
        </row>
        <row r="38">
          <cell r="F38">
            <v>102</v>
          </cell>
        </row>
        <row r="39">
          <cell r="F39">
            <v>135</v>
          </cell>
        </row>
        <row r="40">
          <cell r="F40">
            <v>135</v>
          </cell>
        </row>
        <row r="41">
          <cell r="F41">
            <v>449</v>
          </cell>
        </row>
        <row r="42">
          <cell r="F42">
            <v>320</v>
          </cell>
        </row>
        <row r="43">
          <cell r="F43">
            <v>129</v>
          </cell>
        </row>
        <row r="44">
          <cell r="F44">
            <v>716</v>
          </cell>
        </row>
        <row r="45">
          <cell r="F45">
            <v>109</v>
          </cell>
        </row>
        <row r="46">
          <cell r="F46">
            <v>228</v>
          </cell>
        </row>
        <row r="47">
          <cell r="F47">
            <v>379</v>
          </cell>
        </row>
        <row r="48">
          <cell r="F48">
            <v>874</v>
          </cell>
        </row>
        <row r="49">
          <cell r="F49">
            <v>234</v>
          </cell>
        </row>
        <row r="50">
          <cell r="F50">
            <v>66</v>
          </cell>
        </row>
        <row r="51">
          <cell r="F51">
            <v>512</v>
          </cell>
        </row>
        <row r="52">
          <cell r="F52">
            <v>62</v>
          </cell>
        </row>
        <row r="53">
          <cell r="F53">
            <v>289</v>
          </cell>
        </row>
        <row r="54">
          <cell r="F54">
            <v>75</v>
          </cell>
        </row>
        <row r="55">
          <cell r="F55">
            <v>214</v>
          </cell>
        </row>
        <row r="56">
          <cell r="F56">
            <v>259</v>
          </cell>
        </row>
        <row r="57">
          <cell r="F57">
            <v>66</v>
          </cell>
        </row>
        <row r="58">
          <cell r="F58">
            <v>70</v>
          </cell>
        </row>
        <row r="59">
          <cell r="F59">
            <v>123</v>
          </cell>
        </row>
        <row r="60">
          <cell r="F60">
            <v>151</v>
          </cell>
        </row>
        <row r="61">
          <cell r="F61">
            <v>97</v>
          </cell>
        </row>
        <row r="62">
          <cell r="F62">
            <v>54</v>
          </cell>
        </row>
        <row r="63">
          <cell r="F63">
            <v>501</v>
          </cell>
        </row>
        <row r="64">
          <cell r="F64">
            <v>148</v>
          </cell>
        </row>
        <row r="65">
          <cell r="F65">
            <v>123</v>
          </cell>
        </row>
        <row r="66">
          <cell r="F66">
            <v>172</v>
          </cell>
        </row>
        <row r="67">
          <cell r="F67">
            <v>58</v>
          </cell>
        </row>
        <row r="68">
          <cell r="F68">
            <v>674</v>
          </cell>
        </row>
        <row r="69">
          <cell r="F69">
            <v>117</v>
          </cell>
        </row>
        <row r="70">
          <cell r="F70">
            <v>136</v>
          </cell>
        </row>
        <row r="71">
          <cell r="F71">
            <v>113</v>
          </cell>
        </row>
        <row r="72">
          <cell r="F72">
            <v>39</v>
          </cell>
        </row>
        <row r="73">
          <cell r="F73">
            <v>70</v>
          </cell>
        </row>
        <row r="74">
          <cell r="F74">
            <v>45</v>
          </cell>
        </row>
        <row r="75">
          <cell r="F75">
            <v>33</v>
          </cell>
        </row>
        <row r="76">
          <cell r="F76">
            <v>56</v>
          </cell>
        </row>
        <row r="77">
          <cell r="F77">
            <v>60</v>
          </cell>
        </row>
        <row r="78">
          <cell r="F78">
            <v>5</v>
          </cell>
        </row>
        <row r="79">
          <cell r="F79">
            <v>802</v>
          </cell>
        </row>
        <row r="80">
          <cell r="F80">
            <v>244</v>
          </cell>
        </row>
        <row r="81">
          <cell r="F81">
            <v>52</v>
          </cell>
        </row>
        <row r="82">
          <cell r="F82">
            <v>62</v>
          </cell>
        </row>
        <row r="83">
          <cell r="F83">
            <v>150</v>
          </cell>
        </row>
        <row r="84">
          <cell r="F84">
            <v>71</v>
          </cell>
        </row>
        <row r="85">
          <cell r="F85">
            <v>89</v>
          </cell>
        </row>
        <row r="86">
          <cell r="F86">
            <v>40</v>
          </cell>
        </row>
        <row r="87">
          <cell r="F87">
            <v>94</v>
          </cell>
        </row>
        <row r="88">
          <cell r="F88">
            <v>867</v>
          </cell>
        </row>
        <row r="89">
          <cell r="F89">
            <v>111</v>
          </cell>
        </row>
        <row r="90">
          <cell r="F90">
            <v>344</v>
          </cell>
        </row>
        <row r="91">
          <cell r="F91">
            <v>40</v>
          </cell>
        </row>
        <row r="92">
          <cell r="F92">
            <v>151</v>
          </cell>
        </row>
        <row r="93">
          <cell r="F93">
            <v>70</v>
          </cell>
        </row>
        <row r="94">
          <cell r="F94">
            <v>117</v>
          </cell>
        </row>
        <row r="95">
          <cell r="F95">
            <v>34</v>
          </cell>
        </row>
        <row r="96">
          <cell r="F96">
            <v>116</v>
          </cell>
        </row>
        <row r="97">
          <cell r="F97">
            <v>81</v>
          </cell>
        </row>
        <row r="98">
          <cell r="F98">
            <v>35</v>
          </cell>
        </row>
        <row r="99">
          <cell r="F99">
            <v>403</v>
          </cell>
        </row>
        <row r="100">
          <cell r="F100">
            <v>135</v>
          </cell>
        </row>
        <row r="101">
          <cell r="F101">
            <v>36</v>
          </cell>
        </row>
        <row r="102">
          <cell r="F102">
            <v>107</v>
          </cell>
        </row>
        <row r="103">
          <cell r="F103">
            <v>68</v>
          </cell>
        </row>
        <row r="104">
          <cell r="F104">
            <v>57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tabColor theme="3" tint="0.5999900102615356"/>
  </sheetPr>
  <dimension ref="A1:P67"/>
  <sheetViews>
    <sheetView showGridLines="0" tabSelected="1" view="pageBreakPreview" zoomScaleSheetLayoutView="100" zoomScalePageLayoutView="0" workbookViewId="0" topLeftCell="A1">
      <pane xSplit="2" ySplit="6" topLeftCell="C7" activePane="bottomRight" state="frozen"/>
      <selection pane="topLeft" activeCell="A1" sqref="A1:P1"/>
      <selection pane="topRight" activeCell="A1" sqref="A1:P1"/>
      <selection pane="bottomLeft" activeCell="A1" sqref="A1:P1"/>
      <selection pane="bottomRight" activeCell="C7" sqref="C7"/>
    </sheetView>
  </sheetViews>
  <sheetFormatPr defaultColWidth="8.7109375" defaultRowHeight="13.5" customHeight="1"/>
  <cols>
    <col min="1" max="1" width="3.8515625" style="9" customWidth="1"/>
    <col min="2" max="2" width="10.421875" style="9" customWidth="1"/>
    <col min="3" max="7" width="9.57421875" style="9" customWidth="1"/>
    <col min="8" max="16" width="6.8515625" style="9" customWidth="1"/>
    <col min="17" max="16384" width="8.7109375" style="9" customWidth="1"/>
  </cols>
  <sheetData>
    <row r="1" spans="1:16" ht="16.5" customHeight="1">
      <c r="A1" s="106" t="s">
        <v>144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</row>
    <row r="2" spans="1:16" ht="16.5" customHeight="1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</row>
    <row r="3" spans="1:16" ht="16.5" customHeight="1">
      <c r="A3" s="12" t="s">
        <v>118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11" t="s">
        <v>117</v>
      </c>
    </row>
    <row r="4" spans="1:16" ht="16.5" customHeight="1">
      <c r="A4" s="91" t="s">
        <v>55</v>
      </c>
      <c r="B4" s="92"/>
      <c r="C4" s="104" t="s">
        <v>45</v>
      </c>
      <c r="D4" s="102" t="s">
        <v>137</v>
      </c>
      <c r="E4" s="97"/>
      <c r="F4" s="98"/>
      <c r="G4" s="119" t="s">
        <v>138</v>
      </c>
      <c r="H4" s="120"/>
      <c r="I4" s="120"/>
      <c r="J4" s="120"/>
      <c r="K4" s="120"/>
      <c r="L4" s="120"/>
      <c r="M4" s="121"/>
      <c r="N4" s="103" t="s">
        <v>139</v>
      </c>
      <c r="O4" s="97"/>
      <c r="P4" s="97"/>
    </row>
    <row r="5" spans="1:16" ht="16.5" customHeight="1">
      <c r="A5" s="93"/>
      <c r="B5" s="94"/>
      <c r="C5" s="123"/>
      <c r="D5" s="99"/>
      <c r="E5" s="100"/>
      <c r="F5" s="101"/>
      <c r="G5" s="104" t="s">
        <v>0</v>
      </c>
      <c r="H5" s="116" t="s">
        <v>61</v>
      </c>
      <c r="I5" s="117"/>
      <c r="J5" s="118"/>
      <c r="K5" s="116" t="s">
        <v>60</v>
      </c>
      <c r="L5" s="117"/>
      <c r="M5" s="118"/>
      <c r="N5" s="99"/>
      <c r="O5" s="100"/>
      <c r="P5" s="100"/>
    </row>
    <row r="6" spans="1:16" ht="16.5" customHeight="1">
      <c r="A6" s="95"/>
      <c r="B6" s="96"/>
      <c r="C6" s="105"/>
      <c r="D6" s="45" t="s">
        <v>0</v>
      </c>
      <c r="E6" s="45" t="s">
        <v>58</v>
      </c>
      <c r="F6" s="45" t="s">
        <v>57</v>
      </c>
      <c r="G6" s="105"/>
      <c r="H6" s="45" t="s">
        <v>146</v>
      </c>
      <c r="I6" s="45" t="s">
        <v>58</v>
      </c>
      <c r="J6" s="45" t="s">
        <v>57</v>
      </c>
      <c r="K6" s="45" t="s">
        <v>146</v>
      </c>
      <c r="L6" s="45" t="s">
        <v>58</v>
      </c>
      <c r="M6" s="45" t="s">
        <v>57</v>
      </c>
      <c r="N6" s="45" t="s">
        <v>59</v>
      </c>
      <c r="O6" s="45" t="s">
        <v>58</v>
      </c>
      <c r="P6" s="45" t="s">
        <v>57</v>
      </c>
    </row>
    <row r="7" spans="1:16" ht="16.5" customHeight="1">
      <c r="A7" s="8"/>
      <c r="B7" s="8"/>
      <c r="C7" s="40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</row>
    <row r="8" spans="1:16" ht="16.5" customHeight="1">
      <c r="A8" s="5"/>
      <c r="B8" s="6" t="s">
        <v>147</v>
      </c>
      <c r="C8" s="40">
        <v>23</v>
      </c>
      <c r="D8" s="5">
        <f>SUM(E8:F8)</f>
        <v>1884</v>
      </c>
      <c r="E8" s="5">
        <v>977</v>
      </c>
      <c r="F8" s="5">
        <v>907</v>
      </c>
      <c r="G8" s="5">
        <f>SUM(H8,K8)</f>
        <v>593</v>
      </c>
      <c r="H8" s="5">
        <f>SUM(I8:J8)</f>
        <v>129</v>
      </c>
      <c r="I8" s="5">
        <v>45</v>
      </c>
      <c r="J8" s="5">
        <v>84</v>
      </c>
      <c r="K8" s="5">
        <f>SUM(L8:M8)</f>
        <v>464</v>
      </c>
      <c r="L8" s="5">
        <v>246</v>
      </c>
      <c r="M8" s="5">
        <v>218</v>
      </c>
      <c r="N8" s="5">
        <f>SUM(O8:P8)</f>
        <v>51</v>
      </c>
      <c r="O8" s="5">
        <v>20</v>
      </c>
      <c r="P8" s="5">
        <v>31</v>
      </c>
    </row>
    <row r="9" spans="1:16" s="4" customFormat="1" ht="16.5" customHeight="1">
      <c r="A9" s="80"/>
      <c r="B9" s="81" t="s">
        <v>148</v>
      </c>
      <c r="C9" s="82">
        <f aca="true" t="shared" si="0" ref="C9:P9">SUM(C11,C31,C34,C39,C41,C44,C48,C52,C55,C58,C60)</f>
        <v>22</v>
      </c>
      <c r="D9" s="83">
        <f t="shared" si="0"/>
        <v>1621</v>
      </c>
      <c r="E9" s="83">
        <f t="shared" si="0"/>
        <v>852</v>
      </c>
      <c r="F9" s="83">
        <f t="shared" si="0"/>
        <v>769</v>
      </c>
      <c r="G9" s="83">
        <f>SUM(G11,G31,G34,G39,G41,G44,G48,G52,G55,G58,G60)</f>
        <v>562</v>
      </c>
      <c r="H9" s="83">
        <f>SUM(I9:J9)</f>
        <v>113</v>
      </c>
      <c r="I9" s="83">
        <f t="shared" si="0"/>
        <v>39</v>
      </c>
      <c r="J9" s="83">
        <f t="shared" si="0"/>
        <v>74</v>
      </c>
      <c r="K9" s="80">
        <f>SUM(L9:M9)</f>
        <v>449</v>
      </c>
      <c r="L9" s="83">
        <f t="shared" si="0"/>
        <v>246</v>
      </c>
      <c r="M9" s="83">
        <f t="shared" si="0"/>
        <v>203</v>
      </c>
      <c r="N9" s="83">
        <f t="shared" si="0"/>
        <v>44</v>
      </c>
      <c r="O9" s="83">
        <f t="shared" si="0"/>
        <v>18</v>
      </c>
      <c r="P9" s="83">
        <f t="shared" si="0"/>
        <v>26</v>
      </c>
    </row>
    <row r="10" spans="1:16" ht="16.5" customHeight="1">
      <c r="A10" s="8"/>
      <c r="B10" s="8"/>
      <c r="C10" s="41" t="s">
        <v>56</v>
      </c>
      <c r="D10" s="8" t="s">
        <v>56</v>
      </c>
      <c r="E10" s="8" t="s">
        <v>56</v>
      </c>
      <c r="F10" s="8" t="s">
        <v>56</v>
      </c>
      <c r="G10" s="8" t="s">
        <v>56</v>
      </c>
      <c r="H10" s="8"/>
      <c r="I10" s="8" t="s">
        <v>56</v>
      </c>
      <c r="J10" s="8" t="s">
        <v>56</v>
      </c>
      <c r="K10" s="8"/>
      <c r="L10" s="8" t="s">
        <v>56</v>
      </c>
      <c r="M10" s="8" t="s">
        <v>56</v>
      </c>
      <c r="N10" s="8" t="s">
        <v>56</v>
      </c>
      <c r="O10" s="8" t="s">
        <v>56</v>
      </c>
      <c r="P10" s="8" t="s">
        <v>56</v>
      </c>
    </row>
    <row r="11" spans="1:16" s="49" customFormat="1" ht="21" customHeight="1">
      <c r="A11" s="90" t="s">
        <v>47</v>
      </c>
      <c r="B11" s="122"/>
      <c r="C11" s="84">
        <f>SUM(C13:C30)</f>
        <v>20</v>
      </c>
      <c r="D11" s="85">
        <f aca="true" t="shared" si="1" ref="D11:D43">E11+F11</f>
        <v>1621</v>
      </c>
      <c r="E11" s="85">
        <f>SUM(E13:E30)</f>
        <v>852</v>
      </c>
      <c r="F11" s="85">
        <f>SUM(F13:F30)</f>
        <v>769</v>
      </c>
      <c r="G11" s="85">
        <f>SUM(G13:G30)</f>
        <v>562</v>
      </c>
      <c r="H11" s="85">
        <f>SUM(I11:J11)</f>
        <v>113</v>
      </c>
      <c r="I11" s="85">
        <f>SUM(I13:I30)</f>
        <v>39</v>
      </c>
      <c r="J11" s="85">
        <f>SUM(J13:J30)</f>
        <v>74</v>
      </c>
      <c r="K11" s="85">
        <f>SUM(L11:M11)</f>
        <v>449</v>
      </c>
      <c r="L11" s="85">
        <f>SUM(L13:L30)</f>
        <v>246</v>
      </c>
      <c r="M11" s="85">
        <f>SUM(M13:M30)</f>
        <v>203</v>
      </c>
      <c r="N11" s="85">
        <f aca="true" t="shared" si="2" ref="N11:N43">O11+P11</f>
        <v>44</v>
      </c>
      <c r="O11" s="85">
        <f>SUM(O13:O30)</f>
        <v>18</v>
      </c>
      <c r="P11" s="85">
        <f>SUM(P13:P30)</f>
        <v>26</v>
      </c>
    </row>
    <row r="12" spans="1:16" s="49" customFormat="1" ht="21" customHeight="1">
      <c r="A12" s="86"/>
      <c r="B12" s="87" t="s">
        <v>48</v>
      </c>
      <c r="C12" s="84">
        <f>SUM(C13:C17)</f>
        <v>9</v>
      </c>
      <c r="D12" s="85">
        <f t="shared" si="1"/>
        <v>1165</v>
      </c>
      <c r="E12" s="85">
        <f>SUM(E13:E17)</f>
        <v>752</v>
      </c>
      <c r="F12" s="85">
        <f>SUM(F13:F17)</f>
        <v>413</v>
      </c>
      <c r="G12" s="85">
        <f>SUM(G13:G17)</f>
        <v>144</v>
      </c>
      <c r="H12" s="85">
        <f>SUM(I12:J12)</f>
        <v>69</v>
      </c>
      <c r="I12" s="85">
        <f>SUM(I13:I17)</f>
        <v>35</v>
      </c>
      <c r="J12" s="85">
        <f>SUM(J13:J17)</f>
        <v>34</v>
      </c>
      <c r="K12" s="85">
        <f>SUM(L12:M12)</f>
        <v>75</v>
      </c>
      <c r="L12" s="85">
        <f>SUM(L13:L17)</f>
        <v>35</v>
      </c>
      <c r="M12" s="85">
        <f>SUM(M13:M17)</f>
        <v>40</v>
      </c>
      <c r="N12" s="85">
        <f t="shared" si="2"/>
        <v>36</v>
      </c>
      <c r="O12" s="85">
        <f>SUM(O13:O17)</f>
        <v>13</v>
      </c>
      <c r="P12" s="85">
        <f>SUM(P13:P17)</f>
        <v>23</v>
      </c>
    </row>
    <row r="13" spans="1:16" s="49" customFormat="1" ht="16.5" customHeight="1">
      <c r="A13" s="47"/>
      <c r="B13" s="50" t="s">
        <v>1</v>
      </c>
      <c r="C13" s="42">
        <v>5</v>
      </c>
      <c r="D13" s="43">
        <f t="shared" si="1"/>
        <v>660</v>
      </c>
      <c r="E13" s="43">
        <v>399</v>
      </c>
      <c r="F13" s="43">
        <v>261</v>
      </c>
      <c r="G13" s="89">
        <f>K13+H13</f>
        <v>80</v>
      </c>
      <c r="H13" s="43">
        <f>SUM(I13:J13)</f>
        <v>31</v>
      </c>
      <c r="I13" s="43">
        <v>11</v>
      </c>
      <c r="J13" s="43">
        <v>20</v>
      </c>
      <c r="K13" s="43">
        <f>SUM(L13:M13)</f>
        <v>49</v>
      </c>
      <c r="L13" s="43">
        <v>14</v>
      </c>
      <c r="M13" s="43">
        <v>35</v>
      </c>
      <c r="N13" s="43">
        <f t="shared" si="2"/>
        <v>20</v>
      </c>
      <c r="O13" s="43">
        <v>9</v>
      </c>
      <c r="P13" s="43">
        <v>11</v>
      </c>
    </row>
    <row r="14" spans="1:16" s="49" customFormat="1" ht="16.5" customHeight="1">
      <c r="A14" s="47"/>
      <c r="B14" s="50" t="s">
        <v>2</v>
      </c>
      <c r="C14" s="42">
        <v>1</v>
      </c>
      <c r="D14" s="43">
        <f t="shared" si="1"/>
        <v>389</v>
      </c>
      <c r="E14" s="43">
        <v>295</v>
      </c>
      <c r="F14" s="43">
        <v>94</v>
      </c>
      <c r="G14" s="89">
        <f aca="true" t="shared" si="3" ref="G14:G61">K14+H14</f>
        <v>33</v>
      </c>
      <c r="H14" s="43">
        <f aca="true" t="shared" si="4" ref="H14:H61">SUM(I14:J14)</f>
        <v>11</v>
      </c>
      <c r="I14" s="43">
        <v>11</v>
      </c>
      <c r="J14" s="43">
        <v>0</v>
      </c>
      <c r="K14" s="43">
        <f aca="true" t="shared" si="5" ref="K14:K61">SUM(L14:M14)</f>
        <v>22</v>
      </c>
      <c r="L14" s="43">
        <v>19</v>
      </c>
      <c r="M14" s="43">
        <v>3</v>
      </c>
      <c r="N14" s="43">
        <f t="shared" si="2"/>
        <v>11</v>
      </c>
      <c r="O14" s="43">
        <v>4</v>
      </c>
      <c r="P14" s="43">
        <v>7</v>
      </c>
    </row>
    <row r="15" spans="1:16" s="49" customFormat="1" ht="16.5" customHeight="1">
      <c r="A15" s="47"/>
      <c r="B15" s="50" t="s">
        <v>3</v>
      </c>
      <c r="C15" s="42">
        <v>0</v>
      </c>
      <c r="D15" s="43">
        <f t="shared" si="1"/>
        <v>0</v>
      </c>
      <c r="E15" s="43">
        <v>0</v>
      </c>
      <c r="F15" s="43">
        <v>0</v>
      </c>
      <c r="G15" s="89">
        <f t="shared" si="3"/>
        <v>0</v>
      </c>
      <c r="H15" s="43">
        <f t="shared" si="4"/>
        <v>0</v>
      </c>
      <c r="I15" s="43">
        <v>0</v>
      </c>
      <c r="J15" s="43">
        <v>0</v>
      </c>
      <c r="K15" s="43">
        <f t="shared" si="5"/>
        <v>0</v>
      </c>
      <c r="L15" s="43">
        <v>0</v>
      </c>
      <c r="M15" s="43">
        <v>0</v>
      </c>
      <c r="N15" s="43">
        <f t="shared" si="2"/>
        <v>0</v>
      </c>
      <c r="O15" s="43">
        <v>0</v>
      </c>
      <c r="P15" s="43">
        <v>0</v>
      </c>
    </row>
    <row r="16" spans="1:16" s="49" customFormat="1" ht="16.5" customHeight="1">
      <c r="A16" s="47"/>
      <c r="B16" s="50" t="s">
        <v>4</v>
      </c>
      <c r="C16" s="42">
        <v>1</v>
      </c>
      <c r="D16" s="43">
        <f t="shared" si="1"/>
        <v>16</v>
      </c>
      <c r="E16" s="43">
        <v>8</v>
      </c>
      <c r="F16" s="43">
        <v>8</v>
      </c>
      <c r="G16" s="89">
        <f t="shared" si="3"/>
        <v>11</v>
      </c>
      <c r="H16" s="43">
        <f t="shared" si="4"/>
        <v>9</v>
      </c>
      <c r="I16" s="43">
        <v>5</v>
      </c>
      <c r="J16" s="43">
        <v>4</v>
      </c>
      <c r="K16" s="43">
        <f t="shared" si="5"/>
        <v>2</v>
      </c>
      <c r="L16" s="43">
        <v>0</v>
      </c>
      <c r="M16" s="43">
        <v>2</v>
      </c>
      <c r="N16" s="43">
        <f t="shared" si="2"/>
        <v>1</v>
      </c>
      <c r="O16" s="43">
        <v>0</v>
      </c>
      <c r="P16" s="43">
        <v>1</v>
      </c>
    </row>
    <row r="17" spans="1:16" s="49" customFormat="1" ht="16.5" customHeight="1">
      <c r="A17" s="47"/>
      <c r="B17" s="50" t="s">
        <v>5</v>
      </c>
      <c r="C17" s="42">
        <v>2</v>
      </c>
      <c r="D17" s="43">
        <f t="shared" si="1"/>
        <v>100</v>
      </c>
      <c r="E17" s="43">
        <v>50</v>
      </c>
      <c r="F17" s="43">
        <v>50</v>
      </c>
      <c r="G17" s="89">
        <f t="shared" si="3"/>
        <v>20</v>
      </c>
      <c r="H17" s="43">
        <f t="shared" si="4"/>
        <v>18</v>
      </c>
      <c r="I17" s="43">
        <v>8</v>
      </c>
      <c r="J17" s="43">
        <v>10</v>
      </c>
      <c r="K17" s="43">
        <f t="shared" si="5"/>
        <v>2</v>
      </c>
      <c r="L17" s="43">
        <v>2</v>
      </c>
      <c r="M17" s="43">
        <v>0</v>
      </c>
      <c r="N17" s="43">
        <f t="shared" si="2"/>
        <v>4</v>
      </c>
      <c r="O17" s="43">
        <v>0</v>
      </c>
      <c r="P17" s="43">
        <v>4</v>
      </c>
    </row>
    <row r="18" spans="1:16" s="49" customFormat="1" ht="16.5" customHeight="1">
      <c r="A18" s="47"/>
      <c r="B18" s="46" t="s">
        <v>6</v>
      </c>
      <c r="C18" s="42">
        <v>1</v>
      </c>
      <c r="D18" s="43">
        <f t="shared" si="1"/>
        <v>65</v>
      </c>
      <c r="E18" s="43">
        <v>8</v>
      </c>
      <c r="F18" s="43">
        <v>57</v>
      </c>
      <c r="G18" s="89">
        <f t="shared" si="3"/>
        <v>54</v>
      </c>
      <c r="H18" s="43">
        <f t="shared" si="4"/>
        <v>7</v>
      </c>
      <c r="I18" s="43">
        <v>0</v>
      </c>
      <c r="J18" s="43">
        <v>7</v>
      </c>
      <c r="K18" s="43">
        <f t="shared" si="5"/>
        <v>47</v>
      </c>
      <c r="L18" s="43">
        <v>34</v>
      </c>
      <c r="M18" s="43">
        <v>13</v>
      </c>
      <c r="N18" s="43">
        <f t="shared" si="2"/>
        <v>1</v>
      </c>
      <c r="O18" s="43">
        <v>0</v>
      </c>
      <c r="P18" s="43">
        <v>1</v>
      </c>
    </row>
    <row r="19" spans="1:16" s="49" customFormat="1" ht="16.5" customHeight="1">
      <c r="A19" s="47"/>
      <c r="B19" s="46" t="s">
        <v>49</v>
      </c>
      <c r="C19" s="42">
        <v>1</v>
      </c>
      <c r="D19" s="43">
        <f t="shared" si="1"/>
        <v>73</v>
      </c>
      <c r="E19" s="43">
        <v>15</v>
      </c>
      <c r="F19" s="43">
        <v>58</v>
      </c>
      <c r="G19" s="89">
        <f t="shared" si="3"/>
        <v>60</v>
      </c>
      <c r="H19" s="43">
        <f t="shared" si="4"/>
        <v>5</v>
      </c>
      <c r="I19" s="43">
        <v>0</v>
      </c>
      <c r="J19" s="43">
        <v>5</v>
      </c>
      <c r="K19" s="43">
        <f t="shared" si="5"/>
        <v>55</v>
      </c>
      <c r="L19" s="43">
        <v>24</v>
      </c>
      <c r="M19" s="43">
        <v>31</v>
      </c>
      <c r="N19" s="43">
        <f t="shared" si="2"/>
        <v>1</v>
      </c>
      <c r="O19" s="43">
        <v>1</v>
      </c>
      <c r="P19" s="43">
        <v>0</v>
      </c>
    </row>
    <row r="20" spans="1:16" s="49" customFormat="1" ht="16.5" customHeight="1">
      <c r="A20" s="47"/>
      <c r="B20" s="46" t="s">
        <v>7</v>
      </c>
      <c r="C20" s="42">
        <v>2</v>
      </c>
      <c r="D20" s="43">
        <f t="shared" si="1"/>
        <v>99</v>
      </c>
      <c r="E20" s="43">
        <v>31</v>
      </c>
      <c r="F20" s="43">
        <v>68</v>
      </c>
      <c r="G20" s="89">
        <f t="shared" si="3"/>
        <v>131</v>
      </c>
      <c r="H20" s="43">
        <f t="shared" si="4"/>
        <v>12</v>
      </c>
      <c r="I20" s="43">
        <v>1</v>
      </c>
      <c r="J20" s="43">
        <v>11</v>
      </c>
      <c r="K20" s="43">
        <f t="shared" si="5"/>
        <v>119</v>
      </c>
      <c r="L20" s="43">
        <v>74</v>
      </c>
      <c r="M20" s="43">
        <v>45</v>
      </c>
      <c r="N20" s="43">
        <f t="shared" si="2"/>
        <v>2</v>
      </c>
      <c r="O20" s="43">
        <v>2</v>
      </c>
      <c r="P20" s="43">
        <v>0</v>
      </c>
    </row>
    <row r="21" spans="1:16" s="49" customFormat="1" ht="16.5" customHeight="1">
      <c r="A21" s="47"/>
      <c r="B21" s="46" t="s">
        <v>8</v>
      </c>
      <c r="C21" s="42">
        <v>0</v>
      </c>
      <c r="D21" s="43">
        <f t="shared" si="1"/>
        <v>0</v>
      </c>
      <c r="E21" s="43">
        <v>0</v>
      </c>
      <c r="F21" s="43">
        <v>0</v>
      </c>
      <c r="G21" s="89">
        <f t="shared" si="3"/>
        <v>0</v>
      </c>
      <c r="H21" s="43">
        <f t="shared" si="4"/>
        <v>0</v>
      </c>
      <c r="I21" s="43">
        <v>0</v>
      </c>
      <c r="J21" s="43">
        <v>0</v>
      </c>
      <c r="K21" s="43">
        <f t="shared" si="5"/>
        <v>0</v>
      </c>
      <c r="L21" s="43">
        <v>0</v>
      </c>
      <c r="M21" s="43">
        <v>0</v>
      </c>
      <c r="N21" s="43">
        <f t="shared" si="2"/>
        <v>0</v>
      </c>
      <c r="O21" s="43">
        <v>0</v>
      </c>
      <c r="P21" s="43">
        <v>0</v>
      </c>
    </row>
    <row r="22" spans="1:16" s="49" customFormat="1" ht="16.5" customHeight="1">
      <c r="A22" s="47"/>
      <c r="B22" s="46" t="s">
        <v>9</v>
      </c>
      <c r="C22" s="42">
        <v>0</v>
      </c>
      <c r="D22" s="43">
        <f t="shared" si="1"/>
        <v>0</v>
      </c>
      <c r="E22" s="43">
        <v>0</v>
      </c>
      <c r="F22" s="43">
        <v>0</v>
      </c>
      <c r="G22" s="89">
        <f t="shared" si="3"/>
        <v>0</v>
      </c>
      <c r="H22" s="43">
        <f t="shared" si="4"/>
        <v>0</v>
      </c>
      <c r="I22" s="43">
        <v>0</v>
      </c>
      <c r="J22" s="43">
        <v>0</v>
      </c>
      <c r="K22" s="43">
        <f t="shared" si="5"/>
        <v>0</v>
      </c>
      <c r="L22" s="43">
        <v>0</v>
      </c>
      <c r="M22" s="43">
        <v>0</v>
      </c>
      <c r="N22" s="43">
        <f t="shared" si="2"/>
        <v>0</v>
      </c>
      <c r="O22" s="43">
        <v>0</v>
      </c>
      <c r="P22" s="43">
        <v>0</v>
      </c>
    </row>
    <row r="23" spans="1:16" s="49" customFormat="1" ht="16.5" customHeight="1">
      <c r="A23" s="47"/>
      <c r="B23" s="46" t="s">
        <v>10</v>
      </c>
      <c r="C23" s="42">
        <v>2</v>
      </c>
      <c r="D23" s="43">
        <f t="shared" si="1"/>
        <v>4</v>
      </c>
      <c r="E23" s="43">
        <v>0</v>
      </c>
      <c r="F23" s="43">
        <v>4</v>
      </c>
      <c r="G23" s="89">
        <f t="shared" si="3"/>
        <v>3</v>
      </c>
      <c r="H23" s="43">
        <f t="shared" si="4"/>
        <v>3</v>
      </c>
      <c r="I23" s="43">
        <v>1</v>
      </c>
      <c r="J23" s="43">
        <v>2</v>
      </c>
      <c r="K23" s="43">
        <f t="shared" si="5"/>
        <v>0</v>
      </c>
      <c r="L23" s="43">
        <v>0</v>
      </c>
      <c r="M23" s="43">
        <v>0</v>
      </c>
      <c r="N23" s="43">
        <f t="shared" si="2"/>
        <v>0</v>
      </c>
      <c r="O23" s="43">
        <v>0</v>
      </c>
      <c r="P23" s="43">
        <v>0</v>
      </c>
    </row>
    <row r="24" spans="1:16" s="49" customFormat="1" ht="16.5" customHeight="1">
      <c r="A24" s="47"/>
      <c r="B24" s="46" t="s">
        <v>11</v>
      </c>
      <c r="C24" s="42">
        <v>0</v>
      </c>
      <c r="D24" s="43">
        <f t="shared" si="1"/>
        <v>0</v>
      </c>
      <c r="E24" s="43">
        <v>0</v>
      </c>
      <c r="F24" s="43">
        <v>0</v>
      </c>
      <c r="G24" s="89">
        <f t="shared" si="3"/>
        <v>0</v>
      </c>
      <c r="H24" s="43">
        <f t="shared" si="4"/>
        <v>0</v>
      </c>
      <c r="I24" s="43">
        <v>0</v>
      </c>
      <c r="J24" s="43">
        <v>0</v>
      </c>
      <c r="K24" s="43">
        <f t="shared" si="5"/>
        <v>0</v>
      </c>
      <c r="L24" s="43">
        <v>0</v>
      </c>
      <c r="M24" s="43">
        <v>0</v>
      </c>
      <c r="N24" s="43">
        <f t="shared" si="2"/>
        <v>0</v>
      </c>
      <c r="O24" s="43">
        <v>0</v>
      </c>
      <c r="P24" s="43">
        <v>0</v>
      </c>
    </row>
    <row r="25" spans="1:16" s="49" customFormat="1" ht="16.5" customHeight="1">
      <c r="A25" s="47"/>
      <c r="B25" s="46" t="s">
        <v>12</v>
      </c>
      <c r="C25" s="42">
        <v>1</v>
      </c>
      <c r="D25" s="43">
        <f t="shared" si="1"/>
        <v>23</v>
      </c>
      <c r="E25" s="43">
        <v>0</v>
      </c>
      <c r="F25" s="43">
        <v>23</v>
      </c>
      <c r="G25" s="89">
        <f t="shared" si="3"/>
        <v>52</v>
      </c>
      <c r="H25" s="43">
        <f t="shared" si="4"/>
        <v>6</v>
      </c>
      <c r="I25" s="43">
        <v>1</v>
      </c>
      <c r="J25" s="43">
        <v>5</v>
      </c>
      <c r="K25" s="43">
        <f t="shared" si="5"/>
        <v>46</v>
      </c>
      <c r="L25" s="43">
        <v>13</v>
      </c>
      <c r="M25" s="43">
        <v>33</v>
      </c>
      <c r="N25" s="43">
        <f t="shared" si="2"/>
        <v>1</v>
      </c>
      <c r="O25" s="43">
        <v>0</v>
      </c>
      <c r="P25" s="43">
        <v>1</v>
      </c>
    </row>
    <row r="26" spans="1:16" s="49" customFormat="1" ht="16.5" customHeight="1">
      <c r="A26" s="47"/>
      <c r="B26" s="46" t="s">
        <v>27</v>
      </c>
      <c r="C26" s="42">
        <v>1</v>
      </c>
      <c r="D26" s="43">
        <f t="shared" si="1"/>
        <v>0</v>
      </c>
      <c r="E26" s="43">
        <v>0</v>
      </c>
      <c r="F26" s="43">
        <v>0</v>
      </c>
      <c r="G26" s="89">
        <f t="shared" si="3"/>
        <v>0</v>
      </c>
      <c r="H26" s="43">
        <f t="shared" si="4"/>
        <v>0</v>
      </c>
      <c r="I26" s="43">
        <v>0</v>
      </c>
      <c r="J26" s="43">
        <v>0</v>
      </c>
      <c r="K26" s="43">
        <f t="shared" si="5"/>
        <v>0</v>
      </c>
      <c r="L26" s="43">
        <v>0</v>
      </c>
      <c r="M26" s="43">
        <v>0</v>
      </c>
      <c r="N26" s="43">
        <f t="shared" si="2"/>
        <v>0</v>
      </c>
      <c r="O26" s="43">
        <v>0</v>
      </c>
      <c r="P26" s="43">
        <v>0</v>
      </c>
    </row>
    <row r="27" spans="1:16" s="49" customFormat="1" ht="16.5" customHeight="1">
      <c r="A27" s="47"/>
      <c r="B27" s="46" t="s">
        <v>28</v>
      </c>
      <c r="C27" s="42">
        <v>0</v>
      </c>
      <c r="D27" s="43">
        <f t="shared" si="1"/>
        <v>0</v>
      </c>
      <c r="E27" s="43">
        <v>0</v>
      </c>
      <c r="F27" s="43">
        <v>0</v>
      </c>
      <c r="G27" s="89">
        <f t="shared" si="3"/>
        <v>0</v>
      </c>
      <c r="H27" s="43">
        <f t="shared" si="4"/>
        <v>0</v>
      </c>
      <c r="I27" s="43">
        <v>0</v>
      </c>
      <c r="J27" s="43">
        <v>0</v>
      </c>
      <c r="K27" s="43">
        <f t="shared" si="5"/>
        <v>0</v>
      </c>
      <c r="L27" s="43">
        <v>0</v>
      </c>
      <c r="M27" s="43">
        <v>0</v>
      </c>
      <c r="N27" s="43">
        <f t="shared" si="2"/>
        <v>0</v>
      </c>
      <c r="O27" s="43">
        <v>0</v>
      </c>
      <c r="P27" s="43">
        <v>0</v>
      </c>
    </row>
    <row r="28" spans="1:16" s="49" customFormat="1" ht="16.5" customHeight="1">
      <c r="A28" s="47"/>
      <c r="B28" s="46" t="s">
        <v>29</v>
      </c>
      <c r="C28" s="42">
        <v>0</v>
      </c>
      <c r="D28" s="43">
        <f t="shared" si="1"/>
        <v>0</v>
      </c>
      <c r="E28" s="43">
        <v>0</v>
      </c>
      <c r="F28" s="43">
        <v>0</v>
      </c>
      <c r="G28" s="89">
        <f t="shared" si="3"/>
        <v>0</v>
      </c>
      <c r="H28" s="43">
        <f t="shared" si="4"/>
        <v>0</v>
      </c>
      <c r="I28" s="43">
        <v>0</v>
      </c>
      <c r="J28" s="43">
        <v>0</v>
      </c>
      <c r="K28" s="43">
        <f t="shared" si="5"/>
        <v>0</v>
      </c>
      <c r="L28" s="43">
        <v>0</v>
      </c>
      <c r="M28" s="43">
        <v>0</v>
      </c>
      <c r="N28" s="43">
        <f t="shared" si="2"/>
        <v>0</v>
      </c>
      <c r="O28" s="43">
        <v>0</v>
      </c>
      <c r="P28" s="43">
        <v>0</v>
      </c>
    </row>
    <row r="29" spans="1:16" s="49" customFormat="1" ht="16.5" customHeight="1">
      <c r="A29" s="47"/>
      <c r="B29" s="46" t="s">
        <v>30</v>
      </c>
      <c r="C29" s="42">
        <v>3</v>
      </c>
      <c r="D29" s="43">
        <f t="shared" si="1"/>
        <v>192</v>
      </c>
      <c r="E29" s="43">
        <v>46</v>
      </c>
      <c r="F29" s="43">
        <v>146</v>
      </c>
      <c r="G29" s="89">
        <f t="shared" si="3"/>
        <v>118</v>
      </c>
      <c r="H29" s="43">
        <f t="shared" si="4"/>
        <v>11</v>
      </c>
      <c r="I29" s="43">
        <v>1</v>
      </c>
      <c r="J29" s="43">
        <v>10</v>
      </c>
      <c r="K29" s="43">
        <f t="shared" si="5"/>
        <v>107</v>
      </c>
      <c r="L29" s="43">
        <v>66</v>
      </c>
      <c r="M29" s="43">
        <v>41</v>
      </c>
      <c r="N29" s="43">
        <f t="shared" si="2"/>
        <v>3</v>
      </c>
      <c r="O29" s="43">
        <v>2</v>
      </c>
      <c r="P29" s="43">
        <v>1</v>
      </c>
    </row>
    <row r="30" spans="1:16" s="49" customFormat="1" ht="16.5" customHeight="1">
      <c r="A30" s="47"/>
      <c r="B30" s="46" t="s">
        <v>134</v>
      </c>
      <c r="C30" s="42">
        <v>0</v>
      </c>
      <c r="D30" s="43">
        <f>E30+F30</f>
        <v>0</v>
      </c>
      <c r="E30" s="43">
        <v>0</v>
      </c>
      <c r="F30" s="43">
        <v>0</v>
      </c>
      <c r="G30" s="89">
        <f t="shared" si="3"/>
        <v>0</v>
      </c>
      <c r="H30" s="43">
        <f t="shared" si="4"/>
        <v>0</v>
      </c>
      <c r="I30" s="43">
        <v>0</v>
      </c>
      <c r="J30" s="43">
        <v>0</v>
      </c>
      <c r="K30" s="43">
        <f t="shared" si="5"/>
        <v>0</v>
      </c>
      <c r="L30" s="43">
        <v>0</v>
      </c>
      <c r="M30" s="43">
        <v>0</v>
      </c>
      <c r="N30" s="43">
        <f>O30+P30</f>
        <v>0</v>
      </c>
      <c r="O30" s="43">
        <v>0</v>
      </c>
      <c r="P30" s="43">
        <v>0</v>
      </c>
    </row>
    <row r="31" spans="1:16" s="49" customFormat="1" ht="21" customHeight="1">
      <c r="A31" s="107" t="s">
        <v>50</v>
      </c>
      <c r="B31" s="107"/>
      <c r="C31" s="84">
        <f>SUM(C32:C33)</f>
        <v>0</v>
      </c>
      <c r="D31" s="88">
        <f t="shared" si="1"/>
        <v>0</v>
      </c>
      <c r="E31" s="85">
        <f>SUM(E32:E33)</f>
        <v>0</v>
      </c>
      <c r="F31" s="85">
        <f>SUM(F32:F33)</f>
        <v>0</v>
      </c>
      <c r="G31" s="85">
        <f t="shared" si="3"/>
        <v>0</v>
      </c>
      <c r="H31" s="88">
        <f t="shared" si="4"/>
        <v>0</v>
      </c>
      <c r="I31" s="85">
        <f>SUM(I32:I33)</f>
        <v>0</v>
      </c>
      <c r="J31" s="85">
        <f>SUM(J32:J33)</f>
        <v>0</v>
      </c>
      <c r="K31" s="88">
        <f t="shared" si="5"/>
        <v>0</v>
      </c>
      <c r="L31" s="85">
        <f>SUM(L32:L33)</f>
        <v>0</v>
      </c>
      <c r="M31" s="85">
        <f>SUM(M32:M33)</f>
        <v>0</v>
      </c>
      <c r="N31" s="88">
        <f t="shared" si="2"/>
        <v>0</v>
      </c>
      <c r="O31" s="85">
        <f>SUM(O32:O33)</f>
        <v>0</v>
      </c>
      <c r="P31" s="85">
        <f>SUM(P32:P33)</f>
        <v>0</v>
      </c>
    </row>
    <row r="32" spans="1:16" s="49" customFormat="1" ht="16.5" customHeight="1">
      <c r="A32" s="47"/>
      <c r="B32" s="46" t="s">
        <v>13</v>
      </c>
      <c r="C32" s="42">
        <v>0</v>
      </c>
      <c r="D32" s="43">
        <f t="shared" si="1"/>
        <v>0</v>
      </c>
      <c r="E32" s="43">
        <v>0</v>
      </c>
      <c r="F32" s="43">
        <v>0</v>
      </c>
      <c r="G32" s="89">
        <f t="shared" si="3"/>
        <v>0</v>
      </c>
      <c r="H32" s="43">
        <f t="shared" si="4"/>
        <v>0</v>
      </c>
      <c r="I32" s="43">
        <v>0</v>
      </c>
      <c r="J32" s="43">
        <v>0</v>
      </c>
      <c r="K32" s="43">
        <f t="shared" si="5"/>
        <v>0</v>
      </c>
      <c r="L32" s="43">
        <v>0</v>
      </c>
      <c r="M32" s="43">
        <v>0</v>
      </c>
      <c r="N32" s="43">
        <f t="shared" si="2"/>
        <v>0</v>
      </c>
      <c r="O32" s="43">
        <v>0</v>
      </c>
      <c r="P32" s="43">
        <v>0</v>
      </c>
    </row>
    <row r="33" spans="1:16" s="49" customFormat="1" ht="16.5" customHeight="1">
      <c r="A33" s="47"/>
      <c r="B33" s="46" t="s">
        <v>14</v>
      </c>
      <c r="C33" s="42">
        <v>0</v>
      </c>
      <c r="D33" s="43">
        <f t="shared" si="1"/>
        <v>0</v>
      </c>
      <c r="E33" s="43">
        <v>0</v>
      </c>
      <c r="F33" s="43">
        <v>0</v>
      </c>
      <c r="G33" s="89">
        <f t="shared" si="3"/>
        <v>0</v>
      </c>
      <c r="H33" s="43">
        <f t="shared" si="4"/>
        <v>0</v>
      </c>
      <c r="I33" s="43">
        <v>0</v>
      </c>
      <c r="J33" s="43">
        <v>0</v>
      </c>
      <c r="K33" s="43">
        <f t="shared" si="5"/>
        <v>0</v>
      </c>
      <c r="L33" s="43">
        <v>0</v>
      </c>
      <c r="M33" s="43">
        <v>0</v>
      </c>
      <c r="N33" s="43">
        <f t="shared" si="2"/>
        <v>0</v>
      </c>
      <c r="O33" s="43">
        <v>0</v>
      </c>
      <c r="P33" s="43">
        <v>0</v>
      </c>
    </row>
    <row r="34" spans="1:16" s="49" customFormat="1" ht="21" customHeight="1">
      <c r="A34" s="90" t="s">
        <v>51</v>
      </c>
      <c r="B34" s="90"/>
      <c r="C34" s="84">
        <f>SUM(C35:C38)</f>
        <v>1</v>
      </c>
      <c r="D34" s="88">
        <f t="shared" si="1"/>
        <v>0</v>
      </c>
      <c r="E34" s="85">
        <f>SUM(E35:E38)</f>
        <v>0</v>
      </c>
      <c r="F34" s="85">
        <f>SUM(F35:F38)</f>
        <v>0</v>
      </c>
      <c r="G34" s="85">
        <f t="shared" si="3"/>
        <v>0</v>
      </c>
      <c r="H34" s="88">
        <f t="shared" si="4"/>
        <v>0</v>
      </c>
      <c r="I34" s="85">
        <f>SUM(I35:I38)</f>
        <v>0</v>
      </c>
      <c r="J34" s="85">
        <f>SUM(J35:J38)</f>
        <v>0</v>
      </c>
      <c r="K34" s="88">
        <f t="shared" si="5"/>
        <v>0</v>
      </c>
      <c r="L34" s="85">
        <f>SUM(L35:L38)</f>
        <v>0</v>
      </c>
      <c r="M34" s="85">
        <f>SUM(M35:M38)</f>
        <v>0</v>
      </c>
      <c r="N34" s="88">
        <f t="shared" si="2"/>
        <v>0</v>
      </c>
      <c r="O34" s="85">
        <f>SUM(O35:O38)</f>
        <v>0</v>
      </c>
      <c r="P34" s="85">
        <f>SUM(P35:P38)</f>
        <v>0</v>
      </c>
    </row>
    <row r="35" spans="1:16" s="49" customFormat="1" ht="16.5" customHeight="1">
      <c r="A35" s="47"/>
      <c r="B35" s="46" t="s">
        <v>31</v>
      </c>
      <c r="C35" s="42">
        <v>0</v>
      </c>
      <c r="D35" s="43">
        <f t="shared" si="1"/>
        <v>0</v>
      </c>
      <c r="E35" s="43">
        <v>0</v>
      </c>
      <c r="F35" s="43">
        <v>0</v>
      </c>
      <c r="G35" s="89">
        <f t="shared" si="3"/>
        <v>0</v>
      </c>
      <c r="H35" s="43">
        <f t="shared" si="4"/>
        <v>0</v>
      </c>
      <c r="I35" s="43">
        <v>0</v>
      </c>
      <c r="J35" s="43">
        <v>0</v>
      </c>
      <c r="K35" s="43">
        <f t="shared" si="5"/>
        <v>0</v>
      </c>
      <c r="L35" s="43">
        <v>0</v>
      </c>
      <c r="M35" s="43">
        <v>0</v>
      </c>
      <c r="N35" s="43">
        <f t="shared" si="2"/>
        <v>0</v>
      </c>
      <c r="O35" s="43">
        <v>0</v>
      </c>
      <c r="P35" s="43">
        <v>0</v>
      </c>
    </row>
    <row r="36" spans="1:16" s="49" customFormat="1" ht="16.5" customHeight="1">
      <c r="A36" s="47"/>
      <c r="B36" s="46" t="s">
        <v>32</v>
      </c>
      <c r="C36" s="42">
        <v>0</v>
      </c>
      <c r="D36" s="43">
        <f t="shared" si="1"/>
        <v>0</v>
      </c>
      <c r="E36" s="43">
        <v>0</v>
      </c>
      <c r="F36" s="43">
        <v>0</v>
      </c>
      <c r="G36" s="89">
        <f t="shared" si="3"/>
        <v>0</v>
      </c>
      <c r="H36" s="43">
        <f t="shared" si="4"/>
        <v>0</v>
      </c>
      <c r="I36" s="43">
        <v>0</v>
      </c>
      <c r="J36" s="43">
        <v>0</v>
      </c>
      <c r="K36" s="43">
        <f t="shared" si="5"/>
        <v>0</v>
      </c>
      <c r="L36" s="43">
        <v>0</v>
      </c>
      <c r="M36" s="43">
        <v>0</v>
      </c>
      <c r="N36" s="43">
        <f t="shared" si="2"/>
        <v>0</v>
      </c>
      <c r="O36" s="43">
        <v>0</v>
      </c>
      <c r="P36" s="43">
        <v>0</v>
      </c>
    </row>
    <row r="37" spans="1:16" s="49" customFormat="1" ht="16.5" customHeight="1">
      <c r="A37" s="47"/>
      <c r="B37" s="46" t="s">
        <v>33</v>
      </c>
      <c r="C37" s="42">
        <v>0</v>
      </c>
      <c r="D37" s="43">
        <f t="shared" si="1"/>
        <v>0</v>
      </c>
      <c r="E37" s="43">
        <v>0</v>
      </c>
      <c r="F37" s="43">
        <v>0</v>
      </c>
      <c r="G37" s="89">
        <f t="shared" si="3"/>
        <v>0</v>
      </c>
      <c r="H37" s="43">
        <f t="shared" si="4"/>
        <v>0</v>
      </c>
      <c r="I37" s="43">
        <v>0</v>
      </c>
      <c r="J37" s="43">
        <v>0</v>
      </c>
      <c r="K37" s="43">
        <f t="shared" si="5"/>
        <v>0</v>
      </c>
      <c r="L37" s="43">
        <v>0</v>
      </c>
      <c r="M37" s="43">
        <v>0</v>
      </c>
      <c r="N37" s="43">
        <f t="shared" si="2"/>
        <v>0</v>
      </c>
      <c r="O37" s="43">
        <v>0</v>
      </c>
      <c r="P37" s="43">
        <v>0</v>
      </c>
    </row>
    <row r="38" spans="1:16" s="49" customFormat="1" ht="16.5" customHeight="1">
      <c r="A38" s="47"/>
      <c r="B38" s="46" t="s">
        <v>34</v>
      </c>
      <c r="C38" s="42">
        <v>1</v>
      </c>
      <c r="D38" s="43">
        <f t="shared" si="1"/>
        <v>0</v>
      </c>
      <c r="E38" s="43">
        <v>0</v>
      </c>
      <c r="F38" s="43">
        <v>0</v>
      </c>
      <c r="G38" s="89">
        <f t="shared" si="3"/>
        <v>0</v>
      </c>
      <c r="H38" s="43">
        <f t="shared" si="4"/>
        <v>0</v>
      </c>
      <c r="I38" s="43">
        <v>0</v>
      </c>
      <c r="J38" s="43">
        <v>0</v>
      </c>
      <c r="K38" s="43">
        <f t="shared" si="5"/>
        <v>0</v>
      </c>
      <c r="L38" s="43">
        <v>0</v>
      </c>
      <c r="M38" s="43">
        <v>0</v>
      </c>
      <c r="N38" s="43">
        <f t="shared" si="2"/>
        <v>0</v>
      </c>
      <c r="O38" s="43">
        <v>0</v>
      </c>
      <c r="P38" s="43">
        <v>0</v>
      </c>
    </row>
    <row r="39" spans="1:16" s="49" customFormat="1" ht="21" customHeight="1">
      <c r="A39" s="90" t="s">
        <v>52</v>
      </c>
      <c r="B39" s="90"/>
      <c r="C39" s="84">
        <f>C40</f>
        <v>0</v>
      </c>
      <c r="D39" s="88">
        <f t="shared" si="1"/>
        <v>0</v>
      </c>
      <c r="E39" s="85">
        <f>E40</f>
        <v>0</v>
      </c>
      <c r="F39" s="85">
        <f>F40</f>
        <v>0</v>
      </c>
      <c r="G39" s="85">
        <f t="shared" si="3"/>
        <v>0</v>
      </c>
      <c r="H39" s="88">
        <f t="shared" si="4"/>
        <v>0</v>
      </c>
      <c r="I39" s="85">
        <f>I40</f>
        <v>0</v>
      </c>
      <c r="J39" s="85">
        <f>J40</f>
        <v>0</v>
      </c>
      <c r="K39" s="88">
        <f t="shared" si="5"/>
        <v>0</v>
      </c>
      <c r="L39" s="85">
        <f>L40</f>
        <v>0</v>
      </c>
      <c r="M39" s="85">
        <f>M40</f>
        <v>0</v>
      </c>
      <c r="N39" s="88">
        <f t="shared" si="2"/>
        <v>0</v>
      </c>
      <c r="O39" s="85">
        <f>O40</f>
        <v>0</v>
      </c>
      <c r="P39" s="85">
        <f>P40</f>
        <v>0</v>
      </c>
    </row>
    <row r="40" spans="1:16" s="49" customFormat="1" ht="16.5" customHeight="1">
      <c r="A40" s="47"/>
      <c r="B40" s="46" t="s">
        <v>15</v>
      </c>
      <c r="C40" s="42">
        <v>0</v>
      </c>
      <c r="D40" s="43">
        <f t="shared" si="1"/>
        <v>0</v>
      </c>
      <c r="E40" s="43">
        <v>0</v>
      </c>
      <c r="F40" s="43">
        <v>0</v>
      </c>
      <c r="G40" s="89">
        <f t="shared" si="3"/>
        <v>0</v>
      </c>
      <c r="H40" s="43">
        <f t="shared" si="4"/>
        <v>0</v>
      </c>
      <c r="I40" s="43">
        <v>0</v>
      </c>
      <c r="J40" s="43">
        <v>0</v>
      </c>
      <c r="K40" s="43">
        <f t="shared" si="5"/>
        <v>0</v>
      </c>
      <c r="L40" s="43">
        <v>0</v>
      </c>
      <c r="M40" s="43">
        <v>0</v>
      </c>
      <c r="N40" s="43">
        <f t="shared" si="2"/>
        <v>0</v>
      </c>
      <c r="O40" s="43">
        <v>0</v>
      </c>
      <c r="P40" s="43">
        <v>0</v>
      </c>
    </row>
    <row r="41" spans="1:16" s="49" customFormat="1" ht="21" customHeight="1">
      <c r="A41" s="90" t="s">
        <v>38</v>
      </c>
      <c r="B41" s="90"/>
      <c r="C41" s="84">
        <f>SUM(C42:C43)</f>
        <v>0</v>
      </c>
      <c r="D41" s="88">
        <f t="shared" si="1"/>
        <v>0</v>
      </c>
      <c r="E41" s="85">
        <f>SUM(E42:E43)</f>
        <v>0</v>
      </c>
      <c r="F41" s="85">
        <f>SUM(F42:F43)</f>
        <v>0</v>
      </c>
      <c r="G41" s="85">
        <f t="shared" si="3"/>
        <v>0</v>
      </c>
      <c r="H41" s="88">
        <f t="shared" si="4"/>
        <v>0</v>
      </c>
      <c r="I41" s="85">
        <f>SUM(I42:I43)</f>
        <v>0</v>
      </c>
      <c r="J41" s="85">
        <f>SUM(J42:J43)</f>
        <v>0</v>
      </c>
      <c r="K41" s="88">
        <f t="shared" si="5"/>
        <v>0</v>
      </c>
      <c r="L41" s="85">
        <f>SUM(L42:L43)</f>
        <v>0</v>
      </c>
      <c r="M41" s="85">
        <f>SUM(M42:M43)</f>
        <v>0</v>
      </c>
      <c r="N41" s="88">
        <f t="shared" si="2"/>
        <v>0</v>
      </c>
      <c r="O41" s="85">
        <f>SUM(O42:O43)</f>
        <v>0</v>
      </c>
      <c r="P41" s="85">
        <f>SUM(P42:P43)</f>
        <v>0</v>
      </c>
    </row>
    <row r="42" spans="1:16" s="49" customFormat="1" ht="16.5" customHeight="1">
      <c r="A42" s="47"/>
      <c r="B42" s="46" t="s">
        <v>16</v>
      </c>
      <c r="C42" s="42">
        <v>0</v>
      </c>
      <c r="D42" s="43">
        <f t="shared" si="1"/>
        <v>0</v>
      </c>
      <c r="E42" s="43">
        <v>0</v>
      </c>
      <c r="F42" s="43">
        <v>0</v>
      </c>
      <c r="G42" s="89">
        <f t="shared" si="3"/>
        <v>0</v>
      </c>
      <c r="H42" s="43">
        <f t="shared" si="4"/>
        <v>0</v>
      </c>
      <c r="I42" s="43">
        <v>0</v>
      </c>
      <c r="J42" s="43">
        <v>0</v>
      </c>
      <c r="K42" s="43">
        <f t="shared" si="5"/>
        <v>0</v>
      </c>
      <c r="L42" s="43">
        <v>0</v>
      </c>
      <c r="M42" s="43">
        <v>0</v>
      </c>
      <c r="N42" s="43">
        <f t="shared" si="2"/>
        <v>0</v>
      </c>
      <c r="O42" s="43">
        <v>0</v>
      </c>
      <c r="P42" s="43">
        <v>0</v>
      </c>
    </row>
    <row r="43" spans="1:16" s="49" customFormat="1" ht="16.5" customHeight="1">
      <c r="A43" s="47"/>
      <c r="B43" s="46" t="s">
        <v>17</v>
      </c>
      <c r="C43" s="42">
        <v>0</v>
      </c>
      <c r="D43" s="43">
        <f t="shared" si="1"/>
        <v>0</v>
      </c>
      <c r="E43" s="43">
        <v>0</v>
      </c>
      <c r="F43" s="43">
        <v>0</v>
      </c>
      <c r="G43" s="89">
        <f t="shared" si="3"/>
        <v>0</v>
      </c>
      <c r="H43" s="43">
        <f t="shared" si="4"/>
        <v>0</v>
      </c>
      <c r="I43" s="43">
        <v>0</v>
      </c>
      <c r="J43" s="43">
        <v>0</v>
      </c>
      <c r="K43" s="43">
        <f t="shared" si="5"/>
        <v>0</v>
      </c>
      <c r="L43" s="43">
        <v>0</v>
      </c>
      <c r="M43" s="43">
        <v>0</v>
      </c>
      <c r="N43" s="43">
        <f t="shared" si="2"/>
        <v>0</v>
      </c>
      <c r="O43" s="43">
        <v>0</v>
      </c>
      <c r="P43" s="43">
        <v>0</v>
      </c>
    </row>
    <row r="44" spans="1:16" s="49" customFormat="1" ht="21" customHeight="1">
      <c r="A44" s="90" t="s">
        <v>39</v>
      </c>
      <c r="B44" s="90"/>
      <c r="C44" s="84">
        <f>SUM(C45:C47)</f>
        <v>0</v>
      </c>
      <c r="D44" s="88">
        <f aca="true" t="shared" si="6" ref="D44:D61">E44+F44</f>
        <v>0</v>
      </c>
      <c r="E44" s="85">
        <f>SUM(E45:E47)</f>
        <v>0</v>
      </c>
      <c r="F44" s="85">
        <f>SUM(F45:F47)</f>
        <v>0</v>
      </c>
      <c r="G44" s="85">
        <f t="shared" si="3"/>
        <v>0</v>
      </c>
      <c r="H44" s="88">
        <f t="shared" si="4"/>
        <v>0</v>
      </c>
      <c r="I44" s="85">
        <f>SUM(I45:I47)</f>
        <v>0</v>
      </c>
      <c r="J44" s="85">
        <f>SUM(J45:J47)</f>
        <v>0</v>
      </c>
      <c r="K44" s="88">
        <f t="shared" si="5"/>
        <v>0</v>
      </c>
      <c r="L44" s="85">
        <f>SUM(L45:L47)</f>
        <v>0</v>
      </c>
      <c r="M44" s="85">
        <f>SUM(M45:M47)</f>
        <v>0</v>
      </c>
      <c r="N44" s="88">
        <f aca="true" t="shared" si="7" ref="N44:N61">O44+P44</f>
        <v>0</v>
      </c>
      <c r="O44" s="85">
        <f>SUM(O45:O47)</f>
        <v>0</v>
      </c>
      <c r="P44" s="85">
        <f>SUM(P45:P47)</f>
        <v>0</v>
      </c>
    </row>
    <row r="45" spans="1:16" s="49" customFormat="1" ht="16.5" customHeight="1">
      <c r="A45" s="47"/>
      <c r="B45" s="46" t="s">
        <v>18</v>
      </c>
      <c r="C45" s="42">
        <v>0</v>
      </c>
      <c r="D45" s="43">
        <f t="shared" si="6"/>
        <v>0</v>
      </c>
      <c r="E45" s="43">
        <v>0</v>
      </c>
      <c r="F45" s="43">
        <v>0</v>
      </c>
      <c r="G45" s="89">
        <f t="shared" si="3"/>
        <v>0</v>
      </c>
      <c r="H45" s="43">
        <f t="shared" si="4"/>
        <v>0</v>
      </c>
      <c r="I45" s="43">
        <v>0</v>
      </c>
      <c r="J45" s="43">
        <v>0</v>
      </c>
      <c r="K45" s="43">
        <f t="shared" si="5"/>
        <v>0</v>
      </c>
      <c r="L45" s="43">
        <v>0</v>
      </c>
      <c r="M45" s="43">
        <v>0</v>
      </c>
      <c r="N45" s="43">
        <f t="shared" si="7"/>
        <v>0</v>
      </c>
      <c r="O45" s="43">
        <v>0</v>
      </c>
      <c r="P45" s="43">
        <v>0</v>
      </c>
    </row>
    <row r="46" spans="1:16" s="49" customFormat="1" ht="16.5" customHeight="1">
      <c r="A46" s="47"/>
      <c r="B46" s="46" t="s">
        <v>19</v>
      </c>
      <c r="C46" s="42">
        <v>0</v>
      </c>
      <c r="D46" s="43">
        <f t="shared" si="6"/>
        <v>0</v>
      </c>
      <c r="E46" s="43">
        <v>0</v>
      </c>
      <c r="F46" s="43">
        <v>0</v>
      </c>
      <c r="G46" s="89">
        <f t="shared" si="3"/>
        <v>0</v>
      </c>
      <c r="H46" s="43">
        <f t="shared" si="4"/>
        <v>0</v>
      </c>
      <c r="I46" s="43">
        <v>0</v>
      </c>
      <c r="J46" s="43">
        <v>0</v>
      </c>
      <c r="K46" s="43">
        <f t="shared" si="5"/>
        <v>0</v>
      </c>
      <c r="L46" s="43">
        <v>0</v>
      </c>
      <c r="M46" s="43">
        <v>0</v>
      </c>
      <c r="N46" s="43">
        <f t="shared" si="7"/>
        <v>0</v>
      </c>
      <c r="O46" s="43">
        <v>0</v>
      </c>
      <c r="P46" s="43">
        <v>0</v>
      </c>
    </row>
    <row r="47" spans="1:16" s="49" customFormat="1" ht="16.5" customHeight="1">
      <c r="A47" s="47"/>
      <c r="B47" s="46" t="s">
        <v>20</v>
      </c>
      <c r="C47" s="42">
        <v>0</v>
      </c>
      <c r="D47" s="43">
        <f t="shared" si="6"/>
        <v>0</v>
      </c>
      <c r="E47" s="43">
        <v>0</v>
      </c>
      <c r="F47" s="43">
        <v>0</v>
      </c>
      <c r="G47" s="89">
        <f t="shared" si="3"/>
        <v>0</v>
      </c>
      <c r="H47" s="43">
        <f t="shared" si="4"/>
        <v>0</v>
      </c>
      <c r="I47" s="43">
        <v>0</v>
      </c>
      <c r="J47" s="43">
        <v>0</v>
      </c>
      <c r="K47" s="43">
        <f t="shared" si="5"/>
        <v>0</v>
      </c>
      <c r="L47" s="43">
        <v>0</v>
      </c>
      <c r="M47" s="43">
        <v>0</v>
      </c>
      <c r="N47" s="43">
        <f t="shared" si="7"/>
        <v>0</v>
      </c>
      <c r="O47" s="43">
        <v>0</v>
      </c>
      <c r="P47" s="43">
        <v>0</v>
      </c>
    </row>
    <row r="48" spans="1:16" s="49" customFormat="1" ht="21" customHeight="1">
      <c r="A48" s="90" t="s">
        <v>40</v>
      </c>
      <c r="B48" s="90"/>
      <c r="C48" s="84">
        <f>SUM(C49:C51)</f>
        <v>1</v>
      </c>
      <c r="D48" s="88">
        <f t="shared" si="6"/>
        <v>0</v>
      </c>
      <c r="E48" s="85">
        <f>SUM(E49:E51)</f>
        <v>0</v>
      </c>
      <c r="F48" s="85">
        <f>SUM(F49:F51)</f>
        <v>0</v>
      </c>
      <c r="G48" s="85">
        <f t="shared" si="3"/>
        <v>0</v>
      </c>
      <c r="H48" s="88">
        <f t="shared" si="4"/>
        <v>0</v>
      </c>
      <c r="I48" s="85">
        <f>SUM(I49:I51)</f>
        <v>0</v>
      </c>
      <c r="J48" s="85">
        <f>SUM(J49:J51)</f>
        <v>0</v>
      </c>
      <c r="K48" s="88">
        <f t="shared" si="5"/>
        <v>0</v>
      </c>
      <c r="L48" s="85">
        <f>SUM(L49:L51)</f>
        <v>0</v>
      </c>
      <c r="M48" s="85">
        <f>SUM(M49:M51)</f>
        <v>0</v>
      </c>
      <c r="N48" s="88">
        <f t="shared" si="7"/>
        <v>0</v>
      </c>
      <c r="O48" s="85">
        <f>SUM(O49:O51)</f>
        <v>0</v>
      </c>
      <c r="P48" s="85">
        <f>SUM(P49:P51)</f>
        <v>0</v>
      </c>
    </row>
    <row r="49" spans="1:16" s="49" customFormat="1" ht="16.5" customHeight="1">
      <c r="A49" s="47"/>
      <c r="B49" s="46" t="s">
        <v>21</v>
      </c>
      <c r="C49" s="42">
        <v>0</v>
      </c>
      <c r="D49" s="43">
        <f t="shared" si="6"/>
        <v>0</v>
      </c>
      <c r="E49" s="43">
        <v>0</v>
      </c>
      <c r="F49" s="43">
        <v>0</v>
      </c>
      <c r="G49" s="89">
        <f t="shared" si="3"/>
        <v>0</v>
      </c>
      <c r="H49" s="43">
        <f t="shared" si="4"/>
        <v>0</v>
      </c>
      <c r="I49" s="43">
        <v>0</v>
      </c>
      <c r="J49" s="43">
        <v>0</v>
      </c>
      <c r="K49" s="43">
        <f t="shared" si="5"/>
        <v>0</v>
      </c>
      <c r="L49" s="43">
        <v>0</v>
      </c>
      <c r="M49" s="43">
        <v>0</v>
      </c>
      <c r="N49" s="43">
        <f t="shared" si="7"/>
        <v>0</v>
      </c>
      <c r="O49" s="43">
        <v>0</v>
      </c>
      <c r="P49" s="43">
        <v>0</v>
      </c>
    </row>
    <row r="50" spans="1:16" s="49" customFormat="1" ht="16.5" customHeight="1">
      <c r="A50" s="47"/>
      <c r="B50" s="46" t="s">
        <v>22</v>
      </c>
      <c r="C50" s="42">
        <v>1</v>
      </c>
      <c r="D50" s="43">
        <f t="shared" si="6"/>
        <v>0</v>
      </c>
      <c r="E50" s="43">
        <v>0</v>
      </c>
      <c r="F50" s="43">
        <v>0</v>
      </c>
      <c r="G50" s="89">
        <f t="shared" si="3"/>
        <v>0</v>
      </c>
      <c r="H50" s="43">
        <f t="shared" si="4"/>
        <v>0</v>
      </c>
      <c r="I50" s="43">
        <v>0</v>
      </c>
      <c r="J50" s="43">
        <v>0</v>
      </c>
      <c r="K50" s="43">
        <f t="shared" si="5"/>
        <v>0</v>
      </c>
      <c r="L50" s="43">
        <v>0</v>
      </c>
      <c r="M50" s="43">
        <v>0</v>
      </c>
      <c r="N50" s="43">
        <f t="shared" si="7"/>
        <v>0</v>
      </c>
      <c r="O50" s="43">
        <v>0</v>
      </c>
      <c r="P50" s="43">
        <v>0</v>
      </c>
    </row>
    <row r="51" spans="1:16" s="49" customFormat="1" ht="16.5" customHeight="1">
      <c r="A51" s="47"/>
      <c r="B51" s="46" t="s">
        <v>23</v>
      </c>
      <c r="C51" s="42">
        <v>0</v>
      </c>
      <c r="D51" s="43">
        <f t="shared" si="6"/>
        <v>0</v>
      </c>
      <c r="E51" s="43">
        <v>0</v>
      </c>
      <c r="F51" s="43">
        <v>0</v>
      </c>
      <c r="G51" s="89">
        <f t="shared" si="3"/>
        <v>0</v>
      </c>
      <c r="H51" s="43">
        <f t="shared" si="4"/>
        <v>0</v>
      </c>
      <c r="I51" s="43">
        <v>0</v>
      </c>
      <c r="J51" s="43">
        <v>0</v>
      </c>
      <c r="K51" s="43">
        <f t="shared" si="5"/>
        <v>0</v>
      </c>
      <c r="L51" s="43">
        <v>0</v>
      </c>
      <c r="M51" s="43">
        <v>0</v>
      </c>
      <c r="N51" s="43">
        <f t="shared" si="7"/>
        <v>0</v>
      </c>
      <c r="O51" s="43">
        <v>0</v>
      </c>
      <c r="P51" s="43">
        <v>0</v>
      </c>
    </row>
    <row r="52" spans="1:16" s="49" customFormat="1" ht="21" customHeight="1">
      <c r="A52" s="90" t="s">
        <v>41</v>
      </c>
      <c r="B52" s="90"/>
      <c r="C52" s="84">
        <f>SUM(C53:C54)</f>
        <v>0</v>
      </c>
      <c r="D52" s="88">
        <f t="shared" si="6"/>
        <v>0</v>
      </c>
      <c r="E52" s="85">
        <f>SUM(E53:E54)</f>
        <v>0</v>
      </c>
      <c r="F52" s="85">
        <f>SUM(F53:F54)</f>
        <v>0</v>
      </c>
      <c r="G52" s="85">
        <f t="shared" si="3"/>
        <v>0</v>
      </c>
      <c r="H52" s="88">
        <f t="shared" si="4"/>
        <v>0</v>
      </c>
      <c r="I52" s="85">
        <f>SUM(I53:I54)</f>
        <v>0</v>
      </c>
      <c r="J52" s="85">
        <f>SUM(J53:J54)</f>
        <v>0</v>
      </c>
      <c r="K52" s="88">
        <f t="shared" si="5"/>
        <v>0</v>
      </c>
      <c r="L52" s="85">
        <f>SUM(L53:L54)</f>
        <v>0</v>
      </c>
      <c r="M52" s="85">
        <f>SUM(M53:M54)</f>
        <v>0</v>
      </c>
      <c r="N52" s="88">
        <f t="shared" si="7"/>
        <v>0</v>
      </c>
      <c r="O52" s="85">
        <f>SUM(O53:O54)</f>
        <v>0</v>
      </c>
      <c r="P52" s="85">
        <f>SUM(P53:P54)</f>
        <v>0</v>
      </c>
    </row>
    <row r="53" spans="1:16" s="49" customFormat="1" ht="16.5" customHeight="1">
      <c r="A53" s="47"/>
      <c r="B53" s="46" t="s">
        <v>24</v>
      </c>
      <c r="C53" s="42">
        <v>0</v>
      </c>
      <c r="D53" s="43">
        <f t="shared" si="6"/>
        <v>0</v>
      </c>
      <c r="E53" s="43">
        <v>0</v>
      </c>
      <c r="F53" s="43">
        <v>0</v>
      </c>
      <c r="G53" s="89">
        <f t="shared" si="3"/>
        <v>0</v>
      </c>
      <c r="H53" s="43">
        <f t="shared" si="4"/>
        <v>0</v>
      </c>
      <c r="I53" s="43">
        <v>0</v>
      </c>
      <c r="J53" s="43">
        <v>0</v>
      </c>
      <c r="K53" s="43">
        <f t="shared" si="5"/>
        <v>0</v>
      </c>
      <c r="L53" s="43">
        <v>0</v>
      </c>
      <c r="M53" s="43">
        <v>0</v>
      </c>
      <c r="N53" s="43">
        <f t="shared" si="7"/>
        <v>0</v>
      </c>
      <c r="O53" s="43">
        <v>0</v>
      </c>
      <c r="P53" s="43">
        <v>0</v>
      </c>
    </row>
    <row r="54" spans="1:16" s="49" customFormat="1" ht="16.5" customHeight="1">
      <c r="A54" s="47"/>
      <c r="B54" s="46" t="s">
        <v>35</v>
      </c>
      <c r="C54" s="42">
        <v>0</v>
      </c>
      <c r="D54" s="43">
        <f t="shared" si="6"/>
        <v>0</v>
      </c>
      <c r="E54" s="43">
        <v>0</v>
      </c>
      <c r="F54" s="43">
        <v>0</v>
      </c>
      <c r="G54" s="89">
        <f t="shared" si="3"/>
        <v>0</v>
      </c>
      <c r="H54" s="43">
        <f t="shared" si="4"/>
        <v>0</v>
      </c>
      <c r="I54" s="43">
        <v>0</v>
      </c>
      <c r="J54" s="43">
        <v>0</v>
      </c>
      <c r="K54" s="43">
        <f t="shared" si="5"/>
        <v>0</v>
      </c>
      <c r="L54" s="43">
        <v>0</v>
      </c>
      <c r="M54" s="43">
        <v>0</v>
      </c>
      <c r="N54" s="43">
        <f t="shared" si="7"/>
        <v>0</v>
      </c>
      <c r="O54" s="43">
        <v>0</v>
      </c>
      <c r="P54" s="43">
        <v>0</v>
      </c>
    </row>
    <row r="55" spans="1:16" s="49" customFormat="1" ht="21" customHeight="1">
      <c r="A55" s="90" t="s">
        <v>42</v>
      </c>
      <c r="B55" s="124"/>
      <c r="C55" s="84">
        <f>SUM(C56:C57)</f>
        <v>0</v>
      </c>
      <c r="D55" s="88">
        <f t="shared" si="6"/>
        <v>0</v>
      </c>
      <c r="E55" s="85">
        <f>SUM(E56:E57)</f>
        <v>0</v>
      </c>
      <c r="F55" s="85">
        <f>SUM(F56:F57)</f>
        <v>0</v>
      </c>
      <c r="G55" s="85">
        <f t="shared" si="3"/>
        <v>0</v>
      </c>
      <c r="H55" s="88">
        <f t="shared" si="4"/>
        <v>0</v>
      </c>
      <c r="I55" s="85">
        <f>SUM(I56:I57)</f>
        <v>0</v>
      </c>
      <c r="J55" s="85">
        <f>SUM(J56:J57)</f>
        <v>0</v>
      </c>
      <c r="K55" s="88">
        <f t="shared" si="5"/>
        <v>0</v>
      </c>
      <c r="L55" s="85">
        <f>SUM(L56:L57)</f>
        <v>0</v>
      </c>
      <c r="M55" s="85">
        <f>SUM(M56:M57)</f>
        <v>0</v>
      </c>
      <c r="N55" s="88">
        <f t="shared" si="7"/>
        <v>0</v>
      </c>
      <c r="O55" s="85">
        <f>SUM(O56:O57)</f>
        <v>0</v>
      </c>
      <c r="P55" s="85">
        <f>SUM(P56:P57)</f>
        <v>0</v>
      </c>
    </row>
    <row r="56" spans="1:16" s="49" customFormat="1" ht="16.5" customHeight="1">
      <c r="A56" s="48"/>
      <c r="B56" s="46" t="s">
        <v>25</v>
      </c>
      <c r="C56" s="42">
        <v>0</v>
      </c>
      <c r="D56" s="43">
        <f t="shared" si="6"/>
        <v>0</v>
      </c>
      <c r="E56" s="43">
        <v>0</v>
      </c>
      <c r="F56" s="43">
        <v>0</v>
      </c>
      <c r="G56" s="89">
        <f t="shared" si="3"/>
        <v>0</v>
      </c>
      <c r="H56" s="43">
        <f t="shared" si="4"/>
        <v>0</v>
      </c>
      <c r="I56" s="43">
        <v>0</v>
      </c>
      <c r="J56" s="43">
        <v>0</v>
      </c>
      <c r="K56" s="43">
        <f t="shared" si="5"/>
        <v>0</v>
      </c>
      <c r="L56" s="43">
        <v>0</v>
      </c>
      <c r="M56" s="43">
        <v>0</v>
      </c>
      <c r="N56" s="43">
        <f t="shared" si="7"/>
        <v>0</v>
      </c>
      <c r="O56" s="43">
        <v>0</v>
      </c>
      <c r="P56" s="43">
        <v>0</v>
      </c>
    </row>
    <row r="57" spans="1:16" s="49" customFormat="1" ht="16.5" customHeight="1">
      <c r="A57" s="48"/>
      <c r="B57" s="46" t="s">
        <v>36</v>
      </c>
      <c r="C57" s="42">
        <v>0</v>
      </c>
      <c r="D57" s="43">
        <f t="shared" si="6"/>
        <v>0</v>
      </c>
      <c r="E57" s="43">
        <v>0</v>
      </c>
      <c r="F57" s="43">
        <v>0</v>
      </c>
      <c r="G57" s="89">
        <f t="shared" si="3"/>
        <v>0</v>
      </c>
      <c r="H57" s="43">
        <f t="shared" si="4"/>
        <v>0</v>
      </c>
      <c r="I57" s="43">
        <v>0</v>
      </c>
      <c r="J57" s="43">
        <v>0</v>
      </c>
      <c r="K57" s="43">
        <f t="shared" si="5"/>
        <v>0</v>
      </c>
      <c r="L57" s="43">
        <v>0</v>
      </c>
      <c r="M57" s="43">
        <v>0</v>
      </c>
      <c r="N57" s="43">
        <f t="shared" si="7"/>
        <v>0</v>
      </c>
      <c r="O57" s="43">
        <v>0</v>
      </c>
      <c r="P57" s="43">
        <v>0</v>
      </c>
    </row>
    <row r="58" spans="1:16" s="49" customFormat="1" ht="21" customHeight="1">
      <c r="A58" s="90" t="s">
        <v>43</v>
      </c>
      <c r="B58" s="90"/>
      <c r="C58" s="84">
        <f>C59</f>
        <v>0</v>
      </c>
      <c r="D58" s="88">
        <f t="shared" si="6"/>
        <v>0</v>
      </c>
      <c r="E58" s="85">
        <f>E59</f>
        <v>0</v>
      </c>
      <c r="F58" s="85">
        <f>F59</f>
        <v>0</v>
      </c>
      <c r="G58" s="85">
        <f t="shared" si="3"/>
        <v>0</v>
      </c>
      <c r="H58" s="88">
        <f t="shared" si="4"/>
        <v>0</v>
      </c>
      <c r="I58" s="85">
        <f>I59</f>
        <v>0</v>
      </c>
      <c r="J58" s="85">
        <f>J59</f>
        <v>0</v>
      </c>
      <c r="K58" s="88">
        <f t="shared" si="5"/>
        <v>0</v>
      </c>
      <c r="L58" s="85">
        <f>L59</f>
        <v>0</v>
      </c>
      <c r="M58" s="85">
        <f>M59</f>
        <v>0</v>
      </c>
      <c r="N58" s="88">
        <f t="shared" si="7"/>
        <v>0</v>
      </c>
      <c r="O58" s="85">
        <f>O59</f>
        <v>0</v>
      </c>
      <c r="P58" s="85">
        <f>P59</f>
        <v>0</v>
      </c>
    </row>
    <row r="59" spans="1:16" s="49" customFormat="1" ht="16.5" customHeight="1">
      <c r="A59" s="48"/>
      <c r="B59" s="46" t="s">
        <v>26</v>
      </c>
      <c r="C59" s="42">
        <v>0</v>
      </c>
      <c r="D59" s="43">
        <f t="shared" si="6"/>
        <v>0</v>
      </c>
      <c r="E59" s="43">
        <v>0</v>
      </c>
      <c r="F59" s="43">
        <v>0</v>
      </c>
      <c r="G59" s="89">
        <f t="shared" si="3"/>
        <v>0</v>
      </c>
      <c r="H59" s="43">
        <f t="shared" si="4"/>
        <v>0</v>
      </c>
      <c r="I59" s="43">
        <v>0</v>
      </c>
      <c r="J59" s="43">
        <v>0</v>
      </c>
      <c r="K59" s="43">
        <f t="shared" si="5"/>
        <v>0</v>
      </c>
      <c r="L59" s="43">
        <v>0</v>
      </c>
      <c r="M59" s="43">
        <v>0</v>
      </c>
      <c r="N59" s="43">
        <f t="shared" si="7"/>
        <v>0</v>
      </c>
      <c r="O59" s="43">
        <v>0</v>
      </c>
      <c r="P59" s="43">
        <v>0</v>
      </c>
    </row>
    <row r="60" spans="1:16" s="49" customFormat="1" ht="21" customHeight="1">
      <c r="A60" s="90" t="s">
        <v>44</v>
      </c>
      <c r="B60" s="124"/>
      <c r="C60" s="84">
        <f>C61</f>
        <v>0</v>
      </c>
      <c r="D60" s="88">
        <f t="shared" si="6"/>
        <v>0</v>
      </c>
      <c r="E60" s="85">
        <f>E61</f>
        <v>0</v>
      </c>
      <c r="F60" s="85">
        <f>F61</f>
        <v>0</v>
      </c>
      <c r="G60" s="85">
        <f t="shared" si="3"/>
        <v>0</v>
      </c>
      <c r="H60" s="88">
        <f t="shared" si="4"/>
        <v>0</v>
      </c>
      <c r="I60" s="85">
        <f>I61</f>
        <v>0</v>
      </c>
      <c r="J60" s="85">
        <f>J61</f>
        <v>0</v>
      </c>
      <c r="K60" s="88">
        <f t="shared" si="5"/>
        <v>0</v>
      </c>
      <c r="L60" s="85">
        <f>L61</f>
        <v>0</v>
      </c>
      <c r="M60" s="85">
        <f>M61</f>
        <v>0</v>
      </c>
      <c r="N60" s="88">
        <f t="shared" si="7"/>
        <v>0</v>
      </c>
      <c r="O60" s="85">
        <f>O61</f>
        <v>0</v>
      </c>
      <c r="P60" s="85">
        <f>P61</f>
        <v>0</v>
      </c>
    </row>
    <row r="61" spans="1:16" s="49" customFormat="1" ht="16.5" customHeight="1">
      <c r="A61" s="48"/>
      <c r="B61" s="46" t="s">
        <v>37</v>
      </c>
      <c r="C61" s="42">
        <v>0</v>
      </c>
      <c r="D61" s="43">
        <f t="shared" si="6"/>
        <v>0</v>
      </c>
      <c r="E61" s="43">
        <v>0</v>
      </c>
      <c r="F61" s="43">
        <v>0</v>
      </c>
      <c r="G61" s="89">
        <f t="shared" si="3"/>
        <v>0</v>
      </c>
      <c r="H61" s="43">
        <f t="shared" si="4"/>
        <v>0</v>
      </c>
      <c r="I61" s="43">
        <v>0</v>
      </c>
      <c r="J61" s="43">
        <v>0</v>
      </c>
      <c r="K61" s="43">
        <f t="shared" si="5"/>
        <v>0</v>
      </c>
      <c r="L61" s="43">
        <v>0</v>
      </c>
      <c r="M61" s="43">
        <v>0</v>
      </c>
      <c r="N61" s="43">
        <f t="shared" si="7"/>
        <v>0</v>
      </c>
      <c r="O61" s="43">
        <v>0</v>
      </c>
      <c r="P61" s="43">
        <v>0</v>
      </c>
    </row>
    <row r="62" spans="1:16" ht="16.5" customHeight="1">
      <c r="A62" s="7"/>
      <c r="B62" s="7"/>
      <c r="C62" s="51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</row>
    <row r="63" spans="2:16" ht="13.5" customHeight="1">
      <c r="B63" s="5"/>
      <c r="C63" s="5"/>
      <c r="D63" s="5"/>
      <c r="E63" s="5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</row>
    <row r="64" spans="1:16" s="8" customFormat="1" ht="13.5" customHeight="1">
      <c r="A64" s="9"/>
      <c r="B64" s="5"/>
      <c r="D64" s="9"/>
      <c r="F64" s="9"/>
      <c r="G64" s="9"/>
      <c r="H64" s="9"/>
      <c r="I64" s="9"/>
      <c r="J64" s="9"/>
      <c r="K64" s="9"/>
      <c r="L64" s="52"/>
      <c r="M64" s="52"/>
      <c r="N64" s="9"/>
      <c r="O64" s="9"/>
      <c r="P64" s="9"/>
    </row>
    <row r="65" spans="1:16" s="8" customFormat="1" ht="13.5" customHeight="1">
      <c r="A65" s="9"/>
      <c r="B65" s="5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</row>
    <row r="66" spans="1:16" s="8" customFormat="1" ht="13.5" customHeight="1">
      <c r="A66" s="9"/>
      <c r="B66" s="10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</row>
    <row r="67" ht="13.5" customHeight="1">
      <c r="B67" s="10"/>
    </row>
  </sheetData>
  <sheetProtection/>
  <mergeCells count="20">
    <mergeCell ref="D4:F5"/>
    <mergeCell ref="A11:B11"/>
    <mergeCell ref="C4:C6"/>
    <mergeCell ref="A31:B31"/>
    <mergeCell ref="G5:G6"/>
    <mergeCell ref="A60:B60"/>
    <mergeCell ref="A58:B58"/>
    <mergeCell ref="A55:B55"/>
    <mergeCell ref="A4:B6"/>
    <mergeCell ref="A52:B52"/>
    <mergeCell ref="H5:J5"/>
    <mergeCell ref="K5:M5"/>
    <mergeCell ref="G4:M4"/>
    <mergeCell ref="A1:P1"/>
    <mergeCell ref="A44:B44"/>
    <mergeCell ref="A48:B48"/>
    <mergeCell ref="N4:P5"/>
    <mergeCell ref="A34:B34"/>
    <mergeCell ref="A39:B39"/>
    <mergeCell ref="A41:B41"/>
  </mergeCells>
  <printOptions horizontalCentered="1"/>
  <pageMargins left="0.5905511811023623" right="0.5905511811023623" top="0.7874015748031497" bottom="0.3937007874015748" header="0.31496062992125984" footer="0.31496062992125984"/>
  <pageSetup horizontalDpi="600" verticalDpi="600" orientation="portrait" paperSize="9" scale="70" r:id="rId1"/>
  <rowBreaks count="1" manualBreakCount="1">
    <brk id="66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tabColor theme="3" tint="0.5999900102615356"/>
  </sheetPr>
  <dimension ref="A1:AA91"/>
  <sheetViews>
    <sheetView showGridLines="0" zoomScaleSheetLayoutView="10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7" sqref="C7"/>
    </sheetView>
  </sheetViews>
  <sheetFormatPr defaultColWidth="8.7109375" defaultRowHeight="13.5" customHeight="1"/>
  <cols>
    <col min="1" max="1" width="3.57421875" style="31" customWidth="1"/>
    <col min="2" max="2" width="12.57421875" style="32" customWidth="1"/>
    <col min="3" max="3" width="8.421875" style="32" customWidth="1"/>
    <col min="4" max="16" width="8.421875" style="31" customWidth="1"/>
    <col min="17" max="30" width="7.57421875" style="31" customWidth="1"/>
    <col min="31" max="16384" width="8.7109375" style="31" customWidth="1"/>
  </cols>
  <sheetData>
    <row r="1" spans="1:27" ht="16.5" customHeight="1">
      <c r="A1" s="108" t="s">
        <v>145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</row>
    <row r="2" spans="1:27" ht="16.5" customHeight="1">
      <c r="A2" s="6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</row>
    <row r="3" spans="1:27" ht="16.5" customHeight="1">
      <c r="A3" s="16" t="s">
        <v>132</v>
      </c>
      <c r="B3" s="14"/>
      <c r="C3" s="14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65" t="s">
        <v>131</v>
      </c>
      <c r="Q3" s="34"/>
      <c r="R3" s="30"/>
      <c r="S3" s="30"/>
      <c r="T3" s="30"/>
      <c r="U3" s="30"/>
      <c r="V3" s="30"/>
      <c r="W3" s="30"/>
      <c r="X3" s="30"/>
      <c r="Y3" s="30"/>
      <c r="Z3" s="30"/>
      <c r="AA3" s="30"/>
    </row>
    <row r="4" spans="1:27" ht="16.5" customHeight="1">
      <c r="A4" s="27"/>
      <c r="B4" s="26"/>
      <c r="C4" s="132" t="s">
        <v>143</v>
      </c>
      <c r="D4" s="129" t="s">
        <v>140</v>
      </c>
      <c r="E4" s="129"/>
      <c r="F4" s="129"/>
      <c r="G4" s="129"/>
      <c r="H4" s="129"/>
      <c r="I4" s="129"/>
      <c r="J4" s="129"/>
      <c r="K4" s="131" t="s">
        <v>142</v>
      </c>
      <c r="L4" s="131"/>
      <c r="M4" s="131"/>
      <c r="N4" s="128" t="s">
        <v>141</v>
      </c>
      <c r="O4" s="129"/>
      <c r="P4" s="130"/>
      <c r="Q4" s="34"/>
      <c r="R4" s="30"/>
      <c r="S4" s="30"/>
      <c r="T4" s="30"/>
      <c r="U4" s="30"/>
      <c r="V4" s="30"/>
      <c r="W4" s="30"/>
      <c r="X4" s="30"/>
      <c r="Y4" s="30"/>
      <c r="Z4" s="30"/>
      <c r="AA4" s="30"/>
    </row>
    <row r="5" spans="1:27" ht="16.5" customHeight="1">
      <c r="A5" s="109" t="s">
        <v>55</v>
      </c>
      <c r="B5" s="109"/>
      <c r="C5" s="132"/>
      <c r="D5" s="129" t="s">
        <v>46</v>
      </c>
      <c r="E5" s="129"/>
      <c r="F5" s="129"/>
      <c r="G5" s="136" t="s">
        <v>130</v>
      </c>
      <c r="H5" s="137"/>
      <c r="I5" s="137" t="s">
        <v>129</v>
      </c>
      <c r="J5" s="137"/>
      <c r="K5" s="131"/>
      <c r="L5" s="131"/>
      <c r="M5" s="131"/>
      <c r="N5" s="129"/>
      <c r="O5" s="129"/>
      <c r="P5" s="130"/>
      <c r="Q5" s="34"/>
      <c r="R5" s="30"/>
      <c r="S5" s="30"/>
      <c r="T5" s="30"/>
      <c r="U5" s="30"/>
      <c r="V5" s="30"/>
      <c r="W5" s="30"/>
      <c r="X5" s="30"/>
      <c r="Y5" s="30"/>
      <c r="Z5" s="30"/>
      <c r="AA5" s="30"/>
    </row>
    <row r="6" spans="1:27" ht="16.5" customHeight="1">
      <c r="A6" s="23"/>
      <c r="B6" s="28"/>
      <c r="C6" s="132"/>
      <c r="D6" s="29" t="s">
        <v>0</v>
      </c>
      <c r="E6" s="29" t="s">
        <v>53</v>
      </c>
      <c r="F6" s="29" t="s">
        <v>54</v>
      </c>
      <c r="G6" s="39" t="s">
        <v>58</v>
      </c>
      <c r="H6" s="29" t="s">
        <v>57</v>
      </c>
      <c r="I6" s="29" t="s">
        <v>58</v>
      </c>
      <c r="J6" s="29" t="s">
        <v>57</v>
      </c>
      <c r="K6" s="29" t="s">
        <v>46</v>
      </c>
      <c r="L6" s="29" t="s">
        <v>58</v>
      </c>
      <c r="M6" s="29" t="s">
        <v>57</v>
      </c>
      <c r="N6" s="29" t="s">
        <v>0</v>
      </c>
      <c r="O6" s="29" t="s">
        <v>58</v>
      </c>
      <c r="P6" s="38" t="s">
        <v>57</v>
      </c>
      <c r="Q6" s="34"/>
      <c r="R6" s="30"/>
      <c r="S6" s="30"/>
      <c r="T6" s="30"/>
      <c r="U6" s="30"/>
      <c r="V6" s="30"/>
      <c r="W6" s="30"/>
      <c r="X6" s="30"/>
      <c r="Y6" s="30"/>
      <c r="Z6" s="30"/>
      <c r="AA6" s="30"/>
    </row>
    <row r="7" spans="1:27" ht="16.5" customHeight="1">
      <c r="A7" s="27"/>
      <c r="B7" s="26"/>
      <c r="C7" s="57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</row>
    <row r="8" spans="1:27" ht="16.5" customHeight="1">
      <c r="A8" s="3"/>
      <c r="B8" s="3" t="s">
        <v>147</v>
      </c>
      <c r="C8" s="58">
        <v>36</v>
      </c>
      <c r="D8" s="17">
        <f>SUM(E8:F8)</f>
        <v>1884</v>
      </c>
      <c r="E8" s="17">
        <f>SUM(G8,I8)</f>
        <v>977</v>
      </c>
      <c r="F8" s="17">
        <f>SUM(H8,J8)</f>
        <v>907</v>
      </c>
      <c r="G8" s="17">
        <v>0</v>
      </c>
      <c r="H8" s="17">
        <v>0</v>
      </c>
      <c r="I8" s="17">
        <v>977</v>
      </c>
      <c r="J8" s="17">
        <v>907</v>
      </c>
      <c r="K8" s="17">
        <f>SUM(L8:M8)</f>
        <v>1067</v>
      </c>
      <c r="L8" s="17">
        <v>577</v>
      </c>
      <c r="M8" s="17">
        <v>490</v>
      </c>
      <c r="N8" s="17">
        <f>SUM(O8:P8)</f>
        <v>1363</v>
      </c>
      <c r="O8" s="17">
        <v>769</v>
      </c>
      <c r="P8" s="17">
        <v>594</v>
      </c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</row>
    <row r="9" spans="1:27" s="18" customFormat="1" ht="16.5" customHeight="1">
      <c r="A9" s="37"/>
      <c r="B9" s="37" t="s">
        <v>148</v>
      </c>
      <c r="C9" s="73">
        <f>SUM(C11,C21,C25,C36,C43,C49,C59,C67,C80)</f>
        <v>35</v>
      </c>
      <c r="D9" s="74">
        <f aca="true" t="shared" si="0" ref="D9:P9">SUM(D11,D21,D25,D36,D43,D49,D59,D67,D80)</f>
        <v>1621</v>
      </c>
      <c r="E9" s="74">
        <f t="shared" si="0"/>
        <v>852</v>
      </c>
      <c r="F9" s="74">
        <f t="shared" si="0"/>
        <v>769</v>
      </c>
      <c r="G9" s="74">
        <f t="shared" si="0"/>
        <v>0</v>
      </c>
      <c r="H9" s="74">
        <f t="shared" si="0"/>
        <v>0</v>
      </c>
      <c r="I9" s="74">
        <f t="shared" si="0"/>
        <v>852</v>
      </c>
      <c r="J9" s="74">
        <f t="shared" si="0"/>
        <v>769</v>
      </c>
      <c r="K9" s="74">
        <f t="shared" si="0"/>
        <v>670</v>
      </c>
      <c r="L9" s="74">
        <f t="shared" si="0"/>
        <v>380</v>
      </c>
      <c r="M9" s="74">
        <f t="shared" si="0"/>
        <v>290</v>
      </c>
      <c r="N9" s="74">
        <f t="shared" si="0"/>
        <v>1299</v>
      </c>
      <c r="O9" s="74">
        <f t="shared" si="0"/>
        <v>729</v>
      </c>
      <c r="P9" s="74">
        <f t="shared" si="0"/>
        <v>570</v>
      </c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</row>
    <row r="10" spans="1:27" ht="16.5" customHeight="1">
      <c r="A10" s="36"/>
      <c r="B10" s="28"/>
      <c r="C10" s="59" t="s">
        <v>56</v>
      </c>
      <c r="D10" s="60" t="s">
        <v>56</v>
      </c>
      <c r="E10" s="60" t="s">
        <v>56</v>
      </c>
      <c r="F10" s="60" t="s">
        <v>56</v>
      </c>
      <c r="G10" s="60" t="s">
        <v>56</v>
      </c>
      <c r="H10" s="60" t="s">
        <v>56</v>
      </c>
      <c r="I10" s="60" t="s">
        <v>56</v>
      </c>
      <c r="J10" s="60" t="s">
        <v>56</v>
      </c>
      <c r="K10" s="60" t="s">
        <v>56</v>
      </c>
      <c r="L10" s="60" t="s">
        <v>56</v>
      </c>
      <c r="M10" s="60" t="s">
        <v>56</v>
      </c>
      <c r="N10" s="60" t="s">
        <v>56</v>
      </c>
      <c r="O10" s="60" t="s">
        <v>56</v>
      </c>
      <c r="P10" s="60" t="s">
        <v>56</v>
      </c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</row>
    <row r="11" spans="1:27" s="18" customFormat="1" ht="16.5" customHeight="1">
      <c r="A11" s="126" t="s">
        <v>116</v>
      </c>
      <c r="B11" s="75" t="s">
        <v>0</v>
      </c>
      <c r="C11" s="73">
        <f aca="true" t="shared" si="1" ref="C11:P11">SUM(C12:C20)</f>
        <v>0</v>
      </c>
      <c r="D11" s="76">
        <f t="shared" si="1"/>
        <v>0</v>
      </c>
      <c r="E11" s="76">
        <f t="shared" si="1"/>
        <v>0</v>
      </c>
      <c r="F11" s="76">
        <f t="shared" si="1"/>
        <v>0</v>
      </c>
      <c r="G11" s="76">
        <f t="shared" si="1"/>
        <v>0</v>
      </c>
      <c r="H11" s="76">
        <f t="shared" si="1"/>
        <v>0</v>
      </c>
      <c r="I11" s="76">
        <f t="shared" si="1"/>
        <v>0</v>
      </c>
      <c r="J11" s="76">
        <f t="shared" si="1"/>
        <v>0</v>
      </c>
      <c r="K11" s="76">
        <f t="shared" si="1"/>
        <v>0</v>
      </c>
      <c r="L11" s="76">
        <f t="shared" si="1"/>
        <v>0</v>
      </c>
      <c r="M11" s="76">
        <f t="shared" si="1"/>
        <v>0</v>
      </c>
      <c r="N11" s="76">
        <f t="shared" si="1"/>
        <v>0</v>
      </c>
      <c r="O11" s="76">
        <f t="shared" si="1"/>
        <v>0</v>
      </c>
      <c r="P11" s="76">
        <f t="shared" si="1"/>
        <v>0</v>
      </c>
      <c r="AA11" s="19"/>
    </row>
    <row r="12" spans="1:27" ht="16.5" customHeight="1">
      <c r="A12" s="127"/>
      <c r="B12" s="13" t="s">
        <v>115</v>
      </c>
      <c r="C12" s="61">
        <v>0</v>
      </c>
      <c r="D12" s="17">
        <f aca="true" t="shared" si="2" ref="D12:D20">E12+F12</f>
        <v>0</v>
      </c>
      <c r="E12" s="55">
        <f aca="true" t="shared" si="3" ref="E12:E20">G12+I12</f>
        <v>0</v>
      </c>
      <c r="F12" s="55">
        <f aca="true" t="shared" si="4" ref="F12:F20">H12+J12</f>
        <v>0</v>
      </c>
      <c r="G12" s="55">
        <v>0</v>
      </c>
      <c r="H12" s="55">
        <v>0</v>
      </c>
      <c r="I12" s="55">
        <v>0</v>
      </c>
      <c r="J12" s="55">
        <v>0</v>
      </c>
      <c r="K12" s="55">
        <f aca="true" t="shared" si="5" ref="K12:K20">L12+M12</f>
        <v>0</v>
      </c>
      <c r="L12" s="55">
        <v>0</v>
      </c>
      <c r="M12" s="55">
        <v>0</v>
      </c>
      <c r="N12" s="17">
        <f aca="true" t="shared" si="6" ref="N12:N20">O12+P12</f>
        <v>0</v>
      </c>
      <c r="O12" s="55">
        <v>0</v>
      </c>
      <c r="P12" s="55">
        <v>0</v>
      </c>
      <c r="AA12" s="20"/>
    </row>
    <row r="13" spans="1:27" ht="16.5" customHeight="1">
      <c r="A13" s="127"/>
      <c r="B13" s="13" t="s">
        <v>114</v>
      </c>
      <c r="C13" s="61">
        <v>0</v>
      </c>
      <c r="D13" s="17">
        <f t="shared" si="2"/>
        <v>0</v>
      </c>
      <c r="E13" s="55">
        <f t="shared" si="3"/>
        <v>0</v>
      </c>
      <c r="F13" s="55">
        <f t="shared" si="4"/>
        <v>0</v>
      </c>
      <c r="G13" s="55">
        <v>0</v>
      </c>
      <c r="H13" s="55">
        <v>0</v>
      </c>
      <c r="I13" s="55">
        <v>0</v>
      </c>
      <c r="J13" s="55">
        <v>0</v>
      </c>
      <c r="K13" s="55">
        <f t="shared" si="5"/>
        <v>0</v>
      </c>
      <c r="L13" s="55">
        <v>0</v>
      </c>
      <c r="M13" s="55">
        <v>0</v>
      </c>
      <c r="N13" s="17">
        <f t="shared" si="6"/>
        <v>0</v>
      </c>
      <c r="O13" s="55">
        <v>0</v>
      </c>
      <c r="P13" s="55">
        <v>0</v>
      </c>
      <c r="AA13" s="20"/>
    </row>
    <row r="14" spans="1:27" ht="16.5" customHeight="1">
      <c r="A14" s="127"/>
      <c r="B14" s="13" t="s">
        <v>113</v>
      </c>
      <c r="C14" s="61">
        <v>0</v>
      </c>
      <c r="D14" s="17">
        <f t="shared" si="2"/>
        <v>0</v>
      </c>
      <c r="E14" s="55">
        <f t="shared" si="3"/>
        <v>0</v>
      </c>
      <c r="F14" s="55">
        <f t="shared" si="4"/>
        <v>0</v>
      </c>
      <c r="G14" s="55">
        <v>0</v>
      </c>
      <c r="H14" s="55">
        <v>0</v>
      </c>
      <c r="I14" s="55">
        <v>0</v>
      </c>
      <c r="J14" s="55">
        <v>0</v>
      </c>
      <c r="K14" s="55">
        <f t="shared" si="5"/>
        <v>0</v>
      </c>
      <c r="L14" s="55">
        <v>0</v>
      </c>
      <c r="M14" s="55">
        <v>0</v>
      </c>
      <c r="N14" s="17">
        <f t="shared" si="6"/>
        <v>0</v>
      </c>
      <c r="O14" s="55">
        <v>0</v>
      </c>
      <c r="P14" s="55">
        <v>0</v>
      </c>
      <c r="AA14" s="20"/>
    </row>
    <row r="15" spans="1:27" ht="16.5" customHeight="1">
      <c r="A15" s="127"/>
      <c r="B15" s="13" t="s">
        <v>112</v>
      </c>
      <c r="C15" s="61">
        <v>0</v>
      </c>
      <c r="D15" s="17">
        <f t="shared" si="2"/>
        <v>0</v>
      </c>
      <c r="E15" s="55">
        <f t="shared" si="3"/>
        <v>0</v>
      </c>
      <c r="F15" s="55">
        <f t="shared" si="4"/>
        <v>0</v>
      </c>
      <c r="G15" s="55">
        <v>0</v>
      </c>
      <c r="H15" s="55">
        <v>0</v>
      </c>
      <c r="I15" s="55">
        <v>0</v>
      </c>
      <c r="J15" s="55">
        <v>0</v>
      </c>
      <c r="K15" s="55">
        <f t="shared" si="5"/>
        <v>0</v>
      </c>
      <c r="L15" s="55">
        <v>0</v>
      </c>
      <c r="M15" s="55">
        <v>0</v>
      </c>
      <c r="N15" s="17">
        <f t="shared" si="6"/>
        <v>0</v>
      </c>
      <c r="O15" s="55">
        <v>0</v>
      </c>
      <c r="P15" s="55">
        <v>0</v>
      </c>
      <c r="AA15" s="20"/>
    </row>
    <row r="16" spans="1:27" ht="16.5" customHeight="1">
      <c r="A16" s="127"/>
      <c r="B16" s="13" t="s">
        <v>111</v>
      </c>
      <c r="C16" s="61">
        <v>0</v>
      </c>
      <c r="D16" s="17">
        <f t="shared" si="2"/>
        <v>0</v>
      </c>
      <c r="E16" s="55">
        <f t="shared" si="3"/>
        <v>0</v>
      </c>
      <c r="F16" s="55">
        <f t="shared" si="4"/>
        <v>0</v>
      </c>
      <c r="G16" s="55">
        <v>0</v>
      </c>
      <c r="H16" s="55">
        <v>0</v>
      </c>
      <c r="I16" s="55">
        <v>0</v>
      </c>
      <c r="J16" s="55">
        <v>0</v>
      </c>
      <c r="K16" s="55">
        <f t="shared" si="5"/>
        <v>0</v>
      </c>
      <c r="L16" s="55">
        <v>0</v>
      </c>
      <c r="M16" s="55">
        <v>0</v>
      </c>
      <c r="N16" s="17">
        <f t="shared" si="6"/>
        <v>0</v>
      </c>
      <c r="O16" s="55">
        <v>0</v>
      </c>
      <c r="P16" s="55">
        <v>0</v>
      </c>
      <c r="AA16" s="20"/>
    </row>
    <row r="17" spans="1:27" ht="16.5" customHeight="1">
      <c r="A17" s="127"/>
      <c r="B17" s="13" t="s">
        <v>110</v>
      </c>
      <c r="C17" s="61">
        <v>0</v>
      </c>
      <c r="D17" s="17">
        <f t="shared" si="2"/>
        <v>0</v>
      </c>
      <c r="E17" s="55">
        <f t="shared" si="3"/>
        <v>0</v>
      </c>
      <c r="F17" s="55">
        <f t="shared" si="4"/>
        <v>0</v>
      </c>
      <c r="G17" s="55">
        <v>0</v>
      </c>
      <c r="H17" s="55">
        <v>0</v>
      </c>
      <c r="I17" s="55">
        <v>0</v>
      </c>
      <c r="J17" s="55">
        <v>0</v>
      </c>
      <c r="K17" s="55">
        <f t="shared" si="5"/>
        <v>0</v>
      </c>
      <c r="L17" s="55">
        <v>0</v>
      </c>
      <c r="M17" s="55">
        <v>0</v>
      </c>
      <c r="N17" s="17">
        <f t="shared" si="6"/>
        <v>0</v>
      </c>
      <c r="O17" s="55">
        <v>0</v>
      </c>
      <c r="P17" s="55">
        <v>0</v>
      </c>
      <c r="AA17" s="20"/>
    </row>
    <row r="18" spans="1:27" ht="16.5" customHeight="1">
      <c r="A18" s="127"/>
      <c r="B18" s="13" t="s">
        <v>109</v>
      </c>
      <c r="C18" s="61">
        <v>0</v>
      </c>
      <c r="D18" s="17">
        <f t="shared" si="2"/>
        <v>0</v>
      </c>
      <c r="E18" s="55">
        <f t="shared" si="3"/>
        <v>0</v>
      </c>
      <c r="F18" s="55">
        <f t="shared" si="4"/>
        <v>0</v>
      </c>
      <c r="G18" s="55">
        <v>0</v>
      </c>
      <c r="H18" s="55">
        <v>0</v>
      </c>
      <c r="I18" s="55">
        <v>0</v>
      </c>
      <c r="J18" s="55">
        <v>0</v>
      </c>
      <c r="K18" s="55">
        <f t="shared" si="5"/>
        <v>0</v>
      </c>
      <c r="L18" s="55">
        <v>0</v>
      </c>
      <c r="M18" s="55">
        <v>0</v>
      </c>
      <c r="N18" s="17">
        <f t="shared" si="6"/>
        <v>0</v>
      </c>
      <c r="O18" s="55">
        <v>0</v>
      </c>
      <c r="P18" s="55">
        <v>0</v>
      </c>
      <c r="AA18" s="20"/>
    </row>
    <row r="19" spans="1:27" ht="16.5" customHeight="1">
      <c r="A19" s="127"/>
      <c r="B19" s="13" t="s">
        <v>108</v>
      </c>
      <c r="C19" s="61">
        <v>0</v>
      </c>
      <c r="D19" s="17">
        <f t="shared" si="2"/>
        <v>0</v>
      </c>
      <c r="E19" s="55">
        <f t="shared" si="3"/>
        <v>0</v>
      </c>
      <c r="F19" s="55">
        <f t="shared" si="4"/>
        <v>0</v>
      </c>
      <c r="G19" s="55">
        <v>0</v>
      </c>
      <c r="H19" s="55">
        <v>0</v>
      </c>
      <c r="I19" s="55">
        <v>0</v>
      </c>
      <c r="J19" s="55">
        <v>0</v>
      </c>
      <c r="K19" s="55">
        <f t="shared" si="5"/>
        <v>0</v>
      </c>
      <c r="L19" s="55">
        <v>0</v>
      </c>
      <c r="M19" s="55">
        <v>0</v>
      </c>
      <c r="N19" s="17">
        <f t="shared" si="6"/>
        <v>0</v>
      </c>
      <c r="O19" s="55">
        <v>0</v>
      </c>
      <c r="P19" s="55">
        <v>0</v>
      </c>
      <c r="AA19" s="20"/>
    </row>
    <row r="20" spans="1:27" ht="16.5" customHeight="1">
      <c r="A20" s="127"/>
      <c r="B20" s="13" t="s">
        <v>62</v>
      </c>
      <c r="C20" s="61">
        <v>0</v>
      </c>
      <c r="D20" s="17">
        <f t="shared" si="2"/>
        <v>0</v>
      </c>
      <c r="E20" s="55">
        <f t="shared" si="3"/>
        <v>0</v>
      </c>
      <c r="F20" s="55">
        <f t="shared" si="4"/>
        <v>0</v>
      </c>
      <c r="G20" s="55">
        <v>0</v>
      </c>
      <c r="H20" s="55">
        <v>0</v>
      </c>
      <c r="I20" s="55">
        <v>0</v>
      </c>
      <c r="J20" s="55">
        <v>0</v>
      </c>
      <c r="K20" s="55">
        <f t="shared" si="5"/>
        <v>0</v>
      </c>
      <c r="L20" s="55">
        <v>0</v>
      </c>
      <c r="M20" s="55">
        <v>0</v>
      </c>
      <c r="N20" s="17">
        <f t="shared" si="6"/>
        <v>0</v>
      </c>
      <c r="O20" s="55">
        <v>0</v>
      </c>
      <c r="P20" s="55">
        <v>0</v>
      </c>
      <c r="AA20" s="20"/>
    </row>
    <row r="21" spans="1:27" s="18" customFormat="1" ht="16.5" customHeight="1">
      <c r="A21" s="113" t="s">
        <v>107</v>
      </c>
      <c r="B21" s="75" t="s">
        <v>0</v>
      </c>
      <c r="C21" s="73">
        <f aca="true" t="shared" si="7" ref="C21:P21">SUM(C22:C24)</f>
        <v>0</v>
      </c>
      <c r="D21" s="76">
        <f t="shared" si="7"/>
        <v>0</v>
      </c>
      <c r="E21" s="76">
        <f t="shared" si="7"/>
        <v>0</v>
      </c>
      <c r="F21" s="76">
        <f t="shared" si="7"/>
        <v>0</v>
      </c>
      <c r="G21" s="76">
        <f t="shared" si="7"/>
        <v>0</v>
      </c>
      <c r="H21" s="76">
        <f t="shared" si="7"/>
        <v>0</v>
      </c>
      <c r="I21" s="76">
        <f t="shared" si="7"/>
        <v>0</v>
      </c>
      <c r="J21" s="76">
        <f t="shared" si="7"/>
        <v>0</v>
      </c>
      <c r="K21" s="76">
        <f t="shared" si="7"/>
        <v>0</v>
      </c>
      <c r="L21" s="76">
        <f t="shared" si="7"/>
        <v>0</v>
      </c>
      <c r="M21" s="76">
        <f t="shared" si="7"/>
        <v>0</v>
      </c>
      <c r="N21" s="76">
        <f t="shared" si="7"/>
        <v>0</v>
      </c>
      <c r="O21" s="76">
        <f t="shared" si="7"/>
        <v>0</v>
      </c>
      <c r="P21" s="76">
        <f t="shared" si="7"/>
        <v>0</v>
      </c>
      <c r="AA21" s="19"/>
    </row>
    <row r="22" spans="1:27" ht="16.5" customHeight="1">
      <c r="A22" s="114"/>
      <c r="B22" s="13" t="s">
        <v>106</v>
      </c>
      <c r="C22" s="61">
        <v>0</v>
      </c>
      <c r="D22" s="17">
        <f>E22+F22</f>
        <v>0</v>
      </c>
      <c r="E22" s="55">
        <f aca="true" t="shared" si="8" ref="E22:F24">G22+I22</f>
        <v>0</v>
      </c>
      <c r="F22" s="55">
        <f t="shared" si="8"/>
        <v>0</v>
      </c>
      <c r="G22" s="55">
        <v>0</v>
      </c>
      <c r="H22" s="55">
        <v>0</v>
      </c>
      <c r="I22" s="55">
        <v>0</v>
      </c>
      <c r="J22" s="55">
        <v>0</v>
      </c>
      <c r="K22" s="55">
        <f>L22+M22</f>
        <v>0</v>
      </c>
      <c r="L22" s="55">
        <v>0</v>
      </c>
      <c r="M22" s="55">
        <v>0</v>
      </c>
      <c r="N22" s="17">
        <f>O22+P22</f>
        <v>0</v>
      </c>
      <c r="O22" s="55">
        <v>0</v>
      </c>
      <c r="P22" s="55">
        <v>0</v>
      </c>
      <c r="AA22" s="20"/>
    </row>
    <row r="23" spans="1:27" ht="16.5" customHeight="1">
      <c r="A23" s="114"/>
      <c r="B23" s="13" t="s">
        <v>105</v>
      </c>
      <c r="C23" s="61">
        <v>0</v>
      </c>
      <c r="D23" s="17">
        <f>E23+F23</f>
        <v>0</v>
      </c>
      <c r="E23" s="55">
        <f t="shared" si="8"/>
        <v>0</v>
      </c>
      <c r="F23" s="55">
        <f t="shared" si="8"/>
        <v>0</v>
      </c>
      <c r="G23" s="55">
        <v>0</v>
      </c>
      <c r="H23" s="55">
        <v>0</v>
      </c>
      <c r="I23" s="55">
        <v>0</v>
      </c>
      <c r="J23" s="55">
        <v>0</v>
      </c>
      <c r="K23" s="55">
        <f>L23+M23</f>
        <v>0</v>
      </c>
      <c r="L23" s="55">
        <v>0</v>
      </c>
      <c r="M23" s="55">
        <v>0</v>
      </c>
      <c r="N23" s="17">
        <f>O23+P23</f>
        <v>0</v>
      </c>
      <c r="O23" s="55">
        <v>0</v>
      </c>
      <c r="P23" s="55">
        <v>0</v>
      </c>
      <c r="AA23" s="20"/>
    </row>
    <row r="24" spans="1:27" ht="16.5" customHeight="1">
      <c r="A24" s="115"/>
      <c r="B24" s="66" t="s">
        <v>62</v>
      </c>
      <c r="C24" s="61">
        <v>0</v>
      </c>
      <c r="D24" s="17">
        <f>E24+F24</f>
        <v>0</v>
      </c>
      <c r="E24" s="55">
        <f t="shared" si="8"/>
        <v>0</v>
      </c>
      <c r="F24" s="55">
        <f t="shared" si="8"/>
        <v>0</v>
      </c>
      <c r="G24" s="55">
        <v>0</v>
      </c>
      <c r="H24" s="55">
        <v>0</v>
      </c>
      <c r="I24" s="55">
        <v>0</v>
      </c>
      <c r="J24" s="55">
        <v>0</v>
      </c>
      <c r="K24" s="55">
        <f>L24+M24</f>
        <v>0</v>
      </c>
      <c r="L24" s="55">
        <v>0</v>
      </c>
      <c r="M24" s="55">
        <v>0</v>
      </c>
      <c r="N24" s="17">
        <f>O24+P24</f>
        <v>0</v>
      </c>
      <c r="O24" s="55">
        <v>0</v>
      </c>
      <c r="P24" s="55">
        <v>0</v>
      </c>
      <c r="AA24" s="20"/>
    </row>
    <row r="25" spans="1:27" s="18" customFormat="1" ht="16.5" customHeight="1">
      <c r="A25" s="114" t="s">
        <v>104</v>
      </c>
      <c r="B25" s="77" t="s">
        <v>0</v>
      </c>
      <c r="C25" s="73">
        <f aca="true" t="shared" si="9" ref="C25:P25">SUM(C26:C35)</f>
        <v>8</v>
      </c>
      <c r="D25" s="76">
        <f t="shared" si="9"/>
        <v>452</v>
      </c>
      <c r="E25" s="76">
        <f t="shared" si="9"/>
        <v>100</v>
      </c>
      <c r="F25" s="76">
        <f t="shared" si="9"/>
        <v>352</v>
      </c>
      <c r="G25" s="76">
        <f t="shared" si="9"/>
        <v>0</v>
      </c>
      <c r="H25" s="76">
        <f t="shared" si="9"/>
        <v>0</v>
      </c>
      <c r="I25" s="76">
        <f t="shared" si="9"/>
        <v>100</v>
      </c>
      <c r="J25" s="76">
        <f t="shared" si="9"/>
        <v>352</v>
      </c>
      <c r="K25" s="76">
        <f t="shared" si="9"/>
        <v>207</v>
      </c>
      <c r="L25" s="76">
        <f t="shared" si="9"/>
        <v>44</v>
      </c>
      <c r="M25" s="76">
        <f t="shared" si="9"/>
        <v>163</v>
      </c>
      <c r="N25" s="76">
        <f t="shared" si="9"/>
        <v>211</v>
      </c>
      <c r="O25" s="76">
        <f t="shared" si="9"/>
        <v>45</v>
      </c>
      <c r="P25" s="76">
        <f t="shared" si="9"/>
        <v>166</v>
      </c>
      <c r="AA25" s="19"/>
    </row>
    <row r="26" spans="1:27" ht="16.5" customHeight="1">
      <c r="A26" s="114"/>
      <c r="B26" s="71" t="s">
        <v>103</v>
      </c>
      <c r="C26" s="61">
        <v>2</v>
      </c>
      <c r="D26" s="17">
        <f aca="true" t="shared" si="10" ref="D26:D35">E26+F26</f>
        <v>88</v>
      </c>
      <c r="E26" s="55">
        <f aca="true" t="shared" si="11" ref="E26:E35">G26+I26</f>
        <v>47</v>
      </c>
      <c r="F26" s="55">
        <f aca="true" t="shared" si="12" ref="F26:F35">H26+J26</f>
        <v>41</v>
      </c>
      <c r="G26" s="55">
        <v>0</v>
      </c>
      <c r="H26" s="55">
        <v>0</v>
      </c>
      <c r="I26" s="55">
        <v>47</v>
      </c>
      <c r="J26" s="55">
        <v>41</v>
      </c>
      <c r="K26" s="55">
        <f aca="true" t="shared" si="13" ref="K26:K35">L26+M26</f>
        <v>28</v>
      </c>
      <c r="L26" s="55">
        <v>17</v>
      </c>
      <c r="M26" s="55">
        <v>11</v>
      </c>
      <c r="N26" s="17">
        <f aca="true" t="shared" si="14" ref="N26:N35">O26+P26</f>
        <v>26</v>
      </c>
      <c r="O26" s="55">
        <v>11</v>
      </c>
      <c r="P26" s="55">
        <v>15</v>
      </c>
      <c r="AA26" s="20"/>
    </row>
    <row r="27" spans="1:27" ht="16.5" customHeight="1">
      <c r="A27" s="114"/>
      <c r="B27" s="71" t="s">
        <v>102</v>
      </c>
      <c r="C27" s="61">
        <v>5</v>
      </c>
      <c r="D27" s="17">
        <f t="shared" si="10"/>
        <v>341</v>
      </c>
      <c r="E27" s="55">
        <f t="shared" si="11"/>
        <v>53</v>
      </c>
      <c r="F27" s="55">
        <f t="shared" si="12"/>
        <v>288</v>
      </c>
      <c r="G27" s="55">
        <v>0</v>
      </c>
      <c r="H27" s="55">
        <v>0</v>
      </c>
      <c r="I27" s="55">
        <v>53</v>
      </c>
      <c r="J27" s="55">
        <v>288</v>
      </c>
      <c r="K27" s="55">
        <f t="shared" si="13"/>
        <v>156</v>
      </c>
      <c r="L27" s="55">
        <v>27</v>
      </c>
      <c r="M27" s="55">
        <v>129</v>
      </c>
      <c r="N27" s="17">
        <f t="shared" si="14"/>
        <v>161</v>
      </c>
      <c r="O27" s="55">
        <v>34</v>
      </c>
      <c r="P27" s="55">
        <v>127</v>
      </c>
      <c r="AA27" s="20"/>
    </row>
    <row r="28" spans="1:27" ht="16.5" customHeight="1">
      <c r="A28" s="114"/>
      <c r="B28" s="71" t="s">
        <v>101</v>
      </c>
      <c r="C28" s="61">
        <v>0</v>
      </c>
      <c r="D28" s="17">
        <f t="shared" si="10"/>
        <v>0</v>
      </c>
      <c r="E28" s="55">
        <f t="shared" si="11"/>
        <v>0</v>
      </c>
      <c r="F28" s="55">
        <f t="shared" si="12"/>
        <v>0</v>
      </c>
      <c r="G28" s="55">
        <v>0</v>
      </c>
      <c r="H28" s="55">
        <v>0</v>
      </c>
      <c r="I28" s="55">
        <v>0</v>
      </c>
      <c r="J28" s="55">
        <v>0</v>
      </c>
      <c r="K28" s="55">
        <f t="shared" si="13"/>
        <v>0</v>
      </c>
      <c r="L28" s="55">
        <v>0</v>
      </c>
      <c r="M28" s="55">
        <v>0</v>
      </c>
      <c r="N28" s="17">
        <f t="shared" si="14"/>
        <v>0</v>
      </c>
      <c r="O28" s="55">
        <v>0</v>
      </c>
      <c r="P28" s="55">
        <v>0</v>
      </c>
      <c r="AA28" s="20"/>
    </row>
    <row r="29" spans="1:27" ht="16.5" customHeight="1">
      <c r="A29" s="114"/>
      <c r="B29" s="71" t="s">
        <v>100</v>
      </c>
      <c r="C29" s="61">
        <v>0</v>
      </c>
      <c r="D29" s="17">
        <f t="shared" si="10"/>
        <v>0</v>
      </c>
      <c r="E29" s="55">
        <f t="shared" si="11"/>
        <v>0</v>
      </c>
      <c r="F29" s="55">
        <f t="shared" si="12"/>
        <v>0</v>
      </c>
      <c r="G29" s="55">
        <v>0</v>
      </c>
      <c r="H29" s="55">
        <v>0</v>
      </c>
      <c r="I29" s="55">
        <v>0</v>
      </c>
      <c r="J29" s="55">
        <v>0</v>
      </c>
      <c r="K29" s="55">
        <f t="shared" si="13"/>
        <v>0</v>
      </c>
      <c r="L29" s="55">
        <v>0</v>
      </c>
      <c r="M29" s="55">
        <v>0</v>
      </c>
      <c r="N29" s="17">
        <f t="shared" si="14"/>
        <v>0</v>
      </c>
      <c r="O29" s="55">
        <v>0</v>
      </c>
      <c r="P29" s="55">
        <v>0</v>
      </c>
      <c r="AA29" s="20"/>
    </row>
    <row r="30" spans="1:27" ht="16.5" customHeight="1">
      <c r="A30" s="114"/>
      <c r="B30" s="71" t="s">
        <v>99</v>
      </c>
      <c r="C30" s="61">
        <v>0</v>
      </c>
      <c r="D30" s="17">
        <f t="shared" si="10"/>
        <v>0</v>
      </c>
      <c r="E30" s="55">
        <f t="shared" si="11"/>
        <v>0</v>
      </c>
      <c r="F30" s="55">
        <f t="shared" si="12"/>
        <v>0</v>
      </c>
      <c r="G30" s="55">
        <v>0</v>
      </c>
      <c r="H30" s="55">
        <v>0</v>
      </c>
      <c r="I30" s="55">
        <v>0</v>
      </c>
      <c r="J30" s="55">
        <v>0</v>
      </c>
      <c r="K30" s="55">
        <f t="shared" si="13"/>
        <v>0</v>
      </c>
      <c r="L30" s="55">
        <v>0</v>
      </c>
      <c r="M30" s="55">
        <v>0</v>
      </c>
      <c r="N30" s="17">
        <f t="shared" si="14"/>
        <v>0</v>
      </c>
      <c r="O30" s="55">
        <v>0</v>
      </c>
      <c r="P30" s="55">
        <v>0</v>
      </c>
      <c r="AA30" s="20"/>
    </row>
    <row r="31" spans="1:27" ht="16.5" customHeight="1">
      <c r="A31" s="114"/>
      <c r="B31" s="71" t="s">
        <v>98</v>
      </c>
      <c r="C31" s="61">
        <v>0</v>
      </c>
      <c r="D31" s="17">
        <f t="shared" si="10"/>
        <v>0</v>
      </c>
      <c r="E31" s="55">
        <f t="shared" si="11"/>
        <v>0</v>
      </c>
      <c r="F31" s="55">
        <f t="shared" si="12"/>
        <v>0</v>
      </c>
      <c r="G31" s="55">
        <v>0</v>
      </c>
      <c r="H31" s="55">
        <v>0</v>
      </c>
      <c r="I31" s="55">
        <v>0</v>
      </c>
      <c r="J31" s="55">
        <v>0</v>
      </c>
      <c r="K31" s="55">
        <f t="shared" si="13"/>
        <v>0</v>
      </c>
      <c r="L31" s="55">
        <v>0</v>
      </c>
      <c r="M31" s="55">
        <v>0</v>
      </c>
      <c r="N31" s="17">
        <f t="shared" si="14"/>
        <v>0</v>
      </c>
      <c r="O31" s="55">
        <v>0</v>
      </c>
      <c r="P31" s="55">
        <v>0</v>
      </c>
      <c r="AA31" s="20"/>
    </row>
    <row r="32" spans="1:27" ht="16.5" customHeight="1">
      <c r="A32" s="114"/>
      <c r="B32" s="71" t="s">
        <v>128</v>
      </c>
      <c r="C32" s="61">
        <v>0</v>
      </c>
      <c r="D32" s="17">
        <f t="shared" si="10"/>
        <v>0</v>
      </c>
      <c r="E32" s="55">
        <f t="shared" si="11"/>
        <v>0</v>
      </c>
      <c r="F32" s="55">
        <f t="shared" si="12"/>
        <v>0</v>
      </c>
      <c r="G32" s="55">
        <v>0</v>
      </c>
      <c r="H32" s="55">
        <v>0</v>
      </c>
      <c r="I32" s="55">
        <v>0</v>
      </c>
      <c r="J32" s="55">
        <v>0</v>
      </c>
      <c r="K32" s="55">
        <f t="shared" si="13"/>
        <v>0</v>
      </c>
      <c r="L32" s="55">
        <v>0</v>
      </c>
      <c r="M32" s="55">
        <v>0</v>
      </c>
      <c r="N32" s="17">
        <f t="shared" si="14"/>
        <v>0</v>
      </c>
      <c r="O32" s="55">
        <v>0</v>
      </c>
      <c r="P32" s="55">
        <v>0</v>
      </c>
      <c r="AA32" s="20"/>
    </row>
    <row r="33" spans="1:27" ht="16.5" customHeight="1">
      <c r="A33" s="114"/>
      <c r="B33" s="71" t="s">
        <v>97</v>
      </c>
      <c r="C33" s="61">
        <v>0</v>
      </c>
      <c r="D33" s="17">
        <f t="shared" si="10"/>
        <v>0</v>
      </c>
      <c r="E33" s="55">
        <f t="shared" si="11"/>
        <v>0</v>
      </c>
      <c r="F33" s="55">
        <f t="shared" si="12"/>
        <v>0</v>
      </c>
      <c r="G33" s="55">
        <v>0</v>
      </c>
      <c r="H33" s="55">
        <v>0</v>
      </c>
      <c r="I33" s="55">
        <v>0</v>
      </c>
      <c r="J33" s="55">
        <v>0</v>
      </c>
      <c r="K33" s="55">
        <f t="shared" si="13"/>
        <v>0</v>
      </c>
      <c r="L33" s="55">
        <v>0</v>
      </c>
      <c r="M33" s="55">
        <v>0</v>
      </c>
      <c r="N33" s="17">
        <f t="shared" si="14"/>
        <v>0</v>
      </c>
      <c r="O33" s="55">
        <v>0</v>
      </c>
      <c r="P33" s="55">
        <v>0</v>
      </c>
      <c r="AA33" s="20"/>
    </row>
    <row r="34" spans="1:27" ht="16.5" customHeight="1">
      <c r="A34" s="114"/>
      <c r="B34" s="71" t="s">
        <v>96</v>
      </c>
      <c r="C34" s="61">
        <v>0</v>
      </c>
      <c r="D34" s="17">
        <f t="shared" si="10"/>
        <v>0</v>
      </c>
      <c r="E34" s="55">
        <f t="shared" si="11"/>
        <v>0</v>
      </c>
      <c r="F34" s="55">
        <f t="shared" si="12"/>
        <v>0</v>
      </c>
      <c r="G34" s="55">
        <v>0</v>
      </c>
      <c r="H34" s="55">
        <v>0</v>
      </c>
      <c r="I34" s="55">
        <v>0</v>
      </c>
      <c r="J34" s="55">
        <v>0</v>
      </c>
      <c r="K34" s="55">
        <f t="shared" si="13"/>
        <v>0</v>
      </c>
      <c r="L34" s="55">
        <v>0</v>
      </c>
      <c r="M34" s="55">
        <v>0</v>
      </c>
      <c r="N34" s="17">
        <f t="shared" si="14"/>
        <v>0</v>
      </c>
      <c r="O34" s="55">
        <v>0</v>
      </c>
      <c r="P34" s="55">
        <v>0</v>
      </c>
      <c r="AA34" s="20"/>
    </row>
    <row r="35" spans="1:27" ht="16.5" customHeight="1">
      <c r="A35" s="114"/>
      <c r="B35" s="71" t="s">
        <v>62</v>
      </c>
      <c r="C35" s="61">
        <v>1</v>
      </c>
      <c r="D35" s="17">
        <f t="shared" si="10"/>
        <v>23</v>
      </c>
      <c r="E35" s="55">
        <f t="shared" si="11"/>
        <v>0</v>
      </c>
      <c r="F35" s="55">
        <f t="shared" si="12"/>
        <v>23</v>
      </c>
      <c r="G35" s="55">
        <v>0</v>
      </c>
      <c r="H35" s="55">
        <v>0</v>
      </c>
      <c r="I35" s="55">
        <v>0</v>
      </c>
      <c r="J35" s="55">
        <v>23</v>
      </c>
      <c r="K35" s="55">
        <f t="shared" si="13"/>
        <v>23</v>
      </c>
      <c r="L35" s="55">
        <v>0</v>
      </c>
      <c r="M35" s="55">
        <v>23</v>
      </c>
      <c r="N35" s="17">
        <f t="shared" si="14"/>
        <v>24</v>
      </c>
      <c r="O35" s="55">
        <v>0</v>
      </c>
      <c r="P35" s="55">
        <v>24</v>
      </c>
      <c r="AA35" s="20"/>
    </row>
    <row r="36" spans="1:27" s="18" customFormat="1" ht="16.5" customHeight="1">
      <c r="A36" s="126" t="s">
        <v>95</v>
      </c>
      <c r="B36" s="75" t="s">
        <v>0</v>
      </c>
      <c r="C36" s="73">
        <f aca="true" t="shared" si="15" ref="C36:P36">SUM(C37:C42)</f>
        <v>0</v>
      </c>
      <c r="D36" s="76">
        <f t="shared" si="15"/>
        <v>0</v>
      </c>
      <c r="E36" s="76">
        <f t="shared" si="15"/>
        <v>0</v>
      </c>
      <c r="F36" s="76">
        <f t="shared" si="15"/>
        <v>0</v>
      </c>
      <c r="G36" s="76">
        <f t="shared" si="15"/>
        <v>0</v>
      </c>
      <c r="H36" s="76">
        <f t="shared" si="15"/>
        <v>0</v>
      </c>
      <c r="I36" s="76">
        <f t="shared" si="15"/>
        <v>0</v>
      </c>
      <c r="J36" s="76">
        <f t="shared" si="15"/>
        <v>0</v>
      </c>
      <c r="K36" s="76">
        <f t="shared" si="15"/>
        <v>0</v>
      </c>
      <c r="L36" s="76">
        <f t="shared" si="15"/>
        <v>0</v>
      </c>
      <c r="M36" s="76">
        <f t="shared" si="15"/>
        <v>0</v>
      </c>
      <c r="N36" s="76">
        <f t="shared" si="15"/>
        <v>0</v>
      </c>
      <c r="O36" s="76">
        <f t="shared" si="15"/>
        <v>0</v>
      </c>
      <c r="P36" s="76">
        <f t="shared" si="15"/>
        <v>0</v>
      </c>
      <c r="AA36" s="19"/>
    </row>
    <row r="37" spans="1:27" ht="16.5" customHeight="1">
      <c r="A37" s="127"/>
      <c r="B37" s="13" t="s">
        <v>94</v>
      </c>
      <c r="C37" s="61">
        <v>0</v>
      </c>
      <c r="D37" s="17">
        <f aca="true" t="shared" si="16" ref="D37:D42">E37+F37</f>
        <v>0</v>
      </c>
      <c r="E37" s="55">
        <f aca="true" t="shared" si="17" ref="E37:F42">G37+I37</f>
        <v>0</v>
      </c>
      <c r="F37" s="55">
        <f t="shared" si="17"/>
        <v>0</v>
      </c>
      <c r="G37" s="55">
        <v>0</v>
      </c>
      <c r="H37" s="55">
        <v>0</v>
      </c>
      <c r="I37" s="55">
        <v>0</v>
      </c>
      <c r="J37" s="55">
        <v>0</v>
      </c>
      <c r="K37" s="55">
        <f aca="true" t="shared" si="18" ref="K37:K42">L37+M37</f>
        <v>0</v>
      </c>
      <c r="L37" s="55">
        <v>0</v>
      </c>
      <c r="M37" s="55">
        <v>0</v>
      </c>
      <c r="N37" s="17">
        <f aca="true" t="shared" si="19" ref="N37:N42">O37+P37</f>
        <v>0</v>
      </c>
      <c r="O37" s="55">
        <v>0</v>
      </c>
      <c r="P37" s="55">
        <v>0</v>
      </c>
      <c r="Q37" s="22"/>
      <c r="R37" s="21"/>
      <c r="S37" s="21"/>
      <c r="T37" s="21"/>
      <c r="U37" s="22"/>
      <c r="V37" s="21"/>
      <c r="W37" s="21"/>
      <c r="X37" s="22"/>
      <c r="Y37" s="21" t="s">
        <v>127</v>
      </c>
      <c r="Z37" s="21"/>
      <c r="AA37" s="20"/>
    </row>
    <row r="38" spans="1:27" ht="16.5" customHeight="1">
      <c r="A38" s="127"/>
      <c r="B38" s="13" t="s">
        <v>93</v>
      </c>
      <c r="C38" s="61">
        <v>0</v>
      </c>
      <c r="D38" s="17">
        <f t="shared" si="16"/>
        <v>0</v>
      </c>
      <c r="E38" s="55">
        <f t="shared" si="17"/>
        <v>0</v>
      </c>
      <c r="F38" s="55">
        <f t="shared" si="17"/>
        <v>0</v>
      </c>
      <c r="G38" s="55">
        <v>0</v>
      </c>
      <c r="H38" s="55">
        <v>0</v>
      </c>
      <c r="I38" s="55">
        <v>0</v>
      </c>
      <c r="J38" s="55">
        <v>0</v>
      </c>
      <c r="K38" s="55">
        <f t="shared" si="18"/>
        <v>0</v>
      </c>
      <c r="L38" s="55">
        <v>0</v>
      </c>
      <c r="M38" s="55">
        <v>0</v>
      </c>
      <c r="N38" s="17">
        <f t="shared" si="19"/>
        <v>0</v>
      </c>
      <c r="O38" s="55">
        <v>0</v>
      </c>
      <c r="P38" s="55">
        <v>0</v>
      </c>
      <c r="Q38" s="22"/>
      <c r="R38" s="21"/>
      <c r="S38" s="21"/>
      <c r="T38" s="21"/>
      <c r="U38" s="22"/>
      <c r="V38" s="21"/>
      <c r="W38" s="21"/>
      <c r="X38" s="22"/>
      <c r="Y38" s="21"/>
      <c r="Z38" s="21"/>
      <c r="AA38" s="20"/>
    </row>
    <row r="39" spans="1:27" ht="16.5" customHeight="1">
      <c r="A39" s="127"/>
      <c r="B39" s="13" t="s">
        <v>92</v>
      </c>
      <c r="C39" s="61">
        <v>0</v>
      </c>
      <c r="D39" s="17">
        <f t="shared" si="16"/>
        <v>0</v>
      </c>
      <c r="E39" s="55">
        <f t="shared" si="17"/>
        <v>0</v>
      </c>
      <c r="F39" s="55">
        <f t="shared" si="17"/>
        <v>0</v>
      </c>
      <c r="G39" s="55">
        <v>0</v>
      </c>
      <c r="H39" s="55">
        <v>0</v>
      </c>
      <c r="I39" s="55">
        <v>0</v>
      </c>
      <c r="J39" s="55">
        <v>0</v>
      </c>
      <c r="K39" s="55">
        <f t="shared" si="18"/>
        <v>0</v>
      </c>
      <c r="L39" s="55">
        <v>0</v>
      </c>
      <c r="M39" s="55">
        <v>0</v>
      </c>
      <c r="N39" s="17">
        <f t="shared" si="19"/>
        <v>0</v>
      </c>
      <c r="O39" s="55">
        <v>0</v>
      </c>
      <c r="P39" s="55">
        <v>0</v>
      </c>
      <c r="Q39" s="22"/>
      <c r="R39" s="21"/>
      <c r="S39" s="21"/>
      <c r="T39" s="21"/>
      <c r="U39" s="22"/>
      <c r="V39" s="21"/>
      <c r="W39" s="21"/>
      <c r="X39" s="22"/>
      <c r="Y39" s="21"/>
      <c r="Z39" s="21"/>
      <c r="AA39" s="20"/>
    </row>
    <row r="40" spans="1:27" ht="16.5" customHeight="1">
      <c r="A40" s="127"/>
      <c r="B40" s="13" t="s">
        <v>91</v>
      </c>
      <c r="C40" s="61">
        <v>0</v>
      </c>
      <c r="D40" s="17">
        <f t="shared" si="16"/>
        <v>0</v>
      </c>
      <c r="E40" s="55">
        <f t="shared" si="17"/>
        <v>0</v>
      </c>
      <c r="F40" s="55">
        <f t="shared" si="17"/>
        <v>0</v>
      </c>
      <c r="G40" s="55">
        <v>0</v>
      </c>
      <c r="H40" s="55">
        <v>0</v>
      </c>
      <c r="I40" s="55">
        <v>0</v>
      </c>
      <c r="J40" s="55">
        <v>0</v>
      </c>
      <c r="K40" s="55">
        <f t="shared" si="18"/>
        <v>0</v>
      </c>
      <c r="L40" s="55">
        <v>0</v>
      </c>
      <c r="M40" s="55">
        <v>0</v>
      </c>
      <c r="N40" s="17">
        <f t="shared" si="19"/>
        <v>0</v>
      </c>
      <c r="O40" s="55">
        <v>0</v>
      </c>
      <c r="P40" s="55">
        <v>0</v>
      </c>
      <c r="Q40" s="22"/>
      <c r="R40" s="21"/>
      <c r="S40" s="21"/>
      <c r="T40" s="21"/>
      <c r="U40" s="22"/>
      <c r="V40" s="21"/>
      <c r="W40" s="21"/>
      <c r="X40" s="22"/>
      <c r="Y40" s="21"/>
      <c r="Z40" s="21"/>
      <c r="AA40" s="20"/>
    </row>
    <row r="41" spans="1:27" ht="16.5" customHeight="1">
      <c r="A41" s="127"/>
      <c r="B41" s="13" t="s">
        <v>90</v>
      </c>
      <c r="C41" s="61">
        <v>0</v>
      </c>
      <c r="D41" s="17">
        <f t="shared" si="16"/>
        <v>0</v>
      </c>
      <c r="E41" s="55">
        <f t="shared" si="17"/>
        <v>0</v>
      </c>
      <c r="F41" s="55">
        <f t="shared" si="17"/>
        <v>0</v>
      </c>
      <c r="G41" s="55">
        <v>0</v>
      </c>
      <c r="H41" s="55">
        <v>0</v>
      </c>
      <c r="I41" s="55">
        <v>0</v>
      </c>
      <c r="J41" s="55">
        <v>0</v>
      </c>
      <c r="K41" s="55">
        <f t="shared" si="18"/>
        <v>0</v>
      </c>
      <c r="L41" s="55">
        <v>0</v>
      </c>
      <c r="M41" s="55">
        <v>0</v>
      </c>
      <c r="N41" s="17">
        <f t="shared" si="19"/>
        <v>0</v>
      </c>
      <c r="O41" s="55">
        <v>0</v>
      </c>
      <c r="P41" s="55">
        <v>0</v>
      </c>
      <c r="Q41" s="22"/>
      <c r="R41" s="21"/>
      <c r="S41" s="21"/>
      <c r="T41" s="21"/>
      <c r="U41" s="22"/>
      <c r="V41" s="21"/>
      <c r="W41" s="21"/>
      <c r="X41" s="22"/>
      <c r="Y41" s="21"/>
      <c r="Z41" s="21"/>
      <c r="AA41" s="20"/>
    </row>
    <row r="42" spans="1:27" ht="16.5" customHeight="1">
      <c r="A42" s="138"/>
      <c r="B42" s="66" t="s">
        <v>62</v>
      </c>
      <c r="C42" s="61">
        <v>0</v>
      </c>
      <c r="D42" s="17">
        <f t="shared" si="16"/>
        <v>0</v>
      </c>
      <c r="E42" s="55">
        <f t="shared" si="17"/>
        <v>0</v>
      </c>
      <c r="F42" s="55">
        <f t="shared" si="17"/>
        <v>0</v>
      </c>
      <c r="G42" s="55">
        <v>0</v>
      </c>
      <c r="H42" s="55">
        <v>0</v>
      </c>
      <c r="I42" s="55">
        <v>0</v>
      </c>
      <c r="J42" s="55">
        <v>0</v>
      </c>
      <c r="K42" s="55">
        <f t="shared" si="18"/>
        <v>0</v>
      </c>
      <c r="L42" s="55">
        <v>0</v>
      </c>
      <c r="M42" s="55">
        <v>0</v>
      </c>
      <c r="N42" s="17">
        <f t="shared" si="19"/>
        <v>0</v>
      </c>
      <c r="O42" s="55">
        <v>0</v>
      </c>
      <c r="P42" s="55">
        <v>0</v>
      </c>
      <c r="Q42" s="22"/>
      <c r="R42" s="21"/>
      <c r="S42" s="21"/>
      <c r="T42" s="21"/>
      <c r="U42" s="22"/>
      <c r="V42" s="21"/>
      <c r="W42" s="21"/>
      <c r="X42" s="22"/>
      <c r="Y42" s="21"/>
      <c r="Z42" s="21"/>
      <c r="AA42" s="20"/>
    </row>
    <row r="43" spans="1:16" s="18" customFormat="1" ht="16.5" customHeight="1">
      <c r="A43" s="110" t="s">
        <v>135</v>
      </c>
      <c r="B43" s="78" t="s">
        <v>0</v>
      </c>
      <c r="C43" s="79">
        <f aca="true" t="shared" si="20" ref="C43:P43">SUM(C44:C48)</f>
        <v>0</v>
      </c>
      <c r="D43" s="54">
        <f t="shared" si="20"/>
        <v>0</v>
      </c>
      <c r="E43" s="54">
        <f t="shared" si="20"/>
        <v>0</v>
      </c>
      <c r="F43" s="54">
        <f t="shared" si="20"/>
        <v>0</v>
      </c>
      <c r="G43" s="54">
        <f t="shared" si="20"/>
        <v>0</v>
      </c>
      <c r="H43" s="54">
        <f t="shared" si="20"/>
        <v>0</v>
      </c>
      <c r="I43" s="54">
        <f t="shared" si="20"/>
        <v>0</v>
      </c>
      <c r="J43" s="54">
        <f t="shared" si="20"/>
        <v>0</v>
      </c>
      <c r="K43" s="54">
        <f t="shared" si="20"/>
        <v>0</v>
      </c>
      <c r="L43" s="54">
        <f t="shared" si="20"/>
        <v>0</v>
      </c>
      <c r="M43" s="54">
        <f t="shared" si="20"/>
        <v>0</v>
      </c>
      <c r="N43" s="76">
        <f t="shared" si="20"/>
        <v>0</v>
      </c>
      <c r="O43" s="54">
        <f t="shared" si="20"/>
        <v>0</v>
      </c>
      <c r="P43" s="54">
        <f t="shared" si="20"/>
        <v>0</v>
      </c>
    </row>
    <row r="44" spans="1:16" ht="16.5" customHeight="1">
      <c r="A44" s="111"/>
      <c r="B44" s="67" t="s">
        <v>89</v>
      </c>
      <c r="C44" s="69">
        <v>0</v>
      </c>
      <c r="D44" s="17">
        <f>E44+F44</f>
        <v>0</v>
      </c>
      <c r="E44" s="17">
        <f aca="true" t="shared" si="21" ref="E44:F48">G44+I44</f>
        <v>0</v>
      </c>
      <c r="F44" s="17">
        <f t="shared" si="21"/>
        <v>0</v>
      </c>
      <c r="G44" s="17">
        <v>0</v>
      </c>
      <c r="H44" s="17">
        <v>0</v>
      </c>
      <c r="I44" s="17">
        <v>0</v>
      </c>
      <c r="J44" s="17">
        <v>0</v>
      </c>
      <c r="K44" s="55">
        <f>L44+M44</f>
        <v>0</v>
      </c>
      <c r="L44" s="17">
        <v>0</v>
      </c>
      <c r="M44" s="17">
        <v>0</v>
      </c>
      <c r="N44" s="17">
        <f>O44+P44</f>
        <v>0</v>
      </c>
      <c r="O44" s="17">
        <v>0</v>
      </c>
      <c r="P44" s="17">
        <v>0</v>
      </c>
    </row>
    <row r="45" spans="1:16" ht="16.5" customHeight="1">
      <c r="A45" s="111"/>
      <c r="B45" s="14" t="s">
        <v>88</v>
      </c>
      <c r="C45" s="58">
        <v>0</v>
      </c>
      <c r="D45" s="17">
        <f>E45+F45</f>
        <v>0</v>
      </c>
      <c r="E45" s="17">
        <f t="shared" si="21"/>
        <v>0</v>
      </c>
      <c r="F45" s="17">
        <f t="shared" si="21"/>
        <v>0</v>
      </c>
      <c r="G45" s="17">
        <v>0</v>
      </c>
      <c r="H45" s="17">
        <v>0</v>
      </c>
      <c r="I45" s="17">
        <v>0</v>
      </c>
      <c r="J45" s="17">
        <v>0</v>
      </c>
      <c r="K45" s="55">
        <f>L45+M45</f>
        <v>0</v>
      </c>
      <c r="L45" s="17">
        <v>0</v>
      </c>
      <c r="M45" s="17">
        <v>0</v>
      </c>
      <c r="N45" s="17">
        <f>O45+P45</f>
        <v>0</v>
      </c>
      <c r="O45" s="17">
        <v>0</v>
      </c>
      <c r="P45" s="17">
        <v>0</v>
      </c>
    </row>
    <row r="46" spans="1:16" ht="16.5" customHeight="1">
      <c r="A46" s="111"/>
      <c r="B46" s="14" t="s">
        <v>87</v>
      </c>
      <c r="C46" s="58">
        <v>0</v>
      </c>
      <c r="D46" s="17">
        <f>E46+F46</f>
        <v>0</v>
      </c>
      <c r="E46" s="17">
        <f t="shared" si="21"/>
        <v>0</v>
      </c>
      <c r="F46" s="17">
        <f t="shared" si="21"/>
        <v>0</v>
      </c>
      <c r="G46" s="17">
        <v>0</v>
      </c>
      <c r="H46" s="17">
        <v>0</v>
      </c>
      <c r="I46" s="17">
        <v>0</v>
      </c>
      <c r="J46" s="17">
        <v>0</v>
      </c>
      <c r="K46" s="55">
        <f>L46+M46</f>
        <v>0</v>
      </c>
      <c r="L46" s="17">
        <v>0</v>
      </c>
      <c r="M46" s="17">
        <v>0</v>
      </c>
      <c r="N46" s="17">
        <f>O46+P46</f>
        <v>0</v>
      </c>
      <c r="O46" s="17">
        <v>0</v>
      </c>
      <c r="P46" s="17">
        <v>0</v>
      </c>
    </row>
    <row r="47" spans="1:16" ht="16.5" customHeight="1">
      <c r="A47" s="111"/>
      <c r="B47" s="14" t="s">
        <v>86</v>
      </c>
      <c r="C47" s="58">
        <v>0</v>
      </c>
      <c r="D47" s="17">
        <f>E47+F47</f>
        <v>0</v>
      </c>
      <c r="E47" s="17">
        <f t="shared" si="21"/>
        <v>0</v>
      </c>
      <c r="F47" s="17">
        <f t="shared" si="21"/>
        <v>0</v>
      </c>
      <c r="G47" s="17">
        <v>0</v>
      </c>
      <c r="H47" s="17">
        <v>0</v>
      </c>
      <c r="I47" s="17">
        <v>0</v>
      </c>
      <c r="J47" s="17">
        <v>0</v>
      </c>
      <c r="K47" s="55">
        <f>L47+M47</f>
        <v>0</v>
      </c>
      <c r="L47" s="17">
        <v>0</v>
      </c>
      <c r="M47" s="17">
        <v>0</v>
      </c>
      <c r="N47" s="17">
        <f>O47+P47</f>
        <v>0</v>
      </c>
      <c r="O47" s="17">
        <v>0</v>
      </c>
      <c r="P47" s="17">
        <v>0</v>
      </c>
    </row>
    <row r="48" spans="1:16" ht="16.5" customHeight="1">
      <c r="A48" s="112"/>
      <c r="B48" s="14" t="s">
        <v>62</v>
      </c>
      <c r="C48" s="58">
        <v>0</v>
      </c>
      <c r="D48" s="17">
        <f>E48+F48</f>
        <v>0</v>
      </c>
      <c r="E48" s="17">
        <f t="shared" si="21"/>
        <v>0</v>
      </c>
      <c r="F48" s="17">
        <f t="shared" si="21"/>
        <v>0</v>
      </c>
      <c r="G48" s="16">
        <v>0</v>
      </c>
      <c r="H48" s="16">
        <v>0</v>
      </c>
      <c r="I48" s="16">
        <v>0</v>
      </c>
      <c r="J48" s="16">
        <v>0</v>
      </c>
      <c r="K48" s="55">
        <f>L48+M48</f>
        <v>0</v>
      </c>
      <c r="L48" s="16">
        <v>0</v>
      </c>
      <c r="M48" s="16">
        <v>0</v>
      </c>
      <c r="N48" s="17">
        <f>O48+P48</f>
        <v>0</v>
      </c>
      <c r="O48" s="16">
        <v>0</v>
      </c>
      <c r="P48" s="16">
        <v>0</v>
      </c>
    </row>
    <row r="49" spans="1:16" s="18" customFormat="1" ht="16.5" customHeight="1">
      <c r="A49" s="126" t="s">
        <v>85</v>
      </c>
      <c r="B49" s="75" t="s">
        <v>0</v>
      </c>
      <c r="C49" s="73">
        <f aca="true" t="shared" si="22" ref="C49:P49">SUM(C50:C58)</f>
        <v>0</v>
      </c>
      <c r="D49" s="76">
        <f t="shared" si="22"/>
        <v>0</v>
      </c>
      <c r="E49" s="76">
        <f t="shared" si="22"/>
        <v>0</v>
      </c>
      <c r="F49" s="76">
        <f t="shared" si="22"/>
        <v>0</v>
      </c>
      <c r="G49" s="76">
        <f t="shared" si="22"/>
        <v>0</v>
      </c>
      <c r="H49" s="76">
        <f t="shared" si="22"/>
        <v>0</v>
      </c>
      <c r="I49" s="76">
        <f t="shared" si="22"/>
        <v>0</v>
      </c>
      <c r="J49" s="76">
        <f t="shared" si="22"/>
        <v>0</v>
      </c>
      <c r="K49" s="76">
        <f t="shared" si="22"/>
        <v>0</v>
      </c>
      <c r="L49" s="76">
        <f t="shared" si="22"/>
        <v>0</v>
      </c>
      <c r="M49" s="76">
        <f t="shared" si="22"/>
        <v>0</v>
      </c>
      <c r="N49" s="76">
        <f t="shared" si="22"/>
        <v>0</v>
      </c>
      <c r="O49" s="76">
        <f t="shared" si="22"/>
        <v>0</v>
      </c>
      <c r="P49" s="76">
        <f t="shared" si="22"/>
        <v>0</v>
      </c>
    </row>
    <row r="50" spans="1:16" ht="16.5" customHeight="1">
      <c r="A50" s="127"/>
      <c r="B50" s="13" t="s">
        <v>84</v>
      </c>
      <c r="C50" s="61">
        <v>0</v>
      </c>
      <c r="D50" s="17">
        <f aca="true" t="shared" si="23" ref="D50:D58">E50+F50</f>
        <v>0</v>
      </c>
      <c r="E50" s="55">
        <f aca="true" t="shared" si="24" ref="E50:E58">G50+I50</f>
        <v>0</v>
      </c>
      <c r="F50" s="55">
        <f aca="true" t="shared" si="25" ref="F50:F58">H50+J50</f>
        <v>0</v>
      </c>
      <c r="G50" s="55">
        <v>0</v>
      </c>
      <c r="H50" s="55">
        <v>0</v>
      </c>
      <c r="I50" s="55">
        <v>0</v>
      </c>
      <c r="J50" s="55">
        <v>0</v>
      </c>
      <c r="K50" s="55">
        <f aca="true" t="shared" si="26" ref="K50:K58">L50+M50</f>
        <v>0</v>
      </c>
      <c r="L50" s="55">
        <v>0</v>
      </c>
      <c r="M50" s="55">
        <v>0</v>
      </c>
      <c r="N50" s="17">
        <f aca="true" t="shared" si="27" ref="N50:N58">O50+P50</f>
        <v>0</v>
      </c>
      <c r="O50" s="55">
        <v>0</v>
      </c>
      <c r="P50" s="55">
        <v>0</v>
      </c>
    </row>
    <row r="51" spans="1:16" ht="16.5" customHeight="1">
      <c r="A51" s="127"/>
      <c r="B51" s="13" t="s">
        <v>83</v>
      </c>
      <c r="C51" s="61">
        <v>0</v>
      </c>
      <c r="D51" s="17">
        <f t="shared" si="23"/>
        <v>0</v>
      </c>
      <c r="E51" s="55">
        <f t="shared" si="24"/>
        <v>0</v>
      </c>
      <c r="F51" s="55">
        <f t="shared" si="25"/>
        <v>0</v>
      </c>
      <c r="G51" s="55">
        <v>0</v>
      </c>
      <c r="H51" s="55">
        <v>0</v>
      </c>
      <c r="I51" s="55">
        <v>0</v>
      </c>
      <c r="J51" s="55">
        <v>0</v>
      </c>
      <c r="K51" s="55">
        <f t="shared" si="26"/>
        <v>0</v>
      </c>
      <c r="L51" s="55">
        <v>0</v>
      </c>
      <c r="M51" s="55">
        <v>0</v>
      </c>
      <c r="N51" s="17">
        <f t="shared" si="27"/>
        <v>0</v>
      </c>
      <c r="O51" s="55">
        <v>0</v>
      </c>
      <c r="P51" s="55">
        <v>0</v>
      </c>
    </row>
    <row r="52" spans="1:16" ht="16.5" customHeight="1">
      <c r="A52" s="127"/>
      <c r="B52" s="13" t="s">
        <v>82</v>
      </c>
      <c r="C52" s="61">
        <v>0</v>
      </c>
      <c r="D52" s="17">
        <f t="shared" si="23"/>
        <v>0</v>
      </c>
      <c r="E52" s="55">
        <f t="shared" si="24"/>
        <v>0</v>
      </c>
      <c r="F52" s="55">
        <f t="shared" si="25"/>
        <v>0</v>
      </c>
      <c r="G52" s="55">
        <v>0</v>
      </c>
      <c r="H52" s="55">
        <v>0</v>
      </c>
      <c r="I52" s="55">
        <v>0</v>
      </c>
      <c r="J52" s="55">
        <v>0</v>
      </c>
      <c r="K52" s="55">
        <f t="shared" si="26"/>
        <v>0</v>
      </c>
      <c r="L52" s="55">
        <v>0</v>
      </c>
      <c r="M52" s="55">
        <v>0</v>
      </c>
      <c r="N52" s="17">
        <f t="shared" si="27"/>
        <v>0</v>
      </c>
      <c r="O52" s="55">
        <v>0</v>
      </c>
      <c r="P52" s="55">
        <v>0</v>
      </c>
    </row>
    <row r="53" spans="1:16" ht="16.5" customHeight="1">
      <c r="A53" s="127"/>
      <c r="B53" s="13" t="s">
        <v>81</v>
      </c>
      <c r="C53" s="61">
        <v>0</v>
      </c>
      <c r="D53" s="17">
        <f t="shared" si="23"/>
        <v>0</v>
      </c>
      <c r="E53" s="55">
        <f t="shared" si="24"/>
        <v>0</v>
      </c>
      <c r="F53" s="55">
        <f t="shared" si="25"/>
        <v>0</v>
      </c>
      <c r="G53" s="55">
        <v>0</v>
      </c>
      <c r="H53" s="55">
        <v>0</v>
      </c>
      <c r="I53" s="55">
        <v>0</v>
      </c>
      <c r="J53" s="55">
        <v>0</v>
      </c>
      <c r="K53" s="55">
        <f t="shared" si="26"/>
        <v>0</v>
      </c>
      <c r="L53" s="55">
        <v>0</v>
      </c>
      <c r="M53" s="55">
        <v>0</v>
      </c>
      <c r="N53" s="17">
        <f t="shared" si="27"/>
        <v>0</v>
      </c>
      <c r="O53" s="55">
        <v>0</v>
      </c>
      <c r="P53" s="55">
        <v>0</v>
      </c>
    </row>
    <row r="54" spans="1:16" ht="16.5" customHeight="1">
      <c r="A54" s="127"/>
      <c r="B54" s="13" t="s">
        <v>80</v>
      </c>
      <c r="C54" s="61">
        <v>0</v>
      </c>
      <c r="D54" s="17">
        <f t="shared" si="23"/>
        <v>0</v>
      </c>
      <c r="E54" s="55">
        <f t="shared" si="24"/>
        <v>0</v>
      </c>
      <c r="F54" s="55">
        <f t="shared" si="25"/>
        <v>0</v>
      </c>
      <c r="G54" s="55">
        <v>0</v>
      </c>
      <c r="H54" s="55">
        <v>0</v>
      </c>
      <c r="I54" s="55">
        <v>0</v>
      </c>
      <c r="J54" s="55">
        <v>0</v>
      </c>
      <c r="K54" s="55">
        <f t="shared" si="26"/>
        <v>0</v>
      </c>
      <c r="L54" s="55">
        <v>0</v>
      </c>
      <c r="M54" s="55">
        <v>0</v>
      </c>
      <c r="N54" s="17">
        <f t="shared" si="27"/>
        <v>0</v>
      </c>
      <c r="O54" s="55">
        <v>0</v>
      </c>
      <c r="P54" s="55">
        <v>0</v>
      </c>
    </row>
    <row r="55" spans="1:16" ht="16.5" customHeight="1">
      <c r="A55" s="127"/>
      <c r="B55" s="13" t="s">
        <v>79</v>
      </c>
      <c r="C55" s="61">
        <v>0</v>
      </c>
      <c r="D55" s="17">
        <f t="shared" si="23"/>
        <v>0</v>
      </c>
      <c r="E55" s="55">
        <f t="shared" si="24"/>
        <v>0</v>
      </c>
      <c r="F55" s="55">
        <f t="shared" si="25"/>
        <v>0</v>
      </c>
      <c r="G55" s="55">
        <v>0</v>
      </c>
      <c r="H55" s="55">
        <v>0</v>
      </c>
      <c r="I55" s="55">
        <v>0</v>
      </c>
      <c r="J55" s="55">
        <v>0</v>
      </c>
      <c r="K55" s="55">
        <f t="shared" si="26"/>
        <v>0</v>
      </c>
      <c r="L55" s="55">
        <v>0</v>
      </c>
      <c r="M55" s="55">
        <v>0</v>
      </c>
      <c r="N55" s="17">
        <f t="shared" si="27"/>
        <v>0</v>
      </c>
      <c r="O55" s="55">
        <v>0</v>
      </c>
      <c r="P55" s="55">
        <v>0</v>
      </c>
    </row>
    <row r="56" spans="1:16" ht="16.5" customHeight="1">
      <c r="A56" s="127"/>
      <c r="B56" s="13" t="s">
        <v>126</v>
      </c>
      <c r="C56" s="61">
        <v>0</v>
      </c>
      <c r="D56" s="17">
        <f t="shared" si="23"/>
        <v>0</v>
      </c>
      <c r="E56" s="55">
        <f t="shared" si="24"/>
        <v>0</v>
      </c>
      <c r="F56" s="55">
        <f t="shared" si="25"/>
        <v>0</v>
      </c>
      <c r="G56" s="55">
        <v>0</v>
      </c>
      <c r="H56" s="55">
        <v>0</v>
      </c>
      <c r="I56" s="55">
        <v>0</v>
      </c>
      <c r="J56" s="55">
        <v>0</v>
      </c>
      <c r="K56" s="55">
        <f t="shared" si="26"/>
        <v>0</v>
      </c>
      <c r="L56" s="55">
        <v>0</v>
      </c>
      <c r="M56" s="55">
        <v>0</v>
      </c>
      <c r="N56" s="17">
        <f t="shared" si="27"/>
        <v>0</v>
      </c>
      <c r="O56" s="55">
        <v>0</v>
      </c>
      <c r="P56" s="55">
        <v>0</v>
      </c>
    </row>
    <row r="57" spans="1:16" ht="16.5" customHeight="1">
      <c r="A57" s="127"/>
      <c r="B57" s="13" t="s">
        <v>125</v>
      </c>
      <c r="C57" s="61">
        <v>0</v>
      </c>
      <c r="D57" s="17">
        <f t="shared" si="23"/>
        <v>0</v>
      </c>
      <c r="E57" s="55">
        <f t="shared" si="24"/>
        <v>0</v>
      </c>
      <c r="F57" s="55">
        <f t="shared" si="25"/>
        <v>0</v>
      </c>
      <c r="G57" s="55">
        <v>0</v>
      </c>
      <c r="H57" s="55">
        <v>0</v>
      </c>
      <c r="I57" s="55">
        <v>0</v>
      </c>
      <c r="J57" s="55">
        <v>0</v>
      </c>
      <c r="K57" s="55">
        <f t="shared" si="26"/>
        <v>0</v>
      </c>
      <c r="L57" s="55">
        <v>0</v>
      </c>
      <c r="M57" s="55">
        <v>0</v>
      </c>
      <c r="N57" s="17">
        <f t="shared" si="27"/>
        <v>0</v>
      </c>
      <c r="O57" s="55">
        <v>0</v>
      </c>
      <c r="P57" s="55">
        <v>0</v>
      </c>
    </row>
    <row r="58" spans="1:16" ht="16.5" customHeight="1">
      <c r="A58" s="138"/>
      <c r="B58" s="66" t="s">
        <v>62</v>
      </c>
      <c r="C58" s="61">
        <v>0</v>
      </c>
      <c r="D58" s="17">
        <f t="shared" si="23"/>
        <v>0</v>
      </c>
      <c r="E58" s="55">
        <f t="shared" si="24"/>
        <v>0</v>
      </c>
      <c r="F58" s="55">
        <f t="shared" si="25"/>
        <v>0</v>
      </c>
      <c r="G58" s="55">
        <v>0</v>
      </c>
      <c r="H58" s="55">
        <v>0</v>
      </c>
      <c r="I58" s="55">
        <v>0</v>
      </c>
      <c r="J58" s="55">
        <v>0</v>
      </c>
      <c r="K58" s="55">
        <f t="shared" si="26"/>
        <v>0</v>
      </c>
      <c r="L58" s="55">
        <v>0</v>
      </c>
      <c r="M58" s="55">
        <v>0</v>
      </c>
      <c r="N58" s="17">
        <f t="shared" si="27"/>
        <v>0</v>
      </c>
      <c r="O58" s="55">
        <v>0</v>
      </c>
      <c r="P58" s="55">
        <v>0</v>
      </c>
    </row>
    <row r="59" spans="1:16" s="18" customFormat="1" ht="16.5" customHeight="1">
      <c r="A59" s="127" t="s">
        <v>78</v>
      </c>
      <c r="B59" s="77" t="s">
        <v>0</v>
      </c>
      <c r="C59" s="73">
        <f aca="true" t="shared" si="28" ref="C59:P59">SUM(C60:C66)</f>
        <v>3</v>
      </c>
      <c r="D59" s="76">
        <f t="shared" si="28"/>
        <v>4</v>
      </c>
      <c r="E59" s="76">
        <f t="shared" si="28"/>
        <v>0</v>
      </c>
      <c r="F59" s="76">
        <f t="shared" si="28"/>
        <v>4</v>
      </c>
      <c r="G59" s="76">
        <f t="shared" si="28"/>
        <v>0</v>
      </c>
      <c r="H59" s="76">
        <f t="shared" si="28"/>
        <v>0</v>
      </c>
      <c r="I59" s="76">
        <f t="shared" si="28"/>
        <v>0</v>
      </c>
      <c r="J59" s="76">
        <f t="shared" si="28"/>
        <v>4</v>
      </c>
      <c r="K59" s="76">
        <f t="shared" si="28"/>
        <v>0</v>
      </c>
      <c r="L59" s="76">
        <f t="shared" si="28"/>
        <v>0</v>
      </c>
      <c r="M59" s="76">
        <f t="shared" si="28"/>
        <v>0</v>
      </c>
      <c r="N59" s="76">
        <f t="shared" si="28"/>
        <v>0</v>
      </c>
      <c r="O59" s="76">
        <f t="shared" si="28"/>
        <v>0</v>
      </c>
      <c r="P59" s="76">
        <f t="shared" si="28"/>
        <v>0</v>
      </c>
    </row>
    <row r="60" spans="1:16" ht="16.5" customHeight="1">
      <c r="A60" s="127"/>
      <c r="B60" s="72" t="s">
        <v>77</v>
      </c>
      <c r="C60" s="58">
        <v>0</v>
      </c>
      <c r="D60" s="16">
        <f aca="true" t="shared" si="29" ref="D60:D66">E60+F60</f>
        <v>0</v>
      </c>
      <c r="E60" s="16">
        <f aca="true" t="shared" si="30" ref="E60:F66">G60+I60</f>
        <v>0</v>
      </c>
      <c r="F60" s="16">
        <f t="shared" si="30"/>
        <v>0</v>
      </c>
      <c r="G60" s="55">
        <v>0</v>
      </c>
      <c r="H60" s="55">
        <v>0</v>
      </c>
      <c r="I60" s="55">
        <v>0</v>
      </c>
      <c r="J60" s="55">
        <v>0</v>
      </c>
      <c r="K60" s="55">
        <f aca="true" t="shared" si="31" ref="K60:K66">L60+M60</f>
        <v>0</v>
      </c>
      <c r="L60" s="55">
        <v>0</v>
      </c>
      <c r="M60" s="55">
        <v>0</v>
      </c>
      <c r="N60" s="17">
        <f aca="true" t="shared" si="32" ref="N60:N66">O60+P60</f>
        <v>0</v>
      </c>
      <c r="O60" s="55">
        <v>0</v>
      </c>
      <c r="P60" s="55">
        <v>0</v>
      </c>
    </row>
    <row r="61" spans="1:16" ht="16.5" customHeight="1">
      <c r="A61" s="127"/>
      <c r="B61" s="71" t="s">
        <v>76</v>
      </c>
      <c r="C61" s="61">
        <v>0</v>
      </c>
      <c r="D61" s="16">
        <f t="shared" si="29"/>
        <v>0</v>
      </c>
      <c r="E61" s="16">
        <f t="shared" si="30"/>
        <v>0</v>
      </c>
      <c r="F61" s="16">
        <f t="shared" si="30"/>
        <v>0</v>
      </c>
      <c r="G61" s="17">
        <v>0</v>
      </c>
      <c r="H61" s="17">
        <v>0</v>
      </c>
      <c r="I61" s="17">
        <v>0</v>
      </c>
      <c r="J61" s="17">
        <v>0</v>
      </c>
      <c r="K61" s="55">
        <f t="shared" si="31"/>
        <v>0</v>
      </c>
      <c r="L61" s="17">
        <v>0</v>
      </c>
      <c r="M61" s="17">
        <v>0</v>
      </c>
      <c r="N61" s="17">
        <f t="shared" si="32"/>
        <v>0</v>
      </c>
      <c r="O61" s="17">
        <v>0</v>
      </c>
      <c r="P61" s="17">
        <v>0</v>
      </c>
    </row>
    <row r="62" spans="1:16" ht="16.5" customHeight="1">
      <c r="A62" s="127"/>
      <c r="B62" s="71" t="s">
        <v>75</v>
      </c>
      <c r="C62" s="61">
        <v>3</v>
      </c>
      <c r="D62" s="16">
        <f t="shared" si="29"/>
        <v>4</v>
      </c>
      <c r="E62" s="16">
        <f t="shared" si="30"/>
        <v>0</v>
      </c>
      <c r="F62" s="16">
        <f t="shared" si="30"/>
        <v>4</v>
      </c>
      <c r="G62" s="55">
        <v>0</v>
      </c>
      <c r="H62" s="55">
        <v>0</v>
      </c>
      <c r="I62" s="55">
        <v>0</v>
      </c>
      <c r="J62" s="55">
        <v>4</v>
      </c>
      <c r="K62" s="55">
        <f t="shared" si="31"/>
        <v>0</v>
      </c>
      <c r="L62" s="55">
        <v>0</v>
      </c>
      <c r="M62" s="55">
        <v>0</v>
      </c>
      <c r="N62" s="17">
        <f t="shared" si="32"/>
        <v>0</v>
      </c>
      <c r="O62" s="55">
        <v>0</v>
      </c>
      <c r="P62" s="55">
        <v>0</v>
      </c>
    </row>
    <row r="63" spans="1:16" ht="16.5" customHeight="1">
      <c r="A63" s="127"/>
      <c r="B63" s="71" t="s">
        <v>74</v>
      </c>
      <c r="C63" s="61">
        <v>0</v>
      </c>
      <c r="D63" s="16">
        <f t="shared" si="29"/>
        <v>0</v>
      </c>
      <c r="E63" s="16">
        <f t="shared" si="30"/>
        <v>0</v>
      </c>
      <c r="F63" s="16">
        <f t="shared" si="30"/>
        <v>0</v>
      </c>
      <c r="G63" s="55">
        <v>0</v>
      </c>
      <c r="H63" s="55">
        <v>0</v>
      </c>
      <c r="I63" s="55">
        <v>0</v>
      </c>
      <c r="J63" s="55">
        <v>0</v>
      </c>
      <c r="K63" s="55">
        <f t="shared" si="31"/>
        <v>0</v>
      </c>
      <c r="L63" s="55">
        <v>0</v>
      </c>
      <c r="M63" s="55">
        <v>0</v>
      </c>
      <c r="N63" s="17">
        <f t="shared" si="32"/>
        <v>0</v>
      </c>
      <c r="O63" s="55">
        <v>0</v>
      </c>
      <c r="P63" s="55">
        <v>0</v>
      </c>
    </row>
    <row r="64" spans="1:16" ht="16.5" customHeight="1">
      <c r="A64" s="127"/>
      <c r="B64" s="72" t="s">
        <v>73</v>
      </c>
      <c r="C64" s="58">
        <v>0</v>
      </c>
      <c r="D64" s="16">
        <f t="shared" si="29"/>
        <v>0</v>
      </c>
      <c r="E64" s="16">
        <f t="shared" si="30"/>
        <v>0</v>
      </c>
      <c r="F64" s="16">
        <f t="shared" si="30"/>
        <v>0</v>
      </c>
      <c r="G64" s="55">
        <v>0</v>
      </c>
      <c r="H64" s="55">
        <v>0</v>
      </c>
      <c r="I64" s="55">
        <v>0</v>
      </c>
      <c r="J64" s="55">
        <v>0</v>
      </c>
      <c r="K64" s="55">
        <f t="shared" si="31"/>
        <v>0</v>
      </c>
      <c r="L64" s="55">
        <v>0</v>
      </c>
      <c r="M64" s="55">
        <v>0</v>
      </c>
      <c r="N64" s="17">
        <f t="shared" si="32"/>
        <v>0</v>
      </c>
      <c r="O64" s="55">
        <v>0</v>
      </c>
      <c r="P64" s="55">
        <v>0</v>
      </c>
    </row>
    <row r="65" spans="1:16" ht="16.5" customHeight="1">
      <c r="A65" s="127"/>
      <c r="B65" s="72" t="s">
        <v>133</v>
      </c>
      <c r="C65" s="58">
        <v>0</v>
      </c>
      <c r="D65" s="16">
        <f t="shared" si="29"/>
        <v>0</v>
      </c>
      <c r="E65" s="16">
        <f t="shared" si="30"/>
        <v>0</v>
      </c>
      <c r="F65" s="16">
        <f t="shared" si="30"/>
        <v>0</v>
      </c>
      <c r="G65" s="55">
        <v>0</v>
      </c>
      <c r="H65" s="55">
        <v>0</v>
      </c>
      <c r="I65" s="55">
        <v>0</v>
      </c>
      <c r="J65" s="55">
        <v>0</v>
      </c>
      <c r="K65" s="55">
        <f t="shared" si="31"/>
        <v>0</v>
      </c>
      <c r="L65" s="55">
        <v>0</v>
      </c>
      <c r="M65" s="55">
        <v>0</v>
      </c>
      <c r="N65" s="17">
        <f t="shared" si="32"/>
        <v>0</v>
      </c>
      <c r="O65" s="55">
        <v>0</v>
      </c>
      <c r="P65" s="55">
        <v>0</v>
      </c>
    </row>
    <row r="66" spans="1:16" ht="16.5" customHeight="1">
      <c r="A66" s="127"/>
      <c r="B66" s="71" t="s">
        <v>62</v>
      </c>
      <c r="C66" s="61">
        <v>0</v>
      </c>
      <c r="D66" s="16">
        <f t="shared" si="29"/>
        <v>0</v>
      </c>
      <c r="E66" s="16">
        <f t="shared" si="30"/>
        <v>0</v>
      </c>
      <c r="F66" s="16">
        <f t="shared" si="30"/>
        <v>0</v>
      </c>
      <c r="G66" s="17">
        <v>0</v>
      </c>
      <c r="H66" s="17">
        <v>0</v>
      </c>
      <c r="I66" s="17">
        <v>0</v>
      </c>
      <c r="J66" s="17">
        <v>0</v>
      </c>
      <c r="K66" s="55">
        <f t="shared" si="31"/>
        <v>0</v>
      </c>
      <c r="L66" s="17">
        <v>0</v>
      </c>
      <c r="M66" s="17">
        <v>0</v>
      </c>
      <c r="N66" s="17">
        <f t="shared" si="32"/>
        <v>0</v>
      </c>
      <c r="O66" s="17">
        <v>0</v>
      </c>
      <c r="P66" s="17">
        <v>0</v>
      </c>
    </row>
    <row r="67" spans="1:16" s="18" customFormat="1" ht="16.5" customHeight="1">
      <c r="A67" s="126" t="s">
        <v>72</v>
      </c>
      <c r="B67" s="75" t="s">
        <v>0</v>
      </c>
      <c r="C67" s="73">
        <f aca="true" t="shared" si="33" ref="C67:P67">SUM(C68:C79)</f>
        <v>15</v>
      </c>
      <c r="D67" s="76">
        <f t="shared" si="33"/>
        <v>660</v>
      </c>
      <c r="E67" s="76">
        <f t="shared" si="33"/>
        <v>399</v>
      </c>
      <c r="F67" s="76">
        <f t="shared" si="33"/>
        <v>261</v>
      </c>
      <c r="G67" s="76">
        <f t="shared" si="33"/>
        <v>0</v>
      </c>
      <c r="H67" s="76">
        <f t="shared" si="33"/>
        <v>0</v>
      </c>
      <c r="I67" s="76">
        <f t="shared" si="33"/>
        <v>399</v>
      </c>
      <c r="J67" s="76">
        <f t="shared" si="33"/>
        <v>261</v>
      </c>
      <c r="K67" s="76">
        <f t="shared" si="33"/>
        <v>67</v>
      </c>
      <c r="L67" s="76">
        <f t="shared" si="33"/>
        <v>36</v>
      </c>
      <c r="M67" s="76">
        <f t="shared" si="33"/>
        <v>31</v>
      </c>
      <c r="N67" s="76">
        <f t="shared" si="33"/>
        <v>571</v>
      </c>
      <c r="O67" s="76">
        <f t="shared" si="33"/>
        <v>323</v>
      </c>
      <c r="P67" s="76">
        <f t="shared" si="33"/>
        <v>248</v>
      </c>
    </row>
    <row r="68" spans="1:16" ht="16.5" customHeight="1">
      <c r="A68" s="127"/>
      <c r="B68" s="13" t="s">
        <v>71</v>
      </c>
      <c r="C68" s="61">
        <v>0</v>
      </c>
      <c r="D68" s="17">
        <f aca="true" t="shared" si="34" ref="D68:D79">E68+F68</f>
        <v>0</v>
      </c>
      <c r="E68" s="55">
        <f aca="true" t="shared" si="35" ref="E68:E79">G68+I68</f>
        <v>0</v>
      </c>
      <c r="F68" s="55">
        <f aca="true" t="shared" si="36" ref="F68:F79">H68+J68</f>
        <v>0</v>
      </c>
      <c r="G68" s="55">
        <v>0</v>
      </c>
      <c r="H68" s="55">
        <v>0</v>
      </c>
      <c r="I68" s="55">
        <v>0</v>
      </c>
      <c r="J68" s="55">
        <v>0</v>
      </c>
      <c r="K68" s="55">
        <f aca="true" t="shared" si="37" ref="K68:K79">L68+M68</f>
        <v>0</v>
      </c>
      <c r="L68" s="55">
        <v>0</v>
      </c>
      <c r="M68" s="55">
        <v>0</v>
      </c>
      <c r="N68" s="17">
        <f aca="true" t="shared" si="38" ref="N68:N79">O68+P68</f>
        <v>0</v>
      </c>
      <c r="O68" s="55">
        <v>0</v>
      </c>
      <c r="P68" s="55">
        <v>0</v>
      </c>
    </row>
    <row r="69" spans="1:16" ht="16.5" customHeight="1">
      <c r="A69" s="127"/>
      <c r="B69" s="13" t="s">
        <v>70</v>
      </c>
      <c r="C69" s="61">
        <v>0</v>
      </c>
      <c r="D69" s="17">
        <f t="shared" si="34"/>
        <v>0</v>
      </c>
      <c r="E69" s="55">
        <f t="shared" si="35"/>
        <v>0</v>
      </c>
      <c r="F69" s="55">
        <f t="shared" si="36"/>
        <v>0</v>
      </c>
      <c r="G69" s="55">
        <v>0</v>
      </c>
      <c r="H69" s="55">
        <v>0</v>
      </c>
      <c r="I69" s="55">
        <v>0</v>
      </c>
      <c r="J69" s="55">
        <v>0</v>
      </c>
      <c r="K69" s="55">
        <f t="shared" si="37"/>
        <v>0</v>
      </c>
      <c r="L69" s="55">
        <v>0</v>
      </c>
      <c r="M69" s="55">
        <v>0</v>
      </c>
      <c r="N69" s="17">
        <f t="shared" si="38"/>
        <v>0</v>
      </c>
      <c r="O69" s="55">
        <v>0</v>
      </c>
      <c r="P69" s="55">
        <v>0</v>
      </c>
    </row>
    <row r="70" spans="1:16" ht="16.5" customHeight="1">
      <c r="A70" s="127"/>
      <c r="B70" s="68" t="s">
        <v>136</v>
      </c>
      <c r="C70" s="70">
        <v>0</v>
      </c>
      <c r="D70" s="17">
        <f t="shared" si="34"/>
        <v>0</v>
      </c>
      <c r="E70" s="55">
        <f t="shared" si="35"/>
        <v>0</v>
      </c>
      <c r="F70" s="55">
        <f t="shared" si="36"/>
        <v>0</v>
      </c>
      <c r="G70" s="55">
        <v>0</v>
      </c>
      <c r="H70" s="55">
        <v>0</v>
      </c>
      <c r="I70" s="55">
        <v>0</v>
      </c>
      <c r="J70" s="55">
        <v>0</v>
      </c>
      <c r="K70" s="55">
        <f t="shared" si="37"/>
        <v>0</v>
      </c>
      <c r="L70" s="55">
        <v>0</v>
      </c>
      <c r="M70" s="55">
        <v>0</v>
      </c>
      <c r="N70" s="17">
        <f t="shared" si="38"/>
        <v>0</v>
      </c>
      <c r="O70" s="55">
        <v>0</v>
      </c>
      <c r="P70" s="55">
        <v>0</v>
      </c>
    </row>
    <row r="71" spans="1:16" ht="16.5" customHeight="1">
      <c r="A71" s="127"/>
      <c r="B71" s="13" t="s">
        <v>69</v>
      </c>
      <c r="C71" s="61">
        <v>0</v>
      </c>
      <c r="D71" s="17">
        <f t="shared" si="34"/>
        <v>0</v>
      </c>
      <c r="E71" s="55">
        <f t="shared" si="35"/>
        <v>0</v>
      </c>
      <c r="F71" s="55">
        <f t="shared" si="36"/>
        <v>0</v>
      </c>
      <c r="G71" s="55">
        <v>0</v>
      </c>
      <c r="H71" s="55">
        <v>0</v>
      </c>
      <c r="I71" s="55">
        <v>0</v>
      </c>
      <c r="J71" s="55">
        <v>0</v>
      </c>
      <c r="K71" s="55">
        <f t="shared" si="37"/>
        <v>0</v>
      </c>
      <c r="L71" s="55">
        <v>0</v>
      </c>
      <c r="M71" s="55">
        <v>0</v>
      </c>
      <c r="N71" s="17">
        <f t="shared" si="38"/>
        <v>0</v>
      </c>
      <c r="O71" s="55">
        <v>0</v>
      </c>
      <c r="P71" s="55">
        <v>0</v>
      </c>
    </row>
    <row r="72" spans="1:16" ht="16.5" customHeight="1">
      <c r="A72" s="127"/>
      <c r="B72" s="13" t="s">
        <v>68</v>
      </c>
      <c r="C72" s="61">
        <v>0</v>
      </c>
      <c r="D72" s="17">
        <f t="shared" si="34"/>
        <v>0</v>
      </c>
      <c r="E72" s="55">
        <f t="shared" si="35"/>
        <v>0</v>
      </c>
      <c r="F72" s="55">
        <f t="shared" si="36"/>
        <v>0</v>
      </c>
      <c r="G72" s="55">
        <v>0</v>
      </c>
      <c r="H72" s="55">
        <v>0</v>
      </c>
      <c r="I72" s="55">
        <v>0</v>
      </c>
      <c r="J72" s="55">
        <v>0</v>
      </c>
      <c r="K72" s="55">
        <f t="shared" si="37"/>
        <v>0</v>
      </c>
      <c r="L72" s="55">
        <v>0</v>
      </c>
      <c r="M72" s="55">
        <v>0</v>
      </c>
      <c r="N72" s="17">
        <f t="shared" si="38"/>
        <v>0</v>
      </c>
      <c r="O72" s="55">
        <v>0</v>
      </c>
      <c r="P72" s="55">
        <v>0</v>
      </c>
    </row>
    <row r="73" spans="1:16" ht="16.5" customHeight="1">
      <c r="A73" s="127"/>
      <c r="B73" s="13" t="s">
        <v>67</v>
      </c>
      <c r="C73" s="61">
        <v>0</v>
      </c>
      <c r="D73" s="17">
        <f t="shared" si="34"/>
        <v>0</v>
      </c>
      <c r="E73" s="55">
        <f t="shared" si="35"/>
        <v>0</v>
      </c>
      <c r="F73" s="55">
        <f t="shared" si="36"/>
        <v>0</v>
      </c>
      <c r="G73" s="55">
        <v>0</v>
      </c>
      <c r="H73" s="55">
        <v>0</v>
      </c>
      <c r="I73" s="55">
        <v>0</v>
      </c>
      <c r="J73" s="55">
        <v>0</v>
      </c>
      <c r="K73" s="55">
        <f t="shared" si="37"/>
        <v>0</v>
      </c>
      <c r="L73" s="55">
        <v>0</v>
      </c>
      <c r="M73" s="55">
        <v>0</v>
      </c>
      <c r="N73" s="17">
        <f t="shared" si="38"/>
        <v>0</v>
      </c>
      <c r="O73" s="55">
        <v>0</v>
      </c>
      <c r="P73" s="55">
        <v>0</v>
      </c>
    </row>
    <row r="74" spans="1:16" ht="16.5" customHeight="1">
      <c r="A74" s="127"/>
      <c r="B74" s="13" t="s">
        <v>66</v>
      </c>
      <c r="C74" s="61">
        <v>0</v>
      </c>
      <c r="D74" s="17">
        <f t="shared" si="34"/>
        <v>0</v>
      </c>
      <c r="E74" s="55">
        <f t="shared" si="35"/>
        <v>0</v>
      </c>
      <c r="F74" s="55">
        <f t="shared" si="36"/>
        <v>0</v>
      </c>
      <c r="G74" s="55">
        <v>0</v>
      </c>
      <c r="H74" s="55">
        <v>0</v>
      </c>
      <c r="I74" s="55">
        <v>0</v>
      </c>
      <c r="J74" s="55">
        <v>0</v>
      </c>
      <c r="K74" s="55">
        <f t="shared" si="37"/>
        <v>0</v>
      </c>
      <c r="L74" s="55">
        <v>0</v>
      </c>
      <c r="M74" s="55">
        <v>0</v>
      </c>
      <c r="N74" s="17">
        <f t="shared" si="38"/>
        <v>0</v>
      </c>
      <c r="O74" s="55">
        <v>0</v>
      </c>
      <c r="P74" s="55">
        <v>0</v>
      </c>
    </row>
    <row r="75" spans="1:16" ht="16.5" customHeight="1">
      <c r="A75" s="127"/>
      <c r="B75" s="13" t="s">
        <v>65</v>
      </c>
      <c r="C75" s="61">
        <v>0</v>
      </c>
      <c r="D75" s="17">
        <f t="shared" si="34"/>
        <v>0</v>
      </c>
      <c r="E75" s="55">
        <f t="shared" si="35"/>
        <v>0</v>
      </c>
      <c r="F75" s="55">
        <f t="shared" si="36"/>
        <v>0</v>
      </c>
      <c r="G75" s="55">
        <v>0</v>
      </c>
      <c r="H75" s="55">
        <v>0</v>
      </c>
      <c r="I75" s="55">
        <v>0</v>
      </c>
      <c r="J75" s="55">
        <v>0</v>
      </c>
      <c r="K75" s="55">
        <f t="shared" si="37"/>
        <v>0</v>
      </c>
      <c r="L75" s="55">
        <v>0</v>
      </c>
      <c r="M75" s="55">
        <v>0</v>
      </c>
      <c r="N75" s="17">
        <f t="shared" si="38"/>
        <v>0</v>
      </c>
      <c r="O75" s="55">
        <v>0</v>
      </c>
      <c r="P75" s="55">
        <v>0</v>
      </c>
    </row>
    <row r="76" spans="1:16" ht="16.5" customHeight="1">
      <c r="A76" s="127"/>
      <c r="B76" s="14" t="s">
        <v>64</v>
      </c>
      <c r="C76" s="58">
        <v>0</v>
      </c>
      <c r="D76" s="17">
        <f t="shared" si="34"/>
        <v>0</v>
      </c>
      <c r="E76" s="55">
        <f t="shared" si="35"/>
        <v>0</v>
      </c>
      <c r="F76" s="55">
        <f t="shared" si="36"/>
        <v>0</v>
      </c>
      <c r="G76" s="55">
        <v>0</v>
      </c>
      <c r="H76" s="55">
        <v>0</v>
      </c>
      <c r="I76" s="55">
        <v>0</v>
      </c>
      <c r="J76" s="55">
        <v>0</v>
      </c>
      <c r="K76" s="55">
        <f t="shared" si="37"/>
        <v>0</v>
      </c>
      <c r="L76" s="55">
        <v>0</v>
      </c>
      <c r="M76" s="55">
        <v>0</v>
      </c>
      <c r="N76" s="17">
        <f t="shared" si="38"/>
        <v>20</v>
      </c>
      <c r="O76" s="17">
        <v>3</v>
      </c>
      <c r="P76" s="17">
        <v>17</v>
      </c>
    </row>
    <row r="77" spans="1:16" ht="16.5" customHeight="1">
      <c r="A77" s="127"/>
      <c r="B77" s="14" t="s">
        <v>63</v>
      </c>
      <c r="C77" s="58">
        <v>0</v>
      </c>
      <c r="D77" s="17">
        <f t="shared" si="34"/>
        <v>0</v>
      </c>
      <c r="E77" s="55">
        <f t="shared" si="35"/>
        <v>0</v>
      </c>
      <c r="F77" s="55">
        <f t="shared" si="36"/>
        <v>0</v>
      </c>
      <c r="G77" s="55">
        <v>0</v>
      </c>
      <c r="H77" s="55">
        <v>0</v>
      </c>
      <c r="I77" s="55">
        <v>0</v>
      </c>
      <c r="J77" s="55">
        <v>0</v>
      </c>
      <c r="K77" s="55">
        <f t="shared" si="37"/>
        <v>0</v>
      </c>
      <c r="L77" s="55">
        <v>0</v>
      </c>
      <c r="M77" s="55">
        <v>0</v>
      </c>
      <c r="N77" s="17">
        <f t="shared" si="38"/>
        <v>0</v>
      </c>
      <c r="O77" s="17">
        <v>0</v>
      </c>
      <c r="P77" s="17">
        <v>0</v>
      </c>
    </row>
    <row r="78" spans="1:16" ht="16.5" customHeight="1">
      <c r="A78" s="127"/>
      <c r="B78" s="14" t="s">
        <v>124</v>
      </c>
      <c r="C78" s="58">
        <v>0</v>
      </c>
      <c r="D78" s="17">
        <f t="shared" si="34"/>
        <v>0</v>
      </c>
      <c r="E78" s="55">
        <f t="shared" si="35"/>
        <v>0</v>
      </c>
      <c r="F78" s="55">
        <f t="shared" si="36"/>
        <v>0</v>
      </c>
      <c r="G78" s="55">
        <v>0</v>
      </c>
      <c r="H78" s="55">
        <v>0</v>
      </c>
      <c r="I78" s="55">
        <v>0</v>
      </c>
      <c r="J78" s="55">
        <v>0</v>
      </c>
      <c r="K78" s="55">
        <f t="shared" si="37"/>
        <v>0</v>
      </c>
      <c r="L78" s="55">
        <v>0</v>
      </c>
      <c r="M78" s="55">
        <v>0</v>
      </c>
      <c r="N78" s="17">
        <f t="shared" si="38"/>
        <v>0</v>
      </c>
      <c r="O78" s="17">
        <v>0</v>
      </c>
      <c r="P78" s="17">
        <v>0</v>
      </c>
    </row>
    <row r="79" spans="1:16" ht="16.5" customHeight="1">
      <c r="A79" s="138"/>
      <c r="B79" s="66" t="s">
        <v>62</v>
      </c>
      <c r="C79" s="61">
        <v>15</v>
      </c>
      <c r="D79" s="17">
        <f t="shared" si="34"/>
        <v>660</v>
      </c>
      <c r="E79" s="55">
        <f t="shared" si="35"/>
        <v>399</v>
      </c>
      <c r="F79" s="55">
        <f t="shared" si="36"/>
        <v>261</v>
      </c>
      <c r="G79" s="17">
        <v>0</v>
      </c>
      <c r="H79" s="17">
        <v>0</v>
      </c>
      <c r="I79" s="17">
        <v>399</v>
      </c>
      <c r="J79" s="17">
        <v>261</v>
      </c>
      <c r="K79" s="55">
        <f t="shared" si="37"/>
        <v>67</v>
      </c>
      <c r="L79" s="17">
        <v>36</v>
      </c>
      <c r="M79" s="17">
        <v>31</v>
      </c>
      <c r="N79" s="17">
        <f t="shared" si="38"/>
        <v>551</v>
      </c>
      <c r="O79" s="17">
        <v>320</v>
      </c>
      <c r="P79" s="17">
        <v>231</v>
      </c>
    </row>
    <row r="80" spans="1:16" s="18" customFormat="1" ht="16.5" customHeight="1">
      <c r="A80" s="133" t="s">
        <v>149</v>
      </c>
      <c r="B80" s="75" t="s">
        <v>46</v>
      </c>
      <c r="C80" s="73">
        <f aca="true" t="shared" si="39" ref="C80:P80">SUM(C81:C85)</f>
        <v>9</v>
      </c>
      <c r="D80" s="76">
        <f t="shared" si="39"/>
        <v>505</v>
      </c>
      <c r="E80" s="76">
        <f t="shared" si="39"/>
        <v>353</v>
      </c>
      <c r="F80" s="76">
        <f t="shared" si="39"/>
        <v>152</v>
      </c>
      <c r="G80" s="76">
        <f t="shared" si="39"/>
        <v>0</v>
      </c>
      <c r="H80" s="76">
        <f t="shared" si="39"/>
        <v>0</v>
      </c>
      <c r="I80" s="76">
        <f t="shared" si="39"/>
        <v>353</v>
      </c>
      <c r="J80" s="76">
        <f t="shared" si="39"/>
        <v>152</v>
      </c>
      <c r="K80" s="76">
        <f t="shared" si="39"/>
        <v>396</v>
      </c>
      <c r="L80" s="76">
        <f t="shared" si="39"/>
        <v>300</v>
      </c>
      <c r="M80" s="76">
        <f t="shared" si="39"/>
        <v>96</v>
      </c>
      <c r="N80" s="76">
        <f t="shared" si="39"/>
        <v>517</v>
      </c>
      <c r="O80" s="76">
        <f t="shared" si="39"/>
        <v>361</v>
      </c>
      <c r="P80" s="76">
        <f t="shared" si="39"/>
        <v>156</v>
      </c>
    </row>
    <row r="81" spans="1:16" ht="16.5" customHeight="1">
      <c r="A81" s="134"/>
      <c r="B81" s="13" t="s">
        <v>123</v>
      </c>
      <c r="C81" s="61">
        <v>2</v>
      </c>
      <c r="D81" s="17">
        <f>E81+F81</f>
        <v>389</v>
      </c>
      <c r="E81" s="17">
        <f aca="true" t="shared" si="40" ref="E81:F85">G81+I81</f>
        <v>295</v>
      </c>
      <c r="F81" s="17">
        <f t="shared" si="40"/>
        <v>94</v>
      </c>
      <c r="G81" s="17">
        <v>0</v>
      </c>
      <c r="H81" s="17">
        <v>0</v>
      </c>
      <c r="I81" s="17">
        <v>295</v>
      </c>
      <c r="J81" s="17">
        <v>94</v>
      </c>
      <c r="K81" s="17">
        <f>L81+M81</f>
        <v>389</v>
      </c>
      <c r="L81" s="17">
        <v>295</v>
      </c>
      <c r="M81" s="17">
        <v>94</v>
      </c>
      <c r="N81" s="17">
        <f>O81+P81</f>
        <v>473</v>
      </c>
      <c r="O81" s="17">
        <v>342</v>
      </c>
      <c r="P81" s="17">
        <v>131</v>
      </c>
    </row>
    <row r="82" spans="1:16" ht="16.5" customHeight="1">
      <c r="A82" s="134"/>
      <c r="B82" s="13" t="s">
        <v>122</v>
      </c>
      <c r="C82" s="61">
        <v>0</v>
      </c>
      <c r="D82" s="17">
        <f>E82+F82</f>
        <v>0</v>
      </c>
      <c r="E82" s="17">
        <f t="shared" si="40"/>
        <v>0</v>
      </c>
      <c r="F82" s="17">
        <f t="shared" si="40"/>
        <v>0</v>
      </c>
      <c r="G82" s="17">
        <v>0</v>
      </c>
      <c r="H82" s="17">
        <v>0</v>
      </c>
      <c r="I82" s="17">
        <v>0</v>
      </c>
      <c r="J82" s="17">
        <v>0</v>
      </c>
      <c r="K82" s="17">
        <f>L82+M82</f>
        <v>0</v>
      </c>
      <c r="L82" s="17">
        <v>0</v>
      </c>
      <c r="M82" s="17">
        <v>0</v>
      </c>
      <c r="N82" s="17">
        <f>O82+P82</f>
        <v>0</v>
      </c>
      <c r="O82" s="17">
        <v>0</v>
      </c>
      <c r="P82" s="17">
        <v>0</v>
      </c>
    </row>
    <row r="83" spans="1:16" ht="16.5" customHeight="1">
      <c r="A83" s="134"/>
      <c r="B83" s="13" t="s">
        <v>121</v>
      </c>
      <c r="C83" s="61">
        <v>0</v>
      </c>
      <c r="D83" s="17">
        <f>E83+F83</f>
        <v>0</v>
      </c>
      <c r="E83" s="17">
        <f t="shared" si="40"/>
        <v>0</v>
      </c>
      <c r="F83" s="17">
        <f t="shared" si="40"/>
        <v>0</v>
      </c>
      <c r="G83" s="17">
        <v>0</v>
      </c>
      <c r="H83" s="17">
        <v>0</v>
      </c>
      <c r="I83" s="17">
        <v>0</v>
      </c>
      <c r="J83" s="17">
        <v>0</v>
      </c>
      <c r="K83" s="17">
        <f>L83+M83</f>
        <v>0</v>
      </c>
      <c r="L83" s="17">
        <v>0</v>
      </c>
      <c r="M83" s="17">
        <v>0</v>
      </c>
      <c r="N83" s="17">
        <f>O83+P83</f>
        <v>0</v>
      </c>
      <c r="O83" s="17">
        <v>0</v>
      </c>
      <c r="P83" s="17">
        <v>0</v>
      </c>
    </row>
    <row r="84" spans="1:16" ht="16.5" customHeight="1">
      <c r="A84" s="134"/>
      <c r="B84" s="13" t="s">
        <v>120</v>
      </c>
      <c r="C84" s="61">
        <v>7</v>
      </c>
      <c r="D84" s="17">
        <f>E84+F84</f>
        <v>116</v>
      </c>
      <c r="E84" s="17">
        <f t="shared" si="40"/>
        <v>58</v>
      </c>
      <c r="F84" s="17">
        <f t="shared" si="40"/>
        <v>58</v>
      </c>
      <c r="G84" s="17">
        <v>0</v>
      </c>
      <c r="H84" s="17">
        <v>0</v>
      </c>
      <c r="I84" s="17">
        <v>58</v>
      </c>
      <c r="J84" s="17">
        <v>58</v>
      </c>
      <c r="K84" s="17">
        <f>L84+M84</f>
        <v>7</v>
      </c>
      <c r="L84" s="17">
        <v>5</v>
      </c>
      <c r="M84" s="17">
        <v>2</v>
      </c>
      <c r="N84" s="17">
        <f>O84+P84</f>
        <v>44</v>
      </c>
      <c r="O84" s="17">
        <v>19</v>
      </c>
      <c r="P84" s="17">
        <v>25</v>
      </c>
    </row>
    <row r="85" spans="1:16" ht="16.5" customHeight="1">
      <c r="A85" s="135"/>
      <c r="B85" s="66" t="s">
        <v>119</v>
      </c>
      <c r="C85" s="62">
        <v>0</v>
      </c>
      <c r="D85" s="56">
        <f>E85+F85</f>
        <v>0</v>
      </c>
      <c r="E85" s="56">
        <f t="shared" si="40"/>
        <v>0</v>
      </c>
      <c r="F85" s="56">
        <f t="shared" si="40"/>
        <v>0</v>
      </c>
      <c r="G85" s="56">
        <v>0</v>
      </c>
      <c r="H85" s="56">
        <v>0</v>
      </c>
      <c r="I85" s="56">
        <v>0</v>
      </c>
      <c r="J85" s="56">
        <v>0</v>
      </c>
      <c r="K85" s="56">
        <f>L85+M85</f>
        <v>0</v>
      </c>
      <c r="L85" s="56">
        <v>0</v>
      </c>
      <c r="M85" s="56">
        <v>0</v>
      </c>
      <c r="N85" s="56">
        <f>O85+P85</f>
        <v>0</v>
      </c>
      <c r="O85" s="56">
        <v>0</v>
      </c>
      <c r="P85" s="56">
        <v>0</v>
      </c>
    </row>
    <row r="86" spans="1:16" ht="13.5" customHeight="1">
      <c r="A86" s="15"/>
      <c r="B86" s="13"/>
      <c r="C86" s="25"/>
      <c r="D86" s="22"/>
      <c r="E86" s="22"/>
      <c r="F86" s="22"/>
      <c r="G86" s="22"/>
      <c r="H86" s="22"/>
      <c r="I86" s="22"/>
      <c r="J86" s="22"/>
      <c r="K86" s="21"/>
      <c r="L86" s="22"/>
      <c r="M86" s="22"/>
      <c r="N86" s="22"/>
      <c r="O86" s="22"/>
      <c r="P86" s="22"/>
    </row>
    <row r="87" spans="1:6" ht="13.5" customHeight="1">
      <c r="A87" s="33"/>
      <c r="B87" s="2"/>
      <c r="D87" s="35"/>
      <c r="E87" s="1"/>
      <c r="F87" s="35"/>
    </row>
    <row r="88" ht="13.5" customHeight="1">
      <c r="A88" s="33"/>
    </row>
    <row r="89" ht="13.5" customHeight="1">
      <c r="A89" s="33"/>
    </row>
    <row r="90" ht="13.5" customHeight="1">
      <c r="A90" s="33"/>
    </row>
    <row r="91" ht="13.5" customHeight="1">
      <c r="A91" s="33"/>
    </row>
  </sheetData>
  <sheetProtection/>
  <mergeCells count="18">
    <mergeCell ref="A80:A85"/>
    <mergeCell ref="D4:J4"/>
    <mergeCell ref="D5:F5"/>
    <mergeCell ref="G5:H5"/>
    <mergeCell ref="I5:J5"/>
    <mergeCell ref="A67:A79"/>
    <mergeCell ref="A36:A42"/>
    <mergeCell ref="A43:A48"/>
    <mergeCell ref="A49:A58"/>
    <mergeCell ref="A59:A66"/>
    <mergeCell ref="A1:P1"/>
    <mergeCell ref="A11:A20"/>
    <mergeCell ref="A21:A24"/>
    <mergeCell ref="A25:A35"/>
    <mergeCell ref="N4:P5"/>
    <mergeCell ref="K4:M5"/>
    <mergeCell ref="C4:C6"/>
    <mergeCell ref="A5:B5"/>
  </mergeCells>
  <printOptions horizontalCentered="1"/>
  <pageMargins left="0.5905511811023623" right="0.5905511811023623" top="0.7874015748031497" bottom="0.3937007874015748" header="0.31496062992125984" footer="0.31496062992125984"/>
  <pageSetup horizontalDpi="600" verticalDpi="600" orientation="portrait" paperSize="9" scale="57" r:id="rId1"/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boadmin</dc:creator>
  <cp:keywords/>
  <dc:description/>
  <cp:lastModifiedBy>佐藤　みゆき</cp:lastModifiedBy>
  <cp:lastPrinted>2021-02-05T01:12:08Z</cp:lastPrinted>
  <dcterms:created xsi:type="dcterms:W3CDTF">2015-10-29T09:29:39Z</dcterms:created>
  <dcterms:modified xsi:type="dcterms:W3CDTF">2021-03-04T04:16:22Z</dcterms:modified>
  <cp:category/>
  <cp:version/>
  <cp:contentType/>
  <cp:contentStatus/>
</cp:coreProperties>
</file>