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735" activeTab="0"/>
  </bookViews>
  <sheets>
    <sheet name="卒後中学" sheetId="1" r:id="rId1"/>
    <sheet name="卒後高校 " sheetId="2" r:id="rId2"/>
    <sheet name="高校・グラフ" sheetId="3" r:id="rId3"/>
  </sheets>
  <externalReferences>
    <externalReference r:id="rId6"/>
  </externalReferences>
  <definedNames>
    <definedName name="a">'[1]付表－２'!$A$8:$AC$79</definedName>
    <definedName name="_xlnm.Print_Area" localSheetId="1">'卒後高校 '!$A$1:$W$46</definedName>
    <definedName name="_xlnm.Print_Area" localSheetId="0">'卒後中学'!$A$1:$W$43</definedName>
    <definedName name="Print_Area_MI">#REF!</definedName>
    <definedName name="Print_Titles_MI">#REF!</definedName>
  </definedNames>
  <calcPr fullCalcOnLoad="1"/>
</workbook>
</file>

<file path=xl/comments2.xml><?xml version="1.0" encoding="utf-8"?>
<comments xmlns="http://schemas.openxmlformats.org/spreadsheetml/2006/main">
  <authors>
    <author>佐々木　由美子</author>
  </authors>
  <commentList>
    <comment ref="H75" authorId="0">
      <text>
        <r>
          <rPr>
            <b/>
            <sz val="9"/>
            <rFont val="ＭＳ Ｐゴシック"/>
            <family val="3"/>
          </rPr>
          <t xml:space="preserve">G左記以外の者＋H不詳・死亡の者
</t>
        </r>
      </text>
    </comment>
    <comment ref="H77" authorId="0">
      <text>
        <r>
          <rPr>
            <b/>
            <sz val="9"/>
            <rFont val="ＭＳ Ｐゴシック"/>
            <family val="3"/>
          </rPr>
          <t xml:space="preserve">G左記以外の者＋H不詳・死亡の者
</t>
        </r>
      </text>
    </comment>
    <comment ref="H76" authorId="0">
      <text>
        <r>
          <rPr>
            <b/>
            <sz val="9"/>
            <rFont val="ＭＳ Ｐゴシック"/>
            <family val="3"/>
          </rPr>
          <t xml:space="preserve">G左記以外の者＋H不詳・死亡の者
</t>
        </r>
      </text>
    </comment>
  </commentList>
</comments>
</file>

<file path=xl/sharedStrings.xml><?xml version="1.0" encoding="utf-8"?>
<sst xmlns="http://schemas.openxmlformats.org/spreadsheetml/2006/main" count="539" uniqueCount="282">
  <si>
    <t>９</t>
  </si>
  <si>
    <t>10</t>
  </si>
  <si>
    <t xml:space="preserve">      </t>
  </si>
  <si>
    <t>専修学校</t>
  </si>
  <si>
    <t xml:space="preserve"> 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</si>
  <si>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</si>
  <si>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</si>
  <si>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</si>
  <si>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</si>
  <si>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</si>
  <si>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</si>
  <si>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</si>
  <si>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</si>
  <si>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</si>
  <si>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</si>
  <si>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</si>
  <si>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</si>
  <si>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</si>
  <si>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</si>
  <si>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</si>
  <si>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</si>
  <si>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</si>
  <si>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 xml:space="preserve"> Ｄ 公共</t>
  </si>
  <si>
    <t>計</t>
  </si>
  <si>
    <t xml:space="preserve"> </t>
  </si>
  <si>
    <t>Ｅ</t>
  </si>
  <si>
    <t>Ｆ</t>
  </si>
  <si>
    <t xml:space="preserve"> Ｇ</t>
  </si>
  <si>
    <t xml:space="preserve"> Ｉ</t>
  </si>
  <si>
    <t>Aのうち</t>
  </si>
  <si>
    <t>Bのうち</t>
  </si>
  <si>
    <t>Cのうち</t>
  </si>
  <si>
    <t>Dのうち</t>
  </si>
  <si>
    <t xml:space="preserve"> </t>
  </si>
  <si>
    <t>(E+H)</t>
  </si>
  <si>
    <t xml:space="preserve"> うち</t>
  </si>
  <si>
    <t>人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</si>
  <si>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</si>
  <si>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</si>
  <si>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</si>
  <si>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</si>
  <si>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</si>
  <si>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</si>
  <si>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</si>
  <si>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</si>
  <si>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</si>
  <si>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</si>
  <si>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</si>
  <si>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</si>
  <si>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</si>
  <si>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</si>
  <si>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</si>
  <si>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</si>
  <si>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</si>
  <si>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</si>
  <si>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</si>
  <si>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</si>
  <si>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</si>
  <si>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</si>
  <si>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</si>
  <si>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</si>
  <si>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</si>
  <si>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</si>
  <si>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</si>
  <si>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</si>
  <si>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</si>
  <si>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</si>
  <si>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</si>
  <si>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</si>
  <si>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</si>
  <si>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</si>
  <si>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</si>
  <si>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</si>
  <si>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</si>
  <si>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 xml:space="preserve"> 大学等</t>
  </si>
  <si>
    <t>通信教育</t>
  </si>
  <si>
    <t>部を除く</t>
  </si>
  <si>
    <t>(専門課程)</t>
  </si>
  <si>
    <t>２　高 等 学 校</t>
  </si>
  <si>
    <t>　－ 全日制課程・定時制課程　－</t>
  </si>
  <si>
    <t>大学等進学者</t>
  </si>
  <si>
    <t>専修学校等進学者</t>
  </si>
  <si>
    <t>専修学校等入学者</t>
  </si>
  <si>
    <t>就職者</t>
  </si>
  <si>
    <t>公共職業</t>
  </si>
  <si>
    <t>人</t>
  </si>
  <si>
    <t>人</t>
  </si>
  <si>
    <t>就職者</t>
  </si>
  <si>
    <t>その他</t>
  </si>
  <si>
    <t>６</t>
  </si>
  <si>
    <t>７</t>
  </si>
  <si>
    <t>８</t>
  </si>
  <si>
    <t>進 学 率 ・ 就 職 率 の 推 移</t>
  </si>
  <si>
    <t>進学率(宮城県)</t>
  </si>
  <si>
    <t>進学率(全国)</t>
  </si>
  <si>
    <t>高等学校等進学者</t>
  </si>
  <si>
    <t>Ｈ　左記A,B,C,Dのうち</t>
  </si>
  <si>
    <t>就職している者（再掲）</t>
  </si>
  <si>
    <t>　就職者</t>
  </si>
  <si>
    <t>　総　数</t>
  </si>
  <si>
    <t>１　中　学　校</t>
  </si>
  <si>
    <t>高等学校</t>
  </si>
  <si>
    <t>等進学者</t>
  </si>
  <si>
    <t>(高等課程)</t>
  </si>
  <si>
    <t xml:space="preserve"> 専修学校</t>
  </si>
  <si>
    <t xml:space="preserve"> 進学者</t>
  </si>
  <si>
    <t>（一般課程）</t>
  </si>
  <si>
    <t>各種学校</t>
  </si>
  <si>
    <t>職業能力</t>
  </si>
  <si>
    <t>開発施設</t>
  </si>
  <si>
    <t xml:space="preserve">男 </t>
  </si>
  <si>
    <t xml:space="preserve">女 </t>
  </si>
  <si>
    <t>等入学者</t>
  </si>
  <si>
    <t>就職者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</si>
  <si>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</si>
  <si>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</si>
  <si>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</si>
  <si>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</si>
  <si>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</si>
  <si>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</si>
  <si>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</si>
  <si>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</si>
  <si>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</si>
  <si>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</si>
  <si>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</si>
  <si>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</si>
  <si>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</si>
  <si>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</si>
  <si>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</si>
  <si>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>　</t>
  </si>
  <si>
    <t xml:space="preserve"> </t>
  </si>
  <si>
    <t>　</t>
  </si>
  <si>
    <t>Ａ</t>
  </si>
  <si>
    <t>Ｂ</t>
  </si>
  <si>
    <t>　</t>
  </si>
  <si>
    <t>　</t>
  </si>
  <si>
    <t>　</t>
  </si>
  <si>
    <t>　</t>
  </si>
  <si>
    <t>　</t>
  </si>
  <si>
    <t>　　</t>
  </si>
  <si>
    <t xml:space="preserve"> </t>
  </si>
  <si>
    <t xml:space="preserve"> </t>
  </si>
  <si>
    <t xml:space="preserve">  </t>
  </si>
  <si>
    <t>　</t>
  </si>
  <si>
    <t xml:space="preserve"> </t>
  </si>
  <si>
    <t xml:space="preserve">  </t>
  </si>
  <si>
    <r>
      <t>〔Ⅱ－１－１表〕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</si>
  <si>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宮城県</t>
  </si>
  <si>
    <t>全国</t>
  </si>
  <si>
    <t>卒業者の状況</t>
  </si>
  <si>
    <t>進学率の推移</t>
  </si>
  <si>
    <t>〔Ⅱ－２－１表〕　　　　　　　　主　　要　　指　　標　　の　　推　　移　</t>
  </si>
  <si>
    <t>　</t>
  </si>
  <si>
    <t>　</t>
  </si>
  <si>
    <t xml:space="preserve">  </t>
  </si>
  <si>
    <t>一時的な仕事に就いた者</t>
  </si>
  <si>
    <t>宮城県（男）</t>
  </si>
  <si>
    <t>宮城県（女）</t>
  </si>
  <si>
    <t>　I 左記A,B,C,Dのうち</t>
  </si>
  <si>
    <t xml:space="preserve"> J</t>
  </si>
  <si>
    <t>(E+I)</t>
  </si>
  <si>
    <t>　　〔Ⅱ－２－２図〕    進学率・就職率の推移</t>
  </si>
  <si>
    <t>(一般課程)</t>
  </si>
  <si>
    <t>年　　度</t>
  </si>
  <si>
    <t>　 〔 Ⅱ－１－１図 〕　卒業者数の推移</t>
  </si>
  <si>
    <t>　　　ている。</t>
  </si>
  <si>
    <t>　　　</t>
  </si>
  <si>
    <t>　　　</t>
  </si>
  <si>
    <t>（３）就職者総数・卒業者に占める割合</t>
  </si>
  <si>
    <t>平成</t>
  </si>
  <si>
    <t>総　数</t>
  </si>
  <si>
    <t>〔 Ⅱ－１－２図 〕 進学率の推移</t>
  </si>
  <si>
    <t>24年3月</t>
  </si>
  <si>
    <t>25年3月</t>
  </si>
  <si>
    <t>26年3月</t>
  </si>
  <si>
    <t>27年3月</t>
  </si>
  <si>
    <t>28年3月</t>
  </si>
  <si>
    <t>正規の
職員等</t>
  </si>
  <si>
    <t>正規の職員等でない者</t>
  </si>
  <si>
    <t>卒業者数</t>
  </si>
  <si>
    <t>就職率(宮城県)</t>
  </si>
  <si>
    <t>就職率(全国)</t>
  </si>
  <si>
    <t>就職者計</t>
  </si>
  <si>
    <t>　〔Ⅱ－２－１図〕    卒 業 者 数 の 推 移</t>
  </si>
  <si>
    <t>　　　いる。</t>
  </si>
  <si>
    <t>（４）就職者総数・卒業者に占める割合</t>
  </si>
  <si>
    <t>　　　している。　</t>
  </si>
  <si>
    <r>
      <t>（１）卒　業　者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〔Ⅱ－１－１表・統計表第６０表〕</t>
    </r>
  </si>
  <si>
    <r>
      <t>（２）進　学　者　数　・　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〔Ⅱ－１－１表・統計表第６０表〕</t>
    </r>
  </si>
  <si>
    <t>〔Ⅱ-1-1表・統計表第６０表〕</t>
  </si>
  <si>
    <r>
      <t>（１）卒　業　者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〔Ⅱ－２－１表・統計表第６４表〕</t>
    </r>
  </si>
  <si>
    <t>　　　　　　　　　　　　　　</t>
  </si>
  <si>
    <t>　〔Ⅱ-2-1表・統計表第６５表〕</t>
  </si>
  <si>
    <t>29年3月</t>
  </si>
  <si>
    <t>　　イ　卒業者数は19,806人で，前年度より219人（1.1％）増加している。</t>
  </si>
  <si>
    <t>　　　　男女別にみると，男子が9,972人（構成比50.3％），女子が9,834人（同49.7％）となっている。</t>
  </si>
  <si>
    <t>　　ロ　進路別の内訳は，大学・短期大学等進学者9,755人（構成比49.3％），専修学校（専門課程）進学者3,129　　</t>
  </si>
  <si>
    <t>　　イ　就職者総数は4,647人(Iの再掲含む）で，前年度</t>
  </si>
  <si>
    <t>　　　　設置者別にみると，公立が3,892人で前年度より</t>
  </si>
  <si>
    <t>　　　121人減少，私立が755人で前年度より10人減少</t>
  </si>
  <si>
    <t>　　　　就職者総数のうち，県外就職者は850人</t>
  </si>
  <si>
    <t>　　　（構成比18.3％）となっている。</t>
  </si>
  <si>
    <t>　　ロ　卒業者に占める就職者の割合は23.5％で，前年</t>
  </si>
  <si>
    <t>　　　度より0.9ポイント低下している。また，全国平均</t>
  </si>
  <si>
    <t>　　　（17.8％）を5.7ポイント上回っている。</t>
  </si>
  <si>
    <t>　　　　男女別にみると，男子が26.5％で前年度より1.2</t>
  </si>
  <si>
    <t>　　　ポイント，女子が20.4％で前年度より0.7ポイント共</t>
  </si>
  <si>
    <t>　　　に低下している。</t>
  </si>
  <si>
    <t>　　イ　卒業者数は21,395人で，前年度より149人（0.7％）減少している。</t>
  </si>
  <si>
    <t>　　　　設置者別にみると，国立が147人で前年度より6人減少し，公立が20,780人で前年度より109人減少，</t>
  </si>
  <si>
    <t>　　　　男女別にみると，男子が10,925人（構成比51.1％），女子が10,470人（同48.9％）となっている。</t>
  </si>
  <si>
    <t>　　ハ　進学率は99.2％で，前年度と同率である。また，全国平均（98.8％）を0.4ポイント上回っている。</t>
  </si>
  <si>
    <t>　　　　 男女別にみると，男子が99.0％で前年度と同率，女子が99.4％で前年度より0.1ポイント低下している。</t>
  </si>
  <si>
    <t>　　イ　就職者総数は39人で，前年度より12人（44.4％）</t>
  </si>
  <si>
    <t>　　　　 設置者別にみると，公立が39人となっている。</t>
  </si>
  <si>
    <t>　　　 度より0.1ポイント上昇している。また,全国平均</t>
  </si>
  <si>
    <t>　　　 （0.3％）を0.1ポイント下回っている。</t>
  </si>
  <si>
    <t>　　　　 男女別にみると，男子が0.3％で前年度より0.1</t>
  </si>
  <si>
    <t>　　ロ　進学者の内訳は，高等学校の全日制課程19,748人（構成比93.1％），定時制課程428人（同2.0％），通信制</t>
  </si>
  <si>
    <t>　　　男女別にみると，男子が30人（構成比76.9％），</t>
  </si>
  <si>
    <t>　　　　課程別にみると，全日制課程が19,468人（構成比98.3％），定時制課程が338人（同1.7％）となっている。</t>
  </si>
  <si>
    <t>　　　　男女別にみると，男子が2,638人（構成比56.8％），</t>
  </si>
  <si>
    <t>　　　女子が2,009人（同43.2％）となっている。</t>
  </si>
  <si>
    <t>正規の
職員等</t>
  </si>
  <si>
    <t>　Ａ</t>
  </si>
  <si>
    <t>　Ｂ</t>
  </si>
  <si>
    <t>　Ｅ　就職者</t>
  </si>
  <si>
    <t>　Ｆ</t>
  </si>
  <si>
    <t xml:space="preserve"> 一時的な</t>
  </si>
  <si>
    <t xml:space="preserve"> 仕事に</t>
  </si>
  <si>
    <t xml:space="preserve"> 就いた者</t>
  </si>
  <si>
    <t xml:space="preserve">  Ｇ</t>
  </si>
  <si>
    <t xml:space="preserve"> Ｈ</t>
  </si>
  <si>
    <t>　　ロ　進路別の内訳は，高等学校等進学者21,218人（構成比99.2％），専修学校（高等課程）進学者9人，</t>
  </si>
  <si>
    <t>　　イ　高等学校等進学者数は21,218人で，前年度より159人減少している。</t>
  </si>
  <si>
    <t>　　　　男女別にみると，男子が10,812人（構成比51.0％），女子が10,406人（同49.0％）となっている。</t>
  </si>
  <si>
    <t>　　　　 通信課程を除いた進学率は97.1％で，前年度より0.5ポイント低下している。</t>
  </si>
  <si>
    <t>　　イ　大学等進学者数は9,755人で，前年度より62人（0.6％）増加している。</t>
  </si>
  <si>
    <t>　　  課程446人（同2.1％），高等専門学校 272人（同1.3％），特別支援学校高等部（本科）324人（1.5％）となって</t>
  </si>
  <si>
    <t>　　  いる。</t>
  </si>
  <si>
    <r>
      <t>（２）進　学　者　数　・ 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〔Ⅱ－２－１表・統計表第６４表〕</t>
    </r>
  </si>
  <si>
    <t>－</t>
  </si>
  <si>
    <t>　　　より131人（2.7％）減少している。</t>
  </si>
  <si>
    <t>　うち</t>
  </si>
  <si>
    <t>　通信制課</t>
  </si>
  <si>
    <t>　程を除く</t>
  </si>
  <si>
    <t>　　進学者</t>
  </si>
  <si>
    <t>　不詳・</t>
  </si>
  <si>
    <t>　死亡の</t>
  </si>
  <si>
    <t>　者</t>
  </si>
  <si>
    <t>（一般課程）等入学者</t>
  </si>
  <si>
    <t xml:space="preserve"> Ｃ　専修学校</t>
  </si>
  <si>
    <t xml:space="preserve">  不詳・</t>
  </si>
  <si>
    <t xml:space="preserve">  死亡の</t>
  </si>
  <si>
    <t xml:space="preserve">  者</t>
  </si>
  <si>
    <t>　　　人（同15.8％），専修学校（一般課程）等入学者1,248人（同6.3％），公共職業能力開発施設等入学者197人</t>
  </si>
  <si>
    <t xml:space="preserve"> 　　　　設置者別にみると，公立が14,181人で前年度より147人減少，私立が5,625人で前年度より366人増加し</t>
  </si>
  <si>
    <t>　　　（同1.0％），就職者4,615人（同23.3％），一時的な仕事に就いた者224人（同1.1％），左記以外の者622人</t>
  </si>
  <si>
    <t>　　　（同3.1％），不詳・死亡の者16人（同0.1％）となっている。</t>
  </si>
  <si>
    <t>　　ロ　進学者の内訳は，大学の学部8,902人（構成比91.3％），短期大学の本科799人（同8.2％），大学・短期大学</t>
  </si>
  <si>
    <t>　　ハ　進学率は49.3％で，前年度より0.2ポイント低下している。また，全国平均（54.7％）を 5.4ポイント下回って</t>
  </si>
  <si>
    <t>　　　　 設置者別にみると，公立が6,494人で前年度より207人減少，私立が3,261人で前年度より269人増加して</t>
  </si>
  <si>
    <t>　　　　 男女別にみると，男子が4,793人（構成比49.1％），女子が4,962人（同50.9％）となっている。</t>
  </si>
  <si>
    <t>　　　　 課程別にみると，全日制課程が9,728人（構成比99.7％），定時制課程が27人（同0.3％）となっている。</t>
  </si>
  <si>
    <t>　　　 いる。</t>
  </si>
  <si>
    <t>　　　　 男女別にみると，男子が48.1％で前年度より0.1ポイント，女子が50.5％で前年度より0.3ポイント共に低下</t>
  </si>
  <si>
    <t>　 　　している。</t>
  </si>
  <si>
    <t>　　   の通信教育部6人（同0.0％），大学・短大の別科2人（同0.0％），高等学校専攻科46人（同0.5％）となっている。</t>
  </si>
  <si>
    <t>　　  専修学校（一般課程）等入学者4人，公共職業能力開発施設等入学者1人，就職者30人（同0.1％），</t>
  </si>
  <si>
    <t>　　  左記以外の者132人 （同0.6％)となっている。　</t>
  </si>
  <si>
    <t>　　  私立が468人で前年度より34人減少している。</t>
  </si>
  <si>
    <t>　　  私立が467人で前年度より34人減少している。</t>
  </si>
  <si>
    <t xml:space="preserve">      増加している。　</t>
  </si>
  <si>
    <t>　　  女子が9人（同23.1％）となっている。</t>
  </si>
  <si>
    <t>　　　 ポイント，女子が0.１％で前年度より0.1ポイント</t>
  </si>
  <si>
    <t>　　　 共に上昇している。　　　</t>
  </si>
  <si>
    <t>左記以
外の者</t>
  </si>
  <si>
    <t>Ｃ 専修学校（一般課程）等入学者</t>
  </si>
  <si>
    <t>　　ロ　卒業者に占める就職者の割合は0.2％で，前年</t>
  </si>
  <si>
    <t>　　　　設置者別にみると，国立が147人で前年度より4人減少し，公立が20,604人で前年度より121人減少，</t>
  </si>
  <si>
    <t>H20.3</t>
  </si>
  <si>
    <t>左記以
外の者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</si>
</sst>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.0_ ;[Red]\-#,##0.0\ "/>
    <numFmt numFmtId="178" formatCode="&quot;¥&quot;#,##0.0;[Red]&quot;¥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¥&quot;#,##0_);[Red]\(&quot;¥&quot;#,##0\)"/>
    <numFmt numFmtId="192" formatCode="#,##0;\-#,##0;\-"/>
    <numFmt numFmtId="193" formatCode="#,##0;&quot;-&quot;;\-#,##0"/>
    <numFmt numFmtId="194" formatCode="#,##0;&quot;-&quot;"/>
    <numFmt numFmtId="195" formatCode="0.0%"/>
    <numFmt numFmtId="196" formatCode="0.000000"/>
    <numFmt numFmtId="197" formatCode="0.0000000"/>
    <numFmt numFmtId="198" formatCode="0.00000"/>
    <numFmt numFmtId="199" formatCode="0.0000"/>
    <numFmt numFmtId="200" formatCode="0.000"/>
    <numFmt numFmtId="201" formatCode="0.00000000"/>
    <numFmt numFmtId="202" formatCode="0.000000000"/>
    <numFmt numFmtId="203" formatCode="#,##0.0;\-#,##0.0;\-"/>
    <numFmt numFmtId="204" formatCode="0.0;&quot;△ &quot;0.0"/>
    <numFmt numFmtId="205" formatCode="0.00_);[Red]\(0.00\)"/>
    <numFmt numFmtId="206" formatCode="0_ "/>
    <numFmt numFmtId="207" formatCode="0;&quot;△ &quot;0"/>
    <numFmt numFmtId="208" formatCode="0_);[Red]\(0\)"/>
    <numFmt numFmtId="209" formatCode="0.0_);[Red]\(0.0\)"/>
    <numFmt numFmtId="210" formatCode="#,##0.0;&quot;―&quot;#,##0.0;&quot;―&quot;"/>
    <numFmt numFmtId="211" formatCode="#,##0.0;&quot;－&quot;#,##0.0;&quot;－&quot;"/>
    <numFmt numFmtId="212" formatCode="#,##0;&quot;－&quot;#,##0;&quot;－&quot;"/>
    <numFmt numFmtId="213" formatCode="#,##0;[Red]#,##0"/>
    <numFmt numFmtId="214" formatCode="#,##0.00;[Red]#,##0.00"/>
    <numFmt numFmtId="215" formatCode="#,##0.0;[Red]#,##0.0"/>
    <numFmt numFmtId="216" formatCode="#,##0;&quot;△ &quot;#,##0"/>
    <numFmt numFmtId="217" formatCode="#,##0.0;&quot;△ &quot;#,##0.0"/>
    <numFmt numFmtId="218" formatCode="&quot;¥&quot;#,##0.0;&quot;¥&quot;\-#,##0.0"/>
    <numFmt numFmtId="219" formatCode="#,##0.0_);[Red]\(#,##0.0\)"/>
    <numFmt numFmtId="220" formatCode="#,##0_ ;[Red]\-#,##0\ "/>
    <numFmt numFmtId="221" formatCode="#,##0.00_ "/>
    <numFmt numFmtId="222" formatCode="#,##0;0;&quot;－&quot;"/>
    <numFmt numFmtId="223" formatCode="[&lt;=999]000;[&lt;=99999]000\-00;000\-0000"/>
    <numFmt numFmtId="224" formatCode="0.0;[Red]0.0"/>
    <numFmt numFmtId="225" formatCode="0.0;&quot;▲ &quot;0.0"/>
    <numFmt numFmtId="226" formatCode="0_ ;[Red]\-0\ "/>
    <numFmt numFmtId="227" formatCode="0.000%"/>
    <numFmt numFmtId="228" formatCode="0.0000%"/>
    <numFmt numFmtId="229" formatCode="#,###;\-#,###;\-"/>
    <numFmt numFmtId="230" formatCode="0.0_ ;[Red]\-0.0\ "/>
    <numFmt numFmtId="231" formatCode="0.00_ ;[Red]\-0.00\ "/>
    <numFmt numFmtId="232" formatCode="#,##0.00;&quot;－&quot;#,##0.00;&quot;－&quot;"/>
    <numFmt numFmtId="233" formatCode="\(###\)"/>
    <numFmt numFmtId="234" formatCode="\(##.##\)"/>
    <numFmt numFmtId="235" formatCode="[&lt;=999]000;[&lt;=9999]000\-00;000\-0000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24"/>
      <name val="ＭＳ Ｐ明朝"/>
      <family val="1"/>
    </font>
    <font>
      <b/>
      <sz val="13"/>
      <name val="ＭＳ Ｐ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.4"/>
      <color indexed="8"/>
      <name val="ＭＳ 明朝"/>
      <family val="1"/>
    </font>
    <font>
      <sz val="9"/>
      <color indexed="8"/>
      <name val="ＭＳ 明朝"/>
      <family val="1"/>
    </font>
    <font>
      <sz val="12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明朝"/>
      <family val="1"/>
    </font>
    <font>
      <b/>
      <sz val="13"/>
      <color indexed="8"/>
      <name val="ＭＳ Ｐゴシック"/>
      <family val="3"/>
    </font>
    <font>
      <sz val="13"/>
      <color indexed="9"/>
      <name val="ＭＳ Ｐ明朝"/>
      <family val="1"/>
    </font>
    <font>
      <sz val="11"/>
      <color indexed="9"/>
      <name val="ＭＳ Ｐ明朝"/>
      <family val="1"/>
    </font>
    <font>
      <sz val="14"/>
      <color indexed="9"/>
      <name val="ＭＳ Ｐ明朝"/>
      <family val="1"/>
    </font>
    <font>
      <b/>
      <sz val="12"/>
      <color indexed="9"/>
      <name val="ＭＳ Ｐ明朝"/>
      <family val="1"/>
    </font>
    <font>
      <sz val="12"/>
      <color indexed="9"/>
      <name val="ＭＳ Ｐ明朝"/>
      <family val="1"/>
    </font>
    <font>
      <b/>
      <sz val="11"/>
      <color indexed="9"/>
      <name val="ＭＳ Ｐ明朝"/>
      <family val="1"/>
    </font>
    <font>
      <b/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ＭＳ Ｐ明朝"/>
      <family val="1"/>
    </font>
    <font>
      <b/>
      <sz val="13"/>
      <color theme="1"/>
      <name val="ＭＳ Ｐゴシック"/>
      <family val="3"/>
    </font>
    <font>
      <sz val="13"/>
      <color theme="0"/>
      <name val="ＭＳ Ｐ明朝"/>
      <family val="1"/>
    </font>
    <font>
      <sz val="11"/>
      <color theme="0"/>
      <name val="ＭＳ Ｐ明朝"/>
      <family val="1"/>
    </font>
    <font>
      <sz val="11"/>
      <color theme="0"/>
      <name val="ＭＳ Ｐゴシック"/>
      <family val="3"/>
    </font>
    <font>
      <sz val="14"/>
      <color theme="0"/>
      <name val="ＭＳ Ｐ明朝"/>
      <family val="1"/>
    </font>
    <font>
      <b/>
      <sz val="12"/>
      <color theme="0"/>
      <name val="ＭＳ Ｐ明朝"/>
      <family val="1"/>
    </font>
    <font>
      <sz val="12"/>
      <color theme="0"/>
      <name val="ＭＳ Ｐ明朝"/>
      <family val="1"/>
    </font>
    <font>
      <b/>
      <sz val="11"/>
      <color theme="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6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190" fontId="8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90" fontId="8" fillId="0" borderId="0" xfId="5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213" fontId="8" fillId="0" borderId="10" xfId="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213" fontId="8" fillId="0" borderId="0" xfId="50" applyNumberFormat="1" applyFont="1" applyFill="1" applyAlignment="1" quotePrefix="1">
      <alignment horizontal="right" vertical="center"/>
    </xf>
    <xf numFmtId="211" fontId="8" fillId="0" borderId="0" xfId="50" applyNumberFormat="1" applyFont="1" applyFill="1" applyBorder="1" applyAlignment="1">
      <alignment horizontal="right" vertical="center"/>
    </xf>
    <xf numFmtId="212" fontId="8" fillId="0" borderId="0" xfId="50" applyNumberFormat="1" applyFont="1" applyFill="1" applyAlignment="1" quotePrefix="1">
      <alignment horizontal="right" vertical="center"/>
    </xf>
    <xf numFmtId="213" fontId="8" fillId="0" borderId="10" xfId="50" applyNumberFormat="1" applyFont="1" applyFill="1" applyBorder="1" applyAlignment="1" quotePrefix="1">
      <alignment horizontal="right" vertical="center"/>
    </xf>
    <xf numFmtId="213" fontId="8" fillId="0" borderId="0" xfId="50" applyNumberFormat="1" applyFont="1" applyFill="1" applyBorder="1" applyAlignment="1" quotePrefix="1">
      <alignment horizontal="right" vertical="center"/>
    </xf>
    <xf numFmtId="212" fontId="8" fillId="0" borderId="0" xfId="50" applyNumberFormat="1" applyFont="1" applyFill="1" applyBorder="1" applyAlignment="1">
      <alignment horizontal="right" vertical="center"/>
    </xf>
    <xf numFmtId="212" fontId="14" fillId="0" borderId="0" xfId="5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/>
    </xf>
    <xf numFmtId="190" fontId="8" fillId="0" borderId="11" xfId="5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4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 quotePrefix="1">
      <alignment/>
    </xf>
    <xf numFmtId="0" fontId="4" fillId="0" borderId="0" xfId="0" applyFont="1" applyFill="1" applyAlignment="1" quotePrefix="1">
      <alignment/>
    </xf>
    <xf numFmtId="0" fontId="4" fillId="0" borderId="14" xfId="0" applyFont="1" applyFill="1" applyBorder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 quotePrefix="1">
      <alignment horizontal="left"/>
    </xf>
    <xf numFmtId="0" fontId="4" fillId="0" borderId="15" xfId="0" applyFont="1" applyFill="1" applyBorder="1" applyAlignment="1" quotePrefix="1">
      <alignment horizontal="left"/>
    </xf>
    <xf numFmtId="0" fontId="4" fillId="0" borderId="15" xfId="0" applyFont="1" applyFill="1" applyBorder="1" applyAlignment="1" quotePrefix="1">
      <alignment horizontal="right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213" fontId="8" fillId="0" borderId="0" xfId="50" applyNumberFormat="1" applyFont="1" applyFill="1" applyAlignment="1">
      <alignment horizontal="right" vertical="center"/>
    </xf>
    <xf numFmtId="213" fontId="8" fillId="0" borderId="0" xfId="0" applyNumberFormat="1" applyFont="1" applyFill="1" applyAlignment="1">
      <alignment horizontal="right" vertical="center"/>
    </xf>
    <xf numFmtId="212" fontId="8" fillId="0" borderId="0" xfId="5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81" fontId="8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 quotePrefix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4" xfId="0" applyFont="1" applyFill="1" applyBorder="1" applyAlignment="1" quotePrefix="1">
      <alignment vertical="center"/>
    </xf>
    <xf numFmtId="0" fontId="4" fillId="0" borderId="0" xfId="0" applyFont="1" applyFill="1" applyAlignment="1" quotePrefix="1">
      <alignment vertical="center"/>
    </xf>
    <xf numFmtId="0" fontId="4" fillId="0" borderId="14" xfId="0" applyFont="1" applyFill="1" applyBorder="1" applyAlignment="1" quotePrefix="1">
      <alignment horizontal="left" vertical="center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16" xfId="0" applyFont="1" applyFill="1" applyBorder="1" applyAlignment="1" quotePrefix="1">
      <alignment horizontal="left" vertical="center"/>
    </xf>
    <xf numFmtId="0" fontId="4" fillId="0" borderId="15" xfId="0" applyFont="1" applyFill="1" applyBorder="1" applyAlignment="1" quotePrefix="1">
      <alignment horizontal="left" vertical="center"/>
    </xf>
    <xf numFmtId="0" fontId="4" fillId="0" borderId="15" xfId="0" applyFont="1" applyFill="1" applyBorder="1" applyAlignment="1" quotePrefix="1">
      <alignment horizontal="right" vertical="center"/>
    </xf>
    <xf numFmtId="0" fontId="4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211" fontId="8" fillId="0" borderId="0" xfId="50" applyNumberFormat="1" applyFont="1" applyFill="1" applyAlignment="1" quotePrefix="1">
      <alignment horizontal="right" vertical="center"/>
    </xf>
    <xf numFmtId="213" fontId="8" fillId="0" borderId="0" xfId="50" applyNumberFormat="1" applyFont="1" applyFill="1" applyBorder="1" applyAlignment="1" quotePrefix="1">
      <alignment vertical="center"/>
    </xf>
    <xf numFmtId="212" fontId="8" fillId="0" borderId="0" xfId="50" applyNumberFormat="1" applyFont="1" applyFill="1" applyBorder="1" applyAlignment="1" quotePrefix="1">
      <alignment horizontal="right" vertical="center"/>
    </xf>
    <xf numFmtId="213" fontId="8" fillId="0" borderId="0" xfId="0" applyNumberFormat="1" applyFont="1" applyFill="1" applyBorder="1" applyAlignment="1" quotePrefix="1">
      <alignment horizontal="right" vertical="center"/>
    </xf>
    <xf numFmtId="0" fontId="8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right"/>
    </xf>
    <xf numFmtId="181" fontId="8" fillId="0" borderId="11" xfId="0" applyNumberFormat="1" applyFont="1" applyFill="1" applyBorder="1" applyAlignment="1">
      <alignment horizontal="right"/>
    </xf>
    <xf numFmtId="195" fontId="24" fillId="0" borderId="0" xfId="42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21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quotePrefix="1">
      <alignment horizontal="right" vertical="center"/>
    </xf>
    <xf numFmtId="208" fontId="8" fillId="0" borderId="0" xfId="0" applyNumberFormat="1" applyFont="1" applyFill="1" applyAlignment="1" quotePrefix="1">
      <alignment horizontal="right" vertical="center" indent="2"/>
    </xf>
    <xf numFmtId="208" fontId="8" fillId="0" borderId="0" xfId="50" applyNumberFormat="1" applyFont="1" applyFill="1" applyBorder="1" applyAlignment="1" quotePrefix="1">
      <alignment horizontal="right" vertical="center" indent="2"/>
    </xf>
    <xf numFmtId="208" fontId="8" fillId="0" borderId="11" xfId="0" applyNumberFormat="1" applyFont="1" applyFill="1" applyBorder="1" applyAlignment="1">
      <alignment horizontal="right" indent="2"/>
    </xf>
    <xf numFmtId="213" fontId="8" fillId="0" borderId="0" xfId="5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 quotePrefix="1">
      <alignment horizontal="right" vertical="center"/>
    </xf>
    <xf numFmtId="0" fontId="8" fillId="0" borderId="18" xfId="0" applyFont="1" applyFill="1" applyBorder="1" applyAlignment="1" quotePrefix="1">
      <alignment horizontal="right" vertical="center"/>
    </xf>
    <xf numFmtId="0" fontId="13" fillId="0" borderId="18" xfId="0" applyFont="1" applyFill="1" applyBorder="1" applyAlignment="1" quotePrefix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213" fontId="8" fillId="0" borderId="17" xfId="0" applyNumberFormat="1" applyFont="1" applyFill="1" applyBorder="1" applyAlignment="1" quotePrefix="1">
      <alignment horizontal="right" vertical="center"/>
    </xf>
    <xf numFmtId="213" fontId="8" fillId="0" borderId="11" xfId="0" applyNumberFormat="1" applyFont="1" applyFill="1" applyBorder="1" applyAlignment="1">
      <alignment vertical="center"/>
    </xf>
    <xf numFmtId="213" fontId="8" fillId="0" borderId="0" xfId="50" applyNumberFormat="1" applyFont="1" applyFill="1" applyAlignment="1">
      <alignment vertical="center"/>
    </xf>
    <xf numFmtId="212" fontId="8" fillId="0" borderId="11" xfId="5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213" fontId="8" fillId="0" borderId="11" xfId="50" applyNumberFormat="1" applyFont="1" applyFill="1" applyBorder="1" applyAlignment="1" quotePrefix="1">
      <alignment vertical="center"/>
    </xf>
    <xf numFmtId="213" fontId="71" fillId="0" borderId="0" xfId="0" applyNumberFormat="1" applyFont="1" applyFill="1" applyBorder="1" applyAlignment="1" quotePrefix="1">
      <alignment horizontal="right" vertical="center"/>
    </xf>
    <xf numFmtId="213" fontId="71" fillId="0" borderId="11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212" fontId="71" fillId="0" borderId="0" xfId="5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213" fontId="13" fillId="0" borderId="10" xfId="50" applyNumberFormat="1" applyFont="1" applyFill="1" applyBorder="1" applyAlignment="1" quotePrefix="1">
      <alignment horizontal="right" vertical="center"/>
    </xf>
    <xf numFmtId="213" fontId="13" fillId="0" borderId="0" xfId="50" applyNumberFormat="1" applyFont="1" applyFill="1" applyBorder="1" applyAlignment="1" quotePrefix="1">
      <alignment horizontal="right" vertical="center"/>
    </xf>
    <xf numFmtId="212" fontId="72" fillId="0" borderId="0" xfId="50" applyNumberFormat="1" applyFont="1" applyFill="1" applyBorder="1" applyAlignment="1" quotePrefix="1">
      <alignment horizontal="right" vertical="center"/>
    </xf>
    <xf numFmtId="212" fontId="13" fillId="0" borderId="0" xfId="50" applyNumberFormat="1" applyFont="1" applyFill="1" applyBorder="1" applyAlignment="1" quotePrefix="1">
      <alignment horizontal="right" vertical="center"/>
    </xf>
    <xf numFmtId="208" fontId="13" fillId="0" borderId="0" xfId="50" applyNumberFormat="1" applyFont="1" applyFill="1" applyBorder="1" applyAlignment="1" quotePrefix="1">
      <alignment horizontal="right" vertical="center" indent="2"/>
    </xf>
    <xf numFmtId="213" fontId="72" fillId="0" borderId="0" xfId="50" applyNumberFormat="1" applyFont="1" applyFill="1" applyBorder="1" applyAlignment="1" quotePrefix="1">
      <alignment horizontal="right" vertical="center"/>
    </xf>
    <xf numFmtId="213" fontId="13" fillId="0" borderId="0" xfId="50" applyNumberFormat="1" applyFont="1" applyFill="1" applyBorder="1" applyAlignment="1" quotePrefix="1">
      <alignment vertical="center"/>
    </xf>
    <xf numFmtId="213" fontId="8" fillId="0" borderId="11" xfId="0" applyNumberFormat="1" applyFont="1" applyFill="1" applyBorder="1" applyAlignment="1">
      <alignment horizontal="right" vertical="center"/>
    </xf>
    <xf numFmtId="213" fontId="8" fillId="0" borderId="0" xfId="52" applyNumberFormat="1" applyFont="1" applyFill="1" applyBorder="1" applyAlignment="1" quotePrefix="1">
      <alignment horizontal="right" vertical="center"/>
    </xf>
    <xf numFmtId="0" fontId="24" fillId="0" borderId="20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left" vertical="center"/>
    </xf>
    <xf numFmtId="0" fontId="24" fillId="0" borderId="22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20" xfId="0" applyFont="1" applyFill="1" applyBorder="1" applyAlignment="1">
      <alignment/>
    </xf>
    <xf numFmtId="0" fontId="24" fillId="0" borderId="2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17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208" fontId="3" fillId="0" borderId="0" xfId="0" applyNumberFormat="1" applyFont="1" applyFill="1" applyAlignment="1">
      <alignment horizontal="right" indent="2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  <xf numFmtId="0" fontId="24" fillId="0" borderId="17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24" xfId="0" applyFont="1" applyFill="1" applyBorder="1" applyAlignment="1">
      <alignment/>
    </xf>
    <xf numFmtId="0" fontId="24" fillId="0" borderId="0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2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center"/>
    </xf>
    <xf numFmtId="3" fontId="8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73" fillId="0" borderId="0" xfId="0" applyFont="1" applyFill="1" applyAlignment="1">
      <alignment/>
    </xf>
    <xf numFmtId="0" fontId="73" fillId="0" borderId="0" xfId="0" applyFont="1" applyFill="1" applyAlignment="1">
      <alignment horizontal="right"/>
    </xf>
    <xf numFmtId="0" fontId="74" fillId="0" borderId="0" xfId="0" applyFont="1" applyFill="1" applyAlignment="1">
      <alignment/>
    </xf>
    <xf numFmtId="0" fontId="74" fillId="0" borderId="0" xfId="0" applyFont="1" applyFill="1" applyAlignment="1" quotePrefix="1">
      <alignment horizontal="center"/>
    </xf>
    <xf numFmtId="0" fontId="74" fillId="0" borderId="0" xfId="0" applyFont="1" applyFill="1" applyAlignment="1">
      <alignment horizontal="center"/>
    </xf>
    <xf numFmtId="209" fontId="74" fillId="0" borderId="0" xfId="0" applyNumberFormat="1" applyFont="1" applyFill="1" applyAlignment="1">
      <alignment/>
    </xf>
    <xf numFmtId="209" fontId="74" fillId="0" borderId="0" xfId="0" applyNumberFormat="1" applyFont="1" applyFill="1" applyAlignment="1">
      <alignment horizontal="right"/>
    </xf>
    <xf numFmtId="209" fontId="75" fillId="0" borderId="0" xfId="0" applyNumberFormat="1" applyFont="1" applyFill="1" applyBorder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horizontal="right"/>
    </xf>
    <xf numFmtId="0" fontId="74" fillId="0" borderId="0" xfId="0" applyFont="1" applyFill="1" applyAlignment="1">
      <alignment horizontal="right"/>
    </xf>
    <xf numFmtId="0" fontId="77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0" fontId="74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/>
    </xf>
    <xf numFmtId="234" fontId="74" fillId="0" borderId="0" xfId="0" applyNumberFormat="1" applyFont="1" applyFill="1" applyAlignment="1">
      <alignment horizontal="right"/>
    </xf>
    <xf numFmtId="0" fontId="79" fillId="0" borderId="0" xfId="0" applyFont="1" applyFill="1" applyAlignment="1">
      <alignment horizontal="center"/>
    </xf>
    <xf numFmtId="0" fontId="79" fillId="0" borderId="0" xfId="0" applyFont="1" applyFill="1" applyAlignment="1">
      <alignment/>
    </xf>
    <xf numFmtId="0" fontId="74" fillId="0" borderId="0" xfId="0" applyNumberFormat="1" applyFont="1" applyFill="1" applyAlignment="1" quotePrefix="1">
      <alignment horizontal="center"/>
    </xf>
    <xf numFmtId="0" fontId="78" fillId="0" borderId="0" xfId="0" applyFont="1" applyFill="1" applyBorder="1" applyAlignment="1">
      <alignment/>
    </xf>
    <xf numFmtId="0" fontId="79" fillId="0" borderId="0" xfId="0" applyNumberFormat="1" applyFont="1" applyFill="1" applyAlignment="1" quotePrefix="1">
      <alignment horizontal="center"/>
    </xf>
    <xf numFmtId="209" fontId="79" fillId="0" borderId="0" xfId="0" applyNumberFormat="1" applyFont="1" applyFill="1" applyAlignment="1">
      <alignment/>
    </xf>
    <xf numFmtId="0" fontId="73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74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75" fillId="0" borderId="0" xfId="0" applyFont="1" applyFill="1" applyAlignment="1">
      <alignment/>
    </xf>
    <xf numFmtId="0" fontId="75" fillId="0" borderId="0" xfId="0" applyFont="1" applyAlignment="1">
      <alignment/>
    </xf>
    <xf numFmtId="0" fontId="74" fillId="0" borderId="0" xfId="0" applyFont="1" applyFill="1" applyAlignment="1" quotePrefix="1">
      <alignment horizontal="center" vertical="center"/>
    </xf>
    <xf numFmtId="179" fontId="74" fillId="0" borderId="0" xfId="0" applyNumberFormat="1" applyFont="1" applyFill="1" applyAlignment="1">
      <alignment vertical="center"/>
    </xf>
    <xf numFmtId="0" fontId="76" fillId="0" borderId="0" xfId="0" applyFont="1" applyFill="1" applyAlignment="1">
      <alignment vertical="center"/>
    </xf>
    <xf numFmtId="179" fontId="74" fillId="0" borderId="0" xfId="0" applyNumberFormat="1" applyFont="1" applyFill="1" applyAlignment="1">
      <alignment horizontal="right" vertical="center"/>
    </xf>
    <xf numFmtId="188" fontId="74" fillId="0" borderId="0" xfId="0" applyNumberFormat="1" applyFont="1" applyFill="1" applyAlignment="1">
      <alignment vertical="center"/>
    </xf>
    <xf numFmtId="0" fontId="74" fillId="0" borderId="0" xfId="0" applyFont="1" applyFill="1" applyBorder="1" applyAlignment="1" quotePrefix="1">
      <alignment vertical="center"/>
    </xf>
    <xf numFmtId="188" fontId="74" fillId="0" borderId="0" xfId="52" applyNumberFormat="1" applyFont="1" applyFill="1" applyBorder="1" applyAlignment="1">
      <alignment vertical="center"/>
    </xf>
    <xf numFmtId="181" fontId="74" fillId="0" borderId="0" xfId="0" applyNumberFormat="1" applyFont="1" applyFill="1" applyAlignment="1">
      <alignment vertical="center"/>
    </xf>
    <xf numFmtId="38" fontId="74" fillId="0" borderId="0" xfId="50" applyFont="1" applyFill="1" applyAlignment="1">
      <alignment vertical="center"/>
    </xf>
    <xf numFmtId="38" fontId="74" fillId="0" borderId="0" xfId="50" applyFont="1" applyFill="1" applyBorder="1" applyAlignment="1">
      <alignment vertical="center"/>
    </xf>
    <xf numFmtId="189" fontId="74" fillId="0" borderId="0" xfId="0" applyNumberFormat="1" applyFont="1" applyFill="1" applyBorder="1" applyAlignment="1" quotePrefix="1">
      <alignment vertical="center"/>
    </xf>
    <xf numFmtId="38" fontId="79" fillId="0" borderId="0" xfId="50" applyFont="1" applyFill="1" applyAlignment="1">
      <alignment vertical="center"/>
    </xf>
    <xf numFmtId="38" fontId="79" fillId="0" borderId="0" xfId="50" applyFont="1" applyFill="1" applyBorder="1" applyAlignment="1">
      <alignment vertical="center"/>
    </xf>
    <xf numFmtId="181" fontId="74" fillId="0" borderId="0" xfId="0" applyNumberFormat="1" applyFont="1" applyFill="1" applyBorder="1" applyAlignment="1" quotePrefix="1">
      <alignment vertical="center"/>
    </xf>
    <xf numFmtId="181" fontId="79" fillId="0" borderId="0" xfId="0" applyNumberFormat="1" applyFont="1" applyFill="1" applyAlignment="1">
      <alignment vertical="center"/>
    </xf>
    <xf numFmtId="181" fontId="79" fillId="0" borderId="0" xfId="0" applyNumberFormat="1" applyFont="1" applyFill="1" applyBorder="1" applyAlignment="1" quotePrefix="1">
      <alignment vertical="center"/>
    </xf>
    <xf numFmtId="188" fontId="79" fillId="0" borderId="0" xfId="52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4" fillId="0" borderId="27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3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213" fontId="4" fillId="0" borderId="0" xfId="5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13" fontId="4" fillId="0" borderId="0" xfId="50" applyNumberFormat="1" applyFont="1" applyFill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shrinkToFit="1"/>
    </xf>
    <xf numFmtId="0" fontId="24" fillId="0" borderId="31" xfId="0" applyFont="1" applyFill="1" applyBorder="1" applyAlignment="1">
      <alignment horizontal="center" vertical="center" shrinkToFit="1"/>
    </xf>
    <xf numFmtId="0" fontId="24" fillId="0" borderId="27" xfId="0" applyFont="1" applyFill="1" applyBorder="1" applyAlignment="1">
      <alignment horizontal="center" vertical="center" shrinkToFit="1"/>
    </xf>
    <xf numFmtId="0" fontId="24" fillId="0" borderId="3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5625"/>
          <c:w val="0.918"/>
          <c:h val="0.906"/>
        </c:manualLayout>
      </c:layout>
      <c:lineChart>
        <c:grouping val="standard"/>
        <c:varyColors val="0"/>
        <c:ser>
          <c:idx val="0"/>
          <c:order val="0"/>
          <c:tx>
            <c:strRef>
              <c:f>'卒後中学'!$H$49</c:f>
              <c:strCache>
                <c:ptCount val="1"/>
                <c:pt idx="0">
                  <c:v>宮城県（男）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'卒後中学'!$G$64:$G$73</c:f>
              <c:strCache/>
            </c:strRef>
          </c:cat>
          <c:val>
            <c:numRef>
              <c:f>'卒後中学'!$H$64:$H$73</c:f>
              <c:numCache/>
            </c:numRef>
          </c:val>
          <c:smooth val="0"/>
        </c:ser>
        <c:ser>
          <c:idx val="1"/>
          <c:order val="1"/>
          <c:tx>
            <c:strRef>
              <c:f>'卒後中学'!$I$49</c:f>
              <c:strCache>
                <c:ptCount val="1"/>
                <c:pt idx="0">
                  <c:v>宮城県（女）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'卒後中学'!$G$64:$G$73</c:f>
              <c:strCache/>
            </c:strRef>
          </c:cat>
          <c:val>
            <c:numRef>
              <c:f>'卒後中学'!$I$64:$I$73</c:f>
              <c:numCache/>
            </c:numRef>
          </c:val>
          <c:smooth val="0"/>
        </c:ser>
        <c:ser>
          <c:idx val="2"/>
          <c:order val="2"/>
          <c:tx>
            <c:strRef>
              <c:f>'卒後中学'!$J$49</c:f>
              <c:strCache>
                <c:ptCount val="1"/>
                <c:pt idx="0">
                  <c:v>宮城県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'卒後中学'!$G$64:$G$73</c:f>
              <c:strCache/>
            </c:strRef>
          </c:cat>
          <c:val>
            <c:numRef>
              <c:f>'卒後中学'!$J$64:$J$73</c:f>
              <c:numCache/>
            </c:numRef>
          </c:val>
          <c:smooth val="0"/>
        </c:ser>
        <c:ser>
          <c:idx val="3"/>
          <c:order val="3"/>
          <c:tx>
            <c:strRef>
              <c:f>'卒後中学'!$K$49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'卒後中学'!$G$64:$G$73</c:f>
              <c:strCache/>
            </c:strRef>
          </c:cat>
          <c:val>
            <c:numRef>
              <c:f>'卒後中学'!$K$64:$K$73</c:f>
              <c:numCache/>
            </c:numRef>
          </c:val>
          <c:smooth val="0"/>
        </c:ser>
        <c:marker val="1"/>
        <c:axId val="65544575"/>
        <c:axId val="53030264"/>
      </c:lineChart>
      <c:catAx>
        <c:axId val="6554457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30264"/>
        <c:crossesAt val="95"/>
        <c:auto val="0"/>
        <c:lblOffset val="100"/>
        <c:tickLblSkip val="1"/>
        <c:noMultiLvlLbl val="0"/>
      </c:catAx>
      <c:valAx>
        <c:axId val="53030264"/>
        <c:scaling>
          <c:orientation val="minMax"/>
          <c:max val="100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44575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45"/>
          <c:y val="0.5855"/>
          <c:w val="0.30775"/>
          <c:h val="0.2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7625"/>
          <c:w val="0.984"/>
          <c:h val="0.8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'卒後中学'!$B$49</c:f>
              <c:strCache>
                <c:ptCount val="1"/>
                <c:pt idx="0">
                  <c:v>高等学校等進学者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'卒後中学'!$A$64:$A$73</c:f>
              <c:strCache/>
            </c:strRef>
          </c:cat>
          <c:val>
            <c:numRef>
              <c:f>'卒後中学'!$B$64:$B$73</c:f>
              <c:numCache/>
            </c:numRef>
          </c:val>
        </c:ser>
        <c:ser>
          <c:idx val="1"/>
          <c:order val="1"/>
          <c:tx>
            <c:strRef>
              <c:f>'卒後中学'!$C$49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'卒後中学'!$A$64:$A$73</c:f>
              <c:strCache/>
            </c:strRef>
          </c:cat>
          <c:val>
            <c:numRef>
              <c:f>'卒後中学'!$C$64:$C$73</c:f>
              <c:numCache/>
            </c:numRef>
          </c:val>
        </c:ser>
        <c:ser>
          <c:idx val="2"/>
          <c:order val="2"/>
          <c:tx>
            <c:strRef>
              <c:f>'卒後中学'!$D$49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'卒後中学'!$A$64:$A$73</c:f>
              <c:strCache/>
            </c:strRef>
          </c:cat>
          <c:val>
            <c:numRef>
              <c:f>'卒後中学'!$D$64:$D$73</c:f>
              <c:numCache/>
            </c:numRef>
          </c:val>
        </c:ser>
        <c:overlap val="100"/>
        <c:gapWidth val="50"/>
        <c:axId val="7510329"/>
        <c:axId val="484098"/>
      </c:barChart>
      <c:catAx>
        <c:axId val="75103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098"/>
        <c:crossesAt val="20000"/>
        <c:auto val="0"/>
        <c:lblOffset val="100"/>
        <c:tickLblSkip val="1"/>
        <c:noMultiLvlLbl val="0"/>
      </c:catAx>
      <c:valAx>
        <c:axId val="484098"/>
        <c:scaling>
          <c:orientation val="minMax"/>
          <c:max val="23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7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10329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5735"/>
          <c:y val="0.056"/>
          <c:w val="0.33725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75"/>
          <c:w val="0.9475"/>
          <c:h val="0.949"/>
        </c:manualLayout>
      </c:layout>
      <c:lineChart>
        <c:grouping val="standard"/>
        <c:varyColors val="0"/>
        <c:ser>
          <c:idx val="0"/>
          <c:order val="0"/>
          <c:tx>
            <c:strRef>
              <c:f>'卒後高校 '!$N$53</c:f>
              <c:strCache>
                <c:ptCount val="1"/>
                <c:pt idx="0">
                  <c:v>進学率(宮城県)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'卒後高校 '!$M$68:$M$77</c:f>
              <c:strCache/>
            </c:strRef>
          </c:cat>
          <c:val>
            <c:numRef>
              <c:f>'卒後高校 '!$N$68:$N$77</c:f>
              <c:numCache/>
            </c:numRef>
          </c:val>
          <c:smooth val="0"/>
        </c:ser>
        <c:ser>
          <c:idx val="1"/>
          <c:order val="1"/>
          <c:tx>
            <c:strRef>
              <c:f>'卒後高校 '!$O$53</c:f>
              <c:strCache>
                <c:ptCount val="1"/>
                <c:pt idx="0">
                  <c:v>進学率(全国)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'卒後高校 '!$M$68:$M$77</c:f>
              <c:strCache/>
            </c:strRef>
          </c:cat>
          <c:val>
            <c:numRef>
              <c:f>'卒後高校 '!$O$68:$O$77</c:f>
              <c:numCache/>
            </c:numRef>
          </c:val>
          <c:smooth val="0"/>
        </c:ser>
        <c:ser>
          <c:idx val="2"/>
          <c:order val="2"/>
          <c:tx>
            <c:strRef>
              <c:f>'卒後高校 '!$P$53</c:f>
              <c:strCache>
                <c:ptCount val="1"/>
                <c:pt idx="0">
                  <c:v>就職率(宮城県)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'卒後高校 '!$M$68:$M$77</c:f>
              <c:strCache/>
            </c:strRef>
          </c:cat>
          <c:val>
            <c:numRef>
              <c:f>'卒後高校 '!$P$68:$P$77</c:f>
              <c:numCache/>
            </c:numRef>
          </c:val>
          <c:smooth val="0"/>
        </c:ser>
        <c:ser>
          <c:idx val="3"/>
          <c:order val="3"/>
          <c:tx>
            <c:strRef>
              <c:f>'卒後高校 '!$Q$53</c:f>
              <c:strCache>
                <c:ptCount val="1"/>
                <c:pt idx="0">
                  <c:v>就職率(全国)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'卒後高校 '!$M$68:$M$77</c:f>
              <c:strCache/>
            </c:strRef>
          </c:cat>
          <c:val>
            <c:numRef>
              <c:f>'卒後高校 '!$Q$68:$Q$77</c:f>
              <c:numCache/>
            </c:numRef>
          </c:val>
          <c:smooth val="0"/>
        </c:ser>
        <c:marker val="1"/>
        <c:axId val="4356883"/>
        <c:axId val="39211948"/>
      </c:lineChart>
      <c:catAx>
        <c:axId val="435688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11948"/>
        <c:crossesAt val="8"/>
        <c:auto val="0"/>
        <c:lblOffset val="100"/>
        <c:tickLblSkip val="1"/>
        <c:noMultiLvlLbl val="0"/>
      </c:catAx>
      <c:valAx>
        <c:axId val="39211948"/>
        <c:scaling>
          <c:orientation val="minMax"/>
          <c:max val="55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65"/>
              <c:y val="0.1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6883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575"/>
          <c:y val="0.2985"/>
          <c:w val="0.3775"/>
          <c:h val="0.2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"/>
          <c:y val="0.049"/>
          <c:w val="0.91225"/>
          <c:h val="0.73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'卒後高校 '!$B$53</c:f>
              <c:strCache>
                <c:ptCount val="1"/>
                <c:pt idx="0">
                  <c:v>大学等進学者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'卒後高校 '!$A$68:$A$77</c:f>
              <c:strCache/>
            </c:strRef>
          </c:cat>
          <c:val>
            <c:numRef>
              <c:f>'卒後高校 '!$B$68:$B$77</c:f>
              <c:numCache/>
            </c:numRef>
          </c:val>
        </c:ser>
        <c:ser>
          <c:idx val="1"/>
          <c:order val="1"/>
          <c:tx>
            <c:strRef>
              <c:f>'卒後高校 '!$C$53</c:f>
              <c:strCache>
                <c:ptCount val="1"/>
                <c:pt idx="0">
                  <c:v>専修学校等進学者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'卒後高校 '!$A$68:$A$77</c:f>
              <c:strCache/>
            </c:strRef>
          </c:cat>
          <c:val>
            <c:numRef>
              <c:f>'卒後高校 '!$C$68:$C$77</c:f>
              <c:numCache/>
            </c:numRef>
          </c:val>
        </c:ser>
        <c:ser>
          <c:idx val="6"/>
          <c:order val="2"/>
          <c:tx>
            <c:strRef>
              <c:f>'卒後高校 '!$D$53</c:f>
              <c:strCache>
                <c:ptCount val="1"/>
                <c:pt idx="0">
                  <c:v>専修学校等入学者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'卒後高校 '!$A$68:$A$77</c:f>
              <c:strCache/>
            </c:strRef>
          </c:cat>
          <c:val>
            <c:numRef>
              <c:f>'卒後高校 '!$D$68:$D$77</c:f>
              <c:numCache/>
            </c:numRef>
          </c:val>
        </c:ser>
        <c:ser>
          <c:idx val="2"/>
          <c:order val="3"/>
          <c:tx>
            <c:strRef>
              <c:f>'卒後高校 '!$E$53</c:f>
              <c:strCache>
                <c:ptCount val="1"/>
                <c:pt idx="0">
                  <c:v>公共職業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'卒後高校 '!$A$68:$A$77</c:f>
              <c:strCache/>
            </c:strRef>
          </c:cat>
          <c:val>
            <c:numRef>
              <c:f>'卒後高校 '!$E$68:$E$77</c:f>
              <c:numCache/>
            </c:numRef>
          </c:val>
        </c:ser>
        <c:ser>
          <c:idx val="3"/>
          <c:order val="4"/>
          <c:tx>
            <c:strRef>
              <c:f>'卒後高校 '!$F$53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1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'卒後高校 '!$A$68:$A$77</c:f>
              <c:strCache/>
            </c:strRef>
          </c:cat>
          <c:val>
            <c:numRef>
              <c:f>'卒後高校 '!$F$68:$F$77</c:f>
              <c:numCache/>
            </c:numRef>
          </c:val>
        </c:ser>
        <c:ser>
          <c:idx val="4"/>
          <c:order val="5"/>
          <c:tx>
            <c:strRef>
              <c:f>'卒後高校 '!$G$53</c:f>
              <c:strCache>
                <c:ptCount val="1"/>
                <c:pt idx="0">
                  <c:v>一時的な仕事に就いた者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'卒後高校 '!$A$68:$A$77</c:f>
              <c:strCache/>
            </c:strRef>
          </c:cat>
          <c:val>
            <c:numRef>
              <c:f>'卒後高校 '!$G$68:$G$77</c:f>
              <c:numCache/>
            </c:numRef>
          </c:val>
        </c:ser>
        <c:ser>
          <c:idx val="5"/>
          <c:order val="6"/>
          <c:tx>
            <c:strRef>
              <c:f>'卒後高校 '!$H$53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'卒後高校 '!$A$68:$A$77</c:f>
              <c:strCache/>
            </c:strRef>
          </c:cat>
          <c:val>
            <c:numRef>
              <c:f>'卒後高校 '!$H$68:$H$77</c:f>
              <c:numCache/>
            </c:numRef>
          </c:val>
        </c:ser>
        <c:overlap val="100"/>
        <c:gapWidth val="49"/>
        <c:axId val="17363213"/>
        <c:axId val="22051190"/>
      </c:barChart>
      <c:catAx>
        <c:axId val="173632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51190"/>
        <c:crosses val="autoZero"/>
        <c:auto val="0"/>
        <c:lblOffset val="1"/>
        <c:tickLblSkip val="1"/>
        <c:noMultiLvlLbl val="0"/>
      </c:catAx>
      <c:valAx>
        <c:axId val="22051190"/>
        <c:scaling>
          <c:orientation val="minMax"/>
          <c:max val="2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7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632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575"/>
          <c:y val="0.7955"/>
          <c:w val="0.7305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400050</xdr:colOff>
      <xdr:row>23</xdr:row>
      <xdr:rowOff>209550</xdr:rowOff>
    </xdr:from>
    <xdr:to>
      <xdr:col>23</xdr:col>
      <xdr:colOff>0</xdr:colOff>
      <xdr:row>41</xdr:row>
      <xdr:rowOff>114300</xdr:rowOff>
    </xdr:to>
    <xdr:graphicFrame>
      <xdr:nvGraphicFramePr>
        <xdr:cNvPr id="1" name="Chart 3"/>
        <xdr:cNvGraphicFramePr/>
      </xdr:nvGraphicFramePr>
      <xdr:xfrm>
        <a:off x="13706475" y="7200900"/>
        <a:ext cx="40481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419100</xdr:colOff>
      <xdr:row>3</xdr:row>
      <xdr:rowOff>38100</xdr:rowOff>
    </xdr:from>
    <xdr:to>
      <xdr:col>23</xdr:col>
      <xdr:colOff>9525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13725525" y="1143000"/>
        <a:ext cx="4038600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400050</xdr:colOff>
      <xdr:row>24</xdr:row>
      <xdr:rowOff>152400</xdr:rowOff>
    </xdr:from>
    <xdr:to>
      <xdr:col>22</xdr:col>
      <xdr:colOff>676275</xdr:colOff>
      <xdr:row>40</xdr:row>
      <xdr:rowOff>85725</xdr:rowOff>
    </xdr:to>
    <xdr:graphicFrame>
      <xdr:nvGraphicFramePr>
        <xdr:cNvPr id="1" name="Chart 14"/>
        <xdr:cNvGraphicFramePr/>
      </xdr:nvGraphicFramePr>
      <xdr:xfrm>
        <a:off x="13477875" y="7315200"/>
        <a:ext cx="40481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419100</xdr:colOff>
      <xdr:row>16</xdr:row>
      <xdr:rowOff>95250</xdr:rowOff>
    </xdr:from>
    <xdr:to>
      <xdr:col>17</xdr:col>
      <xdr:colOff>0</xdr:colOff>
      <xdr:row>16</xdr:row>
      <xdr:rowOff>266700</xdr:rowOff>
    </xdr:to>
    <xdr:sp>
      <xdr:nvSpPr>
        <xdr:cNvPr id="2" name="Rectangle 8"/>
        <xdr:cNvSpPr>
          <a:spLocks/>
        </xdr:cNvSpPr>
      </xdr:nvSpPr>
      <xdr:spPr>
        <a:xfrm>
          <a:off x="12849225" y="5181600"/>
          <a:ext cx="2286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419100</xdr:colOff>
      <xdr:row>41</xdr:row>
      <xdr:rowOff>200025</xdr:rowOff>
    </xdr:from>
    <xdr:to>
      <xdr:col>18</xdr:col>
      <xdr:colOff>123825</xdr:colOff>
      <xdr:row>42</xdr:row>
      <xdr:rowOff>171450</xdr:rowOff>
    </xdr:to>
    <xdr:sp>
      <xdr:nvSpPr>
        <xdr:cNvPr id="3" name="Rectangle 16"/>
        <xdr:cNvSpPr>
          <a:spLocks/>
        </xdr:cNvSpPr>
      </xdr:nvSpPr>
      <xdr:spPr>
        <a:xfrm>
          <a:off x="13496925" y="11896725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</a:p>
      </xdr:txBody>
    </xdr:sp>
    <xdr:clientData/>
  </xdr:twoCellAnchor>
  <xdr:twoCellAnchor>
    <xdr:from>
      <xdr:col>18</xdr:col>
      <xdr:colOff>200025</xdr:colOff>
      <xdr:row>10</xdr:row>
      <xdr:rowOff>76200</xdr:rowOff>
    </xdr:from>
    <xdr:to>
      <xdr:col>18</xdr:col>
      <xdr:colOff>276225</xdr:colOff>
      <xdr:row>10</xdr:row>
      <xdr:rowOff>295275</xdr:rowOff>
    </xdr:to>
    <xdr:sp>
      <xdr:nvSpPr>
        <xdr:cNvPr id="4" name="Line 13"/>
        <xdr:cNvSpPr>
          <a:spLocks/>
        </xdr:cNvSpPr>
      </xdr:nvSpPr>
      <xdr:spPr>
        <a:xfrm flipH="1">
          <a:off x="13963650" y="3248025"/>
          <a:ext cx="7620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3</xdr:row>
      <xdr:rowOff>485775</xdr:rowOff>
    </xdr:from>
    <xdr:to>
      <xdr:col>22</xdr:col>
      <xdr:colOff>666750</xdr:colOff>
      <xdr:row>20</xdr:row>
      <xdr:rowOff>9525</xdr:rowOff>
    </xdr:to>
    <xdr:graphicFrame>
      <xdr:nvGraphicFramePr>
        <xdr:cNvPr id="5" name="Chart 11"/>
        <xdr:cNvGraphicFramePr/>
      </xdr:nvGraphicFramePr>
      <xdr:xfrm>
        <a:off x="13154025" y="1314450"/>
        <a:ext cx="4362450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18</xdr:col>
      <xdr:colOff>123825</xdr:colOff>
      <xdr:row>40</xdr:row>
      <xdr:rowOff>180975</xdr:rowOff>
    </xdr:from>
    <xdr:ext cx="76200" cy="209550"/>
    <xdr:sp fLocksText="0">
      <xdr:nvSpPr>
        <xdr:cNvPr id="6" name="Text Box 24"/>
        <xdr:cNvSpPr txBox="1">
          <a:spLocks noChangeArrowheads="1"/>
        </xdr:cNvSpPr>
      </xdr:nvSpPr>
      <xdr:spPr>
        <a:xfrm>
          <a:off x="13887450" y="11610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161925</xdr:colOff>
      <xdr:row>42</xdr:row>
      <xdr:rowOff>228600</xdr:rowOff>
    </xdr:from>
    <xdr:ext cx="76200" cy="209550"/>
    <xdr:sp fLocksText="0">
      <xdr:nvSpPr>
        <xdr:cNvPr id="7" name="Text Box 27"/>
        <xdr:cNvSpPr txBox="1">
          <a:spLocks noChangeArrowheads="1"/>
        </xdr:cNvSpPr>
      </xdr:nvSpPr>
      <xdr:spPr>
        <a:xfrm>
          <a:off x="13925550" y="1219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142875</xdr:colOff>
      <xdr:row>42</xdr:row>
      <xdr:rowOff>152400</xdr:rowOff>
    </xdr:from>
    <xdr:ext cx="76200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3906500" y="1211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190500</xdr:colOff>
      <xdr:row>43</xdr:row>
      <xdr:rowOff>47625</xdr:rowOff>
    </xdr:from>
    <xdr:ext cx="76200" cy="209550"/>
    <xdr:sp fLocksText="0">
      <xdr:nvSpPr>
        <xdr:cNvPr id="9" name="Text Box 29"/>
        <xdr:cNvSpPr txBox="1">
          <a:spLocks noChangeArrowheads="1"/>
        </xdr:cNvSpPr>
      </xdr:nvSpPr>
      <xdr:spPr>
        <a:xfrm>
          <a:off x="12620625" y="1227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31</xdr:row>
      <xdr:rowOff>152400</xdr:rowOff>
    </xdr:from>
    <xdr:ext cx="76200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1649075" y="918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114300</xdr:colOff>
      <xdr:row>44</xdr:row>
      <xdr:rowOff>219075</xdr:rowOff>
    </xdr:from>
    <xdr:ext cx="76200" cy="209550"/>
    <xdr:sp fLocksText="0">
      <xdr:nvSpPr>
        <xdr:cNvPr id="11" name="Text Box 32"/>
        <xdr:cNvSpPr txBox="1">
          <a:spLocks noChangeArrowheads="1"/>
        </xdr:cNvSpPr>
      </xdr:nvSpPr>
      <xdr:spPr>
        <a:xfrm>
          <a:off x="12544425" y="1271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66675</xdr:colOff>
      <xdr:row>9</xdr:row>
      <xdr:rowOff>66675</xdr:rowOff>
    </xdr:from>
    <xdr:to>
      <xdr:col>9</xdr:col>
      <xdr:colOff>180975</xdr:colOff>
      <xdr:row>11</xdr:row>
      <xdr:rowOff>238125</xdr:rowOff>
    </xdr:to>
    <xdr:sp>
      <xdr:nvSpPr>
        <xdr:cNvPr id="12" name="右中かっこ 1"/>
        <xdr:cNvSpPr>
          <a:spLocks/>
        </xdr:cNvSpPr>
      </xdr:nvSpPr>
      <xdr:spPr>
        <a:xfrm>
          <a:off x="7086600" y="2933700"/>
          <a:ext cx="114300" cy="7810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9</xdr:row>
      <xdr:rowOff>66675</xdr:rowOff>
    </xdr:from>
    <xdr:to>
      <xdr:col>14</xdr:col>
      <xdr:colOff>180975</xdr:colOff>
      <xdr:row>11</xdr:row>
      <xdr:rowOff>285750</xdr:rowOff>
    </xdr:to>
    <xdr:sp>
      <xdr:nvSpPr>
        <xdr:cNvPr id="13" name="右中かっこ 17"/>
        <xdr:cNvSpPr>
          <a:spLocks/>
        </xdr:cNvSpPr>
      </xdr:nvSpPr>
      <xdr:spPr>
        <a:xfrm>
          <a:off x="10925175" y="2933700"/>
          <a:ext cx="114300" cy="8286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180975</xdr:colOff>
      <xdr:row>68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38975" cy="1176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I141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10.50390625" style="14" bestFit="1" customWidth="1"/>
    <col min="2" max="2" width="13.375" style="14" customWidth="1"/>
    <col min="3" max="3" width="10.625" style="14" customWidth="1"/>
    <col min="4" max="4" width="10.50390625" style="14" customWidth="1"/>
    <col min="5" max="5" width="13.375" style="14" customWidth="1"/>
    <col min="6" max="6" width="15.125" style="87" customWidth="1"/>
    <col min="7" max="7" width="14.125" style="14" customWidth="1"/>
    <col min="8" max="8" width="13.00390625" style="14" bestFit="1" customWidth="1"/>
    <col min="9" max="9" width="8.375" style="14" customWidth="1"/>
    <col min="10" max="10" width="8.75390625" style="14" customWidth="1"/>
    <col min="11" max="11" width="9.875" style="14" customWidth="1"/>
    <col min="12" max="12" width="8.125" style="14" customWidth="1"/>
    <col min="13" max="13" width="9.00390625" style="14" customWidth="1"/>
    <col min="14" max="14" width="7.75390625" style="14" customWidth="1"/>
    <col min="15" max="15" width="9.00390625" style="14" customWidth="1"/>
    <col min="16" max="16" width="13.125" style="14" customWidth="1"/>
    <col min="17" max="22" width="9.00390625" style="14" customWidth="1"/>
    <col min="23" max="23" width="4.375" style="14" customWidth="1"/>
    <col min="24" max="27" width="9.00390625" style="14" customWidth="1"/>
    <col min="28" max="28" width="6.625" style="14" customWidth="1"/>
    <col min="29" max="29" width="8.625" style="14" customWidth="1"/>
    <col min="30" max="30" width="9.00390625" style="14" customWidth="1"/>
    <col min="31" max="31" width="8.75390625" style="14" customWidth="1"/>
    <col min="32" max="32" width="8.00390625" style="14" customWidth="1"/>
    <col min="33" max="33" width="6.625" style="14" customWidth="1"/>
    <col min="34" max="35" width="7.00390625" style="14" customWidth="1"/>
    <col min="36" max="16384" width="9.00390625" style="14" customWidth="1"/>
  </cols>
  <sheetData>
    <row r="1" ht="25.5" customHeight="1">
      <c r="A1" s="13" t="s">
        <v>100</v>
      </c>
    </row>
    <row r="2" ht="21" customHeight="1">
      <c r="A2" s="15"/>
    </row>
    <row r="3" spans="1:21" s="16" customFormat="1" ht="40.5" customHeight="1">
      <c r="A3" s="234" t="s">
        <v>146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5"/>
      <c r="S3" s="17" t="s">
        <v>164</v>
      </c>
      <c r="T3" s="18"/>
      <c r="U3" s="18"/>
    </row>
    <row r="4" spans="1:19" s="16" customFormat="1" ht="26.25" customHeight="1">
      <c r="A4" s="223" t="s">
        <v>163</v>
      </c>
      <c r="B4" s="131" t="s">
        <v>131</v>
      </c>
      <c r="C4" s="132" t="s">
        <v>132</v>
      </c>
      <c r="D4" s="133"/>
      <c r="E4" s="134" t="s">
        <v>133</v>
      </c>
      <c r="F4" s="241" t="s">
        <v>277</v>
      </c>
      <c r="G4" s="242"/>
      <c r="H4" s="135" t="s">
        <v>22</v>
      </c>
      <c r="I4" s="136" t="s">
        <v>25</v>
      </c>
      <c r="J4" s="136" t="s">
        <v>26</v>
      </c>
      <c r="K4" s="135" t="s">
        <v>27</v>
      </c>
      <c r="L4" s="226" t="s">
        <v>96</v>
      </c>
      <c r="M4" s="227"/>
      <c r="N4" s="227"/>
      <c r="O4" s="227"/>
      <c r="P4" s="137" t="s">
        <v>28</v>
      </c>
      <c r="Q4" s="19"/>
      <c r="R4" s="19"/>
      <c r="S4" s="19"/>
    </row>
    <row r="5" spans="1:33" s="16" customFormat="1" ht="26.25" customHeight="1">
      <c r="A5" s="224"/>
      <c r="B5" s="221" t="s">
        <v>179</v>
      </c>
      <c r="C5" s="139" t="s">
        <v>101</v>
      </c>
      <c r="D5" s="153" t="s">
        <v>243</v>
      </c>
      <c r="E5" s="140" t="s">
        <v>3</v>
      </c>
      <c r="F5" s="149" t="s">
        <v>3</v>
      </c>
      <c r="G5" s="244" t="s">
        <v>107</v>
      </c>
      <c r="H5" s="140" t="s">
        <v>108</v>
      </c>
      <c r="I5" s="221" t="s">
        <v>113</v>
      </c>
      <c r="J5" s="233" t="s">
        <v>276</v>
      </c>
      <c r="K5" s="158" t="s">
        <v>247</v>
      </c>
      <c r="L5" s="230" t="s">
        <v>97</v>
      </c>
      <c r="M5" s="231"/>
      <c r="N5" s="231"/>
      <c r="O5" s="232"/>
      <c r="P5" s="151" t="s">
        <v>113</v>
      </c>
      <c r="AE5" s="14" t="s">
        <v>135</v>
      </c>
      <c r="AF5" s="14" t="s">
        <v>135</v>
      </c>
      <c r="AG5" s="14"/>
    </row>
    <row r="6" spans="1:33" s="16" customFormat="1" ht="26.25" customHeight="1">
      <c r="A6" s="224"/>
      <c r="B6" s="221"/>
      <c r="C6" s="139" t="s">
        <v>102</v>
      </c>
      <c r="D6" s="154" t="s">
        <v>244</v>
      </c>
      <c r="E6" s="140" t="s">
        <v>103</v>
      </c>
      <c r="F6" s="150" t="s">
        <v>106</v>
      </c>
      <c r="G6" s="221"/>
      <c r="H6" s="140" t="s">
        <v>109</v>
      </c>
      <c r="I6" s="221"/>
      <c r="J6" s="221"/>
      <c r="K6" s="158" t="s">
        <v>248</v>
      </c>
      <c r="L6" s="243" t="s">
        <v>29</v>
      </c>
      <c r="M6" s="221" t="s">
        <v>30</v>
      </c>
      <c r="N6" s="219" t="s">
        <v>31</v>
      </c>
      <c r="O6" s="221" t="s">
        <v>32</v>
      </c>
      <c r="P6" s="151" t="s">
        <v>170</v>
      </c>
      <c r="AE6" s="14" t="s">
        <v>129</v>
      </c>
      <c r="AF6" s="14" t="s">
        <v>129</v>
      </c>
      <c r="AG6" s="14" t="s">
        <v>129</v>
      </c>
    </row>
    <row r="7" spans="1:33" s="16" customFormat="1" ht="26.25" customHeight="1">
      <c r="A7" s="225"/>
      <c r="B7" s="142"/>
      <c r="C7" s="142"/>
      <c r="D7" s="155" t="s">
        <v>245</v>
      </c>
      <c r="E7" s="156" t="s">
        <v>246</v>
      </c>
      <c r="F7" s="144" t="s">
        <v>33</v>
      </c>
      <c r="G7" s="222"/>
      <c r="H7" s="143" t="s">
        <v>112</v>
      </c>
      <c r="I7" s="145"/>
      <c r="J7" s="222"/>
      <c r="K7" s="156" t="s">
        <v>249</v>
      </c>
      <c r="L7" s="230"/>
      <c r="M7" s="222"/>
      <c r="N7" s="220"/>
      <c r="O7" s="222"/>
      <c r="P7" s="152" t="s">
        <v>34</v>
      </c>
      <c r="AE7" s="14" t="s">
        <v>136</v>
      </c>
      <c r="AF7" s="14" t="s">
        <v>136</v>
      </c>
      <c r="AG7" s="14" t="s">
        <v>136</v>
      </c>
    </row>
    <row r="8" spans="1:33" s="16" customFormat="1" ht="24" customHeight="1">
      <c r="A8" s="98" t="s">
        <v>169</v>
      </c>
      <c r="B8" s="146" t="s">
        <v>86</v>
      </c>
      <c r="C8" s="147" t="s">
        <v>86</v>
      </c>
      <c r="D8" s="147" t="s">
        <v>86</v>
      </c>
      <c r="E8" s="147" t="s">
        <v>85</v>
      </c>
      <c r="F8" s="147" t="s">
        <v>86</v>
      </c>
      <c r="G8" s="147" t="s">
        <v>72</v>
      </c>
      <c r="H8" s="147" t="s">
        <v>86</v>
      </c>
      <c r="I8" s="147" t="s">
        <v>36</v>
      </c>
      <c r="J8" s="147" t="s">
        <v>36</v>
      </c>
      <c r="K8" s="147" t="s">
        <v>36</v>
      </c>
      <c r="L8" s="147" t="s">
        <v>36</v>
      </c>
      <c r="M8" s="147" t="s">
        <v>86</v>
      </c>
      <c r="N8" s="147" t="s">
        <v>86</v>
      </c>
      <c r="O8" s="147" t="s">
        <v>86</v>
      </c>
      <c r="P8" s="148" t="s">
        <v>86</v>
      </c>
      <c r="AE8" s="14" t="s">
        <v>137</v>
      </c>
      <c r="AF8" s="14" t="s">
        <v>137</v>
      </c>
      <c r="AG8" s="14" t="s">
        <v>137</v>
      </c>
    </row>
    <row r="9" spans="1:33" s="2" customFormat="1" ht="24" customHeight="1">
      <c r="A9" s="102" t="s">
        <v>172</v>
      </c>
      <c r="B9" s="6">
        <v>21834</v>
      </c>
      <c r="C9" s="22">
        <v>21615</v>
      </c>
      <c r="D9" s="22">
        <v>21369</v>
      </c>
      <c r="E9" s="22">
        <v>7</v>
      </c>
      <c r="F9" s="22">
        <v>1</v>
      </c>
      <c r="G9" s="22">
        <v>1</v>
      </c>
      <c r="H9" s="22">
        <v>1</v>
      </c>
      <c r="I9" s="22">
        <v>30</v>
      </c>
      <c r="J9" s="22">
        <v>178</v>
      </c>
      <c r="K9" s="22">
        <v>1</v>
      </c>
      <c r="L9" s="22">
        <v>7</v>
      </c>
      <c r="M9" s="23">
        <v>0</v>
      </c>
      <c r="N9" s="23">
        <v>0</v>
      </c>
      <c r="O9" s="89">
        <v>0</v>
      </c>
      <c r="P9" s="103">
        <v>37</v>
      </c>
      <c r="AE9" s="2" t="s">
        <v>138</v>
      </c>
      <c r="AF9" s="2" t="s">
        <v>138</v>
      </c>
      <c r="AG9" s="2" t="s">
        <v>138</v>
      </c>
    </row>
    <row r="10" spans="1:33" s="2" customFormat="1" ht="24" customHeight="1">
      <c r="A10" s="102" t="s">
        <v>173</v>
      </c>
      <c r="B10" s="6">
        <v>21605</v>
      </c>
      <c r="C10" s="22">
        <v>21401</v>
      </c>
      <c r="D10" s="22">
        <v>21092</v>
      </c>
      <c r="E10" s="22">
        <v>12</v>
      </c>
      <c r="F10" s="24">
        <v>0</v>
      </c>
      <c r="G10" s="24">
        <v>0</v>
      </c>
      <c r="H10" s="22">
        <v>3</v>
      </c>
      <c r="I10" s="22">
        <v>31</v>
      </c>
      <c r="J10" s="22">
        <v>157</v>
      </c>
      <c r="K10" s="22">
        <v>1</v>
      </c>
      <c r="L10" s="22">
        <v>8</v>
      </c>
      <c r="M10" s="89">
        <v>0</v>
      </c>
      <c r="N10" s="89">
        <v>0</v>
      </c>
      <c r="O10" s="23">
        <v>0</v>
      </c>
      <c r="P10" s="103">
        <v>39</v>
      </c>
      <c r="AE10" s="2" t="s">
        <v>139</v>
      </c>
      <c r="AF10" s="2" t="s">
        <v>138</v>
      </c>
      <c r="AG10" s="2" t="s">
        <v>138</v>
      </c>
    </row>
    <row r="11" spans="1:33" s="2" customFormat="1" ht="24" customHeight="1">
      <c r="A11" s="102" t="s">
        <v>174</v>
      </c>
      <c r="B11" s="25">
        <v>21852</v>
      </c>
      <c r="C11" s="26">
        <v>21640</v>
      </c>
      <c r="D11" s="26">
        <v>21312</v>
      </c>
      <c r="E11" s="26">
        <v>8</v>
      </c>
      <c r="F11" s="24">
        <v>0</v>
      </c>
      <c r="G11" s="24">
        <v>1</v>
      </c>
      <c r="H11" s="26">
        <v>2</v>
      </c>
      <c r="I11" s="26">
        <v>44</v>
      </c>
      <c r="J11" s="26">
        <v>157</v>
      </c>
      <c r="K11" s="24">
        <v>0</v>
      </c>
      <c r="L11" s="22">
        <v>4</v>
      </c>
      <c r="M11" s="23">
        <v>0</v>
      </c>
      <c r="N11" s="23">
        <v>0</v>
      </c>
      <c r="O11" s="23">
        <v>0</v>
      </c>
      <c r="P11" s="103">
        <v>48</v>
      </c>
      <c r="AE11" s="2" t="s">
        <v>138</v>
      </c>
      <c r="AF11" s="2" t="s">
        <v>138</v>
      </c>
      <c r="AG11" s="2" t="s">
        <v>138</v>
      </c>
    </row>
    <row r="12" spans="1:33" s="2" customFormat="1" ht="24" customHeight="1">
      <c r="A12" s="102" t="s">
        <v>175</v>
      </c>
      <c r="B12" s="25">
        <v>21570</v>
      </c>
      <c r="C12" s="26">
        <v>21395</v>
      </c>
      <c r="D12" s="26">
        <v>21049</v>
      </c>
      <c r="E12" s="26">
        <v>8</v>
      </c>
      <c r="F12" s="24">
        <v>0</v>
      </c>
      <c r="G12" s="24">
        <v>0</v>
      </c>
      <c r="H12" s="26">
        <v>5</v>
      </c>
      <c r="I12" s="26">
        <v>32</v>
      </c>
      <c r="J12" s="26">
        <v>130</v>
      </c>
      <c r="K12" s="24">
        <v>0</v>
      </c>
      <c r="L12" s="22">
        <v>12</v>
      </c>
      <c r="M12" s="27">
        <v>0</v>
      </c>
      <c r="N12" s="27">
        <v>0</v>
      </c>
      <c r="O12" s="27">
        <v>0</v>
      </c>
      <c r="P12" s="103">
        <v>44</v>
      </c>
      <c r="AE12" s="2" t="s">
        <v>138</v>
      </c>
      <c r="AF12" s="2" t="s">
        <v>138</v>
      </c>
      <c r="AG12" s="2" t="s">
        <v>138</v>
      </c>
    </row>
    <row r="13" spans="1:16" s="2" customFormat="1" ht="24" customHeight="1">
      <c r="A13" s="102" t="s">
        <v>176</v>
      </c>
      <c r="B13" s="25">
        <v>21544</v>
      </c>
      <c r="C13" s="26">
        <v>21377</v>
      </c>
      <c r="D13" s="26">
        <v>21026</v>
      </c>
      <c r="E13" s="26">
        <v>9</v>
      </c>
      <c r="F13" s="24">
        <v>0</v>
      </c>
      <c r="G13" s="24">
        <v>0</v>
      </c>
      <c r="H13" s="26">
        <v>2</v>
      </c>
      <c r="I13" s="26">
        <v>21</v>
      </c>
      <c r="J13" s="26">
        <v>135</v>
      </c>
      <c r="K13" s="24">
        <v>0</v>
      </c>
      <c r="L13" s="22">
        <v>6</v>
      </c>
      <c r="M13" s="27">
        <v>0</v>
      </c>
      <c r="N13" s="27">
        <v>0</v>
      </c>
      <c r="O13" s="27">
        <v>0</v>
      </c>
      <c r="P13" s="103">
        <v>27</v>
      </c>
    </row>
    <row r="14" spans="1:16" s="2" customFormat="1" ht="24" customHeight="1">
      <c r="A14" s="5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104"/>
    </row>
    <row r="15" spans="1:33" s="2" customFormat="1" ht="24" customHeight="1">
      <c r="A15" s="107" t="s">
        <v>193</v>
      </c>
      <c r="B15" s="122">
        <f>SUM(B16:B17)</f>
        <v>21395</v>
      </c>
      <c r="C15" s="123">
        <f aca="true" t="shared" si="0" ref="C15:P15">SUM(C16:C17)</f>
        <v>21218</v>
      </c>
      <c r="D15" s="123">
        <f t="shared" si="0"/>
        <v>20772</v>
      </c>
      <c r="E15" s="123">
        <f t="shared" si="0"/>
        <v>9</v>
      </c>
      <c r="F15" s="124">
        <f t="shared" si="0"/>
        <v>1</v>
      </c>
      <c r="G15" s="124">
        <f t="shared" si="0"/>
        <v>3</v>
      </c>
      <c r="H15" s="123">
        <f t="shared" si="0"/>
        <v>1</v>
      </c>
      <c r="I15" s="123">
        <f t="shared" si="0"/>
        <v>30</v>
      </c>
      <c r="J15" s="123">
        <f t="shared" si="0"/>
        <v>132</v>
      </c>
      <c r="K15" s="125">
        <f t="shared" si="0"/>
        <v>1</v>
      </c>
      <c r="L15" s="123">
        <f t="shared" si="0"/>
        <v>9</v>
      </c>
      <c r="M15" s="28">
        <f t="shared" si="0"/>
        <v>0</v>
      </c>
      <c r="N15" s="28">
        <f t="shared" si="0"/>
        <v>0</v>
      </c>
      <c r="O15" s="28">
        <f t="shared" si="0"/>
        <v>0</v>
      </c>
      <c r="P15" s="126">
        <f t="shared" si="0"/>
        <v>39</v>
      </c>
      <c r="AE15" s="2" t="s">
        <v>138</v>
      </c>
      <c r="AF15" s="2" t="s">
        <v>138</v>
      </c>
      <c r="AG15" s="2" t="s">
        <v>138</v>
      </c>
    </row>
    <row r="16" spans="1:33" s="2" customFormat="1" ht="24" customHeight="1">
      <c r="A16" s="5" t="s">
        <v>110</v>
      </c>
      <c r="B16" s="25">
        <v>10925</v>
      </c>
      <c r="C16" s="26">
        <v>10812</v>
      </c>
      <c r="D16" s="26">
        <v>10593</v>
      </c>
      <c r="E16" s="90">
        <v>6</v>
      </c>
      <c r="F16" s="120">
        <v>1</v>
      </c>
      <c r="G16" s="120">
        <v>1</v>
      </c>
      <c r="H16" s="91">
        <v>1</v>
      </c>
      <c r="I16" s="26">
        <v>21</v>
      </c>
      <c r="J16" s="26">
        <v>82</v>
      </c>
      <c r="K16" s="27">
        <v>1</v>
      </c>
      <c r="L16" s="26">
        <v>9</v>
      </c>
      <c r="M16" s="27">
        <v>0</v>
      </c>
      <c r="N16" s="27">
        <v>0</v>
      </c>
      <c r="O16" s="27">
        <v>0</v>
      </c>
      <c r="P16" s="103">
        <f>SUM(I16,L16,M16,N16,O16)</f>
        <v>30</v>
      </c>
      <c r="AE16" s="2" t="s">
        <v>138</v>
      </c>
      <c r="AF16" s="2" t="s">
        <v>138</v>
      </c>
      <c r="AG16" s="2" t="s">
        <v>138</v>
      </c>
    </row>
    <row r="17" spans="1:31" s="2" customFormat="1" ht="24" customHeight="1">
      <c r="A17" s="5" t="s">
        <v>111</v>
      </c>
      <c r="B17" s="25">
        <v>10470</v>
      </c>
      <c r="C17" s="92">
        <v>10406</v>
      </c>
      <c r="D17" s="92">
        <v>10179</v>
      </c>
      <c r="E17" s="90">
        <v>3</v>
      </c>
      <c r="F17" s="120">
        <v>0</v>
      </c>
      <c r="G17" s="120">
        <v>2</v>
      </c>
      <c r="H17" s="27">
        <v>0</v>
      </c>
      <c r="I17" s="92">
        <v>9</v>
      </c>
      <c r="J17" s="92">
        <v>50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103">
        <f>SUM(I17,L17,M17,N17,O17)</f>
        <v>9</v>
      </c>
      <c r="AE17" s="2" t="s">
        <v>138</v>
      </c>
    </row>
    <row r="18" spans="1:16" ht="24" customHeight="1">
      <c r="A18" s="93"/>
      <c r="B18" s="94"/>
      <c r="C18" s="29"/>
      <c r="D18" s="95"/>
      <c r="E18" s="29"/>
      <c r="F18" s="29"/>
      <c r="G18" s="29"/>
      <c r="H18" s="29"/>
      <c r="I18" s="29"/>
      <c r="J18" s="29"/>
      <c r="K18" s="29"/>
      <c r="L18" s="29"/>
      <c r="M18" s="30"/>
      <c r="N18" s="29"/>
      <c r="O18" s="29"/>
      <c r="P18" s="105" t="s">
        <v>4</v>
      </c>
    </row>
    <row r="19" spans="1:16" ht="10.5" customHeight="1">
      <c r="A19" s="31"/>
      <c r="B19" s="32"/>
      <c r="C19" s="32"/>
      <c r="D19" s="32"/>
      <c r="E19" s="32"/>
      <c r="F19" s="88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21" customHeight="1">
      <c r="A20" s="32"/>
      <c r="B20" s="96"/>
      <c r="C20" s="96"/>
      <c r="D20" s="96"/>
      <c r="E20" s="96"/>
      <c r="F20" s="97"/>
      <c r="G20" s="98"/>
      <c r="H20" s="96"/>
      <c r="I20" s="96"/>
      <c r="J20" s="96"/>
      <c r="K20" s="32"/>
      <c r="L20" s="32"/>
      <c r="M20" s="32"/>
      <c r="N20" s="32"/>
      <c r="O20" s="32"/>
      <c r="P20" s="32"/>
    </row>
    <row r="21" spans="1:30" ht="21" customHeight="1">
      <c r="A21" s="18"/>
      <c r="B21" s="18"/>
      <c r="C21" s="18"/>
      <c r="D21" s="18"/>
      <c r="E21" s="18"/>
      <c r="F21" s="21"/>
      <c r="G21" s="18"/>
      <c r="H21" s="18"/>
      <c r="I21" s="18"/>
      <c r="J21" s="18"/>
      <c r="AD21" s="99"/>
    </row>
    <row r="22" spans="1:11" ht="21" customHeight="1">
      <c r="A22" s="33" t="s">
        <v>187</v>
      </c>
      <c r="B22" s="18"/>
      <c r="C22" s="18"/>
      <c r="D22" s="18"/>
      <c r="E22" s="18"/>
      <c r="F22" s="21"/>
      <c r="G22" s="18"/>
      <c r="H22" s="18"/>
      <c r="I22" s="18"/>
      <c r="J22" s="18"/>
      <c r="K22" s="33" t="s">
        <v>168</v>
      </c>
    </row>
    <row r="23" spans="1:19" ht="21" customHeight="1">
      <c r="A23" s="18" t="s">
        <v>208</v>
      </c>
      <c r="B23" s="18"/>
      <c r="C23" s="18"/>
      <c r="D23" s="18"/>
      <c r="E23" s="18"/>
      <c r="F23" s="21"/>
      <c r="G23" s="18"/>
      <c r="H23" s="18"/>
      <c r="I23" s="18"/>
      <c r="J23" s="18"/>
      <c r="K23" s="33"/>
      <c r="N23" s="14" t="s">
        <v>189</v>
      </c>
      <c r="S23" s="17" t="s">
        <v>171</v>
      </c>
    </row>
    <row r="24" spans="1:11" ht="21" customHeight="1">
      <c r="A24" s="18" t="s">
        <v>209</v>
      </c>
      <c r="B24" s="18"/>
      <c r="C24" s="18"/>
      <c r="D24" s="18"/>
      <c r="E24" s="18"/>
      <c r="F24" s="21"/>
      <c r="G24" s="18"/>
      <c r="H24" s="18"/>
      <c r="I24" s="18"/>
      <c r="J24" s="18"/>
      <c r="K24" s="18" t="s">
        <v>213</v>
      </c>
    </row>
    <row r="25" spans="1:11" ht="21" customHeight="1">
      <c r="A25" s="18" t="s">
        <v>270</v>
      </c>
      <c r="B25" s="18"/>
      <c r="C25" s="18"/>
      <c r="D25" s="18"/>
      <c r="E25" s="18"/>
      <c r="F25" s="21"/>
      <c r="G25" s="18"/>
      <c r="H25" s="18"/>
      <c r="I25" s="18"/>
      <c r="J25" s="18"/>
      <c r="K25" s="18" t="s">
        <v>272</v>
      </c>
    </row>
    <row r="26" spans="1:11" ht="21" customHeight="1">
      <c r="A26" s="18" t="s">
        <v>210</v>
      </c>
      <c r="B26" s="18"/>
      <c r="C26" s="18"/>
      <c r="D26" s="18"/>
      <c r="E26" s="18"/>
      <c r="F26" s="21"/>
      <c r="G26" s="18"/>
      <c r="H26" s="18"/>
      <c r="I26" s="18"/>
      <c r="J26" s="18"/>
      <c r="K26" s="18" t="s">
        <v>214</v>
      </c>
    </row>
    <row r="27" spans="1:11" ht="21" customHeight="1">
      <c r="A27" s="34" t="s">
        <v>233</v>
      </c>
      <c r="B27" s="18"/>
      <c r="C27" s="18"/>
      <c r="D27" s="18"/>
      <c r="E27" s="18"/>
      <c r="F27" s="21"/>
      <c r="G27" s="18"/>
      <c r="H27" s="18"/>
      <c r="I27" s="18"/>
      <c r="J27" s="18"/>
      <c r="K27" s="18" t="s">
        <v>219</v>
      </c>
    </row>
    <row r="28" spans="1:11" ht="21" customHeight="1">
      <c r="A28" s="18" t="s">
        <v>268</v>
      </c>
      <c r="B28" s="18"/>
      <c r="C28" s="18"/>
      <c r="D28" s="18"/>
      <c r="E28" s="18"/>
      <c r="F28" s="21"/>
      <c r="G28" s="18"/>
      <c r="H28" s="18"/>
      <c r="I28" s="18"/>
      <c r="J28" s="18"/>
      <c r="K28" s="18" t="s">
        <v>273</v>
      </c>
    </row>
    <row r="29" spans="1:14" ht="21" customHeight="1">
      <c r="A29" s="18" t="s">
        <v>269</v>
      </c>
      <c r="B29" s="18"/>
      <c r="C29" s="18"/>
      <c r="D29" s="18"/>
      <c r="E29" s="18"/>
      <c r="F29" s="21"/>
      <c r="G29" s="18"/>
      <c r="H29" s="18"/>
      <c r="I29" s="18"/>
      <c r="J29" s="18"/>
      <c r="K29" s="18" t="s">
        <v>278</v>
      </c>
      <c r="L29" s="18"/>
      <c r="M29" s="18"/>
      <c r="N29" s="18"/>
    </row>
    <row r="30" spans="1:14" ht="21" customHeight="1">
      <c r="A30" s="18"/>
      <c r="B30" s="18"/>
      <c r="C30" s="18"/>
      <c r="D30" s="18"/>
      <c r="E30" s="18"/>
      <c r="F30" s="21"/>
      <c r="G30" s="18"/>
      <c r="H30" s="18"/>
      <c r="I30" s="18"/>
      <c r="J30" s="18"/>
      <c r="K30" s="18" t="s">
        <v>215</v>
      </c>
      <c r="L30" s="18"/>
      <c r="M30" s="18"/>
      <c r="N30" s="18"/>
    </row>
    <row r="31" spans="1:34" ht="21" customHeight="1">
      <c r="A31" s="18" t="s">
        <v>143</v>
      </c>
      <c r="B31" s="18"/>
      <c r="C31" s="18"/>
      <c r="D31" s="18"/>
      <c r="E31" s="18"/>
      <c r="F31" s="21"/>
      <c r="G31" s="18"/>
      <c r="H31" s="18"/>
      <c r="I31" s="18"/>
      <c r="J31" s="18"/>
      <c r="K31" s="18" t="s">
        <v>216</v>
      </c>
      <c r="L31" s="18"/>
      <c r="M31" s="18"/>
      <c r="N31" s="18"/>
      <c r="AG31" s="14" t="s">
        <v>142</v>
      </c>
      <c r="AH31" s="14" t="s">
        <v>114</v>
      </c>
    </row>
    <row r="32" spans="1:34" ht="21" customHeight="1">
      <c r="A32" s="33" t="s">
        <v>188</v>
      </c>
      <c r="B32" s="18"/>
      <c r="C32" s="18"/>
      <c r="D32" s="18"/>
      <c r="E32" s="18"/>
      <c r="F32" s="21"/>
      <c r="G32" s="18"/>
      <c r="H32" s="18"/>
      <c r="I32" s="18"/>
      <c r="J32" s="18"/>
      <c r="K32" s="18" t="s">
        <v>217</v>
      </c>
      <c r="L32" s="18"/>
      <c r="M32" s="18"/>
      <c r="N32" s="18"/>
      <c r="AG32" s="14" t="s">
        <v>24</v>
      </c>
      <c r="AH32" s="14" t="s">
        <v>24</v>
      </c>
    </row>
    <row r="33" spans="1:34" ht="21" customHeight="1">
      <c r="A33" s="18" t="s">
        <v>234</v>
      </c>
      <c r="B33" s="18"/>
      <c r="C33" s="18"/>
      <c r="D33" s="18"/>
      <c r="E33" s="18"/>
      <c r="F33" s="21"/>
      <c r="G33" s="18"/>
      <c r="H33" s="18"/>
      <c r="I33" s="18"/>
      <c r="J33" s="18"/>
      <c r="K33" s="18" t="s">
        <v>274</v>
      </c>
      <c r="L33" s="18"/>
      <c r="M33" s="18"/>
      <c r="N33" s="18"/>
      <c r="O33" s="18"/>
      <c r="P33" s="18"/>
      <c r="Q33" s="18"/>
      <c r="AG33" s="14" t="s">
        <v>141</v>
      </c>
      <c r="AH33" s="14" t="s">
        <v>141</v>
      </c>
    </row>
    <row r="34" spans="1:34" ht="21" customHeight="1">
      <c r="A34" s="18" t="s">
        <v>279</v>
      </c>
      <c r="B34" s="18"/>
      <c r="C34" s="18"/>
      <c r="D34" s="18"/>
      <c r="E34" s="18"/>
      <c r="F34" s="21"/>
      <c r="G34" s="18"/>
      <c r="H34" s="18"/>
      <c r="I34" s="18"/>
      <c r="J34" s="18"/>
      <c r="K34" s="18" t="s">
        <v>275</v>
      </c>
      <c r="L34" s="18"/>
      <c r="M34" s="18"/>
      <c r="N34" s="18"/>
      <c r="AG34" s="14" t="s">
        <v>144</v>
      </c>
      <c r="AH34" s="14" t="s">
        <v>144</v>
      </c>
    </row>
    <row r="35" spans="1:34" ht="21" customHeight="1">
      <c r="A35" s="18" t="s">
        <v>271</v>
      </c>
      <c r="B35" s="18"/>
      <c r="C35" s="18"/>
      <c r="D35" s="18"/>
      <c r="E35" s="18"/>
      <c r="F35" s="21"/>
      <c r="G35" s="18"/>
      <c r="H35" s="18"/>
      <c r="I35" s="18"/>
      <c r="J35" s="18"/>
      <c r="L35" s="18"/>
      <c r="M35" s="18"/>
      <c r="N35" s="18"/>
      <c r="AG35" s="14" t="s">
        <v>33</v>
      </c>
      <c r="AH35" s="14" t="s">
        <v>33</v>
      </c>
    </row>
    <row r="36" spans="1:34" ht="21" customHeight="1">
      <c r="A36" s="18" t="s">
        <v>235</v>
      </c>
      <c r="B36" s="18"/>
      <c r="C36" s="18"/>
      <c r="D36" s="18"/>
      <c r="E36" s="18"/>
      <c r="F36" s="21"/>
      <c r="G36" s="18"/>
      <c r="H36" s="18"/>
      <c r="I36" s="18"/>
      <c r="J36" s="18"/>
      <c r="L36" s="18"/>
      <c r="M36" s="18"/>
      <c r="N36" s="18"/>
      <c r="AG36" s="14" t="s">
        <v>145</v>
      </c>
      <c r="AH36" s="14" t="s">
        <v>4</v>
      </c>
    </row>
    <row r="37" spans="1:14" ht="21" customHeight="1">
      <c r="A37" s="18" t="s">
        <v>218</v>
      </c>
      <c r="B37" s="18"/>
      <c r="C37" s="18"/>
      <c r="D37" s="18"/>
      <c r="E37" s="18"/>
      <c r="F37" s="21"/>
      <c r="G37" s="18"/>
      <c r="H37" s="18"/>
      <c r="I37" s="18"/>
      <c r="J37" s="18"/>
      <c r="L37" s="18"/>
      <c r="M37" s="18"/>
      <c r="N37" s="18"/>
    </row>
    <row r="38" spans="1:20" ht="21" customHeight="1">
      <c r="A38" s="18" t="s">
        <v>238</v>
      </c>
      <c r="B38" s="18"/>
      <c r="C38" s="18"/>
      <c r="D38" s="18"/>
      <c r="E38" s="18"/>
      <c r="F38" s="21"/>
      <c r="G38" s="18"/>
      <c r="H38" s="18"/>
      <c r="I38" s="18"/>
      <c r="J38" s="18"/>
      <c r="L38" s="18"/>
      <c r="M38" s="18"/>
      <c r="N38" s="18"/>
      <c r="T38" s="16" t="s">
        <v>33</v>
      </c>
    </row>
    <row r="39" spans="1:14" ht="21" customHeight="1">
      <c r="A39" s="228" t="s">
        <v>239</v>
      </c>
      <c r="B39" s="229"/>
      <c r="C39" s="229"/>
      <c r="D39" s="229"/>
      <c r="E39" s="229"/>
      <c r="F39" s="229"/>
      <c r="G39" s="229"/>
      <c r="H39" s="229"/>
      <c r="I39" s="229"/>
      <c r="J39" s="18"/>
      <c r="L39" s="18"/>
      <c r="M39" s="18"/>
      <c r="N39" s="18"/>
    </row>
    <row r="40" spans="1:30" ht="21" customHeight="1">
      <c r="A40" s="18" t="s">
        <v>211</v>
      </c>
      <c r="B40" s="18"/>
      <c r="C40" s="18"/>
      <c r="D40" s="18"/>
      <c r="E40" s="18"/>
      <c r="F40" s="21"/>
      <c r="G40" s="18"/>
      <c r="H40" s="18"/>
      <c r="I40" s="18"/>
      <c r="J40" s="18"/>
      <c r="L40" s="18"/>
      <c r="M40" s="18"/>
      <c r="N40" s="18"/>
      <c r="AD40" s="35"/>
    </row>
    <row r="41" spans="1:30" ht="21" customHeight="1">
      <c r="A41" s="18" t="s">
        <v>212</v>
      </c>
      <c r="B41" s="18"/>
      <c r="C41" s="18"/>
      <c r="D41" s="18"/>
      <c r="E41" s="18"/>
      <c r="F41" s="21"/>
      <c r="G41" s="18"/>
      <c r="H41" s="18"/>
      <c r="I41" s="18"/>
      <c r="J41" s="18"/>
      <c r="L41" s="18"/>
      <c r="M41" s="18"/>
      <c r="N41" s="18"/>
      <c r="R41" s="18"/>
      <c r="AD41" s="35"/>
    </row>
    <row r="42" spans="1:30" ht="21" customHeight="1">
      <c r="A42" s="18" t="s">
        <v>236</v>
      </c>
      <c r="B42" s="18"/>
      <c r="C42" s="18"/>
      <c r="D42" s="18"/>
      <c r="E42" s="18"/>
      <c r="F42" s="21"/>
      <c r="G42" s="18"/>
      <c r="H42" s="18"/>
      <c r="I42" s="18"/>
      <c r="J42" s="18"/>
      <c r="L42" s="18"/>
      <c r="M42" s="18"/>
      <c r="N42" s="18"/>
      <c r="AD42" s="35"/>
    </row>
    <row r="43" spans="1:30" ht="21" customHeight="1">
      <c r="A43" s="18"/>
      <c r="B43" s="18"/>
      <c r="C43" s="18"/>
      <c r="D43" s="18"/>
      <c r="E43" s="18"/>
      <c r="F43" s="21"/>
      <c r="G43" s="18"/>
      <c r="H43" s="18"/>
      <c r="I43" s="18"/>
      <c r="J43" s="18"/>
      <c r="L43" s="18"/>
      <c r="M43" s="18"/>
      <c r="N43" s="18"/>
      <c r="AD43" s="35"/>
    </row>
    <row r="44" spans="1:30" s="175" customFormat="1" ht="21" customHeight="1">
      <c r="A44" s="173"/>
      <c r="B44" s="173"/>
      <c r="C44" s="173"/>
      <c r="D44" s="173"/>
      <c r="E44" s="173"/>
      <c r="F44" s="174"/>
      <c r="G44" s="173"/>
      <c r="H44" s="173"/>
      <c r="I44" s="173"/>
      <c r="J44" s="173"/>
      <c r="L44" s="173"/>
      <c r="M44" s="173"/>
      <c r="N44" s="173"/>
      <c r="AD44" s="176"/>
    </row>
    <row r="45" spans="1:30" s="175" customFormat="1" ht="14.25" customHeight="1">
      <c r="A45" s="173" t="s">
        <v>166</v>
      </c>
      <c r="B45" s="173"/>
      <c r="C45" s="173"/>
      <c r="D45" s="173"/>
      <c r="E45" s="173"/>
      <c r="F45" s="174"/>
      <c r="G45" s="173"/>
      <c r="H45" s="173"/>
      <c r="I45" s="173"/>
      <c r="J45" s="173"/>
      <c r="L45" s="173"/>
      <c r="M45" s="173"/>
      <c r="N45" s="173"/>
      <c r="AD45" s="176"/>
    </row>
    <row r="46" spans="2:30" s="175" customFormat="1" ht="15">
      <c r="B46" s="173"/>
      <c r="C46" s="173"/>
      <c r="D46" s="173"/>
      <c r="E46" s="173"/>
      <c r="F46" s="174"/>
      <c r="G46" s="173"/>
      <c r="H46" s="173"/>
      <c r="I46" s="173"/>
      <c r="J46" s="173"/>
      <c r="L46" s="173"/>
      <c r="M46" s="173"/>
      <c r="N46" s="173"/>
      <c r="AD46" s="176"/>
    </row>
    <row r="47" spans="1:30" s="175" customFormat="1" ht="15.75" customHeight="1">
      <c r="A47" s="173" t="s">
        <v>167</v>
      </c>
      <c r="B47" s="175" t="s">
        <v>149</v>
      </c>
      <c r="E47" s="173"/>
      <c r="F47" s="174"/>
      <c r="H47" s="175" t="s">
        <v>150</v>
      </c>
      <c r="L47" s="173"/>
      <c r="M47" s="173"/>
      <c r="N47" s="173"/>
      <c r="AD47" s="176"/>
    </row>
    <row r="48" spans="1:30" s="175" customFormat="1" ht="15">
      <c r="A48" s="173"/>
      <c r="B48" s="173"/>
      <c r="C48" s="173"/>
      <c r="D48" s="173"/>
      <c r="E48" s="173"/>
      <c r="F48" s="174"/>
      <c r="H48" s="173"/>
      <c r="I48" s="173"/>
      <c r="J48" s="173"/>
      <c r="M48" s="173"/>
      <c r="N48" s="173"/>
      <c r="AD48" s="176"/>
    </row>
    <row r="49" spans="2:30" s="175" customFormat="1" ht="15">
      <c r="B49" s="175" t="s">
        <v>95</v>
      </c>
      <c r="C49" s="177" t="s">
        <v>87</v>
      </c>
      <c r="D49" s="175" t="s">
        <v>88</v>
      </c>
      <c r="E49" s="175" t="s">
        <v>134</v>
      </c>
      <c r="F49" s="174"/>
      <c r="G49" s="173"/>
      <c r="H49" s="175" t="s">
        <v>156</v>
      </c>
      <c r="I49" s="175" t="s">
        <v>157</v>
      </c>
      <c r="J49" s="175" t="s">
        <v>147</v>
      </c>
      <c r="K49" s="175" t="s">
        <v>148</v>
      </c>
      <c r="L49" s="173"/>
      <c r="M49" s="173"/>
      <c r="N49" s="173"/>
      <c r="AD49" s="176"/>
    </row>
    <row r="50" spans="1:14" s="175" customFormat="1" ht="16.5" customHeight="1">
      <c r="A50" s="176">
        <v>6</v>
      </c>
      <c r="B50" s="175">
        <v>32003</v>
      </c>
      <c r="C50" s="175">
        <v>376</v>
      </c>
      <c r="D50" s="175">
        <v>603</v>
      </c>
      <c r="E50" s="175">
        <v>32982</v>
      </c>
      <c r="F50" s="174"/>
      <c r="G50" s="176">
        <v>6</v>
      </c>
      <c r="H50" s="178">
        <v>96.2</v>
      </c>
      <c r="I50" s="178">
        <v>97.9</v>
      </c>
      <c r="J50" s="178">
        <v>97</v>
      </c>
      <c r="K50" s="179">
        <v>96.5</v>
      </c>
      <c r="L50" s="173"/>
      <c r="M50" s="173"/>
      <c r="N50" s="173"/>
    </row>
    <row r="51" spans="1:14" s="175" customFormat="1" ht="16.5" customHeight="1">
      <c r="A51" s="176">
        <v>7</v>
      </c>
      <c r="B51" s="175">
        <v>31503</v>
      </c>
      <c r="C51" s="175">
        <v>322</v>
      </c>
      <c r="D51" s="175">
        <v>490</v>
      </c>
      <c r="E51" s="175">
        <v>32315</v>
      </c>
      <c r="F51" s="174"/>
      <c r="G51" s="176">
        <v>7</v>
      </c>
      <c r="H51" s="180">
        <v>96.6</v>
      </c>
      <c r="I51" s="180">
        <v>98.4</v>
      </c>
      <c r="J51" s="178">
        <v>97.5</v>
      </c>
      <c r="K51" s="179">
        <v>96.7</v>
      </c>
      <c r="L51" s="173"/>
      <c r="M51" s="173"/>
      <c r="N51" s="173"/>
    </row>
    <row r="52" spans="1:14" s="175" customFormat="1" ht="16.5" customHeight="1">
      <c r="A52" s="176">
        <v>8</v>
      </c>
      <c r="B52" s="175">
        <v>30484</v>
      </c>
      <c r="C52" s="175">
        <v>337</v>
      </c>
      <c r="D52" s="175">
        <v>516</v>
      </c>
      <c r="E52" s="175">
        <v>31337</v>
      </c>
      <c r="F52" s="174"/>
      <c r="G52" s="176">
        <v>8</v>
      </c>
      <c r="H52" s="180">
        <v>96.3</v>
      </c>
      <c r="I52" s="180">
        <v>98.3</v>
      </c>
      <c r="J52" s="178">
        <v>97.3</v>
      </c>
      <c r="K52" s="179">
        <v>96.8</v>
      </c>
      <c r="L52" s="173"/>
      <c r="M52" s="173"/>
      <c r="N52" s="173"/>
    </row>
    <row r="53" spans="1:14" s="175" customFormat="1" ht="16.5" customHeight="1">
      <c r="A53" s="176">
        <v>9</v>
      </c>
      <c r="B53" s="175">
        <v>29958</v>
      </c>
      <c r="C53" s="175">
        <v>372</v>
      </c>
      <c r="D53" s="175">
        <v>508</v>
      </c>
      <c r="E53" s="175">
        <v>30838</v>
      </c>
      <c r="F53" s="174"/>
      <c r="G53" s="176">
        <v>9</v>
      </c>
      <c r="H53" s="180">
        <v>96.3</v>
      </c>
      <c r="I53" s="180">
        <v>98</v>
      </c>
      <c r="J53" s="178">
        <v>97.1</v>
      </c>
      <c r="K53" s="179">
        <v>96.8</v>
      </c>
      <c r="L53" s="173"/>
      <c r="M53" s="173"/>
      <c r="N53" s="173"/>
    </row>
    <row r="54" spans="1:14" s="175" customFormat="1" ht="16.5" customHeight="1">
      <c r="A54" s="176">
        <v>10</v>
      </c>
      <c r="B54" s="175">
        <v>30334</v>
      </c>
      <c r="C54" s="175">
        <v>323</v>
      </c>
      <c r="D54" s="175">
        <v>545</v>
      </c>
      <c r="E54" s="175">
        <v>31202</v>
      </c>
      <c r="F54" s="174"/>
      <c r="G54" s="176">
        <v>10</v>
      </c>
      <c r="H54" s="180">
        <v>96.3</v>
      </c>
      <c r="I54" s="180">
        <v>98.2</v>
      </c>
      <c r="J54" s="178">
        <v>97.2</v>
      </c>
      <c r="K54" s="179">
        <v>96.8</v>
      </c>
      <c r="L54" s="173"/>
      <c r="M54" s="173"/>
      <c r="N54" s="173"/>
    </row>
    <row r="55" spans="1:14" s="175" customFormat="1" ht="16.5" customHeight="1">
      <c r="A55" s="176">
        <v>11</v>
      </c>
      <c r="B55" s="175">
        <v>29705</v>
      </c>
      <c r="C55" s="175">
        <v>265</v>
      </c>
      <c r="D55" s="175">
        <v>585</v>
      </c>
      <c r="E55" s="175">
        <v>30555</v>
      </c>
      <c r="F55" s="174"/>
      <c r="G55" s="176">
        <v>11</v>
      </c>
      <c r="H55" s="180">
        <v>96.2</v>
      </c>
      <c r="I55" s="180">
        <v>98.3</v>
      </c>
      <c r="J55" s="178">
        <v>97.2</v>
      </c>
      <c r="K55" s="179">
        <v>96.9</v>
      </c>
      <c r="L55" s="173"/>
      <c r="M55" s="173"/>
      <c r="N55" s="173"/>
    </row>
    <row r="56" spans="1:14" s="175" customFormat="1" ht="16.5" customHeight="1">
      <c r="A56" s="176">
        <v>12</v>
      </c>
      <c r="B56" s="175">
        <v>28888</v>
      </c>
      <c r="C56" s="175">
        <v>198</v>
      </c>
      <c r="D56" s="175">
        <v>515</v>
      </c>
      <c r="E56" s="175">
        <v>29601</v>
      </c>
      <c r="F56" s="174"/>
      <c r="G56" s="176">
        <v>12</v>
      </c>
      <c r="H56" s="180">
        <v>96.9</v>
      </c>
      <c r="I56" s="180">
        <v>98.3</v>
      </c>
      <c r="J56" s="178">
        <v>97.6</v>
      </c>
      <c r="K56" s="179">
        <v>97</v>
      </c>
      <c r="L56" s="173"/>
      <c r="M56" s="173"/>
      <c r="N56" s="173"/>
    </row>
    <row r="57" spans="1:12" s="175" customFormat="1" ht="16.5" customHeight="1">
      <c r="A57" s="176">
        <v>13</v>
      </c>
      <c r="B57" s="175">
        <v>27787</v>
      </c>
      <c r="C57" s="175">
        <v>194</v>
      </c>
      <c r="D57" s="175">
        <v>579</v>
      </c>
      <c r="E57" s="175">
        <v>28560</v>
      </c>
      <c r="F57" s="174"/>
      <c r="G57" s="176">
        <v>13</v>
      </c>
      <c r="H57" s="180">
        <v>96.6</v>
      </c>
      <c r="I57" s="180">
        <v>98</v>
      </c>
      <c r="J57" s="178">
        <v>97.3</v>
      </c>
      <c r="K57" s="179">
        <v>96.9</v>
      </c>
      <c r="L57" s="181"/>
    </row>
    <row r="58" spans="1:12" s="175" customFormat="1" ht="16.5" customHeight="1">
      <c r="A58" s="177">
        <v>14</v>
      </c>
      <c r="B58" s="175">
        <v>26843</v>
      </c>
      <c r="C58" s="175">
        <v>123</v>
      </c>
      <c r="D58" s="175">
        <v>555</v>
      </c>
      <c r="E58" s="175">
        <v>27521</v>
      </c>
      <c r="F58" s="182"/>
      <c r="G58" s="176">
        <v>14</v>
      </c>
      <c r="H58" s="180">
        <v>97</v>
      </c>
      <c r="I58" s="180">
        <v>98.1</v>
      </c>
      <c r="J58" s="178">
        <v>97.5</v>
      </c>
      <c r="K58" s="179">
        <v>97</v>
      </c>
      <c r="L58" s="181"/>
    </row>
    <row r="59" spans="1:11" s="175" customFormat="1" ht="16.5" customHeight="1">
      <c r="A59" s="177">
        <v>15</v>
      </c>
      <c r="B59" s="175">
        <v>25976</v>
      </c>
      <c r="C59" s="175">
        <v>116</v>
      </c>
      <c r="D59" s="175">
        <v>424</v>
      </c>
      <c r="E59" s="175">
        <v>26516</v>
      </c>
      <c r="F59" s="182"/>
      <c r="G59" s="177">
        <v>15</v>
      </c>
      <c r="H59" s="180">
        <v>97.5</v>
      </c>
      <c r="I59" s="180">
        <v>98.5</v>
      </c>
      <c r="J59" s="178">
        <v>98</v>
      </c>
      <c r="K59" s="179">
        <v>97.3</v>
      </c>
    </row>
    <row r="60" spans="1:11" s="175" customFormat="1" ht="16.5" customHeight="1">
      <c r="A60" s="177">
        <v>16</v>
      </c>
      <c r="B60" s="175">
        <v>25010</v>
      </c>
      <c r="C60" s="175">
        <v>91</v>
      </c>
      <c r="D60" s="175">
        <v>395</v>
      </c>
      <c r="E60" s="175">
        <v>25496</v>
      </c>
      <c r="F60" s="183"/>
      <c r="G60" s="177">
        <v>16</v>
      </c>
      <c r="H60" s="180">
        <v>97.5</v>
      </c>
      <c r="I60" s="180">
        <v>98.7</v>
      </c>
      <c r="J60" s="178">
        <v>98.1</v>
      </c>
      <c r="K60" s="179">
        <v>97.5</v>
      </c>
    </row>
    <row r="61" spans="1:11" s="175" customFormat="1" ht="16.5" customHeight="1">
      <c r="A61" s="177">
        <v>17</v>
      </c>
      <c r="B61" s="175">
        <v>23969</v>
      </c>
      <c r="C61" s="175">
        <v>83</v>
      </c>
      <c r="D61" s="175">
        <v>314</v>
      </c>
      <c r="E61" s="175">
        <v>24366</v>
      </c>
      <c r="F61" s="183"/>
      <c r="G61" s="177">
        <v>17</v>
      </c>
      <c r="H61" s="180">
        <v>98</v>
      </c>
      <c r="I61" s="180">
        <v>98.8</v>
      </c>
      <c r="J61" s="178">
        <v>98.4</v>
      </c>
      <c r="K61" s="179">
        <v>97.6</v>
      </c>
    </row>
    <row r="62" spans="1:11" s="175" customFormat="1" ht="16.5" customHeight="1">
      <c r="A62" s="177">
        <v>18</v>
      </c>
      <c r="B62" s="175">
        <v>23187</v>
      </c>
      <c r="C62" s="175">
        <v>73</v>
      </c>
      <c r="D62" s="175">
        <v>290</v>
      </c>
      <c r="E62" s="175">
        <v>23550</v>
      </c>
      <c r="F62" s="183"/>
      <c r="G62" s="177">
        <v>18</v>
      </c>
      <c r="H62" s="180">
        <v>98.1</v>
      </c>
      <c r="I62" s="180">
        <v>98.8</v>
      </c>
      <c r="J62" s="178">
        <v>98.5</v>
      </c>
      <c r="K62" s="179">
        <v>97.7</v>
      </c>
    </row>
    <row r="63" spans="1:11" s="175" customFormat="1" ht="16.5" customHeight="1">
      <c r="A63" s="177">
        <v>19.3</v>
      </c>
      <c r="B63" s="175">
        <v>23106</v>
      </c>
      <c r="C63" s="175">
        <v>76</v>
      </c>
      <c r="D63" s="175">
        <v>234</v>
      </c>
      <c r="E63" s="175">
        <v>23416</v>
      </c>
      <c r="F63" s="183"/>
      <c r="G63" s="177">
        <v>19.3</v>
      </c>
      <c r="H63" s="180">
        <v>98.5</v>
      </c>
      <c r="I63" s="180">
        <v>98.9</v>
      </c>
      <c r="J63" s="178">
        <v>98.7</v>
      </c>
      <c r="K63" s="179">
        <v>97.7</v>
      </c>
    </row>
    <row r="64" spans="1:11" s="175" customFormat="1" ht="16.5" customHeight="1">
      <c r="A64" s="177" t="s">
        <v>280</v>
      </c>
      <c r="B64" s="175">
        <v>22648</v>
      </c>
      <c r="C64" s="175">
        <v>65</v>
      </c>
      <c r="D64" s="175">
        <f>E64-B64-C64</f>
        <v>256</v>
      </c>
      <c r="E64" s="175">
        <v>22969</v>
      </c>
      <c r="F64" s="183"/>
      <c r="G64" s="177" t="s">
        <v>280</v>
      </c>
      <c r="H64" s="180">
        <v>98.4</v>
      </c>
      <c r="I64" s="180">
        <v>98.8</v>
      </c>
      <c r="J64" s="178">
        <v>98.6</v>
      </c>
      <c r="K64" s="179">
        <v>97.8</v>
      </c>
    </row>
    <row r="65" spans="1:11" s="175" customFormat="1" ht="16.5" customHeight="1">
      <c r="A65" s="177"/>
      <c r="B65" s="175">
        <v>21737</v>
      </c>
      <c r="C65" s="175">
        <v>32</v>
      </c>
      <c r="D65" s="175">
        <f>E65-B65-C65</f>
        <v>231</v>
      </c>
      <c r="E65" s="175">
        <v>22000</v>
      </c>
      <c r="F65" s="183"/>
      <c r="G65" s="177"/>
      <c r="H65" s="180">
        <v>98.7</v>
      </c>
      <c r="I65" s="180">
        <v>98.9</v>
      </c>
      <c r="J65" s="178">
        <v>98.8</v>
      </c>
      <c r="K65" s="179">
        <v>97.9</v>
      </c>
    </row>
    <row r="66" spans="1:11" s="175" customFormat="1" ht="16.5" customHeight="1">
      <c r="A66" s="177"/>
      <c r="B66" s="175">
        <v>22478</v>
      </c>
      <c r="C66" s="175">
        <v>26</v>
      </c>
      <c r="D66" s="175">
        <f>E66-B66-C66</f>
        <v>228</v>
      </c>
      <c r="E66" s="175">
        <v>22732</v>
      </c>
      <c r="F66" s="183"/>
      <c r="G66" s="177"/>
      <c r="H66" s="180">
        <v>98.7</v>
      </c>
      <c r="I66" s="180">
        <v>99.1</v>
      </c>
      <c r="J66" s="178">
        <v>98.9</v>
      </c>
      <c r="K66" s="179">
        <v>98</v>
      </c>
    </row>
    <row r="67" spans="1:11" s="175" customFormat="1" ht="16.5" customHeight="1">
      <c r="A67" s="177">
        <v>23.3</v>
      </c>
      <c r="B67" s="175">
        <v>21686</v>
      </c>
      <c r="C67" s="175">
        <v>22</v>
      </c>
      <c r="D67" s="175">
        <f>E67-B67-C67</f>
        <v>235</v>
      </c>
      <c r="E67" s="175">
        <v>21943</v>
      </c>
      <c r="F67" s="183"/>
      <c r="G67" s="177">
        <v>23.3</v>
      </c>
      <c r="H67" s="180">
        <v>98.6</v>
      </c>
      <c r="I67" s="180">
        <v>99</v>
      </c>
      <c r="J67" s="178">
        <v>98.8</v>
      </c>
      <c r="K67" s="179">
        <v>98.2</v>
      </c>
    </row>
    <row r="68" spans="1:17" s="175" customFormat="1" ht="16.5" customHeight="1">
      <c r="A68" s="177"/>
      <c r="B68" s="175">
        <v>21615</v>
      </c>
      <c r="C68" s="175">
        <v>30</v>
      </c>
      <c r="D68" s="175">
        <f aca="true" t="shared" si="1" ref="D68:D73">E68-B68-C68</f>
        <v>189</v>
      </c>
      <c r="E68" s="175">
        <v>21834</v>
      </c>
      <c r="F68" s="183"/>
      <c r="G68" s="177"/>
      <c r="H68" s="180">
        <v>98.9</v>
      </c>
      <c r="I68" s="180">
        <v>99.1</v>
      </c>
      <c r="J68" s="178">
        <v>99</v>
      </c>
      <c r="K68" s="179">
        <v>98.3</v>
      </c>
      <c r="L68" s="184"/>
      <c r="M68" s="184"/>
      <c r="N68" s="185"/>
      <c r="O68" s="185"/>
      <c r="P68" s="185"/>
      <c r="Q68" s="185"/>
    </row>
    <row r="69" spans="1:21" s="184" customFormat="1" ht="16.5" customHeight="1">
      <c r="A69" s="177"/>
      <c r="B69" s="175">
        <v>21401</v>
      </c>
      <c r="C69" s="175">
        <v>31</v>
      </c>
      <c r="D69" s="175">
        <f t="shared" si="1"/>
        <v>173</v>
      </c>
      <c r="E69" s="175">
        <v>21605</v>
      </c>
      <c r="F69" s="183"/>
      <c r="G69" s="177"/>
      <c r="H69" s="180">
        <v>98.7</v>
      </c>
      <c r="I69" s="180">
        <v>99.4</v>
      </c>
      <c r="J69" s="178">
        <v>99.1</v>
      </c>
      <c r="K69" s="179">
        <v>98.4</v>
      </c>
      <c r="L69" s="175"/>
      <c r="M69" s="175"/>
      <c r="N69" s="186"/>
      <c r="O69" s="187"/>
      <c r="P69" s="187"/>
      <c r="Q69" s="187"/>
      <c r="R69" s="175"/>
      <c r="S69" s="185"/>
      <c r="T69" s="185"/>
      <c r="U69" s="185"/>
    </row>
    <row r="70" spans="1:21" s="184" customFormat="1" ht="16.5" customHeight="1">
      <c r="A70" s="188">
        <v>26.3</v>
      </c>
      <c r="B70" s="175">
        <v>21640</v>
      </c>
      <c r="C70" s="175">
        <v>44</v>
      </c>
      <c r="D70" s="175">
        <f t="shared" si="1"/>
        <v>168</v>
      </c>
      <c r="E70" s="175">
        <v>21852</v>
      </c>
      <c r="F70" s="189">
        <f>ROUND((E70-E69)/E69*100,1)</f>
        <v>1.1</v>
      </c>
      <c r="G70" s="188">
        <v>26.3</v>
      </c>
      <c r="H70" s="180">
        <v>98.7</v>
      </c>
      <c r="I70" s="180">
        <v>99.4</v>
      </c>
      <c r="J70" s="178">
        <v>99</v>
      </c>
      <c r="K70" s="179">
        <v>98.4</v>
      </c>
      <c r="L70" s="175"/>
      <c r="M70" s="175"/>
      <c r="N70" s="186"/>
      <c r="O70" s="187"/>
      <c r="P70" s="187"/>
      <c r="Q70" s="187"/>
      <c r="R70" s="175"/>
      <c r="S70" s="185"/>
      <c r="T70" s="185"/>
      <c r="U70" s="185"/>
    </row>
    <row r="71" spans="1:18" s="191" customFormat="1" ht="14.25">
      <c r="A71" s="190"/>
      <c r="B71" s="175">
        <v>21395</v>
      </c>
      <c r="C71" s="175">
        <v>32</v>
      </c>
      <c r="D71" s="175">
        <f t="shared" si="1"/>
        <v>143</v>
      </c>
      <c r="E71" s="175">
        <v>21570</v>
      </c>
      <c r="F71" s="189">
        <f>ROUND((E71-E70)/E70*100,1)</f>
        <v>-1.3</v>
      </c>
      <c r="G71" s="190"/>
      <c r="H71" s="178">
        <v>98.9</v>
      </c>
      <c r="I71" s="178">
        <v>99.5</v>
      </c>
      <c r="J71" s="178">
        <v>99.2</v>
      </c>
      <c r="K71" s="178">
        <v>98.5</v>
      </c>
      <c r="L71" s="175"/>
      <c r="M71" s="175"/>
      <c r="N71" s="175"/>
      <c r="O71" s="175"/>
      <c r="P71" s="175"/>
      <c r="Q71" s="175"/>
      <c r="R71" s="185"/>
    </row>
    <row r="72" spans="1:18" s="175" customFormat="1" ht="14.25">
      <c r="A72" s="192"/>
      <c r="B72" s="175">
        <v>21377</v>
      </c>
      <c r="C72" s="175">
        <v>21</v>
      </c>
      <c r="D72" s="175">
        <f t="shared" si="1"/>
        <v>146</v>
      </c>
      <c r="E72" s="175">
        <v>21544</v>
      </c>
      <c r="F72" s="189">
        <f>ROUND((E72-E71)/E71*100,1)</f>
        <v>-0.1</v>
      </c>
      <c r="G72" s="192"/>
      <c r="H72" s="178">
        <v>99</v>
      </c>
      <c r="I72" s="178">
        <v>99.5</v>
      </c>
      <c r="J72" s="178">
        <v>99.2</v>
      </c>
      <c r="K72" s="178">
        <v>98.7</v>
      </c>
      <c r="R72" s="193"/>
    </row>
    <row r="73" spans="1:18" s="175" customFormat="1" ht="14.25">
      <c r="A73" s="194">
        <v>29.3</v>
      </c>
      <c r="B73" s="191">
        <v>21218</v>
      </c>
      <c r="C73" s="191">
        <v>30</v>
      </c>
      <c r="D73" s="191">
        <f t="shared" si="1"/>
        <v>147</v>
      </c>
      <c r="E73" s="191">
        <v>21395</v>
      </c>
      <c r="F73" s="189">
        <f>ROUND((E73-E72)/E72*100,1)</f>
        <v>-0.7</v>
      </c>
      <c r="G73" s="194">
        <v>29.3</v>
      </c>
      <c r="H73" s="195">
        <v>99</v>
      </c>
      <c r="I73" s="195">
        <v>99.4</v>
      </c>
      <c r="J73" s="195">
        <v>99.2</v>
      </c>
      <c r="K73" s="195">
        <v>98.8</v>
      </c>
      <c r="L73" s="191"/>
      <c r="M73" s="191"/>
      <c r="N73" s="191"/>
      <c r="O73" s="191"/>
      <c r="P73" s="191"/>
      <c r="Q73" s="191"/>
      <c r="R73" s="185"/>
    </row>
    <row r="74" s="175" customFormat="1" ht="13.5">
      <c r="F74" s="183"/>
    </row>
    <row r="75" s="175" customFormat="1" ht="13.5">
      <c r="F75" s="183"/>
    </row>
    <row r="76" s="175" customFormat="1" ht="13.5">
      <c r="F76" s="183"/>
    </row>
    <row r="77" s="175" customFormat="1" ht="13.5">
      <c r="F77" s="183"/>
    </row>
    <row r="78" s="175" customFormat="1" ht="13.5">
      <c r="F78" s="183"/>
    </row>
    <row r="79" s="175" customFormat="1" ht="13.5">
      <c r="F79" s="183"/>
    </row>
    <row r="80" s="175" customFormat="1" ht="13.5">
      <c r="F80" s="183"/>
    </row>
    <row r="81" s="175" customFormat="1" ht="13.5">
      <c r="F81" s="183"/>
    </row>
    <row r="124" spans="28:32" ht="13.5">
      <c r="AB124" s="37"/>
      <c r="AC124" s="37"/>
      <c r="AD124" s="37"/>
      <c r="AE124" s="37"/>
      <c r="AF124" s="37"/>
    </row>
    <row r="125" spans="28:35" ht="13.5">
      <c r="AB125" s="39"/>
      <c r="AC125" s="39"/>
      <c r="AD125" s="40"/>
      <c r="AE125" s="39"/>
      <c r="AF125" s="40"/>
      <c r="AG125" s="37"/>
      <c r="AH125" s="37"/>
      <c r="AI125" s="37"/>
    </row>
    <row r="126" spans="30:35" ht="13.5">
      <c r="AD126" s="41"/>
      <c r="AE126" s="42"/>
      <c r="AF126" s="43" t="s">
        <v>37</v>
      </c>
      <c r="AG126" s="39"/>
      <c r="AH126" s="39"/>
      <c r="AI126" s="39"/>
    </row>
    <row r="127" spans="28:35" ht="13.5">
      <c r="AB127" s="14" t="s">
        <v>38</v>
      </c>
      <c r="AD127" s="41" t="s">
        <v>39</v>
      </c>
      <c r="AE127" s="41" t="s">
        <v>40</v>
      </c>
      <c r="AF127" s="44"/>
      <c r="AG127" s="45"/>
      <c r="AH127" s="45"/>
      <c r="AI127" s="45"/>
    </row>
    <row r="128" spans="30:35" ht="13.5">
      <c r="AD128" s="41"/>
      <c r="AE128" s="41" t="s">
        <v>41</v>
      </c>
      <c r="AF128" s="238" t="s">
        <v>42</v>
      </c>
      <c r="AG128" s="42"/>
      <c r="AH128" s="42"/>
      <c r="AI128" s="42"/>
    </row>
    <row r="129" spans="28:35" ht="13.5">
      <c r="AB129" s="42"/>
      <c r="AC129" s="42"/>
      <c r="AD129" s="44"/>
      <c r="AE129" s="44" t="s">
        <v>45</v>
      </c>
      <c r="AF129" s="240"/>
      <c r="AG129" s="41" t="s">
        <v>43</v>
      </c>
      <c r="AH129" s="238" t="s">
        <v>73</v>
      </c>
      <c r="AI129" s="236" t="s">
        <v>44</v>
      </c>
    </row>
    <row r="130" spans="30:35" ht="13.5">
      <c r="AD130" s="46" t="s">
        <v>47</v>
      </c>
      <c r="AE130" s="47" t="s">
        <v>48</v>
      </c>
      <c r="AG130" s="44" t="s">
        <v>46</v>
      </c>
      <c r="AH130" s="239"/>
      <c r="AI130" s="237"/>
    </row>
    <row r="131" spans="28:32" ht="13.5">
      <c r="AB131" s="14" t="s">
        <v>49</v>
      </c>
      <c r="AC131" s="36">
        <v>6</v>
      </c>
      <c r="AD131" s="49" t="s">
        <v>50</v>
      </c>
      <c r="AE131" s="50" t="s">
        <v>51</v>
      </c>
      <c r="AF131" s="50" t="s">
        <v>52</v>
      </c>
    </row>
    <row r="132" spans="29:35" ht="13.5">
      <c r="AC132" s="36"/>
      <c r="AD132" s="51" t="s">
        <v>56</v>
      </c>
      <c r="AE132" s="52" t="s">
        <v>57</v>
      </c>
      <c r="AF132" s="52" t="s">
        <v>58</v>
      </c>
      <c r="AG132" s="50" t="s">
        <v>53</v>
      </c>
      <c r="AH132" s="50" t="s">
        <v>54</v>
      </c>
      <c r="AI132" s="50" t="s">
        <v>55</v>
      </c>
    </row>
    <row r="133" spans="29:35" ht="13.5">
      <c r="AC133" s="36">
        <v>7</v>
      </c>
      <c r="AD133" s="49" t="s">
        <v>62</v>
      </c>
      <c r="AE133" s="50" t="s">
        <v>63</v>
      </c>
      <c r="AF133" s="50" t="s">
        <v>64</v>
      </c>
      <c r="AG133" s="52" t="s">
        <v>59</v>
      </c>
      <c r="AH133" s="52" t="s">
        <v>60</v>
      </c>
      <c r="AI133" s="52" t="s">
        <v>61</v>
      </c>
    </row>
    <row r="134" spans="29:35" ht="13.5">
      <c r="AC134" s="37"/>
      <c r="AD134" s="51" t="s">
        <v>67</v>
      </c>
      <c r="AE134" s="53" t="s">
        <v>68</v>
      </c>
      <c r="AF134" s="53" t="s">
        <v>69</v>
      </c>
      <c r="AG134" s="50" t="s">
        <v>53</v>
      </c>
      <c r="AH134" s="50" t="s">
        <v>65</v>
      </c>
      <c r="AI134" s="50" t="s">
        <v>66</v>
      </c>
    </row>
    <row r="135" spans="29:35" ht="13.5">
      <c r="AC135" s="54">
        <v>8</v>
      </c>
      <c r="AD135" s="49" t="s">
        <v>115</v>
      </c>
      <c r="AE135" s="38" t="s">
        <v>116</v>
      </c>
      <c r="AF135" s="38" t="s">
        <v>117</v>
      </c>
      <c r="AG135" s="53" t="s">
        <v>59</v>
      </c>
      <c r="AH135" s="53" t="s">
        <v>70</v>
      </c>
      <c r="AI135" s="53" t="s">
        <v>71</v>
      </c>
    </row>
    <row r="136" spans="29:35" ht="13.5">
      <c r="AC136" s="37"/>
      <c r="AD136" s="51" t="s">
        <v>120</v>
      </c>
      <c r="AE136" s="53" t="s">
        <v>121</v>
      </c>
      <c r="AF136" s="53" t="s">
        <v>122</v>
      </c>
      <c r="AG136" s="38" t="s">
        <v>53</v>
      </c>
      <c r="AH136" s="38" t="s">
        <v>118</v>
      </c>
      <c r="AI136" s="38" t="s">
        <v>119</v>
      </c>
    </row>
    <row r="137" spans="29:35" ht="13.5">
      <c r="AC137" s="36">
        <v>9</v>
      </c>
      <c r="AD137" s="49" t="s">
        <v>125</v>
      </c>
      <c r="AE137" s="50" t="s">
        <v>126</v>
      </c>
      <c r="AF137" s="50" t="s">
        <v>127</v>
      </c>
      <c r="AG137" s="53" t="s">
        <v>59</v>
      </c>
      <c r="AH137" s="53" t="s">
        <v>123</v>
      </c>
      <c r="AI137" s="53" t="s">
        <v>124</v>
      </c>
    </row>
    <row r="138" spans="29:35" ht="13.5">
      <c r="AC138" s="37"/>
      <c r="AD138" s="51" t="s">
        <v>7</v>
      </c>
      <c r="AE138" s="53" t="s">
        <v>8</v>
      </c>
      <c r="AF138" s="53" t="s">
        <v>9</v>
      </c>
      <c r="AG138" s="50" t="s">
        <v>128</v>
      </c>
      <c r="AH138" s="50" t="s">
        <v>5</v>
      </c>
      <c r="AI138" s="50" t="s">
        <v>6</v>
      </c>
    </row>
    <row r="139" spans="29:35" ht="13.5">
      <c r="AC139" s="54">
        <v>10</v>
      </c>
      <c r="AD139" s="49" t="s">
        <v>13</v>
      </c>
      <c r="AE139" s="38" t="s">
        <v>14</v>
      </c>
      <c r="AF139" s="38" t="s">
        <v>15</v>
      </c>
      <c r="AG139" s="53" t="s">
        <v>10</v>
      </c>
      <c r="AH139" s="53" t="s">
        <v>11</v>
      </c>
      <c r="AI139" s="53" t="s">
        <v>12</v>
      </c>
    </row>
    <row r="140" spans="28:35" ht="13.5">
      <c r="AB140" s="42"/>
      <c r="AC140" s="42"/>
      <c r="AD140" s="55" t="s">
        <v>18</v>
      </c>
      <c r="AE140" s="56" t="s">
        <v>8</v>
      </c>
      <c r="AF140" s="56" t="s">
        <v>19</v>
      </c>
      <c r="AG140" s="38" t="s">
        <v>128</v>
      </c>
      <c r="AH140" s="38" t="s">
        <v>16</v>
      </c>
      <c r="AI140" s="38" t="s">
        <v>17</v>
      </c>
    </row>
    <row r="141" spans="33:35" ht="13.5">
      <c r="AG141" s="56" t="s">
        <v>10</v>
      </c>
      <c r="AH141" s="56" t="s">
        <v>20</v>
      </c>
      <c r="AI141" s="57" t="s">
        <v>21</v>
      </c>
    </row>
    <row r="142" ht="13.5"/>
    <row r="143" ht="13.5"/>
    <row r="144" ht="13.5"/>
    <row r="145" ht="13.5"/>
    <row r="146" ht="13.5"/>
  </sheetData>
  <sheetProtection/>
  <mergeCells count="17">
    <mergeCell ref="A3:L3"/>
    <mergeCell ref="AI129:AI130"/>
    <mergeCell ref="AH129:AH130"/>
    <mergeCell ref="AF128:AF129"/>
    <mergeCell ref="F4:G4"/>
    <mergeCell ref="L6:L7"/>
    <mergeCell ref="M6:M7"/>
    <mergeCell ref="B5:B6"/>
    <mergeCell ref="G5:G7"/>
    <mergeCell ref="I5:I6"/>
    <mergeCell ref="N6:N7"/>
    <mergeCell ref="O6:O7"/>
    <mergeCell ref="A4:A7"/>
    <mergeCell ref="L4:O4"/>
    <mergeCell ref="A39:I39"/>
    <mergeCell ref="L5:O5"/>
    <mergeCell ref="J5:J7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3"/>
  <colBreaks count="1" manualBreakCount="1">
    <brk id="10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I159"/>
  <sheetViews>
    <sheetView showGridLines="0" zoomScaleSheetLayoutView="80" workbookViewId="0" topLeftCell="A1">
      <selection activeCell="A1" sqref="A1"/>
    </sheetView>
  </sheetViews>
  <sheetFormatPr defaultColWidth="9.00390625" defaultRowHeight="13.5"/>
  <cols>
    <col min="1" max="1" width="10.25390625" style="2" bestFit="1" customWidth="1"/>
    <col min="2" max="4" width="9.625" style="2" customWidth="1"/>
    <col min="5" max="8" width="10.625" style="2" customWidth="1"/>
    <col min="9" max="11" width="10.50390625" style="2" customWidth="1"/>
    <col min="12" max="13" width="9.50390625" style="2" customWidth="1"/>
    <col min="14" max="15" width="10.375" style="2" customWidth="1"/>
    <col min="16" max="16" width="10.25390625" style="2" customWidth="1"/>
    <col min="17" max="17" width="8.50390625" style="2" customWidth="1"/>
    <col min="18" max="20" width="9.00390625" style="2" customWidth="1"/>
    <col min="21" max="21" width="13.50390625" style="2" customWidth="1"/>
    <col min="22" max="22" width="9.00390625" style="2" customWidth="1"/>
    <col min="23" max="23" width="9.875" style="2" customWidth="1"/>
    <col min="24" max="25" width="5.875" style="2" customWidth="1"/>
    <col min="26" max="27" width="9.00390625" style="2" customWidth="1"/>
    <col min="28" max="28" width="6.625" style="2" customWidth="1"/>
    <col min="29" max="29" width="8.625" style="2" customWidth="1"/>
    <col min="30" max="30" width="9.00390625" style="2" customWidth="1"/>
    <col min="31" max="31" width="8.75390625" style="2" customWidth="1"/>
    <col min="32" max="32" width="8.00390625" style="2" customWidth="1"/>
    <col min="33" max="33" width="6.625" style="2" customWidth="1"/>
    <col min="34" max="35" width="7.00390625" style="2" customWidth="1"/>
    <col min="36" max="16384" width="9.00390625" style="2" customWidth="1"/>
  </cols>
  <sheetData>
    <row r="1" ht="25.5" customHeight="1">
      <c r="A1" s="13" t="s">
        <v>78</v>
      </c>
    </row>
    <row r="2" ht="17.25" customHeight="1">
      <c r="A2" s="58"/>
    </row>
    <row r="3" spans="1:26" ht="22.5" customHeight="1">
      <c r="A3" s="59" t="s">
        <v>79</v>
      </c>
      <c r="Z3" s="2" t="s">
        <v>4</v>
      </c>
    </row>
    <row r="4" spans="1:22" s="60" customFormat="1" ht="40.5" customHeight="1">
      <c r="A4" s="234" t="s">
        <v>151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5"/>
      <c r="S4" s="61" t="s">
        <v>183</v>
      </c>
      <c r="U4" s="61"/>
      <c r="V4" s="2"/>
    </row>
    <row r="5" spans="1:19" s="60" customFormat="1" ht="24" customHeight="1">
      <c r="A5" s="223" t="s">
        <v>163</v>
      </c>
      <c r="B5" s="131" t="s">
        <v>152</v>
      </c>
      <c r="C5" s="132" t="s">
        <v>224</v>
      </c>
      <c r="D5" s="133"/>
      <c r="E5" s="159" t="s">
        <v>225</v>
      </c>
      <c r="F5" s="263" t="s">
        <v>251</v>
      </c>
      <c r="G5" s="264"/>
      <c r="H5" s="131" t="s">
        <v>22</v>
      </c>
      <c r="I5" s="254" t="s">
        <v>226</v>
      </c>
      <c r="J5" s="223"/>
      <c r="K5" s="136" t="s">
        <v>227</v>
      </c>
      <c r="L5" s="136" t="s">
        <v>231</v>
      </c>
      <c r="M5" s="135" t="s">
        <v>232</v>
      </c>
      <c r="N5" s="257" t="s">
        <v>158</v>
      </c>
      <c r="O5" s="258"/>
      <c r="P5" s="132" t="s">
        <v>159</v>
      </c>
      <c r="Q5" s="62"/>
      <c r="R5" s="62"/>
      <c r="S5" s="62"/>
    </row>
    <row r="6" spans="1:33" s="60" customFormat="1" ht="24" customHeight="1">
      <c r="A6" s="224"/>
      <c r="B6" s="221" t="s">
        <v>179</v>
      </c>
      <c r="C6" s="141" t="s">
        <v>74</v>
      </c>
      <c r="D6" s="160" t="s">
        <v>35</v>
      </c>
      <c r="E6" s="157" t="s">
        <v>104</v>
      </c>
      <c r="F6" s="265" t="s">
        <v>250</v>
      </c>
      <c r="G6" s="266"/>
      <c r="H6" s="139" t="s">
        <v>108</v>
      </c>
      <c r="I6" s="255"/>
      <c r="J6" s="225"/>
      <c r="K6" s="162" t="s">
        <v>228</v>
      </c>
      <c r="L6" s="233" t="s">
        <v>281</v>
      </c>
      <c r="M6" s="168" t="s">
        <v>252</v>
      </c>
      <c r="N6" s="259" t="s">
        <v>97</v>
      </c>
      <c r="O6" s="260"/>
      <c r="P6" s="139" t="s">
        <v>98</v>
      </c>
      <c r="AG6" s="2"/>
    </row>
    <row r="7" spans="1:33" s="60" customFormat="1" ht="24" customHeight="1">
      <c r="A7" s="224"/>
      <c r="B7" s="221"/>
      <c r="C7" s="139" t="s">
        <v>105</v>
      </c>
      <c r="D7" s="163" t="s">
        <v>75</v>
      </c>
      <c r="E7" s="138" t="s">
        <v>77</v>
      </c>
      <c r="F7" s="167" t="s">
        <v>3</v>
      </c>
      <c r="G7" s="252" t="s">
        <v>107</v>
      </c>
      <c r="H7" s="139" t="s">
        <v>109</v>
      </c>
      <c r="I7" s="261" t="s">
        <v>223</v>
      </c>
      <c r="J7" s="247" t="s">
        <v>178</v>
      </c>
      <c r="K7" s="163" t="s">
        <v>229</v>
      </c>
      <c r="L7" s="233"/>
      <c r="M7" s="158" t="s">
        <v>253</v>
      </c>
      <c r="N7" s="245" t="s">
        <v>177</v>
      </c>
      <c r="O7" s="247" t="s">
        <v>178</v>
      </c>
      <c r="P7" s="139" t="s">
        <v>99</v>
      </c>
      <c r="AG7" s="2" t="s">
        <v>129</v>
      </c>
    </row>
    <row r="8" spans="1:33" s="60" customFormat="1" ht="24" customHeight="1">
      <c r="A8" s="225"/>
      <c r="B8" s="142"/>
      <c r="C8" s="142"/>
      <c r="D8" s="164" t="s">
        <v>76</v>
      </c>
      <c r="E8" s="164" t="s">
        <v>105</v>
      </c>
      <c r="F8" s="121" t="s">
        <v>162</v>
      </c>
      <c r="G8" s="253"/>
      <c r="H8" s="152" t="s">
        <v>112</v>
      </c>
      <c r="I8" s="262"/>
      <c r="J8" s="248"/>
      <c r="K8" s="164" t="s">
        <v>230</v>
      </c>
      <c r="L8" s="256"/>
      <c r="M8" s="169" t="s">
        <v>254</v>
      </c>
      <c r="N8" s="246"/>
      <c r="O8" s="248"/>
      <c r="P8" s="161" t="s">
        <v>160</v>
      </c>
      <c r="AG8" s="2" t="s">
        <v>136</v>
      </c>
    </row>
    <row r="9" spans="1:33" s="60" customFormat="1" ht="24" customHeight="1">
      <c r="A9" s="98" t="s">
        <v>169</v>
      </c>
      <c r="B9" s="165" t="s">
        <v>86</v>
      </c>
      <c r="C9" s="166" t="s">
        <v>86</v>
      </c>
      <c r="D9" s="166" t="s">
        <v>86</v>
      </c>
      <c r="E9" s="166" t="s">
        <v>85</v>
      </c>
      <c r="F9" s="166" t="s">
        <v>86</v>
      </c>
      <c r="G9" s="166" t="s">
        <v>72</v>
      </c>
      <c r="H9" s="166" t="s">
        <v>86</v>
      </c>
      <c r="I9" s="166" t="s">
        <v>36</v>
      </c>
      <c r="J9" s="166" t="s">
        <v>36</v>
      </c>
      <c r="K9" s="166" t="s">
        <v>36</v>
      </c>
      <c r="L9" s="166" t="s">
        <v>36</v>
      </c>
      <c r="M9" s="166" t="s">
        <v>36</v>
      </c>
      <c r="N9" s="166" t="s">
        <v>36</v>
      </c>
      <c r="O9" s="166" t="s">
        <v>86</v>
      </c>
      <c r="P9" s="166" t="s">
        <v>86</v>
      </c>
      <c r="AG9" s="2" t="s">
        <v>137</v>
      </c>
    </row>
    <row r="10" spans="1:33" ht="24" customHeight="1">
      <c r="A10" s="108" t="s">
        <v>172</v>
      </c>
      <c r="B10" s="101">
        <v>19779</v>
      </c>
      <c r="C10" s="63">
        <v>9159</v>
      </c>
      <c r="D10" s="63">
        <v>9155</v>
      </c>
      <c r="E10" s="63">
        <v>3504</v>
      </c>
      <c r="F10" s="63">
        <v>719</v>
      </c>
      <c r="G10" s="63">
        <v>483</v>
      </c>
      <c r="H10" s="63">
        <v>289</v>
      </c>
      <c r="I10" s="113">
        <v>4483</v>
      </c>
      <c r="J10" s="251" t="s">
        <v>182</v>
      </c>
      <c r="K10" s="63">
        <v>271</v>
      </c>
      <c r="L10" s="63">
        <v>841</v>
      </c>
      <c r="M10" s="64">
        <v>30</v>
      </c>
      <c r="N10" s="63">
        <v>39</v>
      </c>
      <c r="O10" s="251" t="s">
        <v>182</v>
      </c>
      <c r="P10" s="63">
        <v>4522</v>
      </c>
      <c r="AG10" s="2" t="s">
        <v>138</v>
      </c>
    </row>
    <row r="11" spans="1:33" ht="24" customHeight="1">
      <c r="A11" s="108" t="s">
        <v>173</v>
      </c>
      <c r="B11" s="101">
        <v>20254</v>
      </c>
      <c r="C11" s="63">
        <v>9718</v>
      </c>
      <c r="D11" s="63">
        <v>9709</v>
      </c>
      <c r="E11" s="63">
        <v>3599</v>
      </c>
      <c r="F11" s="63">
        <v>664</v>
      </c>
      <c r="G11" s="63">
        <v>509</v>
      </c>
      <c r="H11" s="63">
        <v>255</v>
      </c>
      <c r="I11" s="113">
        <v>4682</v>
      </c>
      <c r="J11" s="251"/>
      <c r="K11" s="63">
        <v>254</v>
      </c>
      <c r="L11" s="63">
        <v>523</v>
      </c>
      <c r="M11" s="64">
        <v>50</v>
      </c>
      <c r="N11" s="65">
        <v>34</v>
      </c>
      <c r="O11" s="251"/>
      <c r="P11" s="63">
        <v>4716</v>
      </c>
      <c r="AG11" s="2" t="s">
        <v>138</v>
      </c>
    </row>
    <row r="12" spans="1:33" ht="24" customHeight="1">
      <c r="A12" s="108" t="s">
        <v>174</v>
      </c>
      <c r="B12" s="26">
        <v>19657</v>
      </c>
      <c r="C12" s="26">
        <v>9499</v>
      </c>
      <c r="D12" s="26">
        <v>9496</v>
      </c>
      <c r="E12" s="26">
        <v>3365</v>
      </c>
      <c r="F12" s="26">
        <v>608</v>
      </c>
      <c r="G12" s="26">
        <v>390</v>
      </c>
      <c r="H12" s="26">
        <v>243</v>
      </c>
      <c r="I12" s="90">
        <v>4693</v>
      </c>
      <c r="J12" s="251"/>
      <c r="K12" s="63">
        <v>248</v>
      </c>
      <c r="L12" s="26">
        <v>606</v>
      </c>
      <c r="M12" s="26">
        <v>5</v>
      </c>
      <c r="N12" s="26">
        <v>34</v>
      </c>
      <c r="O12" s="251"/>
      <c r="P12" s="64">
        <v>4727</v>
      </c>
      <c r="AG12" s="2" t="s">
        <v>138</v>
      </c>
    </row>
    <row r="13" spans="1:33" ht="24" customHeight="1">
      <c r="A13" s="108" t="s">
        <v>175</v>
      </c>
      <c r="B13" s="26">
        <v>19825</v>
      </c>
      <c r="C13" s="26">
        <v>9671</v>
      </c>
      <c r="D13" s="26">
        <v>9668</v>
      </c>
      <c r="E13" s="26">
        <v>3279</v>
      </c>
      <c r="F13" s="26">
        <v>677</v>
      </c>
      <c r="G13" s="26">
        <v>404</v>
      </c>
      <c r="H13" s="26">
        <v>240</v>
      </c>
      <c r="I13" s="26">
        <v>4682</v>
      </c>
      <c r="J13" s="26">
        <v>37</v>
      </c>
      <c r="K13" s="63">
        <v>230</v>
      </c>
      <c r="L13" s="26">
        <v>598</v>
      </c>
      <c r="M13" s="26">
        <v>7</v>
      </c>
      <c r="N13" s="26">
        <v>10</v>
      </c>
      <c r="O13" s="26">
        <v>3</v>
      </c>
      <c r="P13" s="64">
        <v>4732</v>
      </c>
      <c r="AG13" s="2" t="s">
        <v>138</v>
      </c>
    </row>
    <row r="14" spans="1:16" ht="24" customHeight="1">
      <c r="A14" s="108" t="s">
        <v>176</v>
      </c>
      <c r="B14" s="26">
        <v>19587</v>
      </c>
      <c r="C14" s="26">
        <v>9693</v>
      </c>
      <c r="D14" s="26">
        <v>9687</v>
      </c>
      <c r="E14" s="26">
        <v>3020</v>
      </c>
      <c r="F14" s="26">
        <v>534</v>
      </c>
      <c r="G14" s="26">
        <v>507</v>
      </c>
      <c r="H14" s="26">
        <v>221</v>
      </c>
      <c r="I14" s="26">
        <v>4721</v>
      </c>
      <c r="J14" s="26">
        <v>28</v>
      </c>
      <c r="K14" s="63">
        <v>168</v>
      </c>
      <c r="L14" s="26">
        <v>682</v>
      </c>
      <c r="M14" s="26">
        <v>13</v>
      </c>
      <c r="N14" s="26">
        <v>28</v>
      </c>
      <c r="O14" s="26">
        <v>1</v>
      </c>
      <c r="P14" s="64">
        <v>4778</v>
      </c>
    </row>
    <row r="15" spans="1:16" ht="24" customHeight="1">
      <c r="A15" s="108"/>
      <c r="B15" s="26"/>
      <c r="C15" s="26"/>
      <c r="D15" s="26"/>
      <c r="E15" s="26"/>
      <c r="F15" s="26"/>
      <c r="G15" s="26"/>
      <c r="H15" s="26"/>
      <c r="I15" s="26"/>
      <c r="J15" s="26"/>
      <c r="K15" s="106"/>
      <c r="L15" s="26"/>
      <c r="M15" s="26"/>
      <c r="N15" s="249"/>
      <c r="O15" s="250"/>
      <c r="P15" s="101"/>
    </row>
    <row r="16" spans="1:33" ht="30.75" customHeight="1">
      <c r="A16" s="109" t="s">
        <v>193</v>
      </c>
      <c r="B16" s="123">
        <f aca="true" t="shared" si="0" ref="B16:P16">SUM(B17:B18)</f>
        <v>19806</v>
      </c>
      <c r="C16" s="123">
        <f t="shared" si="0"/>
        <v>9755</v>
      </c>
      <c r="D16" s="123">
        <f t="shared" si="0"/>
        <v>9749</v>
      </c>
      <c r="E16" s="127">
        <f t="shared" si="0"/>
        <v>3129</v>
      </c>
      <c r="F16" s="127">
        <f t="shared" si="0"/>
        <v>685</v>
      </c>
      <c r="G16" s="127">
        <f t="shared" si="0"/>
        <v>563</v>
      </c>
      <c r="H16" s="127">
        <f t="shared" si="0"/>
        <v>197</v>
      </c>
      <c r="I16" s="123">
        <f t="shared" si="0"/>
        <v>4593</v>
      </c>
      <c r="J16" s="123">
        <f t="shared" si="0"/>
        <v>22</v>
      </c>
      <c r="K16" s="123">
        <f t="shared" si="0"/>
        <v>224</v>
      </c>
      <c r="L16" s="123">
        <f t="shared" si="0"/>
        <v>622</v>
      </c>
      <c r="M16" s="123">
        <f t="shared" si="0"/>
        <v>16</v>
      </c>
      <c r="N16" s="128">
        <f t="shared" si="0"/>
        <v>26</v>
      </c>
      <c r="O16" s="128">
        <f t="shared" si="0"/>
        <v>6</v>
      </c>
      <c r="P16" s="123">
        <f t="shared" si="0"/>
        <v>4647</v>
      </c>
      <c r="Q16" s="100"/>
      <c r="AG16" s="2" t="s">
        <v>138</v>
      </c>
    </row>
    <row r="17" spans="1:17" ht="24" customHeight="1">
      <c r="A17" s="5" t="s">
        <v>110</v>
      </c>
      <c r="B17" s="6">
        <v>9972</v>
      </c>
      <c r="C17" s="92">
        <v>4793</v>
      </c>
      <c r="D17" s="92">
        <v>4792</v>
      </c>
      <c r="E17" s="117">
        <v>1233</v>
      </c>
      <c r="F17" s="117">
        <v>371</v>
      </c>
      <c r="G17" s="117">
        <v>324</v>
      </c>
      <c r="H17" s="117">
        <v>166</v>
      </c>
      <c r="I17" s="92">
        <v>2623</v>
      </c>
      <c r="J17" s="92">
        <v>12</v>
      </c>
      <c r="K17" s="92">
        <v>89</v>
      </c>
      <c r="L17" s="92">
        <v>355</v>
      </c>
      <c r="M17" s="101">
        <v>6</v>
      </c>
      <c r="N17" s="90">
        <v>3</v>
      </c>
      <c r="O17" s="130" t="s">
        <v>241</v>
      </c>
      <c r="P17" s="101">
        <f>I17+J17+N17</f>
        <v>2638</v>
      </c>
      <c r="Q17" s="4"/>
    </row>
    <row r="18" spans="1:17" ht="24" customHeight="1">
      <c r="A18" s="110" t="s">
        <v>111</v>
      </c>
      <c r="B18" s="111">
        <v>9834</v>
      </c>
      <c r="C18" s="112">
        <v>4962</v>
      </c>
      <c r="D18" s="112">
        <v>4957</v>
      </c>
      <c r="E18" s="118">
        <v>1896</v>
      </c>
      <c r="F18" s="118">
        <v>314</v>
      </c>
      <c r="G18" s="118">
        <v>239</v>
      </c>
      <c r="H18" s="118">
        <v>31</v>
      </c>
      <c r="I18" s="112">
        <v>1970</v>
      </c>
      <c r="J18" s="112">
        <v>10</v>
      </c>
      <c r="K18" s="112">
        <v>135</v>
      </c>
      <c r="L18" s="112">
        <v>267</v>
      </c>
      <c r="M18" s="112">
        <v>10</v>
      </c>
      <c r="N18" s="116">
        <v>23</v>
      </c>
      <c r="O18" s="114">
        <v>6</v>
      </c>
      <c r="P18" s="129">
        <f>I18+J18+N18+O18</f>
        <v>2009</v>
      </c>
      <c r="Q18" s="1"/>
    </row>
    <row r="19" spans="1:16" ht="10.5" customHeight="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1" customHeight="1">
      <c r="A20" s="7"/>
      <c r="B20" s="10"/>
      <c r="C20" s="11"/>
      <c r="D20" s="12"/>
      <c r="E20" s="12"/>
      <c r="F20" s="12"/>
      <c r="G20" s="12"/>
      <c r="H20" s="12"/>
      <c r="I20" s="12"/>
      <c r="J20" s="12"/>
      <c r="K20" s="12"/>
      <c r="P20" s="11"/>
    </row>
    <row r="21" spans="1:27" ht="21" customHeight="1">
      <c r="A21" s="7"/>
      <c r="B21" s="10"/>
      <c r="C21" s="11"/>
      <c r="D21" s="11"/>
      <c r="E21" s="11"/>
      <c r="F21" s="11"/>
      <c r="G21" s="11"/>
      <c r="H21" s="11"/>
      <c r="I21" s="11"/>
      <c r="J21" s="11"/>
      <c r="K21" s="11"/>
      <c r="P21" s="11"/>
      <c r="AA21" s="2" t="s">
        <v>140</v>
      </c>
    </row>
    <row r="22" spans="1:30" ht="21" customHeight="1">
      <c r="A22" s="67" t="s">
        <v>190</v>
      </c>
      <c r="B22" s="3"/>
      <c r="C22" s="3"/>
      <c r="D22" s="3"/>
      <c r="E22" s="3"/>
      <c r="F22" s="3"/>
      <c r="G22" s="3"/>
      <c r="H22" s="3"/>
      <c r="I22" s="3"/>
      <c r="J22" s="3"/>
      <c r="K22" s="3"/>
      <c r="P22" s="11"/>
      <c r="AD22" s="66" t="s">
        <v>140</v>
      </c>
    </row>
    <row r="23" spans="1:16" ht="21" customHeight="1">
      <c r="A23" s="170" t="s">
        <v>194</v>
      </c>
      <c r="B23" s="3"/>
      <c r="C23" s="3"/>
      <c r="D23" s="3"/>
      <c r="E23" s="3"/>
      <c r="F23" s="3"/>
      <c r="G23" s="3"/>
      <c r="H23" s="3"/>
      <c r="I23" s="3"/>
      <c r="J23" s="3"/>
      <c r="K23" s="3"/>
      <c r="P23" s="11"/>
    </row>
    <row r="24" spans="1:34" ht="21" customHeight="1">
      <c r="A24" s="170" t="s">
        <v>256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67" t="s">
        <v>185</v>
      </c>
      <c r="N24" s="3"/>
      <c r="O24" s="3"/>
      <c r="S24" s="61" t="s">
        <v>161</v>
      </c>
      <c r="U24" s="66"/>
      <c r="AG24" s="2" t="s">
        <v>33</v>
      </c>
      <c r="AH24" s="2" t="s">
        <v>33</v>
      </c>
    </row>
    <row r="25" spans="1:34" ht="21" customHeight="1">
      <c r="A25" s="170" t="s">
        <v>165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 t="s">
        <v>191</v>
      </c>
      <c r="N25" s="3"/>
      <c r="O25" s="3"/>
      <c r="P25" s="115" t="s">
        <v>192</v>
      </c>
      <c r="AG25" s="2" t="s">
        <v>141</v>
      </c>
      <c r="AH25" s="2" t="s">
        <v>141</v>
      </c>
    </row>
    <row r="26" spans="1:15" ht="21" customHeight="1">
      <c r="A26" s="170" t="s">
        <v>195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 t="s">
        <v>197</v>
      </c>
      <c r="O26" s="3"/>
    </row>
    <row r="27" spans="1:15" ht="21" customHeight="1">
      <c r="A27" s="170" t="s">
        <v>220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 t="s">
        <v>242</v>
      </c>
      <c r="O27" s="3"/>
    </row>
    <row r="28" spans="1:34" ht="21" customHeight="1">
      <c r="A28" s="171" t="s">
        <v>196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 t="s">
        <v>198</v>
      </c>
      <c r="O28" s="3"/>
      <c r="AG28" s="2" t="s">
        <v>130</v>
      </c>
      <c r="AH28" s="2" t="s">
        <v>130</v>
      </c>
    </row>
    <row r="29" spans="1:34" ht="21" customHeight="1">
      <c r="A29" s="170" t="s">
        <v>255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 t="s">
        <v>199</v>
      </c>
      <c r="O29" s="3"/>
      <c r="AG29" s="2" t="s">
        <v>33</v>
      </c>
      <c r="AH29" s="2" t="s">
        <v>33</v>
      </c>
    </row>
    <row r="30" spans="1:34" ht="21" customHeight="1">
      <c r="A30" s="170" t="s">
        <v>257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 t="s">
        <v>186</v>
      </c>
      <c r="O30" s="3"/>
      <c r="AG30" s="2" t="s">
        <v>33</v>
      </c>
      <c r="AH30" s="2" t="s">
        <v>33</v>
      </c>
    </row>
    <row r="31" spans="1:34" ht="21" customHeight="1">
      <c r="A31" s="170" t="s">
        <v>258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119" t="s">
        <v>221</v>
      </c>
      <c r="O31" s="3"/>
      <c r="AG31" s="2" t="s">
        <v>33</v>
      </c>
      <c r="AH31" s="2" t="s">
        <v>33</v>
      </c>
    </row>
    <row r="32" spans="1:34" ht="21" customHeight="1">
      <c r="A32" s="170" t="s">
        <v>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119" t="s">
        <v>222</v>
      </c>
      <c r="O32" s="3"/>
      <c r="P32" s="3"/>
      <c r="AG32" s="2" t="s">
        <v>33</v>
      </c>
      <c r="AH32" s="2" t="s">
        <v>33</v>
      </c>
    </row>
    <row r="33" spans="1:18" ht="21" customHeight="1">
      <c r="A33" s="170" t="s">
        <v>153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 t="s">
        <v>200</v>
      </c>
      <c r="O33" s="3"/>
      <c r="P33" s="3"/>
      <c r="Q33" s="3"/>
      <c r="R33" s="3"/>
    </row>
    <row r="34" spans="1:34" ht="21" customHeight="1">
      <c r="A34" s="172" t="s">
        <v>240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 t="s">
        <v>201</v>
      </c>
      <c r="O34" s="3"/>
      <c r="Q34" s="3"/>
      <c r="R34" s="3"/>
      <c r="AG34" s="2" t="s">
        <v>114</v>
      </c>
      <c r="AH34" s="2" t="s">
        <v>114</v>
      </c>
    </row>
    <row r="35" spans="1:34" ht="21" customHeight="1">
      <c r="A35" s="170" t="s">
        <v>237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 t="s">
        <v>202</v>
      </c>
      <c r="O35" s="3"/>
      <c r="AG35" s="2" t="s">
        <v>24</v>
      </c>
      <c r="AH35" s="2" t="s">
        <v>24</v>
      </c>
    </row>
    <row r="36" spans="1:34" ht="21" customHeight="1">
      <c r="A36" s="170" t="s">
        <v>261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 t="s">
        <v>203</v>
      </c>
      <c r="O36" s="3"/>
      <c r="AG36" s="2" t="s">
        <v>33</v>
      </c>
      <c r="AH36" s="2" t="s">
        <v>33</v>
      </c>
    </row>
    <row r="37" spans="1:34" ht="21" customHeight="1">
      <c r="A37" s="170" t="s">
        <v>184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 t="s">
        <v>204</v>
      </c>
      <c r="O37" s="3"/>
      <c r="AG37" s="2" t="s">
        <v>114</v>
      </c>
      <c r="AH37" s="2" t="s">
        <v>114</v>
      </c>
    </row>
    <row r="38" spans="1:15" ht="21" customHeight="1">
      <c r="A38" s="170" t="s">
        <v>262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 t="s">
        <v>205</v>
      </c>
      <c r="O38" s="3"/>
    </row>
    <row r="39" spans="1:34" ht="21" customHeight="1">
      <c r="A39" s="170" t="s">
        <v>263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 t="s">
        <v>206</v>
      </c>
      <c r="O39" s="3"/>
      <c r="AG39" s="2" t="s">
        <v>141</v>
      </c>
      <c r="AH39" s="2" t="s">
        <v>141</v>
      </c>
    </row>
    <row r="40" spans="1:15" ht="21" customHeight="1">
      <c r="A40" s="170" t="s">
        <v>259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 t="s">
        <v>207</v>
      </c>
      <c r="O40" s="3"/>
    </row>
    <row r="41" spans="1:34" ht="21" customHeight="1">
      <c r="A41" s="170" t="s">
        <v>267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68"/>
      <c r="M41" s="3"/>
      <c r="N41" s="3"/>
      <c r="O41" s="3"/>
      <c r="AG41" s="2" t="s">
        <v>33</v>
      </c>
      <c r="AH41" s="2" t="s">
        <v>33</v>
      </c>
    </row>
    <row r="42" spans="1:34" ht="21" customHeight="1">
      <c r="A42" s="170" t="s">
        <v>260</v>
      </c>
      <c r="L42" s="3"/>
      <c r="M42" s="14"/>
      <c r="N42" s="3"/>
      <c r="O42" s="3"/>
      <c r="T42" s="60" t="s">
        <v>141</v>
      </c>
      <c r="AG42" s="2" t="s">
        <v>141</v>
      </c>
      <c r="AH42" s="2" t="s">
        <v>141</v>
      </c>
    </row>
    <row r="43" spans="1:15" ht="21" customHeight="1">
      <c r="A43" s="170" t="s">
        <v>264</v>
      </c>
      <c r="L43" s="3"/>
      <c r="M43" s="3"/>
      <c r="N43" s="3"/>
      <c r="O43" s="3"/>
    </row>
    <row r="44" spans="1:34" ht="21" customHeight="1">
      <c r="A44" s="170" t="s">
        <v>265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AG44" s="2" t="s">
        <v>33</v>
      </c>
      <c r="AH44" s="2" t="s">
        <v>33</v>
      </c>
    </row>
    <row r="45" spans="1:34" ht="21" customHeight="1">
      <c r="A45" s="170" t="s">
        <v>266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AF45" s="2" t="s">
        <v>33</v>
      </c>
      <c r="AG45" s="2" t="s">
        <v>33</v>
      </c>
      <c r="AH45" s="2" t="s">
        <v>33</v>
      </c>
    </row>
    <row r="46" spans="1:34" ht="21" customHeight="1">
      <c r="A46" s="3" t="s">
        <v>166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AD46" s="69" t="s">
        <v>33</v>
      </c>
      <c r="AE46" s="2" t="s">
        <v>33</v>
      </c>
      <c r="AF46" s="2" t="s">
        <v>33</v>
      </c>
      <c r="AG46" s="2" t="s">
        <v>33</v>
      </c>
      <c r="AH46" s="2" t="s">
        <v>33</v>
      </c>
    </row>
    <row r="47" spans="1:34" ht="21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AD47" s="69" t="s">
        <v>33</v>
      </c>
      <c r="AE47" s="2" t="s">
        <v>33</v>
      </c>
      <c r="AF47" s="2" t="s">
        <v>33</v>
      </c>
      <c r="AG47" s="2" t="s">
        <v>33</v>
      </c>
      <c r="AH47" s="2" t="s">
        <v>33</v>
      </c>
    </row>
    <row r="48" spans="1:34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AD48" s="69" t="s">
        <v>33</v>
      </c>
      <c r="AE48" s="2" t="s">
        <v>33</v>
      </c>
      <c r="AF48" s="2" t="s">
        <v>33</v>
      </c>
      <c r="AG48" s="2" t="s">
        <v>33</v>
      </c>
      <c r="AH48" s="2" t="s">
        <v>33</v>
      </c>
    </row>
    <row r="49" spans="1:34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AD49" s="69" t="s">
        <v>33</v>
      </c>
      <c r="AE49" s="2" t="s">
        <v>33</v>
      </c>
      <c r="AF49" s="2" t="s">
        <v>33</v>
      </c>
      <c r="AG49" s="2" t="s">
        <v>33</v>
      </c>
      <c r="AH49" s="2" t="s">
        <v>33</v>
      </c>
    </row>
    <row r="50" spans="1:34" s="197" customFormat="1" ht="15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AD50" s="198" t="s">
        <v>33</v>
      </c>
      <c r="AE50" s="197" t="s">
        <v>33</v>
      </c>
      <c r="AF50" s="197" t="s">
        <v>33</v>
      </c>
      <c r="AG50" s="197" t="s">
        <v>33</v>
      </c>
      <c r="AH50" s="197" t="s">
        <v>33</v>
      </c>
    </row>
    <row r="51" spans="1:34" s="197" customFormat="1" ht="15.75" customHeight="1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9" t="s">
        <v>92</v>
      </c>
      <c r="N51" s="200"/>
      <c r="O51" s="200"/>
      <c r="P51" s="200"/>
      <c r="Q51" s="201"/>
      <c r="AD51" s="198" t="s">
        <v>33</v>
      </c>
      <c r="AE51" s="197" t="s">
        <v>33</v>
      </c>
      <c r="AF51" s="197" t="s">
        <v>33</v>
      </c>
      <c r="AG51" s="197" t="s">
        <v>33</v>
      </c>
      <c r="AH51" s="197" t="s">
        <v>33</v>
      </c>
    </row>
    <row r="52" spans="1:34" s="197" customFormat="1" ht="15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200"/>
      <c r="N52" s="200"/>
      <c r="O52" s="200"/>
      <c r="P52" s="200"/>
      <c r="Q52" s="201"/>
      <c r="AD52" s="198" t="s">
        <v>33</v>
      </c>
      <c r="AE52" s="197" t="s">
        <v>33</v>
      </c>
      <c r="AF52" s="197" t="s">
        <v>33</v>
      </c>
      <c r="AG52" s="197" t="s">
        <v>33</v>
      </c>
      <c r="AH52" s="197" t="s">
        <v>33</v>
      </c>
    </row>
    <row r="53" spans="2:34" s="197" customFormat="1" ht="15">
      <c r="B53" s="197" t="s">
        <v>80</v>
      </c>
      <c r="C53" s="197" t="s">
        <v>81</v>
      </c>
      <c r="D53" s="197" t="s">
        <v>82</v>
      </c>
      <c r="E53" s="197" t="s">
        <v>84</v>
      </c>
      <c r="F53" s="197" t="s">
        <v>83</v>
      </c>
      <c r="G53" s="197" t="s">
        <v>155</v>
      </c>
      <c r="H53" s="197" t="s">
        <v>44</v>
      </c>
      <c r="I53" s="198" t="s">
        <v>23</v>
      </c>
      <c r="J53" s="198"/>
      <c r="L53" s="196"/>
      <c r="M53" s="200"/>
      <c r="N53" s="197" t="s">
        <v>93</v>
      </c>
      <c r="O53" s="197" t="s">
        <v>94</v>
      </c>
      <c r="P53" s="197" t="s">
        <v>180</v>
      </c>
      <c r="Q53" s="197" t="s">
        <v>181</v>
      </c>
      <c r="AD53" s="198" t="s">
        <v>33</v>
      </c>
      <c r="AE53" s="197" t="s">
        <v>33</v>
      </c>
      <c r="AF53" s="197" t="s">
        <v>33</v>
      </c>
      <c r="AG53" s="197" t="s">
        <v>33</v>
      </c>
      <c r="AH53" s="197" t="s">
        <v>33</v>
      </c>
    </row>
    <row r="54" spans="1:34" s="197" customFormat="1" ht="15">
      <c r="A54" s="202" t="s">
        <v>89</v>
      </c>
      <c r="B54" s="197">
        <v>7845</v>
      </c>
      <c r="C54" s="197">
        <v>5040</v>
      </c>
      <c r="D54" s="197">
        <v>4277</v>
      </c>
      <c r="E54" s="197">
        <v>290</v>
      </c>
      <c r="F54" s="197">
        <v>10360</v>
      </c>
      <c r="G54" s="197">
        <v>0</v>
      </c>
      <c r="H54" s="197">
        <v>2130</v>
      </c>
      <c r="I54" s="197">
        <v>29942</v>
      </c>
      <c r="L54" s="196"/>
      <c r="M54" s="202">
        <v>6</v>
      </c>
      <c r="N54" s="203">
        <v>26.2</v>
      </c>
      <c r="O54" s="203">
        <v>36.1</v>
      </c>
      <c r="P54" s="203">
        <v>35.3</v>
      </c>
      <c r="Q54" s="203">
        <v>27.7</v>
      </c>
      <c r="AD54" s="198" t="s">
        <v>33</v>
      </c>
      <c r="AE54" s="197" t="s">
        <v>33</v>
      </c>
      <c r="AF54" s="197" t="s">
        <v>33</v>
      </c>
      <c r="AG54" s="197" t="s">
        <v>33</v>
      </c>
      <c r="AH54" s="197" t="s">
        <v>33</v>
      </c>
    </row>
    <row r="55" spans="1:34" s="197" customFormat="1" ht="15">
      <c r="A55" s="202" t="s">
        <v>90</v>
      </c>
      <c r="B55" s="197">
        <v>8054</v>
      </c>
      <c r="C55" s="197">
        <v>5233</v>
      </c>
      <c r="D55" s="197">
        <v>4444</v>
      </c>
      <c r="E55" s="197">
        <v>295</v>
      </c>
      <c r="F55" s="197">
        <v>9478</v>
      </c>
      <c r="G55" s="197">
        <v>0</v>
      </c>
      <c r="H55" s="197">
        <v>2248</v>
      </c>
      <c r="I55" s="197">
        <v>29752</v>
      </c>
      <c r="L55" s="196"/>
      <c r="M55" s="202">
        <v>7</v>
      </c>
      <c r="N55" s="203">
        <v>27.1</v>
      </c>
      <c r="O55" s="203">
        <v>37.6</v>
      </c>
      <c r="P55" s="203">
        <v>32.6</v>
      </c>
      <c r="Q55" s="203">
        <v>25.6</v>
      </c>
      <c r="AD55" s="197" t="s">
        <v>154</v>
      </c>
      <c r="AG55" s="197" t="s">
        <v>33</v>
      </c>
      <c r="AH55" s="197" t="s">
        <v>33</v>
      </c>
    </row>
    <row r="56" spans="1:33" s="197" customFormat="1" ht="17.25">
      <c r="A56" s="202" t="s">
        <v>91</v>
      </c>
      <c r="B56" s="197">
        <v>8329</v>
      </c>
      <c r="C56" s="197">
        <v>5034</v>
      </c>
      <c r="D56" s="197">
        <v>4165</v>
      </c>
      <c r="E56" s="197">
        <v>279</v>
      </c>
      <c r="F56" s="197">
        <v>9134</v>
      </c>
      <c r="G56" s="197">
        <v>0</v>
      </c>
      <c r="H56" s="197">
        <v>2663</v>
      </c>
      <c r="I56" s="197">
        <v>29604</v>
      </c>
      <c r="L56" s="204"/>
      <c r="M56" s="202">
        <v>8</v>
      </c>
      <c r="N56" s="203">
        <v>28.1</v>
      </c>
      <c r="O56" s="203">
        <v>39</v>
      </c>
      <c r="P56" s="203">
        <v>31.4</v>
      </c>
      <c r="Q56" s="203">
        <v>24.3</v>
      </c>
      <c r="AG56" s="197" t="s">
        <v>33</v>
      </c>
    </row>
    <row r="57" spans="1:17" s="197" customFormat="1" ht="17.25">
      <c r="A57" s="202" t="s">
        <v>0</v>
      </c>
      <c r="B57" s="197">
        <v>8766</v>
      </c>
      <c r="C57" s="197">
        <v>5177</v>
      </c>
      <c r="D57" s="197">
        <v>3855</v>
      </c>
      <c r="E57" s="197">
        <v>261</v>
      </c>
      <c r="F57" s="197">
        <v>8949</v>
      </c>
      <c r="G57" s="197">
        <v>0</v>
      </c>
      <c r="H57" s="197">
        <v>2202</v>
      </c>
      <c r="I57" s="197">
        <v>29210</v>
      </c>
      <c r="L57" s="204"/>
      <c r="M57" s="202">
        <v>9</v>
      </c>
      <c r="N57" s="203">
        <v>30</v>
      </c>
      <c r="O57" s="203">
        <v>40.7</v>
      </c>
      <c r="P57" s="203">
        <v>31.2</v>
      </c>
      <c r="Q57" s="203">
        <v>23.5</v>
      </c>
    </row>
    <row r="58" spans="1:17" s="197" customFormat="1" ht="13.5">
      <c r="A58" s="202" t="s">
        <v>1</v>
      </c>
      <c r="B58" s="197">
        <v>9094</v>
      </c>
      <c r="C58" s="197">
        <v>4962</v>
      </c>
      <c r="D58" s="197">
        <v>3558</v>
      </c>
      <c r="E58" s="197">
        <v>290</v>
      </c>
      <c r="F58" s="197">
        <v>8240</v>
      </c>
      <c r="G58" s="197">
        <v>0</v>
      </c>
      <c r="H58" s="197">
        <v>2567</v>
      </c>
      <c r="I58" s="197">
        <v>28711</v>
      </c>
      <c r="M58" s="202">
        <v>10</v>
      </c>
      <c r="N58" s="203">
        <v>31.7</v>
      </c>
      <c r="O58" s="203">
        <v>42.5</v>
      </c>
      <c r="P58" s="203">
        <v>29.2</v>
      </c>
      <c r="Q58" s="203">
        <v>22.7</v>
      </c>
    </row>
    <row r="59" spans="1:17" s="197" customFormat="1" ht="13.5">
      <c r="A59" s="202">
        <v>11</v>
      </c>
      <c r="B59" s="197">
        <v>9080</v>
      </c>
      <c r="C59" s="197">
        <v>4798</v>
      </c>
      <c r="D59" s="197">
        <v>3156</v>
      </c>
      <c r="E59" s="197">
        <v>302</v>
      </c>
      <c r="F59" s="197">
        <v>6730</v>
      </c>
      <c r="G59" s="197">
        <v>0</v>
      </c>
      <c r="H59" s="197">
        <v>3659</v>
      </c>
      <c r="I59" s="197">
        <v>27725</v>
      </c>
      <c r="M59" s="202">
        <v>11</v>
      </c>
      <c r="N59" s="203">
        <v>32.8</v>
      </c>
      <c r="O59" s="203">
        <v>44.2</v>
      </c>
      <c r="P59" s="203">
        <v>24.8</v>
      </c>
      <c r="Q59" s="203">
        <v>20.2</v>
      </c>
    </row>
    <row r="60" spans="1:17" s="197" customFormat="1" ht="13.5">
      <c r="A60" s="202">
        <v>12</v>
      </c>
      <c r="B60" s="197">
        <v>9338</v>
      </c>
      <c r="C60" s="197">
        <v>4897</v>
      </c>
      <c r="D60" s="197">
        <v>2654</v>
      </c>
      <c r="E60" s="197">
        <v>229</v>
      </c>
      <c r="F60" s="197">
        <v>6326</v>
      </c>
      <c r="G60" s="197">
        <v>0</v>
      </c>
      <c r="H60" s="197">
        <v>3840</v>
      </c>
      <c r="I60" s="197">
        <v>27284</v>
      </c>
      <c r="M60" s="202">
        <v>12</v>
      </c>
      <c r="N60" s="203">
        <v>34.2</v>
      </c>
      <c r="O60" s="203">
        <v>45.1</v>
      </c>
      <c r="P60" s="203">
        <v>23.6</v>
      </c>
      <c r="Q60" s="203">
        <v>18.6</v>
      </c>
    </row>
    <row r="61" spans="1:17" s="197" customFormat="1" ht="13.5">
      <c r="A61" s="202">
        <v>13</v>
      </c>
      <c r="B61" s="197">
        <v>9563</v>
      </c>
      <c r="C61" s="197">
        <v>4918</v>
      </c>
      <c r="D61" s="197">
        <v>2864</v>
      </c>
      <c r="E61" s="197">
        <v>244</v>
      </c>
      <c r="F61" s="197">
        <v>6304</v>
      </c>
      <c r="G61" s="197">
        <v>0</v>
      </c>
      <c r="H61" s="197">
        <v>3711</v>
      </c>
      <c r="I61" s="197">
        <v>27604</v>
      </c>
      <c r="M61" s="202">
        <v>13</v>
      </c>
      <c r="N61" s="203">
        <v>34.6</v>
      </c>
      <c r="O61" s="203">
        <v>45.1</v>
      </c>
      <c r="P61" s="203">
        <v>23.2</v>
      </c>
      <c r="Q61" s="203">
        <v>18.4</v>
      </c>
    </row>
    <row r="62" spans="1:17" s="197" customFormat="1" ht="13.5">
      <c r="A62" s="198">
        <v>14</v>
      </c>
      <c r="B62" s="197">
        <v>9429</v>
      </c>
      <c r="C62" s="197">
        <v>5216</v>
      </c>
      <c r="D62" s="197">
        <v>2763</v>
      </c>
      <c r="E62" s="197">
        <v>273</v>
      </c>
      <c r="F62" s="197">
        <v>5495</v>
      </c>
      <c r="G62" s="197">
        <v>0</v>
      </c>
      <c r="H62" s="197">
        <v>3739</v>
      </c>
      <c r="I62" s="197">
        <v>26915</v>
      </c>
      <c r="M62" s="198">
        <v>14</v>
      </c>
      <c r="N62" s="203">
        <v>35</v>
      </c>
      <c r="O62" s="203">
        <v>44.8</v>
      </c>
      <c r="P62" s="203">
        <v>20.7</v>
      </c>
      <c r="Q62" s="203">
        <v>17.1</v>
      </c>
    </row>
    <row r="63" spans="1:17" s="197" customFormat="1" ht="13.5">
      <c r="A63" s="198">
        <v>15</v>
      </c>
      <c r="B63" s="197">
        <v>9280</v>
      </c>
      <c r="C63" s="197">
        <v>5232</v>
      </c>
      <c r="D63" s="197">
        <v>2753</v>
      </c>
      <c r="E63" s="197">
        <v>263</v>
      </c>
      <c r="F63" s="197">
        <v>5502</v>
      </c>
      <c r="G63" s="197">
        <v>0</v>
      </c>
      <c r="H63" s="197">
        <v>3189</v>
      </c>
      <c r="I63" s="197">
        <v>26219</v>
      </c>
      <c r="M63" s="198">
        <v>15</v>
      </c>
      <c r="N63" s="203">
        <v>35.4</v>
      </c>
      <c r="O63" s="203">
        <v>44.6</v>
      </c>
      <c r="P63" s="203">
        <v>21.2</v>
      </c>
      <c r="Q63" s="203">
        <v>16.6</v>
      </c>
    </row>
    <row r="64" spans="1:17" s="197" customFormat="1" ht="13.5">
      <c r="A64" s="198">
        <v>16</v>
      </c>
      <c r="B64" s="197">
        <v>9132</v>
      </c>
      <c r="C64" s="197">
        <v>5291</v>
      </c>
      <c r="D64" s="197">
        <v>2388</v>
      </c>
      <c r="E64" s="197">
        <v>212</v>
      </c>
      <c r="F64" s="197">
        <v>5367</v>
      </c>
      <c r="G64" s="197">
        <v>599</v>
      </c>
      <c r="H64" s="197">
        <v>2294</v>
      </c>
      <c r="I64" s="197">
        <v>25283</v>
      </c>
      <c r="M64" s="198">
        <v>16</v>
      </c>
      <c r="N64" s="203">
        <v>36.1</v>
      </c>
      <c r="O64" s="203">
        <v>45.3</v>
      </c>
      <c r="P64" s="203">
        <v>21.3</v>
      </c>
      <c r="Q64" s="203">
        <v>16.9</v>
      </c>
    </row>
    <row r="65" spans="1:17" s="197" customFormat="1" ht="14.25" customHeight="1">
      <c r="A65" s="198">
        <v>17</v>
      </c>
      <c r="B65" s="197">
        <v>9288</v>
      </c>
      <c r="C65" s="197">
        <v>5104</v>
      </c>
      <c r="D65" s="197">
        <v>1954</v>
      </c>
      <c r="E65" s="197">
        <v>252</v>
      </c>
      <c r="F65" s="197">
        <v>5411</v>
      </c>
      <c r="G65" s="197">
        <v>589</v>
      </c>
      <c r="H65" s="197">
        <v>1877</v>
      </c>
      <c r="I65" s="197">
        <v>24475</v>
      </c>
      <c r="M65" s="198">
        <v>17</v>
      </c>
      <c r="N65" s="203">
        <v>37.9</v>
      </c>
      <c r="O65" s="203">
        <v>47.3</v>
      </c>
      <c r="P65" s="205">
        <v>22.3</v>
      </c>
      <c r="Q65" s="203">
        <v>17.4</v>
      </c>
    </row>
    <row r="66" spans="1:17" s="197" customFormat="1" ht="12.75" customHeight="1">
      <c r="A66" s="198">
        <v>18</v>
      </c>
      <c r="B66" s="197">
        <v>9557</v>
      </c>
      <c r="C66" s="197">
        <v>4681</v>
      </c>
      <c r="D66" s="197">
        <v>1782</v>
      </c>
      <c r="E66" s="197">
        <v>276</v>
      </c>
      <c r="F66" s="197">
        <v>5700</v>
      </c>
      <c r="G66" s="197">
        <v>379</v>
      </c>
      <c r="H66" s="197">
        <v>1222</v>
      </c>
      <c r="I66" s="197">
        <v>23597</v>
      </c>
      <c r="M66" s="198">
        <v>18</v>
      </c>
      <c r="N66" s="203">
        <v>40.5</v>
      </c>
      <c r="O66" s="203">
        <v>49.3</v>
      </c>
      <c r="P66" s="203">
        <v>24.2</v>
      </c>
      <c r="Q66" s="203">
        <v>18</v>
      </c>
    </row>
    <row r="67" spans="1:17" s="197" customFormat="1" ht="13.5">
      <c r="A67" s="177"/>
      <c r="B67" s="197">
        <v>9762</v>
      </c>
      <c r="C67" s="197">
        <v>4001</v>
      </c>
      <c r="D67" s="197">
        <v>1846</v>
      </c>
      <c r="E67" s="197">
        <v>305</v>
      </c>
      <c r="F67" s="197">
        <v>5774</v>
      </c>
      <c r="G67" s="197">
        <v>350</v>
      </c>
      <c r="H67" s="197">
        <v>903</v>
      </c>
      <c r="I67" s="197">
        <v>22941</v>
      </c>
      <c r="M67" s="177">
        <v>19.3</v>
      </c>
      <c r="N67" s="203">
        <v>42.6</v>
      </c>
      <c r="O67" s="203">
        <v>51.2</v>
      </c>
      <c r="P67" s="203">
        <v>25.3</v>
      </c>
      <c r="Q67" s="203">
        <v>18.5</v>
      </c>
    </row>
    <row r="68" spans="1:17" s="197" customFormat="1" ht="13.5">
      <c r="A68" s="177" t="s">
        <v>280</v>
      </c>
      <c r="B68" s="197">
        <v>9832</v>
      </c>
      <c r="C68" s="197">
        <v>3247</v>
      </c>
      <c r="D68" s="197">
        <v>1643</v>
      </c>
      <c r="E68" s="197">
        <v>245</v>
      </c>
      <c r="F68" s="197">
        <v>5630</v>
      </c>
      <c r="G68" s="197">
        <v>365</v>
      </c>
      <c r="H68" s="197">
        <v>916</v>
      </c>
      <c r="I68" s="197">
        <f aca="true" t="shared" si="1" ref="I68:I75">SUM(B68:H68)</f>
        <v>21878</v>
      </c>
      <c r="M68" s="177" t="s">
        <v>280</v>
      </c>
      <c r="N68" s="203">
        <v>44.9</v>
      </c>
      <c r="O68" s="203">
        <v>52.8</v>
      </c>
      <c r="P68" s="203">
        <v>25.8</v>
      </c>
      <c r="Q68" s="203">
        <v>19</v>
      </c>
    </row>
    <row r="69" spans="1:17" s="197" customFormat="1" ht="13.5">
      <c r="A69" s="177"/>
      <c r="B69" s="197">
        <v>9702</v>
      </c>
      <c r="C69" s="197">
        <v>2929</v>
      </c>
      <c r="D69" s="197">
        <v>1749</v>
      </c>
      <c r="E69" s="197">
        <v>297</v>
      </c>
      <c r="F69" s="197">
        <v>5109</v>
      </c>
      <c r="G69" s="197">
        <v>382</v>
      </c>
      <c r="H69" s="197">
        <v>857</v>
      </c>
      <c r="I69" s="197">
        <f t="shared" si="1"/>
        <v>21025</v>
      </c>
      <c r="M69" s="177"/>
      <c r="N69" s="197">
        <v>46.1</v>
      </c>
      <c r="O69" s="197">
        <v>53.9</v>
      </c>
      <c r="P69" s="197">
        <v>24.4</v>
      </c>
      <c r="Q69" s="206">
        <v>18.2</v>
      </c>
    </row>
    <row r="70" spans="1:18" s="197" customFormat="1" ht="13.5">
      <c r="A70" s="177"/>
      <c r="B70" s="197">
        <v>10069</v>
      </c>
      <c r="C70" s="197">
        <v>3592</v>
      </c>
      <c r="D70" s="197">
        <v>1379</v>
      </c>
      <c r="E70" s="197">
        <v>382</v>
      </c>
      <c r="F70" s="197">
        <v>4179</v>
      </c>
      <c r="G70" s="197">
        <v>516</v>
      </c>
      <c r="H70" s="197">
        <v>977</v>
      </c>
      <c r="I70" s="197">
        <f t="shared" si="1"/>
        <v>21094</v>
      </c>
      <c r="M70" s="177"/>
      <c r="N70" s="197">
        <v>47.7</v>
      </c>
      <c r="O70" s="197">
        <v>54.3</v>
      </c>
      <c r="P70" s="207">
        <v>19.9</v>
      </c>
      <c r="Q70" s="208">
        <v>15.8</v>
      </c>
      <c r="R70" s="186"/>
    </row>
    <row r="71" spans="1:21" s="197" customFormat="1" ht="15.75" customHeight="1">
      <c r="A71" s="177">
        <v>23.3</v>
      </c>
      <c r="B71" s="197">
        <v>9348</v>
      </c>
      <c r="C71" s="197">
        <v>3556</v>
      </c>
      <c r="D71" s="197">
        <v>1552</v>
      </c>
      <c r="E71" s="197">
        <v>315</v>
      </c>
      <c r="F71" s="197">
        <v>4147</v>
      </c>
      <c r="G71" s="197">
        <v>506</v>
      </c>
      <c r="H71" s="197">
        <v>1115</v>
      </c>
      <c r="I71" s="197">
        <f t="shared" si="1"/>
        <v>20539</v>
      </c>
      <c r="M71" s="177">
        <v>23.3</v>
      </c>
      <c r="N71" s="197">
        <v>45.5</v>
      </c>
      <c r="O71" s="197">
        <v>53.9</v>
      </c>
      <c r="P71" s="207">
        <v>20.3</v>
      </c>
      <c r="Q71" s="208">
        <v>16.3</v>
      </c>
      <c r="R71" s="186"/>
      <c r="U71" s="186"/>
    </row>
    <row r="72" spans="1:21" s="197" customFormat="1" ht="15.75" customHeight="1">
      <c r="A72" s="177"/>
      <c r="B72" s="197">
        <v>9159</v>
      </c>
      <c r="C72" s="197">
        <v>3504</v>
      </c>
      <c r="D72" s="197">
        <v>1202</v>
      </c>
      <c r="E72" s="197">
        <v>289</v>
      </c>
      <c r="F72" s="197">
        <v>4483</v>
      </c>
      <c r="G72" s="197">
        <v>271</v>
      </c>
      <c r="H72" s="197">
        <v>871</v>
      </c>
      <c r="I72" s="197">
        <f t="shared" si="1"/>
        <v>19779</v>
      </c>
      <c r="L72" s="199"/>
      <c r="M72" s="177"/>
      <c r="N72" s="197">
        <v>46.3</v>
      </c>
      <c r="O72" s="209">
        <v>53.5</v>
      </c>
      <c r="P72" s="207">
        <v>22.9</v>
      </c>
      <c r="Q72" s="208">
        <v>16.8</v>
      </c>
      <c r="R72" s="186"/>
      <c r="S72" s="210"/>
      <c r="T72" s="210"/>
      <c r="U72" s="211"/>
    </row>
    <row r="73" spans="1:21" s="197" customFormat="1" ht="15.75" customHeight="1">
      <c r="A73" s="177"/>
      <c r="B73" s="197">
        <v>9718</v>
      </c>
      <c r="C73" s="197">
        <v>3599</v>
      </c>
      <c r="D73" s="197">
        <v>1173</v>
      </c>
      <c r="E73" s="197">
        <v>255</v>
      </c>
      <c r="F73" s="197">
        <v>4682</v>
      </c>
      <c r="G73" s="197">
        <v>254</v>
      </c>
      <c r="H73" s="197">
        <v>573</v>
      </c>
      <c r="I73" s="197">
        <f>SUM(B73:H73)</f>
        <v>20254</v>
      </c>
      <c r="M73" s="177"/>
      <c r="N73" s="209">
        <v>48</v>
      </c>
      <c r="O73" s="197">
        <v>53.2</v>
      </c>
      <c r="P73" s="207">
        <v>23.3</v>
      </c>
      <c r="Q73" s="208">
        <v>16.8</v>
      </c>
      <c r="R73" s="210"/>
      <c r="S73" s="210"/>
      <c r="T73" s="210"/>
      <c r="U73" s="211"/>
    </row>
    <row r="74" spans="1:21" s="199" customFormat="1" ht="15.75" customHeight="1">
      <c r="A74" s="188">
        <v>26.3</v>
      </c>
      <c r="B74" s="197">
        <v>9499</v>
      </c>
      <c r="C74" s="197">
        <v>3365</v>
      </c>
      <c r="D74" s="197">
        <v>998</v>
      </c>
      <c r="E74" s="197">
        <v>243</v>
      </c>
      <c r="F74" s="197">
        <v>4693</v>
      </c>
      <c r="G74" s="197">
        <v>248</v>
      </c>
      <c r="H74" s="197">
        <v>611</v>
      </c>
      <c r="I74" s="197">
        <f t="shared" si="1"/>
        <v>19657</v>
      </c>
      <c r="J74" s="197"/>
      <c r="L74" s="197"/>
      <c r="M74" s="188">
        <v>26.3</v>
      </c>
      <c r="N74" s="209">
        <v>48.3</v>
      </c>
      <c r="O74" s="197">
        <v>53.8</v>
      </c>
      <c r="P74" s="212">
        <v>24</v>
      </c>
      <c r="Q74" s="208">
        <v>17.5</v>
      </c>
      <c r="R74" s="210"/>
      <c r="S74" s="213"/>
      <c r="T74" s="213"/>
      <c r="U74" s="214"/>
    </row>
    <row r="75" spans="1:18" s="197" customFormat="1" ht="15.75" customHeight="1">
      <c r="A75" s="177"/>
      <c r="B75" s="197">
        <v>9671</v>
      </c>
      <c r="C75" s="197">
        <v>3279</v>
      </c>
      <c r="D75" s="197">
        <v>1081</v>
      </c>
      <c r="E75" s="197">
        <v>240</v>
      </c>
      <c r="F75" s="197">
        <v>4719</v>
      </c>
      <c r="G75" s="197">
        <v>230</v>
      </c>
      <c r="H75" s="197">
        <v>605</v>
      </c>
      <c r="I75" s="197">
        <f t="shared" si="1"/>
        <v>19825</v>
      </c>
      <c r="M75" s="177"/>
      <c r="N75" s="209">
        <v>48.8</v>
      </c>
      <c r="O75" s="197">
        <v>54.5</v>
      </c>
      <c r="P75" s="215">
        <v>23.9</v>
      </c>
      <c r="Q75" s="208">
        <v>17.8</v>
      </c>
      <c r="R75" s="210"/>
    </row>
    <row r="76" spans="1:18" s="197" customFormat="1" ht="15.75" customHeight="1">
      <c r="A76" s="192"/>
      <c r="B76" s="197">
        <v>9693</v>
      </c>
      <c r="C76" s="197">
        <v>3020</v>
      </c>
      <c r="D76" s="197">
        <v>1041</v>
      </c>
      <c r="E76" s="197">
        <v>221</v>
      </c>
      <c r="F76" s="197">
        <v>4749</v>
      </c>
      <c r="G76" s="197">
        <v>168</v>
      </c>
      <c r="H76" s="197">
        <v>695</v>
      </c>
      <c r="I76" s="197">
        <f>SUM(B76:H76)</f>
        <v>19587</v>
      </c>
      <c r="M76" s="192"/>
      <c r="N76" s="209">
        <v>49.5</v>
      </c>
      <c r="O76" s="197">
        <v>54.7</v>
      </c>
      <c r="P76" s="215">
        <v>24.4</v>
      </c>
      <c r="Q76" s="208">
        <v>17.9</v>
      </c>
      <c r="R76" s="210"/>
    </row>
    <row r="77" spans="1:18" s="197" customFormat="1" ht="15.75" customHeight="1">
      <c r="A77" s="194">
        <v>29.3</v>
      </c>
      <c r="B77" s="199">
        <v>9755</v>
      </c>
      <c r="C77" s="199">
        <v>3129</v>
      </c>
      <c r="D77" s="199">
        <v>1248</v>
      </c>
      <c r="E77" s="199">
        <v>197</v>
      </c>
      <c r="F77" s="199">
        <v>4615</v>
      </c>
      <c r="G77" s="199">
        <v>224</v>
      </c>
      <c r="H77" s="199">
        <v>638</v>
      </c>
      <c r="I77" s="199">
        <f>SUM(B77:H77)</f>
        <v>19806</v>
      </c>
      <c r="M77" s="194">
        <v>29.3</v>
      </c>
      <c r="N77" s="216">
        <v>49.3</v>
      </c>
      <c r="O77" s="199">
        <v>54.7</v>
      </c>
      <c r="P77" s="217">
        <v>23.5</v>
      </c>
      <c r="Q77" s="218">
        <v>17.8</v>
      </c>
      <c r="R77" s="213"/>
    </row>
    <row r="78" s="197" customFormat="1" ht="15.75" customHeight="1">
      <c r="A78" s="198"/>
    </row>
    <row r="79" s="197" customFormat="1" ht="15.75" customHeight="1"/>
    <row r="80" s="197" customFormat="1" ht="15.75" customHeight="1"/>
    <row r="81" ht="15.75" customHeight="1"/>
    <row r="82" ht="15.75" customHeight="1"/>
    <row r="83" ht="15.75" customHeight="1"/>
    <row r="84" ht="15.75" customHeight="1"/>
    <row r="143" spans="28:35" ht="13.5">
      <c r="AB143" s="9"/>
      <c r="AC143" s="9"/>
      <c r="AD143" s="9"/>
      <c r="AE143" s="9"/>
      <c r="AF143" s="9"/>
      <c r="AG143" s="9"/>
      <c r="AH143" s="9"/>
      <c r="AI143" s="9"/>
    </row>
    <row r="144" spans="28:35" ht="13.5">
      <c r="AB144" s="71"/>
      <c r="AC144" s="71"/>
      <c r="AD144" s="72"/>
      <c r="AE144" s="71"/>
      <c r="AF144" s="72"/>
      <c r="AG144" s="71"/>
      <c r="AH144" s="71"/>
      <c r="AI144" s="71"/>
    </row>
    <row r="145" spans="30:35" ht="13.5">
      <c r="AD145" s="73"/>
      <c r="AE145" s="74"/>
      <c r="AF145" s="75" t="s">
        <v>37</v>
      </c>
      <c r="AG145" s="76"/>
      <c r="AH145" s="76"/>
      <c r="AI145" s="76"/>
    </row>
    <row r="146" spans="28:35" ht="13.5">
      <c r="AB146" s="2" t="s">
        <v>38</v>
      </c>
      <c r="AD146" s="73" t="s">
        <v>39</v>
      </c>
      <c r="AE146" s="73" t="s">
        <v>40</v>
      </c>
      <c r="AF146" s="48"/>
      <c r="AG146" s="74"/>
      <c r="AH146" s="74"/>
      <c r="AI146" s="74"/>
    </row>
    <row r="147" spans="30:35" ht="13.5">
      <c r="AD147" s="73"/>
      <c r="AE147" s="73" t="s">
        <v>41</v>
      </c>
      <c r="AF147" s="238" t="s">
        <v>42</v>
      </c>
      <c r="AG147" s="73" t="s">
        <v>43</v>
      </c>
      <c r="AH147" s="238" t="s">
        <v>73</v>
      </c>
      <c r="AI147" s="236" t="s">
        <v>44</v>
      </c>
    </row>
    <row r="148" spans="28:35" ht="13.5">
      <c r="AB148" s="74"/>
      <c r="AC148" s="74"/>
      <c r="AD148" s="48"/>
      <c r="AE148" s="48" t="s">
        <v>45</v>
      </c>
      <c r="AF148" s="240"/>
      <c r="AG148" s="48" t="s">
        <v>46</v>
      </c>
      <c r="AH148" s="239"/>
      <c r="AI148" s="237"/>
    </row>
    <row r="149" spans="30:31" ht="13.5">
      <c r="AD149" s="77" t="s">
        <v>47</v>
      </c>
      <c r="AE149" s="78" t="s">
        <v>48</v>
      </c>
    </row>
    <row r="150" spans="28:35" ht="13.5">
      <c r="AB150" s="2" t="s">
        <v>49</v>
      </c>
      <c r="AC150" s="69">
        <v>6</v>
      </c>
      <c r="AD150" s="79" t="s">
        <v>50</v>
      </c>
      <c r="AE150" s="80" t="s">
        <v>51</v>
      </c>
      <c r="AF150" s="80" t="s">
        <v>52</v>
      </c>
      <c r="AG150" s="80" t="s">
        <v>53</v>
      </c>
      <c r="AH150" s="80" t="s">
        <v>54</v>
      </c>
      <c r="AI150" s="80" t="s">
        <v>55</v>
      </c>
    </row>
    <row r="151" spans="29:35" ht="13.5">
      <c r="AC151" s="69"/>
      <c r="AD151" s="81" t="s">
        <v>56</v>
      </c>
      <c r="AE151" s="82" t="s">
        <v>57</v>
      </c>
      <c r="AF151" s="82" t="s">
        <v>58</v>
      </c>
      <c r="AG151" s="82" t="s">
        <v>59</v>
      </c>
      <c r="AH151" s="82" t="s">
        <v>60</v>
      </c>
      <c r="AI151" s="82" t="s">
        <v>61</v>
      </c>
    </row>
    <row r="152" spans="29:35" ht="13.5">
      <c r="AC152" s="69">
        <v>7</v>
      </c>
      <c r="AD152" s="79" t="s">
        <v>62</v>
      </c>
      <c r="AE152" s="80" t="s">
        <v>63</v>
      </c>
      <c r="AF152" s="80" t="s">
        <v>64</v>
      </c>
      <c r="AG152" s="80" t="s">
        <v>53</v>
      </c>
      <c r="AH152" s="80" t="s">
        <v>65</v>
      </c>
      <c r="AI152" s="80" t="s">
        <v>66</v>
      </c>
    </row>
    <row r="153" spans="29:35" ht="13.5">
      <c r="AC153" s="9"/>
      <c r="AD153" s="81" t="s">
        <v>67</v>
      </c>
      <c r="AE153" s="83" t="s">
        <v>68</v>
      </c>
      <c r="AF153" s="83" t="s">
        <v>69</v>
      </c>
      <c r="AG153" s="83" t="s">
        <v>59</v>
      </c>
      <c r="AH153" s="83" t="s">
        <v>70</v>
      </c>
      <c r="AI153" s="83" t="s">
        <v>71</v>
      </c>
    </row>
    <row r="154" spans="29:35" ht="13.5">
      <c r="AC154" s="20">
        <v>8</v>
      </c>
      <c r="AD154" s="79" t="s">
        <v>115</v>
      </c>
      <c r="AE154" s="70" t="s">
        <v>116</v>
      </c>
      <c r="AF154" s="70" t="s">
        <v>117</v>
      </c>
      <c r="AG154" s="70" t="s">
        <v>53</v>
      </c>
      <c r="AH154" s="70" t="s">
        <v>118</v>
      </c>
      <c r="AI154" s="70" t="s">
        <v>119</v>
      </c>
    </row>
    <row r="155" spans="29:35" ht="13.5">
      <c r="AC155" s="9"/>
      <c r="AD155" s="81" t="s">
        <v>120</v>
      </c>
      <c r="AE155" s="83" t="s">
        <v>121</v>
      </c>
      <c r="AF155" s="83" t="s">
        <v>122</v>
      </c>
      <c r="AG155" s="83" t="s">
        <v>59</v>
      </c>
      <c r="AH155" s="83" t="s">
        <v>123</v>
      </c>
      <c r="AI155" s="83" t="s">
        <v>124</v>
      </c>
    </row>
    <row r="156" spans="29:35" ht="13.5">
      <c r="AC156" s="69">
        <v>9</v>
      </c>
      <c r="AD156" s="79" t="s">
        <v>125</v>
      </c>
      <c r="AE156" s="80" t="s">
        <v>126</v>
      </c>
      <c r="AF156" s="80" t="s">
        <v>127</v>
      </c>
      <c r="AG156" s="80" t="s">
        <v>128</v>
      </c>
      <c r="AH156" s="80" t="s">
        <v>5</v>
      </c>
      <c r="AI156" s="80" t="s">
        <v>6</v>
      </c>
    </row>
    <row r="157" spans="29:35" ht="13.5">
      <c r="AC157" s="9"/>
      <c r="AD157" s="81" t="s">
        <v>7</v>
      </c>
      <c r="AE157" s="83" t="s">
        <v>8</v>
      </c>
      <c r="AF157" s="83" t="s">
        <v>9</v>
      </c>
      <c r="AG157" s="83" t="s">
        <v>10</v>
      </c>
      <c r="AH157" s="83" t="s">
        <v>11</v>
      </c>
      <c r="AI157" s="83" t="s">
        <v>12</v>
      </c>
    </row>
    <row r="158" spans="29:35" ht="13.5">
      <c r="AC158" s="20">
        <v>10</v>
      </c>
      <c r="AD158" s="79" t="s">
        <v>13</v>
      </c>
      <c r="AE158" s="70" t="s">
        <v>14</v>
      </c>
      <c r="AF158" s="70" t="s">
        <v>15</v>
      </c>
      <c r="AG158" s="70" t="s">
        <v>128</v>
      </c>
      <c r="AH158" s="70" t="s">
        <v>16</v>
      </c>
      <c r="AI158" s="70" t="s">
        <v>17</v>
      </c>
    </row>
    <row r="159" spans="28:35" ht="13.5">
      <c r="AB159" s="74"/>
      <c r="AC159" s="74"/>
      <c r="AD159" s="84" t="s">
        <v>18</v>
      </c>
      <c r="AE159" s="85" t="s">
        <v>8</v>
      </c>
      <c r="AF159" s="85" t="s">
        <v>19</v>
      </c>
      <c r="AG159" s="85" t="s">
        <v>10</v>
      </c>
      <c r="AH159" s="85" t="s">
        <v>20</v>
      </c>
      <c r="AI159" s="86" t="s">
        <v>21</v>
      </c>
    </row>
  </sheetData>
  <sheetProtection/>
  <mergeCells count="20">
    <mergeCell ref="AI147:AI148"/>
    <mergeCell ref="AH147:AH148"/>
    <mergeCell ref="AF147:AF148"/>
    <mergeCell ref="N5:O5"/>
    <mergeCell ref="N6:O6"/>
    <mergeCell ref="B6:B7"/>
    <mergeCell ref="I7:I8"/>
    <mergeCell ref="J7:J8"/>
    <mergeCell ref="F5:G5"/>
    <mergeCell ref="F6:G6"/>
    <mergeCell ref="A4:N4"/>
    <mergeCell ref="N7:N8"/>
    <mergeCell ref="O7:O8"/>
    <mergeCell ref="N15:O15"/>
    <mergeCell ref="J10:J12"/>
    <mergeCell ref="O10:O12"/>
    <mergeCell ref="G7:G8"/>
    <mergeCell ref="I5:J6"/>
    <mergeCell ref="L6:L8"/>
    <mergeCell ref="A5:A8"/>
  </mergeCells>
  <printOptions horizontalCentered="1"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4"/>
  <colBreaks count="1" manualBreakCount="1">
    <brk id="11" max="4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1"/>
  <sheetViews>
    <sheetView showGridLines="0" zoomScalePageLayoutView="0" workbookViewId="0" topLeftCell="A1">
      <selection activeCell="B1" sqref="B1"/>
    </sheetView>
  </sheetViews>
  <sheetFormatPr defaultColWidth="9.00390625" defaultRowHeight="13.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setup</cp:lastModifiedBy>
  <cp:lastPrinted>2018-02-16T08:44:50Z</cp:lastPrinted>
  <dcterms:created xsi:type="dcterms:W3CDTF">1997-07-22T08:28:53Z</dcterms:created>
  <dcterms:modified xsi:type="dcterms:W3CDTF">2018-02-16T08:44:56Z</dcterms:modified>
  <cp:category/>
  <cp:version/>
  <cp:contentType/>
  <cp:contentStatus/>
</cp:coreProperties>
</file>