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12" activeTab="0"/>
  </bookViews>
  <sheets>
    <sheet name="第74・75・76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'第74・75・76表'!$A$1:$Y$81</definedName>
    <definedName name="Print_Area_MI" localSheetId="0">'第74・75・76表'!$A$1:$Q$25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<sst xmlns="http://schemas.openxmlformats.org/spreadsheetml/2006/main" count="102" uniqueCount="91">
  <si>
    <t>区    分</t>
  </si>
  <si>
    <t>計</t>
  </si>
  <si>
    <t>女</t>
  </si>
  <si>
    <t>男</t>
  </si>
  <si>
    <t>(単位：人,％)</t>
  </si>
  <si>
    <t>電気･ガス･熱供給･水道業</t>
  </si>
  <si>
    <t>宮城野区</t>
  </si>
  <si>
    <t>太白区</t>
  </si>
  <si>
    <t>泉区</t>
  </si>
  <si>
    <t>石巻市</t>
  </si>
  <si>
    <t>気仙沼市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</si>
  <si>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</si>
  <si>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</si>
  <si>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</si>
  <si>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</si>
  <si>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</si>
  <si>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</si>
  <si>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</si>
  <si>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漁業</t>
  </si>
  <si>
    <t>建設業</t>
  </si>
  <si>
    <t>製造業</t>
  </si>
  <si>
    <t>複合サービス事業</t>
  </si>
  <si>
    <t>登米市</t>
  </si>
  <si>
    <t>栗原市</t>
  </si>
  <si>
    <t>計</t>
  </si>
  <si>
    <t>各種学校</t>
  </si>
  <si>
    <t>青葉区</t>
  </si>
  <si>
    <t>大学
(学部）</t>
  </si>
  <si>
    <t>短期大学
(本科）</t>
  </si>
  <si>
    <t>大学・短期大学の通信教育部</t>
  </si>
  <si>
    <t>大学・短期大学（別科）</t>
  </si>
  <si>
    <t>医療・福祉</t>
  </si>
  <si>
    <t>教育・学習支援業</t>
  </si>
  <si>
    <t>肢体不自由</t>
  </si>
  <si>
    <t>（単位：人）</t>
  </si>
  <si>
    <t>大学等
進学率
（％）</t>
  </si>
  <si>
    <t>Ｄ
公共職業能力開発施設等入学者</t>
  </si>
  <si>
    <t>Ｅ
就職者</t>
  </si>
  <si>
    <t>Ａ　大学等進学者</t>
  </si>
  <si>
    <t>Ｂ
専修学校
（専門課程）
進学者</t>
  </si>
  <si>
    <t>（つづき）</t>
  </si>
  <si>
    <t>Ａのうち</t>
  </si>
  <si>
    <t>Ｂのうち</t>
  </si>
  <si>
    <t>Ｃのうち</t>
  </si>
  <si>
    <t>Ｄのうち</t>
  </si>
  <si>
    <t>大崎市</t>
  </si>
  <si>
    <t>美里町</t>
  </si>
  <si>
    <t>Ｆ
左記以外
の者</t>
  </si>
  <si>
    <t>&lt;特別支援学校高等部&gt;（男女計）</t>
  </si>
  <si>
    <t>宿泊業・飲食サービス業</t>
  </si>
  <si>
    <t>生活関連サービス業・娯楽業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</si>
  <si>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</si>
  <si>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</si>
  <si>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</si>
  <si>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</si>
  <si>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</si>
  <si>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</si>
  <si>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</si>
  <si>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</si>
  <si>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</si>
  <si>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Ｆ　左記以外の者のうち（再掲）</t>
  </si>
  <si>
    <t>児童福祉施設</t>
  </si>
  <si>
    <t>&lt;特別支援学校高等部&gt;（男女計）</t>
  </si>
  <si>
    <t>上記以外のもの</t>
  </si>
  <si>
    <t>(単位：人)</t>
  </si>
  <si>
    <t>区    分</t>
  </si>
  <si>
    <t>区            分</t>
  </si>
  <si>
    <t>医療機関</t>
  </si>
  <si>
    <t>視覚障害</t>
  </si>
  <si>
    <t>聴覚障害</t>
  </si>
  <si>
    <t>知的障害</t>
  </si>
  <si>
    <t>病弱・身体虚弱</t>
  </si>
  <si>
    <t>卒業者に占める就職者の割合
（Ｅ+Ｈ）/総数
（％）</t>
  </si>
  <si>
    <t>平成28年3月</t>
  </si>
  <si>
    <t>女川町</t>
  </si>
  <si>
    <t>Ｃ　　専修学校
　　　（一般課程）
　　　等入学者</t>
  </si>
  <si>
    <t>特別支援学校高等部
（専攻科）</t>
  </si>
  <si>
    <t>第７４表　　　市　町　村　別　進　路　別　卒　業　者　数</t>
  </si>
  <si>
    <t>　　第７５表　　　産　業　別　就　職　者　数　及　び　割　合</t>
  </si>
  <si>
    <t>高等学校
（専攻科）</t>
  </si>
  <si>
    <t>Ｈ
左記ＡＢＣＤのうち
就職している者（再掲）</t>
  </si>
  <si>
    <t>障害者支援施設等</t>
  </si>
  <si>
    <t>第７６表　　　社会福祉施設等入所通所者数</t>
  </si>
  <si>
    <t>平成29年3月</t>
  </si>
  <si>
    <t>仙台市</t>
  </si>
  <si>
    <t>専修学校
(一般課程)等</t>
  </si>
  <si>
    <t xml:space="preserve">  うち就労系支援事業
  利用者</t>
  </si>
  <si>
    <t>Ｇ
不詳 ・
死亡の者</t>
  </si>
  <si>
    <t xml:space="preserve">  </t>
  </si>
  <si>
    <t>就職者</t>
  </si>
  <si>
    <t>割合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</si>
</sst>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6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2"/>
      <name val="書院細明朝体"/>
      <family val="1"/>
    </font>
    <font>
      <b/>
      <sz val="10"/>
      <name val="明朝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2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2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2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6" fontId="10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Border="1" applyAlignment="1" applyProtection="1">
      <alignment horizontal="distributed" vertical="center"/>
      <protection/>
    </xf>
    <xf numFmtId="176" fontId="10" fillId="0" borderId="0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177" fontId="10" fillId="0" borderId="0" xfId="67" applyNumberFormat="1" applyFont="1" applyFill="1" applyAlignment="1">
      <alignment horizontal="centerContinuous" vertical="center"/>
      <protection/>
    </xf>
    <xf numFmtId="177" fontId="10" fillId="0" borderId="0" xfId="67" applyNumberFormat="1" applyFont="1" applyFill="1" applyAlignment="1">
      <alignment vertical="center"/>
      <protection/>
    </xf>
    <xf numFmtId="177" fontId="10" fillId="0" borderId="0" xfId="67" applyNumberFormat="1" applyFont="1" applyFill="1" applyBorder="1" applyAlignment="1">
      <alignment vertical="center"/>
      <protection/>
    </xf>
    <xf numFmtId="177" fontId="10" fillId="0" borderId="0" xfId="67" applyNumberFormat="1" applyFont="1" applyFill="1" applyBorder="1" applyAlignment="1" applyProtection="1">
      <alignment horizontal="right" vertical="center"/>
      <protection/>
    </xf>
    <xf numFmtId="177" fontId="10" fillId="0" borderId="12" xfId="67" applyNumberFormat="1" applyFont="1" applyFill="1" applyBorder="1" applyAlignment="1">
      <alignment horizontal="centerContinuous" vertical="center"/>
      <protection/>
    </xf>
    <xf numFmtId="177" fontId="10" fillId="0" borderId="13" xfId="67" applyNumberFormat="1" applyFont="1" applyFill="1" applyBorder="1" applyAlignment="1" applyProtection="1">
      <alignment horizontal="centerContinuous" vertical="center"/>
      <protection/>
    </xf>
    <xf numFmtId="177" fontId="10" fillId="0" borderId="13" xfId="67" applyNumberFormat="1" applyFont="1" applyFill="1" applyBorder="1" applyAlignment="1">
      <alignment horizontal="centerContinuous" vertical="center"/>
      <protection/>
    </xf>
    <xf numFmtId="177" fontId="10" fillId="0" borderId="12" xfId="67" applyNumberFormat="1" applyFont="1" applyFill="1" applyBorder="1" applyAlignment="1" applyProtection="1">
      <alignment horizontal="centerContinuous" vertical="center"/>
      <protection/>
    </xf>
    <xf numFmtId="177" fontId="10" fillId="0" borderId="10" xfId="67" applyNumberFormat="1" applyFont="1" applyFill="1" applyBorder="1" applyAlignment="1" applyProtection="1">
      <alignment horizontal="center" vertical="center"/>
      <protection/>
    </xf>
    <xf numFmtId="177" fontId="10" fillId="0" borderId="11" xfId="67" applyNumberFormat="1" applyFont="1" applyFill="1" applyBorder="1" applyAlignment="1" applyProtection="1">
      <alignment horizontal="center" vertical="center"/>
      <protection/>
    </xf>
    <xf numFmtId="177" fontId="10" fillId="0" borderId="11" xfId="67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3" fillId="0" borderId="0" xfId="65" applyNumberFormat="1" applyFont="1" applyFill="1" applyBorder="1" applyAlignment="1">
      <alignment horizontal="center" vertical="center" wrapText="1"/>
      <protection/>
    </xf>
    <xf numFmtId="186" fontId="10" fillId="0" borderId="0" xfId="65" applyNumberFormat="1" applyFont="1" applyFill="1" applyBorder="1" applyAlignment="1" applyProtection="1">
      <alignment horizontal="center" vertical="center" wrapText="1"/>
      <protection/>
    </xf>
    <xf numFmtId="186" fontId="10" fillId="0" borderId="0" xfId="65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0" fillId="0" borderId="0" xfId="66" applyNumberFormat="1" applyFont="1" applyFill="1" applyBorder="1" applyAlignment="1">
      <alignment horizontal="left" vertical="center"/>
      <protection/>
    </xf>
    <xf numFmtId="176" fontId="10" fillId="0" borderId="0" xfId="65" applyNumberFormat="1" applyFont="1" applyFill="1" applyBorder="1" applyAlignment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>
      <alignment vertical="center"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0" xfId="65" applyNumberFormat="1" applyFont="1" applyFill="1" applyBorder="1" applyAlignment="1" applyProtection="1">
      <alignment horizontal="center" vertical="center" wrapText="1"/>
      <protection/>
    </xf>
    <xf numFmtId="176" fontId="10" fillId="0" borderId="14" xfId="65" applyNumberFormat="1" applyFont="1" applyFill="1" applyBorder="1" applyAlignment="1">
      <alignment horizontal="center" vertical="center" wrapText="1"/>
      <protection/>
    </xf>
    <xf numFmtId="176" fontId="10" fillId="0" borderId="11" xfId="0" applyNumberFormat="1" applyFont="1" applyFill="1" applyBorder="1" applyAlignment="1" applyProtection="1">
      <alignment vertical="center"/>
      <protection/>
    </xf>
    <xf numFmtId="176" fontId="14" fillId="0" borderId="0" xfId="65" applyNumberFormat="1" applyFont="1" applyFill="1" applyBorder="1" applyAlignment="1">
      <alignment horizontal="right"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 locked="0"/>
    </xf>
    <xf numFmtId="177" fontId="10" fillId="0" borderId="11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Alignment="1" applyProtection="1">
      <alignment horizontal="centerContinuous" vertical="center"/>
      <protection locked="0"/>
    </xf>
    <xf numFmtId="177" fontId="10" fillId="0" borderId="0" xfId="67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67" applyNumberFormat="1" applyFont="1" applyFill="1" applyBorder="1" applyAlignment="1" applyProtection="1">
      <alignment horizontal="right" vertical="center"/>
      <protection/>
    </xf>
    <xf numFmtId="178" fontId="17" fillId="0" borderId="0" xfId="67" applyNumberFormat="1" applyFont="1" applyFill="1" applyBorder="1" applyAlignment="1" applyProtection="1">
      <alignment vertical="center"/>
      <protection/>
    </xf>
    <xf numFmtId="177" fontId="9" fillId="0" borderId="0" xfId="67" applyNumberFormat="1" applyFont="1" applyFill="1" applyAlignment="1">
      <alignment vertical="center"/>
      <protection/>
    </xf>
    <xf numFmtId="178" fontId="14" fillId="0" borderId="0" xfId="67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6" fontId="10" fillId="0" borderId="15" xfId="65" applyNumberFormat="1" applyFont="1" applyFill="1" applyBorder="1" applyAlignment="1" applyProtection="1">
      <alignment horizontal="center" vertical="center"/>
      <protection/>
    </xf>
    <xf numFmtId="186" fontId="10" fillId="0" borderId="11" xfId="0" applyNumberFormat="1" applyFont="1" applyFill="1" applyBorder="1" applyAlignment="1">
      <alignment vertical="center"/>
    </xf>
    <xf numFmtId="177" fontId="10" fillId="0" borderId="16" xfId="67" applyNumberFormat="1" applyFont="1" applyFill="1" applyBorder="1" applyAlignment="1" applyProtection="1">
      <alignment horizontal="center" vertical="center"/>
      <protection/>
    </xf>
    <xf numFmtId="177" fontId="10" fillId="0" borderId="16" xfId="67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 locked="0"/>
    </xf>
    <xf numFmtId="186" fontId="14" fillId="0" borderId="0" xfId="0" applyNumberFormat="1" applyFont="1" applyFill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67" applyNumberFormat="1" applyFont="1" applyFill="1" applyBorder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177" fontId="59" fillId="0" borderId="0" xfId="67" applyNumberFormat="1" applyFont="1" applyFill="1" applyBorder="1" applyAlignment="1">
      <alignment vertical="center"/>
      <protection/>
    </xf>
    <xf numFmtId="177" fontId="59" fillId="0" borderId="0" xfId="67" applyNumberFormat="1" applyFont="1" applyFill="1" applyAlignment="1">
      <alignment vertical="center"/>
      <protection/>
    </xf>
    <xf numFmtId="177" fontId="59" fillId="0" borderId="0" xfId="0" applyNumberFormat="1" applyFont="1" applyFill="1" applyBorder="1" applyAlignment="1">
      <alignment vertical="center"/>
    </xf>
    <xf numFmtId="177" fontId="59" fillId="0" borderId="0" xfId="0" applyNumberFormat="1" applyFont="1" applyFill="1" applyBorder="1" applyAlignment="1" applyProtection="1">
      <alignment vertical="center"/>
      <protection/>
    </xf>
    <xf numFmtId="176" fontId="10" fillId="0" borderId="17" xfId="65" applyNumberFormat="1" applyFont="1" applyFill="1" applyBorder="1" applyAlignment="1">
      <alignment horizontal="center" vertical="center" wrapText="1"/>
      <protection/>
    </xf>
    <xf numFmtId="177" fontId="60" fillId="0" borderId="0" xfId="67" applyNumberFormat="1" applyFont="1" applyFill="1" applyBorder="1" applyAlignment="1">
      <alignment vertical="center"/>
      <protection/>
    </xf>
    <xf numFmtId="178" fontId="60" fillId="0" borderId="0" xfId="67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Alignment="1">
      <alignment vertical="center"/>
    </xf>
    <xf numFmtId="177" fontId="60" fillId="0" borderId="0" xfId="0" applyNumberFormat="1" applyFont="1" applyFill="1" applyBorder="1" applyAlignment="1" applyProtection="1">
      <alignment vertical="center"/>
      <protection/>
    </xf>
    <xf numFmtId="0" fontId="61" fillId="0" borderId="0" xfId="62" applyFont="1" applyFill="1" applyAlignment="1">
      <alignment vertical="center"/>
      <protection/>
    </xf>
    <xf numFmtId="177" fontId="10" fillId="0" borderId="18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176" fontId="20" fillId="0" borderId="0" xfId="64" applyNumberFormat="1" applyFont="1" applyFill="1" applyBorder="1" applyAlignment="1">
      <alignment horizontal="lef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>
      <alignment horizontal="right"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7" fontId="17" fillId="0" borderId="15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86" fontId="17" fillId="0" borderId="0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 applyProtection="1">
      <alignment vertical="center"/>
      <protection/>
    </xf>
    <xf numFmtId="178" fontId="21" fillId="0" borderId="0" xfId="67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>
      <alignment horizontal="right" vertical="center"/>
    </xf>
    <xf numFmtId="177" fontId="10" fillId="0" borderId="15" xfId="67" applyNumberFormat="1" applyFont="1" applyFill="1" applyBorder="1" applyAlignment="1">
      <alignment vertical="center"/>
      <protection/>
    </xf>
    <xf numFmtId="177" fontId="14" fillId="0" borderId="15" xfId="67" applyNumberFormat="1" applyFont="1" applyFill="1" applyBorder="1" applyAlignment="1" applyProtection="1">
      <alignment vertical="center"/>
      <protection/>
    </xf>
    <xf numFmtId="177" fontId="17" fillId="0" borderId="15" xfId="67" applyNumberFormat="1" applyFont="1" applyFill="1" applyBorder="1" applyAlignment="1" applyProtection="1">
      <alignment vertical="center"/>
      <protection/>
    </xf>
    <xf numFmtId="177" fontId="17" fillId="0" borderId="0" xfId="67" applyNumberFormat="1" applyFont="1" applyFill="1" applyBorder="1" applyAlignment="1" applyProtection="1">
      <alignment vertical="center"/>
      <protection/>
    </xf>
    <xf numFmtId="177" fontId="60" fillId="0" borderId="15" xfId="67" applyNumberFormat="1" applyFont="1" applyFill="1" applyBorder="1" applyAlignment="1">
      <alignment vertical="center"/>
      <protection/>
    </xf>
    <xf numFmtId="177" fontId="59" fillId="0" borderId="15" xfId="0" applyNumberFormat="1" applyFont="1" applyFill="1" applyBorder="1" applyAlignment="1">
      <alignment vertical="center"/>
    </xf>
    <xf numFmtId="177" fontId="6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Alignment="1">
      <alignment horizontal="center" vertical="center"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2" xfId="65" applyNumberFormat="1" applyFont="1" applyFill="1" applyBorder="1" applyAlignment="1">
      <alignment horizontal="center" vertical="center" wrapText="1"/>
      <protection/>
    </xf>
    <xf numFmtId="176" fontId="10" fillId="0" borderId="13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>
      <alignment horizontal="center" vertical="center" wrapText="1"/>
      <protection/>
    </xf>
    <xf numFmtId="176" fontId="10" fillId="0" borderId="17" xfId="65" applyNumberFormat="1" applyFont="1" applyFill="1" applyBorder="1" applyAlignment="1">
      <alignment horizontal="center" vertical="center" wrapText="1"/>
      <protection/>
    </xf>
    <xf numFmtId="176" fontId="10" fillId="0" borderId="15" xfId="65" applyNumberFormat="1" applyFont="1" applyFill="1" applyBorder="1" applyAlignment="1">
      <alignment horizontal="center" vertical="center" wrapText="1"/>
      <protection/>
    </xf>
    <xf numFmtId="176" fontId="10" fillId="0" borderId="20" xfId="65" applyNumberFormat="1" applyFont="1" applyFill="1" applyBorder="1" applyAlignment="1">
      <alignment horizontal="center" vertical="center" wrapText="1"/>
      <protection/>
    </xf>
    <xf numFmtId="176" fontId="10" fillId="0" borderId="16" xfId="65" applyNumberFormat="1" applyFont="1" applyFill="1" applyBorder="1" applyAlignment="1">
      <alignment horizontal="center" vertical="center" wrapText="1"/>
      <protection/>
    </xf>
    <xf numFmtId="176" fontId="10" fillId="0" borderId="18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>
      <alignment horizontal="left" vertical="center" wrapText="1"/>
      <protection/>
    </xf>
    <xf numFmtId="176" fontId="10" fillId="0" borderId="17" xfId="65" applyNumberFormat="1" applyFont="1" applyFill="1" applyBorder="1" applyAlignment="1">
      <alignment horizontal="left" vertical="center" wrapText="1"/>
      <protection/>
    </xf>
    <xf numFmtId="176" fontId="10" fillId="0" borderId="16" xfId="65" applyNumberFormat="1" applyFont="1" applyFill="1" applyBorder="1" applyAlignment="1">
      <alignment horizontal="left" vertical="center" wrapText="1"/>
      <protection/>
    </xf>
    <xf numFmtId="176" fontId="10" fillId="0" borderId="18" xfId="65" applyNumberFormat="1" applyFont="1" applyFill="1" applyBorder="1" applyAlignment="1">
      <alignment horizontal="left" vertical="center" wrapText="1"/>
      <protection/>
    </xf>
    <xf numFmtId="176" fontId="10" fillId="0" borderId="19" xfId="65" applyNumberFormat="1" applyFont="1" applyFill="1" applyBorder="1" applyAlignment="1" applyProtection="1">
      <alignment horizontal="center" vertical="center"/>
      <protection/>
    </xf>
    <xf numFmtId="176" fontId="10" fillId="0" borderId="17" xfId="65" applyNumberFormat="1" applyFont="1" applyFill="1" applyBorder="1" applyAlignment="1" applyProtection="1">
      <alignment horizontal="center" vertical="center"/>
      <protection/>
    </xf>
    <xf numFmtId="176" fontId="10" fillId="0" borderId="15" xfId="65" applyNumberFormat="1" applyFont="1" applyFill="1" applyBorder="1" applyAlignment="1" applyProtection="1">
      <alignment horizontal="center" vertical="center"/>
      <protection/>
    </xf>
    <xf numFmtId="176" fontId="10" fillId="0" borderId="20" xfId="65" applyNumberFormat="1" applyFont="1" applyFill="1" applyBorder="1" applyAlignment="1" applyProtection="1">
      <alignment horizontal="center" vertical="center"/>
      <protection/>
    </xf>
    <xf numFmtId="176" fontId="10" fillId="0" borderId="16" xfId="65" applyNumberFormat="1" applyFont="1" applyFill="1" applyBorder="1" applyAlignment="1" applyProtection="1">
      <alignment horizontal="center" vertical="center"/>
      <protection/>
    </xf>
    <xf numFmtId="176" fontId="10" fillId="0" borderId="18" xfId="65" applyNumberFormat="1" applyFont="1" applyFill="1" applyBorder="1" applyAlignment="1" applyProtection="1">
      <alignment horizontal="center" vertical="center"/>
      <protection/>
    </xf>
    <xf numFmtId="177" fontId="14" fillId="0" borderId="15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7" fillId="0" borderId="15" xfId="0" applyNumberFormat="1" applyFont="1" applyFill="1" applyBorder="1" applyAlignment="1" applyProtection="1">
      <alignment horizontal="right" vertical="center"/>
      <protection locked="0"/>
    </xf>
    <xf numFmtId="177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1" xfId="65" applyNumberFormat="1" applyFont="1" applyFill="1" applyBorder="1" applyAlignment="1">
      <alignment horizontal="left" vertical="center" wrapText="1" indent="1"/>
      <protection/>
    </xf>
    <xf numFmtId="176" fontId="10" fillId="0" borderId="19" xfId="65" applyNumberFormat="1" applyFont="1" applyFill="1" applyBorder="1" applyAlignment="1">
      <alignment horizontal="left" vertical="center" wrapText="1" indent="1"/>
      <protection/>
    </xf>
    <xf numFmtId="176" fontId="10" fillId="0" borderId="22" xfId="65" applyNumberFormat="1" applyFont="1" applyFill="1" applyBorder="1" applyAlignment="1">
      <alignment horizontal="left" vertical="center" wrapText="1" indent="1"/>
      <protection/>
    </xf>
    <xf numFmtId="176" fontId="10" fillId="0" borderId="23" xfId="65" applyNumberFormat="1" applyFont="1" applyFill="1" applyBorder="1" applyAlignment="1">
      <alignment horizontal="left" vertical="center" wrapText="1" indent="1"/>
      <protection/>
    </xf>
    <xf numFmtId="176" fontId="10" fillId="0" borderId="21" xfId="65" applyNumberFormat="1" applyFont="1" applyFill="1" applyBorder="1" applyAlignment="1">
      <alignment horizontal="center" vertical="center" wrapText="1"/>
      <protection/>
    </xf>
    <xf numFmtId="176" fontId="10" fillId="0" borderId="22" xfId="65" applyNumberFormat="1" applyFont="1" applyFill="1" applyBorder="1" applyAlignment="1">
      <alignment horizontal="center" vertical="center" wrapText="1"/>
      <protection/>
    </xf>
    <xf numFmtId="176" fontId="10" fillId="0" borderId="23" xfId="65" applyNumberFormat="1" applyFont="1" applyFill="1" applyBorder="1" applyAlignment="1">
      <alignment horizontal="center" vertical="center" wrapText="1"/>
      <protection/>
    </xf>
    <xf numFmtId="176" fontId="10" fillId="0" borderId="24" xfId="65" applyNumberFormat="1" applyFont="1" applyFill="1" applyBorder="1" applyAlignment="1">
      <alignment horizontal="center" vertical="center" wrapText="1"/>
      <protection/>
    </xf>
    <xf numFmtId="176" fontId="10" fillId="0" borderId="25" xfId="65" applyNumberFormat="1" applyFont="1" applyFill="1" applyBorder="1" applyAlignment="1">
      <alignment horizontal="center" vertical="center" wrapText="1"/>
      <protection/>
    </xf>
    <xf numFmtId="176" fontId="10" fillId="0" borderId="26" xfId="65" applyNumberFormat="1" applyFont="1" applyFill="1" applyBorder="1" applyAlignment="1">
      <alignment horizontal="center" vertical="center" wrapText="1"/>
      <protection/>
    </xf>
    <xf numFmtId="176" fontId="10" fillId="0" borderId="0" xfId="64" applyNumberFormat="1" applyFont="1" applyFill="1" applyBorder="1" applyAlignment="1" applyProtection="1">
      <alignment horizontal="right" vertical="center"/>
      <protection/>
    </xf>
    <xf numFmtId="176" fontId="10" fillId="0" borderId="20" xfId="64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left" vertical="center" indent="1"/>
      <protection/>
    </xf>
    <xf numFmtId="177" fontId="10" fillId="0" borderId="20" xfId="0" applyNumberFormat="1" applyFont="1" applyFill="1" applyBorder="1" applyAlignment="1" applyProtection="1">
      <alignment horizontal="left" vertical="center" indent="1"/>
      <protection/>
    </xf>
    <xf numFmtId="186" fontId="12" fillId="0" borderId="27" xfId="65" applyNumberFormat="1" applyFont="1" applyFill="1" applyBorder="1" applyAlignment="1">
      <alignment horizontal="center" vertical="center" wrapText="1"/>
      <protection/>
    </xf>
    <xf numFmtId="186" fontId="12" fillId="0" borderId="28" xfId="65" applyNumberFormat="1" applyFont="1" applyFill="1" applyBorder="1" applyAlignment="1">
      <alignment horizontal="center" vertical="center"/>
      <protection/>
    </xf>
    <xf numFmtId="186" fontId="12" fillId="0" borderId="29" xfId="65" applyNumberFormat="1" applyFont="1" applyFill="1" applyBorder="1" applyAlignment="1">
      <alignment horizontal="center" vertical="center"/>
      <protection/>
    </xf>
    <xf numFmtId="176" fontId="10" fillId="0" borderId="30" xfId="65" applyNumberFormat="1" applyFont="1" applyFill="1" applyBorder="1" applyAlignment="1">
      <alignment horizontal="center" vertical="center" wrapText="1"/>
      <protection/>
    </xf>
    <xf numFmtId="176" fontId="10" fillId="0" borderId="31" xfId="65" applyNumberFormat="1" applyFont="1" applyFill="1" applyBorder="1" applyAlignment="1">
      <alignment horizontal="center" vertical="center" wrapText="1"/>
      <protection/>
    </xf>
    <xf numFmtId="176" fontId="10" fillId="0" borderId="32" xfId="65" applyNumberFormat="1" applyFont="1" applyFill="1" applyBorder="1" applyAlignment="1">
      <alignment horizontal="center" vertical="center" wrapText="1"/>
      <protection/>
    </xf>
    <xf numFmtId="176" fontId="10" fillId="0" borderId="33" xfId="65" applyNumberFormat="1" applyFont="1" applyFill="1" applyBorder="1" applyAlignment="1">
      <alignment horizontal="center" vertical="center" wrapText="1"/>
      <protection/>
    </xf>
    <xf numFmtId="176" fontId="10" fillId="0" borderId="34" xfId="65" applyNumberFormat="1" applyFont="1" applyFill="1" applyBorder="1" applyAlignment="1">
      <alignment horizontal="center" vertical="center" wrapText="1"/>
      <protection/>
    </xf>
    <xf numFmtId="176" fontId="10" fillId="0" borderId="35" xfId="65" applyNumberFormat="1" applyFont="1" applyFill="1" applyBorder="1" applyAlignment="1">
      <alignment horizontal="center" vertical="center" wrapText="1"/>
      <protection/>
    </xf>
    <xf numFmtId="186" fontId="10" fillId="0" borderId="24" xfId="65" applyNumberFormat="1" applyFont="1" applyFill="1" applyBorder="1" applyAlignment="1" applyProtection="1">
      <alignment horizontal="center" vertical="center" wrapText="1"/>
      <protection/>
    </xf>
    <xf numFmtId="186" fontId="10" fillId="0" borderId="25" xfId="65" applyNumberFormat="1" applyFont="1" applyFill="1" applyBorder="1" applyAlignment="1" applyProtection="1">
      <alignment horizontal="center" vertical="center" wrapText="1"/>
      <protection/>
    </xf>
    <xf numFmtId="186" fontId="10" fillId="0" borderId="26" xfId="65" applyNumberFormat="1" applyFont="1" applyFill="1" applyBorder="1" applyAlignment="1" applyProtection="1">
      <alignment horizontal="center" vertical="center" wrapText="1"/>
      <protection/>
    </xf>
    <xf numFmtId="176" fontId="10" fillId="0" borderId="27" xfId="65" applyNumberFormat="1" applyFont="1" applyFill="1" applyBorder="1" applyAlignment="1">
      <alignment horizontal="center" vertical="center" wrapText="1"/>
      <protection/>
    </xf>
    <xf numFmtId="176" fontId="10" fillId="0" borderId="28" xfId="65" applyNumberFormat="1" applyFont="1" applyFill="1" applyBorder="1" applyAlignment="1">
      <alignment horizontal="center" vertical="center" wrapText="1"/>
      <protection/>
    </xf>
    <xf numFmtId="176" fontId="10" fillId="0" borderId="29" xfId="65" applyNumberFormat="1" applyFont="1" applyFill="1" applyBorder="1" applyAlignment="1">
      <alignment horizontal="center" vertical="center" wrapText="1"/>
      <protection/>
    </xf>
    <xf numFmtId="176" fontId="10" fillId="0" borderId="36" xfId="65" applyNumberFormat="1" applyFont="1" applyFill="1" applyBorder="1" applyAlignment="1" applyProtection="1">
      <alignment horizontal="center" vertical="center" wrapText="1"/>
      <protection/>
    </xf>
    <xf numFmtId="176" fontId="10" fillId="0" borderId="37" xfId="65" applyNumberFormat="1" applyFont="1" applyFill="1" applyBorder="1" applyAlignment="1" applyProtection="1">
      <alignment horizontal="center" vertical="center" wrapText="1"/>
      <protection/>
    </xf>
    <xf numFmtId="176" fontId="10" fillId="0" borderId="38" xfId="65" applyNumberFormat="1" applyFont="1" applyFill="1" applyBorder="1" applyAlignment="1" applyProtection="1">
      <alignment horizontal="center" vertical="center" wrapText="1"/>
      <protection/>
    </xf>
    <xf numFmtId="176" fontId="10" fillId="0" borderId="39" xfId="65" applyNumberFormat="1" applyFont="1" applyFill="1" applyBorder="1" applyAlignment="1" applyProtection="1">
      <alignment horizontal="center" vertical="center" wrapText="1"/>
      <protection/>
    </xf>
    <xf numFmtId="176" fontId="10" fillId="0" borderId="40" xfId="65" applyNumberFormat="1" applyFont="1" applyFill="1" applyBorder="1" applyAlignment="1" applyProtection="1">
      <alignment horizontal="center" vertical="center" wrapText="1"/>
      <protection/>
    </xf>
    <xf numFmtId="176" fontId="10" fillId="0" borderId="41" xfId="65" applyNumberFormat="1" applyFont="1" applyFill="1" applyBorder="1" applyAlignment="1" applyProtection="1">
      <alignment horizontal="center" vertical="center" wrapText="1"/>
      <protection/>
    </xf>
    <xf numFmtId="176" fontId="10" fillId="0" borderId="42" xfId="65" applyNumberFormat="1" applyFont="1" applyFill="1" applyBorder="1" applyAlignment="1" applyProtection="1">
      <alignment horizontal="center" vertical="center" wrapText="1"/>
      <protection/>
    </xf>
    <xf numFmtId="176" fontId="10" fillId="0" borderId="43" xfId="65" applyNumberFormat="1" applyFont="1" applyFill="1" applyBorder="1" applyAlignment="1" applyProtection="1">
      <alignment horizontal="center" vertical="center" wrapText="1"/>
      <protection/>
    </xf>
    <xf numFmtId="176" fontId="10" fillId="0" borderId="44" xfId="65" applyNumberFormat="1" applyFont="1" applyFill="1" applyBorder="1" applyAlignment="1" applyProtection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45" xfId="65" applyNumberFormat="1" applyFont="1" applyFill="1" applyBorder="1" applyAlignment="1">
      <alignment horizontal="center" vertical="center" wrapText="1"/>
      <protection/>
    </xf>
    <xf numFmtId="176" fontId="10" fillId="0" borderId="46" xfId="65" applyNumberFormat="1" applyFont="1" applyFill="1" applyBorder="1" applyAlignment="1">
      <alignment horizontal="center" vertical="center" wrapText="1"/>
      <protection/>
    </xf>
    <xf numFmtId="176" fontId="10" fillId="0" borderId="47" xfId="65" applyNumberFormat="1" applyFont="1" applyFill="1" applyBorder="1" applyAlignment="1">
      <alignment horizontal="center" vertical="center" wrapText="1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6" fontId="10" fillId="0" borderId="48" xfId="65" applyNumberFormat="1" applyFont="1" applyFill="1" applyBorder="1" applyAlignment="1">
      <alignment horizontal="center" vertical="center" wrapText="1"/>
      <protection/>
    </xf>
    <xf numFmtId="176" fontId="10" fillId="0" borderId="49" xfId="65" applyNumberFormat="1" applyFont="1" applyFill="1" applyBorder="1" applyAlignment="1">
      <alignment horizontal="center" vertical="center"/>
      <protection/>
    </xf>
    <xf numFmtId="176" fontId="10" fillId="0" borderId="50" xfId="65" applyNumberFormat="1" applyFont="1" applyFill="1" applyBorder="1" applyAlignment="1">
      <alignment horizontal="center" vertical="center"/>
      <protection/>
    </xf>
    <xf numFmtId="176" fontId="10" fillId="0" borderId="51" xfId="65" applyNumberFormat="1" applyFont="1" applyFill="1" applyBorder="1" applyAlignment="1">
      <alignment horizontal="center" vertical="center"/>
      <protection/>
    </xf>
    <xf numFmtId="177" fontId="10" fillId="0" borderId="14" xfId="67" applyNumberFormat="1" applyFont="1" applyFill="1" applyBorder="1" applyAlignment="1" applyProtection="1">
      <alignment horizontal="center" vertical="center"/>
      <protection/>
    </xf>
    <xf numFmtId="177" fontId="10" fillId="0" borderId="17" xfId="67" applyNumberFormat="1" applyFont="1" applyFill="1" applyBorder="1" applyAlignment="1" applyProtection="1">
      <alignment horizontal="center" vertical="center"/>
      <protection/>
    </xf>
    <xf numFmtId="177" fontId="10" fillId="0" borderId="11" xfId="67" applyNumberFormat="1" applyFont="1" applyFill="1" applyBorder="1" applyAlignment="1" applyProtection="1">
      <alignment horizontal="center" vertical="center"/>
      <protection/>
    </xf>
    <xf numFmtId="177" fontId="10" fillId="0" borderId="18" xfId="67" applyNumberFormat="1" applyFont="1" applyFill="1" applyBorder="1" applyAlignment="1" applyProtection="1">
      <alignment horizontal="center" vertical="center"/>
      <protection/>
    </xf>
    <xf numFmtId="176" fontId="10" fillId="0" borderId="52" xfId="65" applyNumberFormat="1" applyFont="1" applyFill="1" applyBorder="1" applyAlignment="1" applyProtection="1">
      <alignment horizontal="center" vertical="center"/>
      <protection/>
    </xf>
    <xf numFmtId="176" fontId="10" fillId="0" borderId="31" xfId="65" applyNumberFormat="1" applyFont="1" applyFill="1" applyBorder="1" applyAlignment="1" applyProtection="1">
      <alignment horizontal="center" vertical="center"/>
      <protection/>
    </xf>
    <xf numFmtId="176" fontId="10" fillId="0" borderId="32" xfId="65" applyNumberFormat="1" applyFont="1" applyFill="1" applyBorder="1" applyAlignment="1" applyProtection="1">
      <alignment horizontal="center" vertical="center"/>
      <protection/>
    </xf>
    <xf numFmtId="177" fontId="10" fillId="0" borderId="0" xfId="67" applyNumberFormat="1" applyFont="1" applyFill="1" applyAlignment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left" vertical="center" indent="1"/>
      <protection/>
    </xf>
    <xf numFmtId="177" fontId="11" fillId="0" borderId="20" xfId="0" applyNumberFormat="1" applyFont="1" applyFill="1" applyBorder="1" applyAlignment="1" applyProtection="1">
      <alignment horizontal="left" vertical="center" indent="1"/>
      <protection/>
    </xf>
    <xf numFmtId="176" fontId="11" fillId="0" borderId="0" xfId="65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標準_第45表 H14" xfId="67"/>
    <cellStyle name="Followed Hyperlink" xfId="68"/>
    <cellStyle name="良い" xfId="69"/>
  </cellStyles>
  <dxfs count="3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Y80"/>
  <sheetViews>
    <sheetView showGridLines="0" tabSelected="1" zoomScalePageLayoutView="0" workbookViewId="0" topLeftCell="A1">
      <selection activeCell="A1" sqref="A1:N1"/>
    </sheetView>
  </sheetViews>
  <sheetFormatPr defaultColWidth="12.75" defaultRowHeight="15" customHeight="1"/>
  <cols>
    <col min="1" max="1" width="7.5" style="18" customWidth="1"/>
    <col min="2" max="2" width="8.33203125" style="18" customWidth="1"/>
    <col min="3" max="22" width="8.75" style="18" customWidth="1"/>
    <col min="23" max="23" width="9.08203125" style="22" customWidth="1"/>
    <col min="24" max="24" width="9.33203125" style="22" customWidth="1"/>
    <col min="25" max="25" width="2.5" style="18" customWidth="1"/>
    <col min="26" max="16384" width="12.75" style="18" customWidth="1"/>
  </cols>
  <sheetData>
    <row r="1" spans="1:14" ht="15" customHeight="1">
      <c r="A1" s="105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24" ht="15" customHeight="1">
      <c r="A2" s="19" t="s">
        <v>48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33" t="s">
        <v>40</v>
      </c>
      <c r="Q2" s="33"/>
      <c r="R2" s="23"/>
      <c r="W2" s="24"/>
      <c r="X2" s="25" t="s">
        <v>34</v>
      </c>
    </row>
    <row r="3" spans="1:25" ht="17.25" customHeight="1">
      <c r="A3" s="169" t="s">
        <v>0</v>
      </c>
      <c r="B3" s="169"/>
      <c r="C3" s="185" t="s">
        <v>1</v>
      </c>
      <c r="D3" s="172" t="s">
        <v>38</v>
      </c>
      <c r="E3" s="173"/>
      <c r="F3" s="173"/>
      <c r="G3" s="173"/>
      <c r="H3" s="173"/>
      <c r="I3" s="173"/>
      <c r="J3" s="174"/>
      <c r="K3" s="157" t="s">
        <v>39</v>
      </c>
      <c r="L3" s="177" t="s">
        <v>75</v>
      </c>
      <c r="M3" s="178"/>
      <c r="N3" s="157" t="s">
        <v>36</v>
      </c>
      <c r="O3" s="137" t="s">
        <v>37</v>
      </c>
      <c r="P3" s="137" t="s">
        <v>47</v>
      </c>
      <c r="Q3" s="151" t="s">
        <v>87</v>
      </c>
      <c r="R3" s="160" t="s">
        <v>80</v>
      </c>
      <c r="S3" s="161"/>
      <c r="T3" s="161"/>
      <c r="U3" s="161"/>
      <c r="V3" s="162"/>
      <c r="W3" s="154" t="s">
        <v>35</v>
      </c>
      <c r="X3" s="145" t="s">
        <v>72</v>
      </c>
      <c r="Y3" s="40"/>
    </row>
    <row r="4" spans="1:25" ht="18" customHeight="1">
      <c r="A4" s="170"/>
      <c r="B4" s="170"/>
      <c r="C4" s="186"/>
      <c r="D4" s="148" t="s">
        <v>24</v>
      </c>
      <c r="E4" s="134" t="s">
        <v>27</v>
      </c>
      <c r="F4" s="175" t="s">
        <v>28</v>
      </c>
      <c r="G4" s="134" t="s">
        <v>29</v>
      </c>
      <c r="H4" s="134" t="s">
        <v>30</v>
      </c>
      <c r="I4" s="134" t="s">
        <v>79</v>
      </c>
      <c r="J4" s="113" t="s">
        <v>76</v>
      </c>
      <c r="K4" s="158"/>
      <c r="L4" s="179"/>
      <c r="M4" s="180"/>
      <c r="N4" s="158"/>
      <c r="O4" s="138"/>
      <c r="P4" s="138"/>
      <c r="Q4" s="152"/>
      <c r="R4" s="163"/>
      <c r="S4" s="164"/>
      <c r="T4" s="164"/>
      <c r="U4" s="164"/>
      <c r="V4" s="165"/>
      <c r="W4" s="155"/>
      <c r="X4" s="146"/>
      <c r="Y4" s="20"/>
    </row>
    <row r="5" spans="1:25" ht="18" customHeight="1">
      <c r="A5" s="170"/>
      <c r="B5" s="170"/>
      <c r="C5" s="186"/>
      <c r="D5" s="149"/>
      <c r="E5" s="135"/>
      <c r="F5" s="175"/>
      <c r="G5" s="135"/>
      <c r="H5" s="135"/>
      <c r="I5" s="135"/>
      <c r="J5" s="113"/>
      <c r="K5" s="158"/>
      <c r="L5" s="148" t="s">
        <v>85</v>
      </c>
      <c r="M5" s="137" t="s">
        <v>25</v>
      </c>
      <c r="N5" s="158"/>
      <c r="O5" s="138"/>
      <c r="P5" s="138"/>
      <c r="Q5" s="152"/>
      <c r="R5" s="166"/>
      <c r="S5" s="167"/>
      <c r="T5" s="167"/>
      <c r="U5" s="167"/>
      <c r="V5" s="168"/>
      <c r="W5" s="155"/>
      <c r="X5" s="146"/>
      <c r="Y5" s="20"/>
    </row>
    <row r="6" spans="1:25" ht="19.5" customHeight="1">
      <c r="A6" s="171"/>
      <c r="B6" s="171"/>
      <c r="C6" s="187"/>
      <c r="D6" s="150"/>
      <c r="E6" s="136"/>
      <c r="F6" s="176"/>
      <c r="G6" s="136"/>
      <c r="H6" s="136"/>
      <c r="I6" s="136"/>
      <c r="J6" s="115"/>
      <c r="K6" s="159"/>
      <c r="L6" s="150"/>
      <c r="M6" s="139"/>
      <c r="N6" s="159"/>
      <c r="O6" s="139"/>
      <c r="P6" s="139"/>
      <c r="Q6" s="153"/>
      <c r="R6" s="6" t="s">
        <v>24</v>
      </c>
      <c r="S6" s="1" t="s">
        <v>41</v>
      </c>
      <c r="T6" s="6" t="s">
        <v>42</v>
      </c>
      <c r="U6" s="1" t="s">
        <v>43</v>
      </c>
      <c r="V6" s="6" t="s">
        <v>44</v>
      </c>
      <c r="W6" s="156"/>
      <c r="X6" s="147"/>
      <c r="Y6" s="32"/>
    </row>
    <row r="7" spans="1:25" ht="12.75" customHeight="1">
      <c r="A7" s="26"/>
      <c r="B7" s="26"/>
      <c r="C7" s="59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7"/>
      <c r="P7" s="27"/>
      <c r="Q7" s="27"/>
      <c r="R7" s="5"/>
      <c r="S7" s="5"/>
      <c r="T7" s="5"/>
      <c r="U7" s="5"/>
      <c r="V7" s="5"/>
      <c r="W7" s="29"/>
      <c r="X7" s="30"/>
      <c r="Y7" s="20"/>
    </row>
    <row r="8" spans="1:24" ht="15.75" customHeight="1">
      <c r="A8" s="41"/>
      <c r="B8" s="46" t="s">
        <v>73</v>
      </c>
      <c r="C8" s="63">
        <v>455</v>
      </c>
      <c r="D8" s="52">
        <v>17</v>
      </c>
      <c r="E8" s="52">
        <v>2</v>
      </c>
      <c r="F8" s="52">
        <v>1</v>
      </c>
      <c r="G8" s="52">
        <v>0</v>
      </c>
      <c r="H8" s="52">
        <v>0</v>
      </c>
      <c r="I8" s="52">
        <v>0</v>
      </c>
      <c r="J8" s="52">
        <v>14</v>
      </c>
      <c r="K8" s="52">
        <v>0</v>
      </c>
      <c r="L8" s="52">
        <v>0</v>
      </c>
      <c r="M8" s="52">
        <v>0</v>
      </c>
      <c r="N8" s="52">
        <v>9</v>
      </c>
      <c r="O8" s="52">
        <v>125</v>
      </c>
      <c r="P8" s="52">
        <v>304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64">
        <v>3.7</v>
      </c>
      <c r="X8" s="64">
        <v>27.5</v>
      </c>
    </row>
    <row r="9" spans="1:24" s="31" customFormat="1" ht="15.75" customHeight="1">
      <c r="A9" s="2"/>
      <c r="B9" s="45" t="s">
        <v>83</v>
      </c>
      <c r="C9" s="90">
        <f>SUM(C12:C28)</f>
        <v>454</v>
      </c>
      <c r="D9" s="91">
        <f>SUM(D12:D28)</f>
        <v>17</v>
      </c>
      <c r="E9" s="91">
        <f aca="true" t="shared" si="0" ref="E9:V9">SUM(E12:E28)</f>
        <v>2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15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13</v>
      </c>
      <c r="O9" s="91">
        <f t="shared" si="0"/>
        <v>127</v>
      </c>
      <c r="P9" s="91">
        <f t="shared" si="0"/>
        <v>297</v>
      </c>
      <c r="Q9" s="91">
        <f t="shared" si="0"/>
        <v>0</v>
      </c>
      <c r="R9" s="91">
        <f t="shared" si="0"/>
        <v>0</v>
      </c>
      <c r="S9" s="91">
        <f t="shared" si="0"/>
        <v>0</v>
      </c>
      <c r="T9" s="91">
        <f t="shared" si="0"/>
        <v>0</v>
      </c>
      <c r="U9" s="91">
        <f t="shared" si="0"/>
        <v>0</v>
      </c>
      <c r="V9" s="91">
        <f t="shared" si="0"/>
        <v>0</v>
      </c>
      <c r="W9" s="92">
        <f>D9/C9*100</f>
        <v>3.7444933920704844</v>
      </c>
      <c r="X9" s="92">
        <f>(O9+R9)/C9*100</f>
        <v>27.973568281938327</v>
      </c>
    </row>
    <row r="10" spans="1:24" ht="12.75" customHeight="1">
      <c r="A10" s="20" t="s">
        <v>88</v>
      </c>
      <c r="B10" s="20"/>
      <c r="C10" s="6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  <c r="S10" s="51"/>
      <c r="T10" s="51"/>
      <c r="U10" s="51"/>
      <c r="V10" s="51"/>
      <c r="W10" s="64"/>
      <c r="X10" s="64"/>
    </row>
    <row r="11" spans="1:24" ht="12.75" customHeight="1">
      <c r="A11" s="20"/>
      <c r="B11" s="4" t="s">
        <v>84</v>
      </c>
      <c r="C11" s="65">
        <f>SUM(C12:C15)</f>
        <v>169</v>
      </c>
      <c r="D11" s="50">
        <f aca="true" t="shared" si="1" ref="D11:V11">SUM(D12:D15)</f>
        <v>16</v>
      </c>
      <c r="E11" s="50">
        <f t="shared" si="1"/>
        <v>2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14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1</v>
      </c>
      <c r="O11" s="50">
        <f t="shared" si="1"/>
        <v>31</v>
      </c>
      <c r="P11" s="50">
        <f t="shared" si="1"/>
        <v>121</v>
      </c>
      <c r="Q11" s="50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6">
        <f>D11/C11*100</f>
        <v>9.467455621301776</v>
      </c>
      <c r="X11" s="56">
        <f>(O11+R11)/C11*100</f>
        <v>18.34319526627219</v>
      </c>
    </row>
    <row r="12" spans="1:24" s="84" customFormat="1" ht="15.75" customHeight="1">
      <c r="A12" s="82"/>
      <c r="B12" s="83" t="s">
        <v>26</v>
      </c>
      <c r="C12" s="93">
        <f>D12+K12+L12+M12+N12+O12+P12+Q12+R12</f>
        <v>54</v>
      </c>
      <c r="D12" s="89">
        <f>SUM(E12:J12)</f>
        <v>2</v>
      </c>
      <c r="E12" s="88">
        <v>1</v>
      </c>
      <c r="F12" s="88">
        <v>0</v>
      </c>
      <c r="G12" s="88">
        <v>0</v>
      </c>
      <c r="H12" s="88">
        <v>0</v>
      </c>
      <c r="I12" s="88">
        <v>0</v>
      </c>
      <c r="J12" s="88">
        <v>1</v>
      </c>
      <c r="K12" s="89">
        <v>0</v>
      </c>
      <c r="L12" s="89">
        <v>0</v>
      </c>
      <c r="M12" s="89">
        <v>0</v>
      </c>
      <c r="N12" s="89">
        <v>0</v>
      </c>
      <c r="O12" s="89">
        <v>10</v>
      </c>
      <c r="P12" s="89">
        <v>42</v>
      </c>
      <c r="Q12" s="89">
        <v>0</v>
      </c>
      <c r="R12" s="88">
        <f>SUM(S12:V12)</f>
        <v>0</v>
      </c>
      <c r="S12" s="89">
        <v>0</v>
      </c>
      <c r="T12" s="89">
        <v>0</v>
      </c>
      <c r="U12" s="89">
        <v>0</v>
      </c>
      <c r="V12" s="89">
        <v>0</v>
      </c>
      <c r="W12" s="94">
        <f aca="true" t="shared" si="2" ref="W12:W27">D12/C12*100</f>
        <v>3.7037037037037033</v>
      </c>
      <c r="X12" s="94">
        <f>(O12+R12)/C12*100</f>
        <v>18.51851851851852</v>
      </c>
    </row>
    <row r="13" spans="1:24" s="84" customFormat="1" ht="15.75" customHeight="1">
      <c r="A13" s="85"/>
      <c r="B13" s="86" t="s">
        <v>6</v>
      </c>
      <c r="C13" s="93">
        <f aca="true" t="shared" si="3" ref="C13:C28">D13+K13+L13+M13+N13+O13+P13+Q13+R13</f>
        <v>57</v>
      </c>
      <c r="D13" s="89">
        <f aca="true" t="shared" si="4" ref="D13:D28">SUM(E13:J13)</f>
        <v>11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11</v>
      </c>
      <c r="K13" s="89">
        <v>0</v>
      </c>
      <c r="L13" s="89">
        <v>0</v>
      </c>
      <c r="M13" s="89">
        <v>0</v>
      </c>
      <c r="N13" s="89">
        <v>1</v>
      </c>
      <c r="O13" s="89">
        <v>13</v>
      </c>
      <c r="P13" s="89">
        <v>32</v>
      </c>
      <c r="Q13" s="89">
        <v>0</v>
      </c>
      <c r="R13" s="88">
        <f aca="true" t="shared" si="5" ref="R13:R28">SUM(S13:V13)</f>
        <v>0</v>
      </c>
      <c r="S13" s="89">
        <v>0</v>
      </c>
      <c r="T13" s="89">
        <v>0</v>
      </c>
      <c r="U13" s="89">
        <v>0</v>
      </c>
      <c r="V13" s="89">
        <v>0</v>
      </c>
      <c r="W13" s="94">
        <f t="shared" si="2"/>
        <v>19.298245614035086</v>
      </c>
      <c r="X13" s="94">
        <f aca="true" t="shared" si="6" ref="X13:X27">(O13+R13)/C13*100</f>
        <v>22.807017543859647</v>
      </c>
    </row>
    <row r="14" spans="1:24" s="84" customFormat="1" ht="15.75" customHeight="1">
      <c r="A14" s="87"/>
      <c r="B14" s="86" t="s">
        <v>7</v>
      </c>
      <c r="C14" s="93">
        <f t="shared" si="3"/>
        <v>10</v>
      </c>
      <c r="D14" s="89">
        <f t="shared" si="4"/>
        <v>3</v>
      </c>
      <c r="E14" s="89">
        <v>1</v>
      </c>
      <c r="F14" s="89">
        <v>0</v>
      </c>
      <c r="G14" s="89">
        <v>0</v>
      </c>
      <c r="H14" s="89">
        <v>0</v>
      </c>
      <c r="I14" s="89">
        <v>0</v>
      </c>
      <c r="J14" s="89">
        <v>2</v>
      </c>
      <c r="K14" s="89">
        <v>0</v>
      </c>
      <c r="L14" s="89">
        <v>0</v>
      </c>
      <c r="M14" s="89">
        <v>0</v>
      </c>
      <c r="N14" s="89">
        <v>0</v>
      </c>
      <c r="O14" s="89">
        <v>4</v>
      </c>
      <c r="P14" s="89">
        <v>3</v>
      </c>
      <c r="Q14" s="89">
        <v>0</v>
      </c>
      <c r="R14" s="88">
        <f t="shared" si="5"/>
        <v>0</v>
      </c>
      <c r="S14" s="89">
        <v>0</v>
      </c>
      <c r="T14" s="89">
        <v>0</v>
      </c>
      <c r="U14" s="89">
        <v>0</v>
      </c>
      <c r="V14" s="89">
        <v>0</v>
      </c>
      <c r="W14" s="94">
        <f t="shared" si="2"/>
        <v>30</v>
      </c>
      <c r="X14" s="94">
        <f t="shared" si="6"/>
        <v>40</v>
      </c>
    </row>
    <row r="15" spans="1:24" s="84" customFormat="1" ht="15.75" customHeight="1">
      <c r="A15" s="87"/>
      <c r="B15" s="86" t="s">
        <v>8</v>
      </c>
      <c r="C15" s="93">
        <f t="shared" si="3"/>
        <v>48</v>
      </c>
      <c r="D15" s="89">
        <f t="shared" si="4"/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4</v>
      </c>
      <c r="P15" s="89">
        <v>44</v>
      </c>
      <c r="Q15" s="89">
        <v>0</v>
      </c>
      <c r="R15" s="88">
        <f t="shared" si="5"/>
        <v>0</v>
      </c>
      <c r="S15" s="89">
        <v>0</v>
      </c>
      <c r="T15" s="89">
        <v>0</v>
      </c>
      <c r="U15" s="89">
        <v>0</v>
      </c>
      <c r="V15" s="89">
        <v>0</v>
      </c>
      <c r="W15" s="94">
        <f t="shared" si="2"/>
        <v>0</v>
      </c>
      <c r="X15" s="94">
        <f t="shared" si="6"/>
        <v>8.333333333333332</v>
      </c>
    </row>
    <row r="16" spans="1:24" ht="15.75" customHeight="1">
      <c r="A16" s="3"/>
      <c r="B16" s="4" t="s">
        <v>9</v>
      </c>
      <c r="C16" s="95">
        <f t="shared" si="3"/>
        <v>28</v>
      </c>
      <c r="D16" s="66">
        <f t="shared" si="4"/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1</v>
      </c>
      <c r="O16" s="66">
        <v>3</v>
      </c>
      <c r="P16" s="66">
        <v>24</v>
      </c>
      <c r="Q16" s="66">
        <v>0</v>
      </c>
      <c r="R16" s="50">
        <f t="shared" si="5"/>
        <v>0</v>
      </c>
      <c r="S16" s="66">
        <v>0</v>
      </c>
      <c r="T16" s="66">
        <v>0</v>
      </c>
      <c r="U16" s="66">
        <v>0</v>
      </c>
      <c r="V16" s="66">
        <v>0</v>
      </c>
      <c r="W16" s="56">
        <f t="shared" si="2"/>
        <v>0</v>
      </c>
      <c r="X16" s="56">
        <f t="shared" si="6"/>
        <v>10.714285714285714</v>
      </c>
    </row>
    <row r="17" spans="1:24" ht="15.75" customHeight="1">
      <c r="A17" s="3"/>
      <c r="B17" s="4" t="s">
        <v>10</v>
      </c>
      <c r="C17" s="95">
        <f t="shared" si="3"/>
        <v>11</v>
      </c>
      <c r="D17" s="66">
        <f t="shared" si="4"/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2</v>
      </c>
      <c r="P17" s="66">
        <v>9</v>
      </c>
      <c r="Q17" s="66">
        <v>0</v>
      </c>
      <c r="R17" s="50">
        <f t="shared" si="5"/>
        <v>0</v>
      </c>
      <c r="S17" s="66">
        <v>0</v>
      </c>
      <c r="T17" s="66">
        <v>0</v>
      </c>
      <c r="U17" s="66">
        <v>0</v>
      </c>
      <c r="V17" s="66">
        <v>0</v>
      </c>
      <c r="W17" s="56">
        <f t="shared" si="2"/>
        <v>0</v>
      </c>
      <c r="X17" s="56">
        <f t="shared" si="6"/>
        <v>18.181818181818183</v>
      </c>
    </row>
    <row r="18" spans="1:24" ht="15.75" customHeight="1">
      <c r="A18" s="3"/>
      <c r="B18" s="4" t="s">
        <v>11</v>
      </c>
      <c r="C18" s="95">
        <f t="shared" si="3"/>
        <v>37</v>
      </c>
      <c r="D18" s="66">
        <f t="shared" si="4"/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7</v>
      </c>
      <c r="P18" s="66">
        <v>30</v>
      </c>
      <c r="Q18" s="66">
        <v>0</v>
      </c>
      <c r="R18" s="50">
        <f t="shared" si="5"/>
        <v>0</v>
      </c>
      <c r="S18" s="66">
        <v>0</v>
      </c>
      <c r="T18" s="66">
        <v>0</v>
      </c>
      <c r="U18" s="66">
        <v>0</v>
      </c>
      <c r="V18" s="66">
        <v>0</v>
      </c>
      <c r="W18" s="56">
        <f t="shared" si="2"/>
        <v>0</v>
      </c>
      <c r="X18" s="56">
        <f t="shared" si="6"/>
        <v>18.91891891891892</v>
      </c>
    </row>
    <row r="19" spans="1:24" ht="15.75" customHeight="1">
      <c r="A19" s="3"/>
      <c r="B19" s="4" t="s">
        <v>12</v>
      </c>
      <c r="C19" s="95">
        <f t="shared" si="3"/>
        <v>23</v>
      </c>
      <c r="D19" s="66">
        <f t="shared" si="4"/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2</v>
      </c>
      <c r="O19" s="66">
        <v>4</v>
      </c>
      <c r="P19" s="66">
        <v>17</v>
      </c>
      <c r="Q19" s="66">
        <v>0</v>
      </c>
      <c r="R19" s="50">
        <f t="shared" si="5"/>
        <v>0</v>
      </c>
      <c r="S19" s="66">
        <v>0</v>
      </c>
      <c r="T19" s="66">
        <v>0</v>
      </c>
      <c r="U19" s="66">
        <v>0</v>
      </c>
      <c r="V19" s="66">
        <v>0</v>
      </c>
      <c r="W19" s="56">
        <f t="shared" si="2"/>
        <v>0</v>
      </c>
      <c r="X19" s="56">
        <f t="shared" si="6"/>
        <v>17.391304347826086</v>
      </c>
    </row>
    <row r="20" spans="1:24" ht="15.75" customHeight="1">
      <c r="A20" s="3"/>
      <c r="B20" s="4" t="s">
        <v>13</v>
      </c>
      <c r="C20" s="95">
        <f t="shared" si="3"/>
        <v>47</v>
      </c>
      <c r="D20" s="66">
        <f t="shared" si="4"/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</v>
      </c>
      <c r="O20" s="66">
        <v>41</v>
      </c>
      <c r="P20" s="66">
        <v>4</v>
      </c>
      <c r="Q20" s="66">
        <v>0</v>
      </c>
      <c r="R20" s="50">
        <f t="shared" si="5"/>
        <v>0</v>
      </c>
      <c r="S20" s="66">
        <v>0</v>
      </c>
      <c r="T20" s="66">
        <v>0</v>
      </c>
      <c r="U20" s="66">
        <v>0</v>
      </c>
      <c r="V20" s="66">
        <v>0</v>
      </c>
      <c r="W20" s="56">
        <f t="shared" si="2"/>
        <v>0</v>
      </c>
      <c r="X20" s="56">
        <f t="shared" si="6"/>
        <v>87.2340425531915</v>
      </c>
    </row>
    <row r="21" spans="1:24" ht="15.75" customHeight="1">
      <c r="A21" s="3"/>
      <c r="B21" s="4" t="s">
        <v>22</v>
      </c>
      <c r="C21" s="95">
        <f t="shared" si="3"/>
        <v>15</v>
      </c>
      <c r="D21" s="66">
        <f t="shared" si="4"/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1</v>
      </c>
      <c r="O21" s="66">
        <v>3</v>
      </c>
      <c r="P21" s="66">
        <v>11</v>
      </c>
      <c r="Q21" s="66">
        <v>0</v>
      </c>
      <c r="R21" s="50">
        <f t="shared" si="5"/>
        <v>0</v>
      </c>
      <c r="S21" s="66">
        <v>0</v>
      </c>
      <c r="T21" s="66">
        <v>0</v>
      </c>
      <c r="U21" s="66">
        <v>0</v>
      </c>
      <c r="V21" s="66">
        <v>0</v>
      </c>
      <c r="W21" s="56">
        <f t="shared" si="2"/>
        <v>0</v>
      </c>
      <c r="X21" s="56">
        <f t="shared" si="6"/>
        <v>20</v>
      </c>
    </row>
    <row r="22" spans="1:24" ht="15.75" customHeight="1">
      <c r="A22" s="3"/>
      <c r="B22" s="4" t="s">
        <v>23</v>
      </c>
      <c r="C22" s="95">
        <f t="shared" si="3"/>
        <v>15</v>
      </c>
      <c r="D22" s="66">
        <f t="shared" si="4"/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2</v>
      </c>
      <c r="O22" s="66">
        <v>3</v>
      </c>
      <c r="P22" s="66">
        <v>10</v>
      </c>
      <c r="Q22" s="66">
        <v>0</v>
      </c>
      <c r="R22" s="50">
        <f t="shared" si="5"/>
        <v>0</v>
      </c>
      <c r="S22" s="66">
        <v>0</v>
      </c>
      <c r="T22" s="66">
        <v>0</v>
      </c>
      <c r="U22" s="66">
        <v>0</v>
      </c>
      <c r="V22" s="66">
        <v>0</v>
      </c>
      <c r="W22" s="56">
        <f t="shared" si="2"/>
        <v>0</v>
      </c>
      <c r="X22" s="56">
        <f t="shared" si="6"/>
        <v>20</v>
      </c>
    </row>
    <row r="23" spans="1:24" ht="15.75" customHeight="1">
      <c r="A23" s="3"/>
      <c r="B23" s="4" t="s">
        <v>45</v>
      </c>
      <c r="C23" s="95">
        <f t="shared" si="3"/>
        <v>28</v>
      </c>
      <c r="D23" s="66">
        <f t="shared" si="4"/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2</v>
      </c>
      <c r="O23" s="66">
        <v>1</v>
      </c>
      <c r="P23" s="66">
        <v>25</v>
      </c>
      <c r="Q23" s="66">
        <v>0</v>
      </c>
      <c r="R23" s="50">
        <f t="shared" si="5"/>
        <v>0</v>
      </c>
      <c r="S23" s="66">
        <v>0</v>
      </c>
      <c r="T23" s="66">
        <v>0</v>
      </c>
      <c r="U23" s="66">
        <v>0</v>
      </c>
      <c r="V23" s="66">
        <v>0</v>
      </c>
      <c r="W23" s="56">
        <f t="shared" si="2"/>
        <v>0</v>
      </c>
      <c r="X23" s="56">
        <f t="shared" si="6"/>
        <v>3.571428571428571</v>
      </c>
    </row>
    <row r="24" spans="1:24" ht="15.75" customHeight="1">
      <c r="A24" s="3"/>
      <c r="B24" s="4" t="s">
        <v>14</v>
      </c>
      <c r="C24" s="95">
        <f t="shared" si="3"/>
        <v>16</v>
      </c>
      <c r="D24" s="66">
        <f t="shared" si="4"/>
        <v>1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1</v>
      </c>
      <c r="K24" s="66">
        <v>0</v>
      </c>
      <c r="L24" s="66">
        <v>0</v>
      </c>
      <c r="M24" s="66">
        <v>0</v>
      </c>
      <c r="N24" s="66">
        <v>2</v>
      </c>
      <c r="O24" s="66">
        <v>2</v>
      </c>
      <c r="P24" s="66">
        <v>11</v>
      </c>
      <c r="Q24" s="66">
        <v>0</v>
      </c>
      <c r="R24" s="50">
        <f t="shared" si="5"/>
        <v>0</v>
      </c>
      <c r="S24" s="66">
        <v>0</v>
      </c>
      <c r="T24" s="66">
        <v>0</v>
      </c>
      <c r="U24" s="66">
        <v>0</v>
      </c>
      <c r="V24" s="66">
        <v>0</v>
      </c>
      <c r="W24" s="56">
        <f t="shared" si="2"/>
        <v>6.25</v>
      </c>
      <c r="X24" s="56">
        <f t="shared" si="6"/>
        <v>12.5</v>
      </c>
    </row>
    <row r="25" spans="1:24" ht="15.75" customHeight="1">
      <c r="A25" s="3"/>
      <c r="B25" s="4" t="s">
        <v>15</v>
      </c>
      <c r="C25" s="95">
        <f t="shared" si="3"/>
        <v>7</v>
      </c>
      <c r="D25" s="66">
        <f t="shared" si="4"/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1</v>
      </c>
      <c r="P25" s="66">
        <v>6</v>
      </c>
      <c r="Q25" s="66">
        <v>0</v>
      </c>
      <c r="R25" s="50">
        <f t="shared" si="5"/>
        <v>0</v>
      </c>
      <c r="S25" s="66">
        <v>0</v>
      </c>
      <c r="T25" s="66">
        <v>0</v>
      </c>
      <c r="U25" s="66">
        <v>0</v>
      </c>
      <c r="V25" s="66">
        <v>0</v>
      </c>
      <c r="W25" s="56">
        <f t="shared" si="2"/>
        <v>0</v>
      </c>
      <c r="X25" s="56">
        <f t="shared" si="6"/>
        <v>14.285714285714285</v>
      </c>
    </row>
    <row r="26" spans="1:24" ht="15.75" customHeight="1">
      <c r="A26" s="3"/>
      <c r="B26" s="4" t="s">
        <v>16</v>
      </c>
      <c r="C26" s="95">
        <f t="shared" si="3"/>
        <v>38</v>
      </c>
      <c r="D26" s="66">
        <f t="shared" si="4"/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10</v>
      </c>
      <c r="P26" s="66">
        <v>28</v>
      </c>
      <c r="Q26" s="66">
        <v>0</v>
      </c>
      <c r="R26" s="50">
        <f t="shared" si="5"/>
        <v>0</v>
      </c>
      <c r="S26" s="66">
        <v>0</v>
      </c>
      <c r="T26" s="66">
        <v>0</v>
      </c>
      <c r="U26" s="66">
        <v>0</v>
      </c>
      <c r="V26" s="66">
        <v>0</v>
      </c>
      <c r="W26" s="56">
        <f t="shared" si="2"/>
        <v>0</v>
      </c>
      <c r="X26" s="56">
        <f t="shared" si="6"/>
        <v>26.31578947368421</v>
      </c>
    </row>
    <row r="27" spans="1:24" ht="15.75" customHeight="1">
      <c r="A27" s="3"/>
      <c r="B27" s="4" t="s">
        <v>46</v>
      </c>
      <c r="C27" s="95">
        <f t="shared" si="3"/>
        <v>20</v>
      </c>
      <c r="D27" s="66">
        <f t="shared" si="4"/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19</v>
      </c>
      <c r="P27" s="66">
        <v>1</v>
      </c>
      <c r="Q27" s="66">
        <v>0</v>
      </c>
      <c r="R27" s="50">
        <f t="shared" si="5"/>
        <v>0</v>
      </c>
      <c r="S27" s="66">
        <v>0</v>
      </c>
      <c r="T27" s="66">
        <v>0</v>
      </c>
      <c r="U27" s="66">
        <v>0</v>
      </c>
      <c r="V27" s="66">
        <v>0</v>
      </c>
      <c r="W27" s="56">
        <f t="shared" si="2"/>
        <v>0</v>
      </c>
      <c r="X27" s="56">
        <f t="shared" si="6"/>
        <v>95</v>
      </c>
    </row>
    <row r="28" spans="1:24" ht="15.75" customHeight="1">
      <c r="A28" s="3"/>
      <c r="B28" s="4" t="s">
        <v>74</v>
      </c>
      <c r="C28" s="96">
        <f t="shared" si="3"/>
        <v>0</v>
      </c>
      <c r="D28" s="80">
        <f t="shared" si="4"/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1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f t="shared" si="5"/>
        <v>0</v>
      </c>
      <c r="S28" s="66">
        <v>0</v>
      </c>
      <c r="T28" s="66">
        <v>0</v>
      </c>
      <c r="U28" s="66">
        <v>0</v>
      </c>
      <c r="V28" s="66">
        <v>0</v>
      </c>
      <c r="W28" s="97">
        <v>0</v>
      </c>
      <c r="X28" s="97">
        <v>0</v>
      </c>
    </row>
    <row r="29" spans="1:25" ht="9" customHeight="1">
      <c r="A29" s="4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60"/>
      <c r="X29" s="60"/>
      <c r="Y29" s="32"/>
    </row>
    <row r="30" spans="1:24" ht="15" customHeight="1">
      <c r="A30" s="3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5"/>
      <c r="X30" s="35"/>
    </row>
    <row r="31" spans="1:24" ht="15" customHeight="1">
      <c r="A31" s="3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5"/>
      <c r="X31" s="35"/>
    </row>
    <row r="33" spans="1:19" s="8" customFormat="1" ht="14.25" customHeight="1">
      <c r="A33" s="188" t="s">
        <v>78</v>
      </c>
      <c r="B33" s="188"/>
      <c r="C33" s="188"/>
      <c r="D33" s="188"/>
      <c r="E33" s="188"/>
      <c r="F33" s="188"/>
      <c r="G33" s="188"/>
      <c r="H33" s="188"/>
      <c r="I33" s="188"/>
      <c r="J33" s="48"/>
      <c r="K33" s="48"/>
      <c r="L33" s="48"/>
      <c r="M33" s="48"/>
      <c r="N33" s="7"/>
      <c r="O33" s="7"/>
      <c r="P33" s="7"/>
      <c r="Q33" s="7"/>
      <c r="S33" s="7"/>
    </row>
    <row r="34" spans="1:17" s="8" customFormat="1" ht="14.25" customHeight="1">
      <c r="A34" s="19" t="s">
        <v>48</v>
      </c>
      <c r="B34" s="9"/>
      <c r="C34" s="9"/>
      <c r="D34" s="9"/>
      <c r="E34" s="9"/>
      <c r="F34" s="9"/>
      <c r="G34" s="9"/>
      <c r="H34" s="9"/>
      <c r="J34" s="10" t="s">
        <v>4</v>
      </c>
      <c r="K34" s="9"/>
      <c r="L34" s="9"/>
      <c r="M34" s="9"/>
      <c r="N34" s="9"/>
      <c r="O34" s="9"/>
      <c r="P34" s="9"/>
      <c r="Q34" s="9"/>
    </row>
    <row r="35" spans="1:11" s="8" customFormat="1" ht="14.25" customHeight="1">
      <c r="A35" s="181" t="s">
        <v>66</v>
      </c>
      <c r="B35" s="181"/>
      <c r="C35" s="181"/>
      <c r="D35" s="182"/>
      <c r="E35" s="11" t="s">
        <v>89</v>
      </c>
      <c r="F35" s="12"/>
      <c r="G35" s="13"/>
      <c r="H35" s="14" t="s">
        <v>90</v>
      </c>
      <c r="I35" s="12"/>
      <c r="J35" s="13"/>
      <c r="K35" s="9"/>
    </row>
    <row r="36" spans="1:11" s="8" customFormat="1" ht="14.25" customHeight="1">
      <c r="A36" s="183"/>
      <c r="B36" s="183"/>
      <c r="C36" s="183"/>
      <c r="D36" s="184"/>
      <c r="E36" s="61" t="s">
        <v>1</v>
      </c>
      <c r="F36" s="15" t="s">
        <v>3</v>
      </c>
      <c r="G36" s="16" t="s">
        <v>2</v>
      </c>
      <c r="H36" s="61" t="s">
        <v>1</v>
      </c>
      <c r="I36" s="15" t="s">
        <v>3</v>
      </c>
      <c r="J36" s="16" t="s">
        <v>2</v>
      </c>
      <c r="K36" s="9"/>
    </row>
    <row r="37" spans="1:10" s="8" customFormat="1" ht="14.25" customHeight="1">
      <c r="A37" s="9"/>
      <c r="B37" s="9"/>
      <c r="C37" s="9"/>
      <c r="D37" s="9"/>
      <c r="E37" s="98"/>
      <c r="F37" s="49"/>
      <c r="G37" s="49"/>
      <c r="H37" s="9"/>
      <c r="I37" s="9"/>
      <c r="J37" s="9"/>
    </row>
    <row r="38" spans="1:10" s="8" customFormat="1" ht="15.75" customHeight="1">
      <c r="A38" s="41"/>
      <c r="B38" s="41"/>
      <c r="C38" s="41"/>
      <c r="D38" s="46" t="s">
        <v>73</v>
      </c>
      <c r="E38" s="99">
        <v>125</v>
      </c>
      <c r="F38" s="53">
        <v>86</v>
      </c>
      <c r="G38" s="53">
        <v>39</v>
      </c>
      <c r="H38" s="54">
        <v>100</v>
      </c>
      <c r="I38" s="54">
        <v>100</v>
      </c>
      <c r="J38" s="54">
        <v>100</v>
      </c>
    </row>
    <row r="39" spans="1:10" s="55" customFormat="1" ht="15.75" customHeight="1">
      <c r="A39" s="2"/>
      <c r="B39" s="2"/>
      <c r="C39" s="2"/>
      <c r="D39" s="45" t="s">
        <v>83</v>
      </c>
      <c r="E39" s="100">
        <f>SUM(E41:E60)</f>
        <v>127</v>
      </c>
      <c r="F39" s="101">
        <f>SUM(F41:F60)</f>
        <v>89</v>
      </c>
      <c r="G39" s="101">
        <f>SUM(G41:G60)</f>
        <v>38</v>
      </c>
      <c r="H39" s="54">
        <v>100</v>
      </c>
      <c r="I39" s="54">
        <v>100</v>
      </c>
      <c r="J39" s="54">
        <v>100</v>
      </c>
    </row>
    <row r="40" spans="1:10" s="70" customFormat="1" ht="14.25" customHeight="1">
      <c r="A40" s="69"/>
      <c r="B40" s="69"/>
      <c r="C40" s="69"/>
      <c r="D40" s="69"/>
      <c r="E40" s="102"/>
      <c r="F40" s="74"/>
      <c r="G40" s="74"/>
      <c r="H40" s="75"/>
      <c r="I40" s="75"/>
      <c r="J40" s="75"/>
    </row>
    <row r="41" spans="1:10" s="8" customFormat="1" ht="15.75" customHeight="1">
      <c r="A41" s="143" t="s">
        <v>51</v>
      </c>
      <c r="B41" s="143"/>
      <c r="C41" s="143"/>
      <c r="D41" s="144"/>
      <c r="E41" s="99">
        <f>SUM(F41:G41)</f>
        <v>3</v>
      </c>
      <c r="F41" s="67">
        <v>3</v>
      </c>
      <c r="G41" s="67">
        <v>0</v>
      </c>
      <c r="H41" s="56">
        <f>E41/E39*100</f>
        <v>2.3622047244094486</v>
      </c>
      <c r="I41" s="56">
        <f>F41/F39*100</f>
        <v>3.3707865168539324</v>
      </c>
      <c r="J41" s="56">
        <f>G41/G39*100</f>
        <v>0</v>
      </c>
    </row>
    <row r="42" spans="1:10" s="8" customFormat="1" ht="15.75" customHeight="1">
      <c r="A42" s="143" t="s">
        <v>18</v>
      </c>
      <c r="B42" s="143"/>
      <c r="C42" s="143"/>
      <c r="D42" s="144"/>
      <c r="E42" s="99">
        <f aca="true" t="shared" si="7" ref="E42:E60">SUM(F42:G42)</f>
        <v>0</v>
      </c>
      <c r="F42" s="67">
        <v>0</v>
      </c>
      <c r="G42" s="67">
        <v>0</v>
      </c>
      <c r="H42" s="56">
        <f>E42/E39*100</f>
        <v>0</v>
      </c>
      <c r="I42" s="56">
        <f>F42/F39*100</f>
        <v>0</v>
      </c>
      <c r="J42" s="56">
        <f>G42/G39*100</f>
        <v>0</v>
      </c>
    </row>
    <row r="43" spans="1:10" s="8" customFormat="1" ht="15.75" customHeight="1">
      <c r="A43" s="143" t="s">
        <v>52</v>
      </c>
      <c r="B43" s="143"/>
      <c r="C43" s="143"/>
      <c r="D43" s="144"/>
      <c r="E43" s="99">
        <f t="shared" si="7"/>
        <v>0</v>
      </c>
      <c r="F43" s="67">
        <v>0</v>
      </c>
      <c r="G43" s="67">
        <v>0</v>
      </c>
      <c r="H43" s="56">
        <f>E43/E39*100</f>
        <v>0</v>
      </c>
      <c r="I43" s="56">
        <f>F43/F39*100</f>
        <v>0</v>
      </c>
      <c r="J43" s="56">
        <f>G43/G39*100</f>
        <v>0</v>
      </c>
    </row>
    <row r="44" spans="1:10" s="8" customFormat="1" ht="15.75" customHeight="1">
      <c r="A44" s="143" t="s">
        <v>19</v>
      </c>
      <c r="B44" s="143"/>
      <c r="C44" s="143"/>
      <c r="D44" s="144"/>
      <c r="E44" s="99">
        <f t="shared" si="7"/>
        <v>0</v>
      </c>
      <c r="F44" s="67">
        <v>0</v>
      </c>
      <c r="G44" s="67">
        <v>0</v>
      </c>
      <c r="H44" s="56">
        <f>E44/E39*100</f>
        <v>0</v>
      </c>
      <c r="I44" s="56">
        <f>F44/F39*100</f>
        <v>0</v>
      </c>
      <c r="J44" s="56">
        <f>G44/G39*100</f>
        <v>0</v>
      </c>
    </row>
    <row r="45" spans="1:10" s="8" customFormat="1" ht="15.75" customHeight="1">
      <c r="A45" s="143" t="s">
        <v>20</v>
      </c>
      <c r="B45" s="143"/>
      <c r="C45" s="143"/>
      <c r="D45" s="144"/>
      <c r="E45" s="99">
        <f t="shared" si="7"/>
        <v>24</v>
      </c>
      <c r="F45" s="67">
        <v>18</v>
      </c>
      <c r="G45" s="67">
        <v>6</v>
      </c>
      <c r="H45" s="56">
        <f>E45/E39*100</f>
        <v>18.89763779527559</v>
      </c>
      <c r="I45" s="56">
        <f>F45/F39*100</f>
        <v>20.224719101123593</v>
      </c>
      <c r="J45" s="56">
        <f>G45/G39*100</f>
        <v>15.789473684210526</v>
      </c>
    </row>
    <row r="46" spans="1:10" s="8" customFormat="1" ht="15.75" customHeight="1">
      <c r="A46" s="143" t="s">
        <v>5</v>
      </c>
      <c r="B46" s="143"/>
      <c r="C46" s="143"/>
      <c r="D46" s="144"/>
      <c r="E46" s="99">
        <f t="shared" si="7"/>
        <v>0</v>
      </c>
      <c r="F46" s="67">
        <v>0</v>
      </c>
      <c r="G46" s="67">
        <v>0</v>
      </c>
      <c r="H46" s="56">
        <f>E46/E39*100</f>
        <v>0</v>
      </c>
      <c r="I46" s="56">
        <f>F46/F39*100</f>
        <v>0</v>
      </c>
      <c r="J46" s="56">
        <f>G46/G39*100</f>
        <v>0</v>
      </c>
    </row>
    <row r="47" spans="1:10" s="8" customFormat="1" ht="15.75" customHeight="1">
      <c r="A47" s="143" t="s">
        <v>17</v>
      </c>
      <c r="B47" s="143"/>
      <c r="C47" s="143"/>
      <c r="D47" s="144"/>
      <c r="E47" s="99">
        <f t="shared" si="7"/>
        <v>0</v>
      </c>
      <c r="F47" s="67">
        <v>0</v>
      </c>
      <c r="G47" s="67">
        <v>0</v>
      </c>
      <c r="H47" s="56">
        <f>E47/E39*100</f>
        <v>0</v>
      </c>
      <c r="I47" s="56">
        <f>F47/F39*100</f>
        <v>0</v>
      </c>
      <c r="J47" s="56">
        <f>G47/G39*100</f>
        <v>0</v>
      </c>
    </row>
    <row r="48" spans="1:10" s="8" customFormat="1" ht="15.75" customHeight="1">
      <c r="A48" s="143" t="s">
        <v>53</v>
      </c>
      <c r="B48" s="143"/>
      <c r="C48" s="143"/>
      <c r="D48" s="144"/>
      <c r="E48" s="99">
        <f t="shared" si="7"/>
        <v>7</v>
      </c>
      <c r="F48" s="67">
        <v>7</v>
      </c>
      <c r="G48" s="67">
        <v>0</v>
      </c>
      <c r="H48" s="56">
        <f>E48/E39*100</f>
        <v>5.511811023622047</v>
      </c>
      <c r="I48" s="56">
        <f>F48/F39*100</f>
        <v>7.865168539325842</v>
      </c>
      <c r="J48" s="56">
        <f>G48/G39*100</f>
        <v>0</v>
      </c>
    </row>
    <row r="49" spans="1:10" s="8" customFormat="1" ht="15.75" customHeight="1">
      <c r="A49" s="143" t="s">
        <v>54</v>
      </c>
      <c r="B49" s="143"/>
      <c r="C49" s="143"/>
      <c r="D49" s="144"/>
      <c r="E49" s="99">
        <f t="shared" si="7"/>
        <v>35</v>
      </c>
      <c r="F49" s="67">
        <v>27</v>
      </c>
      <c r="G49" s="67">
        <v>8</v>
      </c>
      <c r="H49" s="56">
        <f>E49/E39*100</f>
        <v>27.559055118110237</v>
      </c>
      <c r="I49" s="56">
        <f>F49/F39*100</f>
        <v>30.337078651685395</v>
      </c>
      <c r="J49" s="56">
        <f>G49/G39*100</f>
        <v>21.052631578947366</v>
      </c>
    </row>
    <row r="50" spans="1:10" s="8" customFormat="1" ht="15.75" customHeight="1">
      <c r="A50" s="143" t="s">
        <v>55</v>
      </c>
      <c r="B50" s="143"/>
      <c r="C50" s="143"/>
      <c r="D50" s="144"/>
      <c r="E50" s="99">
        <f t="shared" si="7"/>
        <v>0</v>
      </c>
      <c r="F50" s="67">
        <v>0</v>
      </c>
      <c r="G50" s="67">
        <v>0</v>
      </c>
      <c r="H50" s="56">
        <f>E50/E39*100</f>
        <v>0</v>
      </c>
      <c r="I50" s="56">
        <f>F50/F39*100</f>
        <v>0</v>
      </c>
      <c r="J50" s="56">
        <f>G50/G39*100</f>
        <v>0</v>
      </c>
    </row>
    <row r="51" spans="1:10" s="8" customFormat="1" ht="15.75" customHeight="1">
      <c r="A51" s="143" t="s">
        <v>56</v>
      </c>
      <c r="B51" s="143"/>
      <c r="C51" s="143"/>
      <c r="D51" s="144"/>
      <c r="E51" s="99">
        <f t="shared" si="7"/>
        <v>2</v>
      </c>
      <c r="F51" s="67">
        <v>1</v>
      </c>
      <c r="G51" s="67">
        <v>1</v>
      </c>
      <c r="H51" s="56">
        <f>E51/E39*100</f>
        <v>1.574803149606299</v>
      </c>
      <c r="I51" s="56">
        <f>F51/F39*100</f>
        <v>1.1235955056179776</v>
      </c>
      <c r="J51" s="56">
        <f>G51/G39*100</f>
        <v>2.631578947368421</v>
      </c>
    </row>
    <row r="52" spans="1:10" s="8" customFormat="1" ht="15.75" customHeight="1">
      <c r="A52" s="143" t="s">
        <v>57</v>
      </c>
      <c r="B52" s="143"/>
      <c r="C52" s="143"/>
      <c r="D52" s="144"/>
      <c r="E52" s="99">
        <f t="shared" si="7"/>
        <v>0</v>
      </c>
      <c r="F52" s="67">
        <v>0</v>
      </c>
      <c r="G52" s="67">
        <v>0</v>
      </c>
      <c r="H52" s="56">
        <f>E52/E39*100</f>
        <v>0</v>
      </c>
      <c r="I52" s="56">
        <f>F52/F39*100</f>
        <v>0</v>
      </c>
      <c r="J52" s="56">
        <f>G52/G39*100</f>
        <v>0</v>
      </c>
    </row>
    <row r="53" spans="1:10" s="8" customFormat="1" ht="15.75" customHeight="1">
      <c r="A53" s="143" t="s">
        <v>49</v>
      </c>
      <c r="B53" s="143"/>
      <c r="C53" s="143"/>
      <c r="D53" s="144"/>
      <c r="E53" s="99">
        <f t="shared" si="7"/>
        <v>12</v>
      </c>
      <c r="F53" s="67">
        <v>8</v>
      </c>
      <c r="G53" s="67">
        <v>4</v>
      </c>
      <c r="H53" s="56">
        <f>E53/E39*100</f>
        <v>9.448818897637794</v>
      </c>
      <c r="I53" s="56">
        <f>F53/F39*100</f>
        <v>8.98876404494382</v>
      </c>
      <c r="J53" s="56">
        <f>G53/G39*100</f>
        <v>10.526315789473683</v>
      </c>
    </row>
    <row r="54" spans="1:10" s="8" customFormat="1" ht="15.75" customHeight="1">
      <c r="A54" s="189" t="s">
        <v>50</v>
      </c>
      <c r="B54" s="189"/>
      <c r="C54" s="189"/>
      <c r="D54" s="190"/>
      <c r="E54" s="99">
        <f t="shared" si="7"/>
        <v>9</v>
      </c>
      <c r="F54" s="67">
        <v>4</v>
      </c>
      <c r="G54" s="67">
        <v>5</v>
      </c>
      <c r="H54" s="56">
        <f>E54/E39*100</f>
        <v>7.086614173228346</v>
      </c>
      <c r="I54" s="56">
        <f>F54/F39*100</f>
        <v>4.49438202247191</v>
      </c>
      <c r="J54" s="56">
        <f>G54/G39*100</f>
        <v>13.157894736842104</v>
      </c>
    </row>
    <row r="55" spans="1:10" s="8" customFormat="1" ht="15.75" customHeight="1">
      <c r="A55" s="143" t="s">
        <v>32</v>
      </c>
      <c r="B55" s="143"/>
      <c r="C55" s="143"/>
      <c r="D55" s="144"/>
      <c r="E55" s="99">
        <f t="shared" si="7"/>
        <v>5</v>
      </c>
      <c r="F55" s="67">
        <v>2</v>
      </c>
      <c r="G55" s="67">
        <v>3</v>
      </c>
      <c r="H55" s="56">
        <f>E55/E39*100</f>
        <v>3.937007874015748</v>
      </c>
      <c r="I55" s="56">
        <f>F55/F39*100</f>
        <v>2.247191011235955</v>
      </c>
      <c r="J55" s="56">
        <f>G55/G39*100</f>
        <v>7.894736842105263</v>
      </c>
    </row>
    <row r="56" spans="1:10" s="8" customFormat="1" ht="15.75" customHeight="1">
      <c r="A56" s="143" t="s">
        <v>31</v>
      </c>
      <c r="B56" s="143"/>
      <c r="C56" s="143"/>
      <c r="D56" s="144"/>
      <c r="E56" s="99">
        <f t="shared" si="7"/>
        <v>14</v>
      </c>
      <c r="F56" s="67">
        <v>7</v>
      </c>
      <c r="G56" s="67">
        <v>7</v>
      </c>
      <c r="H56" s="56">
        <f>E56/E39*100</f>
        <v>11.023622047244094</v>
      </c>
      <c r="I56" s="56">
        <f>F56/F39*100</f>
        <v>7.865168539325842</v>
      </c>
      <c r="J56" s="56">
        <f>G56/G39*100</f>
        <v>18.421052631578945</v>
      </c>
    </row>
    <row r="57" spans="1:10" s="8" customFormat="1" ht="15.75" customHeight="1">
      <c r="A57" s="143" t="s">
        <v>21</v>
      </c>
      <c r="B57" s="143"/>
      <c r="C57" s="143"/>
      <c r="D57" s="144"/>
      <c r="E57" s="99">
        <f t="shared" si="7"/>
        <v>0</v>
      </c>
      <c r="F57" s="67">
        <v>0</v>
      </c>
      <c r="G57" s="67">
        <v>0</v>
      </c>
      <c r="H57" s="56">
        <f>E57/E39*100</f>
        <v>0</v>
      </c>
      <c r="I57" s="56">
        <f>F57/F39*100</f>
        <v>0</v>
      </c>
      <c r="J57" s="56">
        <f>G57/G39*100</f>
        <v>0</v>
      </c>
    </row>
    <row r="58" spans="1:10" s="8" customFormat="1" ht="15.75" customHeight="1">
      <c r="A58" s="189" t="s">
        <v>59</v>
      </c>
      <c r="B58" s="189"/>
      <c r="C58" s="189"/>
      <c r="D58" s="190"/>
      <c r="E58" s="99">
        <f t="shared" si="7"/>
        <v>13</v>
      </c>
      <c r="F58" s="67">
        <v>10</v>
      </c>
      <c r="G58" s="67">
        <v>3</v>
      </c>
      <c r="H58" s="56">
        <f>E58/E39*100</f>
        <v>10.236220472440944</v>
      </c>
      <c r="I58" s="56">
        <f>F58/F39*100</f>
        <v>11.235955056179774</v>
      </c>
      <c r="J58" s="56">
        <f>G58/G39*100</f>
        <v>7.894736842105263</v>
      </c>
    </row>
    <row r="59" spans="1:10" s="8" customFormat="1" ht="15.75" customHeight="1">
      <c r="A59" s="189" t="s">
        <v>58</v>
      </c>
      <c r="B59" s="189"/>
      <c r="C59" s="189"/>
      <c r="D59" s="190"/>
      <c r="E59" s="99">
        <f t="shared" si="7"/>
        <v>1</v>
      </c>
      <c r="F59" s="67">
        <v>0</v>
      </c>
      <c r="G59" s="67">
        <v>1</v>
      </c>
      <c r="H59" s="56">
        <f>E59/E39*100</f>
        <v>0.7874015748031495</v>
      </c>
      <c r="I59" s="56">
        <f>F59/F39*100</f>
        <v>0</v>
      </c>
      <c r="J59" s="56">
        <f>G59/G39*100</f>
        <v>2.631578947368421</v>
      </c>
    </row>
    <row r="60" spans="1:10" s="8" customFormat="1" ht="15.75" customHeight="1">
      <c r="A60" s="143" t="s">
        <v>63</v>
      </c>
      <c r="B60" s="143"/>
      <c r="C60" s="143"/>
      <c r="D60" s="144"/>
      <c r="E60" s="99">
        <f t="shared" si="7"/>
        <v>2</v>
      </c>
      <c r="F60" s="67">
        <v>2</v>
      </c>
      <c r="G60" s="67">
        <v>0</v>
      </c>
      <c r="H60" s="56">
        <f>E60/E39*100</f>
        <v>1.574803149606299</v>
      </c>
      <c r="I60" s="56">
        <f>F60/F39*100</f>
        <v>2.247191011235955</v>
      </c>
      <c r="J60" s="56">
        <f>G60/G39*100</f>
        <v>0</v>
      </c>
    </row>
    <row r="61" spans="1:10" s="8" customFormat="1" ht="10.5" customHeight="1">
      <c r="A61" s="17"/>
      <c r="B61" s="17"/>
      <c r="C61" s="17"/>
      <c r="D61" s="17"/>
      <c r="E61" s="62"/>
      <c r="F61" s="47"/>
      <c r="G61" s="47"/>
      <c r="H61" s="47"/>
      <c r="I61" s="47"/>
      <c r="J61" s="47"/>
    </row>
    <row r="62" ht="15" customHeight="1">
      <c r="A62" s="36"/>
    </row>
    <row r="63" ht="15" customHeight="1">
      <c r="A63" s="36"/>
    </row>
    <row r="65" spans="1:25" ht="15" customHeight="1">
      <c r="A65" s="105" t="s">
        <v>82</v>
      </c>
      <c r="B65" s="105"/>
      <c r="C65" s="105"/>
      <c r="D65" s="105"/>
      <c r="E65" s="105"/>
      <c r="F65" s="105"/>
      <c r="G65" s="105"/>
      <c r="H65" s="105"/>
      <c r="W65" s="18"/>
      <c r="Y65" s="22"/>
    </row>
    <row r="66" spans="1:25" ht="15" customHeight="1">
      <c r="A66" s="19" t="s">
        <v>62</v>
      </c>
      <c r="B66" s="19"/>
      <c r="C66" s="20"/>
      <c r="D66" s="20"/>
      <c r="E66" s="20"/>
      <c r="F66" s="20"/>
      <c r="G66" s="20"/>
      <c r="J66" s="20"/>
      <c r="K66" s="10" t="s">
        <v>64</v>
      </c>
      <c r="L66" s="20"/>
      <c r="M66" s="20"/>
      <c r="N66" s="19"/>
      <c r="O66" s="19"/>
      <c r="Q66" s="37"/>
      <c r="R66" s="23"/>
      <c r="W66" s="18"/>
      <c r="X66" s="24"/>
      <c r="Y66" s="25"/>
    </row>
    <row r="67" spans="1:25" ht="15" customHeight="1">
      <c r="A67" s="192" t="s">
        <v>65</v>
      </c>
      <c r="B67" s="169"/>
      <c r="C67" s="120" t="s">
        <v>1</v>
      </c>
      <c r="D67" s="121"/>
      <c r="E67" s="108" t="s">
        <v>60</v>
      </c>
      <c r="F67" s="109"/>
      <c r="G67" s="109"/>
      <c r="H67" s="109"/>
      <c r="I67" s="109"/>
      <c r="J67" s="109"/>
      <c r="K67" s="109"/>
      <c r="L67" s="109"/>
      <c r="M67" s="27"/>
      <c r="N67" s="38"/>
      <c r="O67" s="27"/>
      <c r="P67" s="27"/>
      <c r="Q67" s="27"/>
      <c r="R67" s="27"/>
      <c r="S67" s="42"/>
      <c r="T67" s="42"/>
      <c r="U67" s="42"/>
      <c r="V67" s="42"/>
      <c r="W67" s="42"/>
      <c r="X67" s="42"/>
      <c r="Y67" s="29"/>
    </row>
    <row r="68" spans="1:25" ht="15" customHeight="1">
      <c r="A68" s="170"/>
      <c r="B68" s="170"/>
      <c r="C68" s="122"/>
      <c r="D68" s="123"/>
      <c r="E68" s="110" t="s">
        <v>61</v>
      </c>
      <c r="F68" s="111"/>
      <c r="G68" s="130" t="s">
        <v>81</v>
      </c>
      <c r="H68" s="131"/>
      <c r="I68" s="43"/>
      <c r="J68" s="73"/>
      <c r="K68" s="134" t="s">
        <v>67</v>
      </c>
      <c r="L68" s="110"/>
      <c r="M68" s="175"/>
      <c r="N68" s="175"/>
      <c r="O68" s="38"/>
      <c r="P68" s="38"/>
      <c r="Q68" s="27"/>
      <c r="R68" s="27"/>
      <c r="S68" s="27"/>
      <c r="T68" s="27"/>
      <c r="U68" s="42"/>
      <c r="V68" s="42"/>
      <c r="W68" s="42"/>
      <c r="X68" s="42"/>
      <c r="Y68" s="42"/>
    </row>
    <row r="69" spans="1:25" ht="15" customHeight="1">
      <c r="A69" s="170"/>
      <c r="B69" s="170"/>
      <c r="C69" s="122"/>
      <c r="D69" s="123"/>
      <c r="E69" s="112"/>
      <c r="F69" s="113"/>
      <c r="G69" s="132"/>
      <c r="H69" s="132"/>
      <c r="I69" s="116" t="s">
        <v>86</v>
      </c>
      <c r="J69" s="117"/>
      <c r="K69" s="135"/>
      <c r="L69" s="112"/>
      <c r="M69" s="175"/>
      <c r="N69" s="175"/>
      <c r="O69" s="191"/>
      <c r="P69" s="175"/>
      <c r="Q69" s="27"/>
      <c r="R69" s="27"/>
      <c r="S69" s="27"/>
      <c r="T69" s="27"/>
      <c r="U69" s="42"/>
      <c r="V69" s="42"/>
      <c r="W69" s="42"/>
      <c r="X69" s="42"/>
      <c r="Y69" s="42"/>
    </row>
    <row r="70" spans="1:25" ht="15" customHeight="1">
      <c r="A70" s="171"/>
      <c r="B70" s="171"/>
      <c r="C70" s="124"/>
      <c r="D70" s="125"/>
      <c r="E70" s="114"/>
      <c r="F70" s="115"/>
      <c r="G70" s="133"/>
      <c r="H70" s="133"/>
      <c r="I70" s="118"/>
      <c r="J70" s="119"/>
      <c r="K70" s="136"/>
      <c r="L70" s="114"/>
      <c r="M70" s="175"/>
      <c r="N70" s="175"/>
      <c r="O70" s="191"/>
      <c r="P70" s="175"/>
      <c r="Q70" s="27"/>
      <c r="R70" s="27"/>
      <c r="S70" s="27"/>
      <c r="T70" s="27"/>
      <c r="U70" s="5"/>
      <c r="V70" s="5"/>
      <c r="W70" s="5"/>
      <c r="X70" s="5"/>
      <c r="Y70" s="5"/>
    </row>
    <row r="71" spans="1:25" ht="14.25" customHeight="1">
      <c r="A71" s="26"/>
      <c r="B71" s="26"/>
      <c r="C71" s="59"/>
      <c r="D71" s="5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8"/>
      <c r="P71" s="28"/>
      <c r="Q71" s="28"/>
      <c r="R71" s="27"/>
      <c r="S71" s="27"/>
      <c r="T71" s="27"/>
      <c r="U71" s="5"/>
      <c r="V71" s="5"/>
      <c r="W71" s="5"/>
      <c r="X71" s="5"/>
      <c r="Y71" s="5"/>
    </row>
    <row r="72" spans="1:25" ht="15.75" customHeight="1">
      <c r="A72" s="41"/>
      <c r="B72" s="46" t="s">
        <v>73</v>
      </c>
      <c r="C72" s="126">
        <v>284</v>
      </c>
      <c r="D72" s="127"/>
      <c r="F72" s="52">
        <v>0</v>
      </c>
      <c r="H72" s="57">
        <v>279</v>
      </c>
      <c r="I72" s="57"/>
      <c r="J72" s="57">
        <v>166</v>
      </c>
      <c r="K72" s="52"/>
      <c r="L72" s="52">
        <v>5</v>
      </c>
      <c r="M72" s="39"/>
      <c r="N72" s="39"/>
      <c r="O72" s="39"/>
      <c r="P72" s="39"/>
      <c r="Q72" s="68"/>
      <c r="R72" s="68"/>
      <c r="S72" s="68"/>
      <c r="T72" s="39"/>
      <c r="U72" s="39"/>
      <c r="V72" s="39"/>
      <c r="W72" s="39"/>
      <c r="X72" s="39"/>
      <c r="Y72" s="39"/>
    </row>
    <row r="73" spans="1:25" s="31" customFormat="1" ht="15.75" customHeight="1">
      <c r="A73" s="2"/>
      <c r="B73" s="45" t="s">
        <v>83</v>
      </c>
      <c r="C73" s="128">
        <f>SUM(C75:C79)</f>
        <v>276</v>
      </c>
      <c r="D73" s="129"/>
      <c r="F73" s="91">
        <f aca="true" t="shared" si="8" ref="F73:L73">SUM(F75:F79)</f>
        <v>0</v>
      </c>
      <c r="H73" s="91">
        <f t="shared" si="8"/>
        <v>270</v>
      </c>
      <c r="I73" s="91"/>
      <c r="J73" s="91">
        <f t="shared" si="8"/>
        <v>165</v>
      </c>
      <c r="K73" s="91"/>
      <c r="L73" s="91">
        <f t="shared" si="8"/>
        <v>6</v>
      </c>
      <c r="M73" s="58"/>
      <c r="N73" s="58"/>
      <c r="O73" s="58"/>
      <c r="P73" s="58"/>
      <c r="Q73" s="68"/>
      <c r="R73" s="68"/>
      <c r="S73" s="68"/>
      <c r="T73" s="58"/>
      <c r="U73" s="58"/>
      <c r="V73" s="58"/>
      <c r="W73" s="58"/>
      <c r="X73" s="58"/>
      <c r="Y73" s="58"/>
    </row>
    <row r="74" spans="1:25" s="76" customFormat="1" ht="14.25" customHeight="1">
      <c r="A74" s="71"/>
      <c r="B74" s="71"/>
      <c r="C74" s="103"/>
      <c r="D74" s="104"/>
      <c r="F74" s="77"/>
      <c r="H74" s="77"/>
      <c r="I74" s="77"/>
      <c r="J74" s="77"/>
      <c r="K74" s="77"/>
      <c r="L74" s="77"/>
      <c r="M74" s="72"/>
      <c r="N74" s="72"/>
      <c r="O74" s="72"/>
      <c r="P74" s="72"/>
      <c r="Q74" s="78"/>
      <c r="R74" s="78"/>
      <c r="S74" s="78"/>
      <c r="T74" s="72"/>
      <c r="U74" s="71"/>
      <c r="V74" s="71"/>
      <c r="W74" s="71"/>
      <c r="X74" s="71"/>
      <c r="Y74" s="71"/>
    </row>
    <row r="75" spans="1:25" ht="15.75" customHeight="1">
      <c r="A75" s="142" t="s">
        <v>68</v>
      </c>
      <c r="B75" s="142"/>
      <c r="C75" s="106">
        <f>L75+H75+F75</f>
        <v>1</v>
      </c>
      <c r="D75" s="107"/>
      <c r="F75" s="50">
        <v>0</v>
      </c>
      <c r="H75" s="50">
        <v>1</v>
      </c>
      <c r="I75" s="50"/>
      <c r="J75" s="50">
        <v>1</v>
      </c>
      <c r="K75" s="50"/>
      <c r="L75" s="50">
        <v>0</v>
      </c>
      <c r="M75" s="21"/>
      <c r="N75" s="34"/>
      <c r="O75" s="34"/>
      <c r="P75" s="34"/>
      <c r="Q75" s="68"/>
      <c r="R75" s="68"/>
      <c r="S75" s="68"/>
      <c r="T75" s="34"/>
      <c r="U75" s="34"/>
      <c r="V75" s="34"/>
      <c r="W75" s="34"/>
      <c r="X75" s="34"/>
      <c r="Y75" s="34"/>
    </row>
    <row r="76" spans="1:25" ht="15.75" customHeight="1">
      <c r="A76" s="140" t="s">
        <v>69</v>
      </c>
      <c r="B76" s="140"/>
      <c r="C76" s="106">
        <f>L76+H76+F76</f>
        <v>0</v>
      </c>
      <c r="D76" s="107"/>
      <c r="F76" s="66">
        <v>0</v>
      </c>
      <c r="H76" s="66">
        <v>0</v>
      </c>
      <c r="I76" s="66"/>
      <c r="J76" s="66">
        <v>0</v>
      </c>
      <c r="K76" s="50"/>
      <c r="L76" s="66">
        <v>0</v>
      </c>
      <c r="M76" s="34"/>
      <c r="N76" s="34"/>
      <c r="O76" s="34"/>
      <c r="P76" s="34"/>
      <c r="Q76" s="68"/>
      <c r="R76" s="68"/>
      <c r="S76" s="68"/>
      <c r="T76" s="34"/>
      <c r="U76" s="34"/>
      <c r="V76" s="34"/>
      <c r="W76" s="34"/>
      <c r="X76" s="34"/>
      <c r="Y76" s="34"/>
    </row>
    <row r="77" spans="1:25" ht="15.75" customHeight="1">
      <c r="A77" s="140" t="s">
        <v>70</v>
      </c>
      <c r="B77" s="140"/>
      <c r="C77" s="106">
        <f>L77+H77+F77</f>
        <v>260</v>
      </c>
      <c r="D77" s="107"/>
      <c r="F77" s="66">
        <v>0</v>
      </c>
      <c r="H77" s="66">
        <v>259</v>
      </c>
      <c r="I77" s="66"/>
      <c r="J77" s="66">
        <v>157</v>
      </c>
      <c r="K77" s="50"/>
      <c r="L77" s="66">
        <v>1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4" ht="15.75" customHeight="1">
      <c r="A78" s="140" t="s">
        <v>33</v>
      </c>
      <c r="B78" s="140"/>
      <c r="C78" s="106">
        <f>L78+H78+F78</f>
        <v>10</v>
      </c>
      <c r="D78" s="107"/>
      <c r="F78" s="66">
        <v>0</v>
      </c>
      <c r="H78" s="66">
        <v>10</v>
      </c>
      <c r="I78" s="66"/>
      <c r="J78" s="66">
        <v>7</v>
      </c>
      <c r="K78" s="50"/>
      <c r="L78" s="66">
        <v>0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18"/>
      <c r="X78" s="18"/>
    </row>
    <row r="79" spans="1:25" ht="15.75" customHeight="1">
      <c r="A79" s="140" t="s">
        <v>71</v>
      </c>
      <c r="B79" s="141"/>
      <c r="C79" s="107">
        <f>L79+H79+F79</f>
        <v>5</v>
      </c>
      <c r="D79" s="107"/>
      <c r="E79" s="20"/>
      <c r="F79" s="66">
        <v>0</v>
      </c>
      <c r="G79" s="20"/>
      <c r="H79" s="66">
        <v>0</v>
      </c>
      <c r="I79" s="66"/>
      <c r="J79" s="66">
        <v>0</v>
      </c>
      <c r="K79" s="50"/>
      <c r="L79" s="66">
        <v>5</v>
      </c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12" ht="9" customHeight="1">
      <c r="A80" s="32"/>
      <c r="B80" s="79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ht="9" customHeight="1"/>
  </sheetData>
  <sheetProtection/>
  <mergeCells count="68">
    <mergeCell ref="P69:P70"/>
    <mergeCell ref="O69:O70"/>
    <mergeCell ref="M68:M70"/>
    <mergeCell ref="N68:N70"/>
    <mergeCell ref="A57:D57"/>
    <mergeCell ref="A58:D58"/>
    <mergeCell ref="A59:D59"/>
    <mergeCell ref="A60:D60"/>
    <mergeCell ref="A65:H65"/>
    <mergeCell ref="A67:B70"/>
    <mergeCell ref="A55:D55"/>
    <mergeCell ref="A56:D56"/>
    <mergeCell ref="A49:D49"/>
    <mergeCell ref="A50:D50"/>
    <mergeCell ref="A51:D51"/>
    <mergeCell ref="A52:D52"/>
    <mergeCell ref="A42:D42"/>
    <mergeCell ref="A43:D43"/>
    <mergeCell ref="A44:D44"/>
    <mergeCell ref="A33:I33"/>
    <mergeCell ref="A53:D53"/>
    <mergeCell ref="A54:D54"/>
    <mergeCell ref="K3:K6"/>
    <mergeCell ref="L3:M4"/>
    <mergeCell ref="I4:I6"/>
    <mergeCell ref="G4:G6"/>
    <mergeCell ref="A35:D36"/>
    <mergeCell ref="C3:C6"/>
    <mergeCell ref="X3:X6"/>
    <mergeCell ref="D4:D6"/>
    <mergeCell ref="M5:M6"/>
    <mergeCell ref="L5:L6"/>
    <mergeCell ref="Q3:Q6"/>
    <mergeCell ref="W3:W6"/>
    <mergeCell ref="N3:N6"/>
    <mergeCell ref="O3:O6"/>
    <mergeCell ref="R3:V5"/>
    <mergeCell ref="H4:H6"/>
    <mergeCell ref="A79:B79"/>
    <mergeCell ref="A75:B75"/>
    <mergeCell ref="A76:B76"/>
    <mergeCell ref="C76:D76"/>
    <mergeCell ref="C77:D77"/>
    <mergeCell ref="A41:D41"/>
    <mergeCell ref="A45:D45"/>
    <mergeCell ref="A46:D46"/>
    <mergeCell ref="A47:D47"/>
    <mergeCell ref="A48:D48"/>
    <mergeCell ref="K68:L70"/>
    <mergeCell ref="J4:J6"/>
    <mergeCell ref="P3:P6"/>
    <mergeCell ref="C75:D75"/>
    <mergeCell ref="A77:B77"/>
    <mergeCell ref="A78:B78"/>
    <mergeCell ref="A3:B6"/>
    <mergeCell ref="D3:J3"/>
    <mergeCell ref="E4:E6"/>
    <mergeCell ref="F4:F6"/>
    <mergeCell ref="A1:N1"/>
    <mergeCell ref="C78:D78"/>
    <mergeCell ref="C79:D79"/>
    <mergeCell ref="E67:L67"/>
    <mergeCell ref="E68:F70"/>
    <mergeCell ref="I69:J70"/>
    <mergeCell ref="C67:D70"/>
    <mergeCell ref="C72:D72"/>
    <mergeCell ref="C73:D73"/>
    <mergeCell ref="G68:H70"/>
  </mergeCells>
  <conditionalFormatting sqref="A7:Y29">
    <cfRule type="expression" priority="3" dxfId="0" stopIfTrue="1">
      <formula>MOD(ROW(),2)=1</formula>
    </cfRule>
  </conditionalFormatting>
  <conditionalFormatting sqref="A37:J61">
    <cfRule type="expression" priority="2" dxfId="0" stopIfTrue="1">
      <formula>MOD(ROW(),2)=1</formula>
    </cfRule>
  </conditionalFormatting>
  <conditionalFormatting sqref="A71:L80">
    <cfRule type="expression" priority="1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60" r:id="rId1"/>
  <rowBreaks count="1" manualBreakCount="1">
    <brk id="81" max="23" man="1"/>
  </rowBreaks>
  <colBreaks count="1" manualBreakCount="1">
    <brk id="1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2018-01-23T02:26:40Z</cp:lastPrinted>
  <dcterms:created xsi:type="dcterms:W3CDTF">2003-10-06T02:49:04Z</dcterms:created>
  <dcterms:modified xsi:type="dcterms:W3CDTF">2018-02-14T02:11:29Z</dcterms:modified>
  <cp:category/>
  <cp:version/>
  <cp:contentType/>
  <cp:contentStatus/>
</cp:coreProperties>
</file>