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939" activeTab="0"/>
  </bookViews>
  <sheets>
    <sheet name="第６0表a" sheetId="1" r:id="rId1"/>
    <sheet name="第６０表b" sheetId="2" r:id="rId2"/>
    <sheet name="第６０表c" sheetId="3" r:id="rId3"/>
    <sheet name="第６１表" sheetId="4" r:id="rId4"/>
    <sheet name="第６２・６３表" sheetId="5" r:id="rId5"/>
  </sheets>
  <externalReferences>
    <externalReference r:id="rId8"/>
    <externalReference r:id="rId9"/>
  </externalReferences>
  <definedNames>
    <definedName name="_1NEN" localSheetId="0">'第６0表a'!#REF!</definedName>
    <definedName name="_1NEN" localSheetId="1">'第６０表b'!#REF!</definedName>
    <definedName name="_1NEN" localSheetId="2">'第６０表c'!#REF!</definedName>
    <definedName name="_1NEN" localSheetId="3">'第６１表'!#REF!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fn.RANK.EQ" hidden="1">#NAME?</definedName>
    <definedName name="a">#REF!</definedName>
    <definedName name="_xlnm.Print_Area" localSheetId="0">'第６0表a'!$A$1:$AA$67</definedName>
    <definedName name="_xlnm.Print_Area" localSheetId="1">'第６０表b'!$A$1:$AA$67</definedName>
    <definedName name="_xlnm.Print_Area" localSheetId="2">'第６０表c'!$A$1:$AA$67</definedName>
    <definedName name="_xlnm.Print_Area" localSheetId="3">'第６１表'!$A$1:$AD$66</definedName>
    <definedName name="_xlnm.Print_Area" localSheetId="4">'第６２・６３表'!$A$1:$AB$60</definedName>
    <definedName name="Print_Area_MI" localSheetId="0">'第６0表a'!$A$8:$Q$66</definedName>
    <definedName name="Print_Area_MI" localSheetId="1">'第６０表b'!$A$8:$Q$66</definedName>
    <definedName name="Print_Area_MI" localSheetId="2">'第６０表c'!$A$8:$Q$66</definedName>
    <definedName name="Print_Area_MI" localSheetId="3">'第６１表'!$A$7:$M$65</definedName>
    <definedName name="Print_Area_MI" localSheetId="4">'第６２・６３表'!$A$1:$Q$24</definedName>
    <definedName name="Print_Area_MI">'[1]第１表'!$B$1:$N$59</definedName>
    <definedName name="_xlnm.Print_Titles" localSheetId="0">'第６0表a'!$1:$8</definedName>
    <definedName name="_xlnm.Print_Titles" localSheetId="1">'第６０表b'!$1:$8</definedName>
    <definedName name="_xlnm.Print_Titles" localSheetId="2">'第６０表c'!$1:$8</definedName>
    <definedName name="_xlnm.Print_Titles" localSheetId="3">'第６１表'!$1:$7</definedName>
    <definedName name="Print_Titles_MI" localSheetId="0">'第６0表a'!$1:$8</definedName>
    <definedName name="Print_Titles_MI" localSheetId="1">'第６０表b'!$1:$8</definedName>
    <definedName name="Print_Titles_MI" localSheetId="2">'第６０表c'!$1:$8</definedName>
    <definedName name="Print_Titles_MI" localSheetId="3">'第６１表'!$1:$7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<sst xmlns="http://schemas.openxmlformats.org/spreadsheetml/2006/main" count="709" uniqueCount="166">
  <si>
    <t>計</t>
  </si>
  <si>
    <t>(単位：人)</t>
  </si>
  <si>
    <t xml:space="preserve"> 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</si>
  <si>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</si>
  <si>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</si>
  <si>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</si>
  <si>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</si>
  <si>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</si>
  <si>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</si>
  <si>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</si>
  <si>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</si>
  <si>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</si>
  <si>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</si>
  <si>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</si>
  <si>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</si>
  <si>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</si>
  <si>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</si>
  <si>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</si>
  <si>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</si>
  <si>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</si>
  <si>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</si>
  <si>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</si>
  <si>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</si>
  <si>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</si>
  <si>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</si>
  <si>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</si>
  <si>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</si>
  <si>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</si>
  <si>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</si>
  <si>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</si>
  <si>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</si>
  <si>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</si>
  <si>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</si>
  <si>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</si>
  <si>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</si>
  <si>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</si>
  <si>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</si>
  <si>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</si>
  <si>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加美町</t>
  </si>
  <si>
    <t>男</t>
  </si>
  <si>
    <t>女</t>
  </si>
  <si>
    <t>全日制</t>
  </si>
  <si>
    <t>定時制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</si>
  <si>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</si>
  <si>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</si>
  <si>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</si>
  <si>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</si>
  <si>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</si>
  <si>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</si>
  <si>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</si>
  <si>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</si>
  <si>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&lt;中学校&gt;（男女計）</t>
  </si>
  <si>
    <t>国　　立</t>
  </si>
  <si>
    <t>公　　立</t>
  </si>
  <si>
    <t>私　　立</t>
  </si>
  <si>
    <t>高等学校本科</t>
  </si>
  <si>
    <t>専修学校
（一般課程）</t>
  </si>
  <si>
    <t>各種学校</t>
  </si>
  <si>
    <t>地域別</t>
  </si>
  <si>
    <t>県内</t>
  </si>
  <si>
    <t>県外</t>
  </si>
  <si>
    <t>男女別</t>
  </si>
  <si>
    <t>通信制</t>
  </si>
  <si>
    <t>&lt;中学校&gt;（男）</t>
  </si>
  <si>
    <t>&lt;中学校&gt;（女）</t>
  </si>
  <si>
    <t>国　　立</t>
  </si>
  <si>
    <t>公　　立</t>
  </si>
  <si>
    <t>私　　立</t>
  </si>
  <si>
    <t>左記以外･不詳</t>
  </si>
  <si>
    <t>県外就職率
（％）</t>
  </si>
  <si>
    <t>&lt;中学校&gt;</t>
  </si>
  <si>
    <t>仙台市計</t>
  </si>
  <si>
    <t>塩竈市</t>
  </si>
  <si>
    <t>塩竈市</t>
  </si>
  <si>
    <t>Ｂ
専修学校
（高等課程）
進学者</t>
  </si>
  <si>
    <t>Ｃ　専修学校
（一般課程）等入学者</t>
  </si>
  <si>
    <t>Ｄ
公共職業能力開発施設等入学者</t>
  </si>
  <si>
    <t>Ｅ
就職者</t>
  </si>
  <si>
    <t>Ｈ　左記ＡＢＣＤのうち
就職している者（再掲）</t>
  </si>
  <si>
    <t>左記Ａの
うち他県
への
進学者
（再掲）</t>
  </si>
  <si>
    <t>（つづき）</t>
  </si>
  <si>
    <t>Ａ　高等学校等進学者</t>
  </si>
  <si>
    <t>Ａのうち</t>
  </si>
  <si>
    <t>Ｂのうち</t>
  </si>
  <si>
    <t>Ｃのうち</t>
  </si>
  <si>
    <t>Ｄのうち</t>
  </si>
  <si>
    <t>大崎市</t>
  </si>
  <si>
    <t>美里町</t>
  </si>
  <si>
    <t>南三陸町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</si>
  <si>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</si>
  <si>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</si>
  <si>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</si>
  <si>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</si>
  <si>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</si>
  <si>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</si>
  <si>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</si>
  <si>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</si>
  <si>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</si>
  <si>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</si>
  <si>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</si>
  <si>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</si>
  <si>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中等教育　　　　　　　　　　　　　　　　　　　　　　　　　　　　　　　　　　　　　　　　　　　　　　　　　　　　　　　　　　　　　　　　　　　　　　　　　　　　　　　　　　　　　　　　学校（後期）　　　　　　　　　　　　　　　　　　　　　　　　　　　　　　　　　　　　　　　　　　　　　　　　　　　　　　　　　　　　　　　　　　　　　　　　　　　　　　　本科全日制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</si>
  <si>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</si>
  <si>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</si>
  <si>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</si>
  <si>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</si>
  <si>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</si>
  <si>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</si>
  <si>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</si>
  <si>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</si>
  <si>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</si>
  <si>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</si>
  <si>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高等専門
学校</t>
  </si>
  <si>
    <t>特別支援
学校
高等部
本科</t>
  </si>
  <si>
    <t>Ｆ
左記以外
の者</t>
  </si>
  <si>
    <t>区　　分
市町村名</t>
  </si>
  <si>
    <t>G
不詳・死亡の者</t>
  </si>
  <si>
    <t/>
  </si>
  <si>
    <t>平成28年3月</t>
  </si>
  <si>
    <t>男　女　別　・　地　域　別</t>
  </si>
  <si>
    <t>県内</t>
  </si>
  <si>
    <t>県外</t>
  </si>
  <si>
    <t>平成27年3月</t>
  </si>
  <si>
    <t>平成28年3月</t>
  </si>
  <si>
    <t>平成27年3月</t>
  </si>
  <si>
    <t>第６０表　　　市　町　村　別　進　路　別　卒　業　者　数　（３－１）</t>
  </si>
  <si>
    <t>第６０表　　　市　町　村　別　進　路　別　卒　業　者　数　（３－３）</t>
  </si>
  <si>
    <t>第６０表　　　市　町　村　別　進　路　別　卒　業　者　数　（３－２）</t>
  </si>
  <si>
    <t>第６１表　　　市　町　村　別　産　業　別　就　職　者　数</t>
  </si>
  <si>
    <t>卒業者に占める
就職者の割合
（Ｅ+Ｈ）/総数
（％）</t>
  </si>
  <si>
    <t>高等学校等
進学率
（％）</t>
  </si>
  <si>
    <t>第１次産業</t>
  </si>
  <si>
    <t>第２次産業</t>
  </si>
  <si>
    <t>第３次産業</t>
  </si>
  <si>
    <t>-</t>
  </si>
  <si>
    <t>富　谷　町</t>
  </si>
  <si>
    <t>青葉区</t>
  </si>
  <si>
    <t>医療機関</t>
  </si>
  <si>
    <t>障害者支援
施設等</t>
  </si>
  <si>
    <t>児童福祉施設</t>
  </si>
  <si>
    <t>Ｆ　左記以外の者のうち（再掲）</t>
  </si>
  <si>
    <t>区    分
市町村名</t>
  </si>
  <si>
    <t>（単位：人）</t>
  </si>
  <si>
    <t>&lt;特別支援学校中学部&gt;（男女計）</t>
  </si>
  <si>
    <t>第６３表　　　市町村別社会福祉施設等入所通所者数</t>
  </si>
  <si>
    <t>泉区</t>
  </si>
  <si>
    <t>Ｄのうち</t>
  </si>
  <si>
    <t>Ｃのうち</t>
  </si>
  <si>
    <t>Ｂのうち</t>
  </si>
  <si>
    <t>Ａのうち</t>
  </si>
  <si>
    <t>専修学校(一般課程)</t>
  </si>
  <si>
    <t>専修学校（高等課程）進学者</t>
  </si>
  <si>
    <t>特別支援学校高等部本科</t>
  </si>
  <si>
    <t>高等専門学校</t>
  </si>
  <si>
    <t>中等教育学校（後期）本科全日制</t>
  </si>
  <si>
    <t>卒業者に占める就職者の割合
（Ｅ+Ｈ）/総数
（％）</t>
  </si>
  <si>
    <t>高等学校等進学率
（％）</t>
  </si>
  <si>
    <t>左記Ａのうち他県への進学者（再掲）</t>
  </si>
  <si>
    <t>Ｆ
左記以外の者</t>
  </si>
  <si>
    <t>Ｄ
公共職業能力開発施設等  入学者</t>
  </si>
  <si>
    <t>Ｃ　専修学校（一般課程）等入学者</t>
  </si>
  <si>
    <t xml:space="preserve">Ｂ
</t>
  </si>
  <si>
    <t>Ａ　高等学校等進学者</t>
  </si>
  <si>
    <t>（つづき）</t>
  </si>
  <si>
    <t>第６２表　　　市　町　村　別　進　路　別　卒　業　者　数</t>
  </si>
  <si>
    <t>富 谷 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</si>
</sst>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</numFmts>
  <fonts count="5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b/>
      <sz val="10"/>
      <name val="Terminal"/>
      <family val="0"/>
    </font>
    <font>
      <sz val="9"/>
      <name val="ＭＳ ゴシック"/>
      <family val="3"/>
    </font>
    <font>
      <sz val="7"/>
      <name val="Terminal"/>
      <family val="0"/>
    </font>
    <font>
      <sz val="11"/>
      <name val="ＭＳ Ｐゴシック"/>
      <family val="3"/>
    </font>
    <font>
      <b/>
      <sz val="6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5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176" fontId="11" fillId="0" borderId="0" xfId="65" applyNumberFormat="1" applyFont="1" applyFill="1" applyAlignment="1" applyProtection="1">
      <alignment horizontal="center" vertical="center"/>
      <protection/>
    </xf>
    <xf numFmtId="176" fontId="11" fillId="0" borderId="0" xfId="65" applyNumberFormat="1" applyFont="1" applyFill="1" applyAlignment="1">
      <alignment horizontal="centerContinuous" vertical="center"/>
      <protection/>
    </xf>
    <xf numFmtId="176" fontId="11" fillId="0" borderId="0" xfId="65" applyNumberFormat="1" applyFont="1" applyFill="1" applyBorder="1" applyAlignment="1" applyProtection="1">
      <alignment horizontal="left" vertical="center"/>
      <protection/>
    </xf>
    <xf numFmtId="189" fontId="11" fillId="0" borderId="0" xfId="65" applyNumberFormat="1" applyFont="1" applyFill="1" applyAlignment="1">
      <alignment horizontal="centerContinuous" vertical="center"/>
      <protection/>
    </xf>
    <xf numFmtId="176" fontId="11" fillId="0" borderId="0" xfId="65" applyNumberFormat="1" applyFont="1" applyFill="1" applyAlignment="1">
      <alignment vertical="center"/>
      <protection/>
    </xf>
    <xf numFmtId="176" fontId="11" fillId="0" borderId="10" xfId="65" applyNumberFormat="1" applyFont="1" applyFill="1" applyBorder="1" applyAlignment="1">
      <alignment vertical="center"/>
      <protection/>
    </xf>
    <xf numFmtId="177" fontId="11" fillId="0" borderId="11" xfId="66" applyNumberFormat="1" applyFont="1" applyFill="1" applyBorder="1" applyAlignment="1">
      <alignment horizontal="left" vertical="center"/>
      <protection/>
    </xf>
    <xf numFmtId="176" fontId="11" fillId="0" borderId="0" xfId="65" applyNumberFormat="1" applyFont="1" applyFill="1" applyBorder="1" applyAlignment="1">
      <alignment vertical="center"/>
      <protection/>
    </xf>
    <xf numFmtId="189" fontId="11" fillId="0" borderId="0" xfId="65" applyNumberFormat="1" applyFont="1" applyFill="1" applyBorder="1" applyAlignment="1">
      <alignment vertical="center"/>
      <protection/>
    </xf>
    <xf numFmtId="176" fontId="11" fillId="0" borderId="10" xfId="65" applyNumberFormat="1" applyFont="1" applyFill="1" applyBorder="1" applyAlignment="1" applyProtection="1">
      <alignment horizontal="right" vertical="center"/>
      <protection/>
    </xf>
    <xf numFmtId="176" fontId="11" fillId="0" borderId="12" xfId="65" applyNumberFormat="1" applyFont="1" applyFill="1" applyBorder="1" applyAlignment="1" applyProtection="1">
      <alignment horizontal="center" vertical="center"/>
      <protection/>
    </xf>
    <xf numFmtId="176" fontId="12" fillId="0" borderId="13" xfId="65" applyNumberFormat="1" applyFont="1" applyFill="1" applyBorder="1" applyAlignment="1" applyProtection="1">
      <alignment horizontal="center" vertical="center"/>
      <protection/>
    </xf>
    <xf numFmtId="176" fontId="11" fillId="0" borderId="14" xfId="65" applyNumberFormat="1" applyFont="1" applyFill="1" applyBorder="1" applyAlignment="1">
      <alignment vertical="center"/>
      <protection/>
    </xf>
    <xf numFmtId="176" fontId="11" fillId="0" borderId="15" xfId="64" applyNumberFormat="1" applyFont="1" applyFill="1" applyBorder="1" applyAlignment="1">
      <alignment vertical="center"/>
      <protection/>
    </xf>
    <xf numFmtId="176" fontId="11" fillId="0" borderId="16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11" fillId="0" borderId="17" xfId="64" applyNumberFormat="1" applyFont="1" applyFill="1" applyBorder="1" applyAlignment="1">
      <alignment vertical="center"/>
      <protection/>
    </xf>
    <xf numFmtId="176" fontId="11" fillId="0" borderId="14" xfId="65" applyNumberFormat="1" applyFont="1" applyFill="1" applyBorder="1" applyAlignment="1">
      <alignment horizontal="center" vertical="center"/>
      <protection/>
    </xf>
    <xf numFmtId="176" fontId="11" fillId="0" borderId="17" xfId="64" applyNumberFormat="1" applyFont="1" applyFill="1" applyBorder="1" applyAlignment="1" applyProtection="1">
      <alignment horizontal="left" vertical="center"/>
      <protection/>
    </xf>
    <xf numFmtId="176" fontId="11" fillId="0" borderId="18" xfId="65" applyNumberFormat="1" applyFont="1" applyFill="1" applyBorder="1" applyAlignment="1">
      <alignment vertical="center"/>
      <protection/>
    </xf>
    <xf numFmtId="176" fontId="11" fillId="0" borderId="19" xfId="65" applyNumberFormat="1" applyFont="1" applyFill="1" applyBorder="1" applyAlignment="1">
      <alignment vertical="center"/>
      <protection/>
    </xf>
    <xf numFmtId="176" fontId="11" fillId="0" borderId="20" xfId="65" applyNumberFormat="1" applyFont="1" applyFill="1" applyBorder="1" applyAlignment="1">
      <alignment horizontal="center" vertical="center" wrapText="1"/>
      <protection/>
    </xf>
    <xf numFmtId="176" fontId="11" fillId="0" borderId="17" xfId="65" applyNumberFormat="1" applyFont="1" applyFill="1" applyBorder="1" applyAlignment="1">
      <alignment vertical="center"/>
      <protection/>
    </xf>
    <xf numFmtId="176" fontId="11" fillId="0" borderId="0" xfId="65" applyNumberFormat="1" applyFont="1" applyFill="1" applyBorder="1" applyAlignment="1">
      <alignment vertical="center" wrapText="1"/>
      <protection/>
    </xf>
    <xf numFmtId="176" fontId="11" fillId="0" borderId="0" xfId="65" applyNumberFormat="1" applyFont="1" applyFill="1" applyBorder="1" applyAlignment="1">
      <alignment horizontal="center" vertical="center"/>
      <protection/>
    </xf>
    <xf numFmtId="176" fontId="11" fillId="0" borderId="0" xfId="65" applyNumberFormat="1" applyFont="1" applyFill="1" applyBorder="1" applyAlignment="1">
      <alignment horizontal="right" vertical="center"/>
      <protection/>
    </xf>
    <xf numFmtId="176" fontId="11" fillId="0" borderId="0" xfId="65" applyNumberFormat="1" applyFont="1" applyFill="1" applyBorder="1" applyAlignment="1" applyProtection="1">
      <alignment horizontal="right" vertical="center"/>
      <protection locked="0"/>
    </xf>
    <xf numFmtId="176" fontId="11" fillId="0" borderId="21" xfId="65" applyNumberFormat="1" applyFont="1" applyFill="1" applyBorder="1" applyAlignment="1" applyProtection="1">
      <alignment horizontal="center" vertical="center"/>
      <protection/>
    </xf>
    <xf numFmtId="176" fontId="11" fillId="0" borderId="19" xfId="65" applyNumberFormat="1" applyFont="1" applyFill="1" applyBorder="1" applyAlignment="1" applyProtection="1">
      <alignment horizontal="center" vertical="center"/>
      <protection/>
    </xf>
    <xf numFmtId="176" fontId="14" fillId="0" borderId="0" xfId="65" applyNumberFormat="1" applyFont="1" applyFill="1" applyBorder="1" applyAlignment="1">
      <alignment horizontal="right" vertical="center"/>
      <protection/>
    </xf>
    <xf numFmtId="176" fontId="14" fillId="0" borderId="0" xfId="65" applyNumberFormat="1" applyFont="1" applyFill="1" applyAlignment="1">
      <alignment horizontal="right" vertical="center"/>
      <protection/>
    </xf>
    <xf numFmtId="176" fontId="14" fillId="0" borderId="0" xfId="65" applyNumberFormat="1" applyFont="1" applyFill="1" applyBorder="1" applyAlignment="1" applyProtection="1">
      <alignment horizontal="right" vertical="center"/>
      <protection locked="0"/>
    </xf>
    <xf numFmtId="176" fontId="11" fillId="0" borderId="10" xfId="65" applyNumberFormat="1" applyFont="1" applyFill="1" applyBorder="1" applyAlignment="1" applyProtection="1">
      <alignment vertical="center"/>
      <protection locked="0"/>
    </xf>
    <xf numFmtId="176" fontId="11" fillId="0" borderId="0" xfId="65" applyNumberFormat="1" applyFont="1" applyFill="1" applyBorder="1" applyAlignment="1" applyProtection="1">
      <alignment vertical="center"/>
      <protection locked="0"/>
    </xf>
    <xf numFmtId="176" fontId="14" fillId="0" borderId="0" xfId="65" applyNumberFormat="1" applyFont="1" applyFill="1" applyBorder="1" applyAlignment="1">
      <alignment vertical="center"/>
      <protection/>
    </xf>
    <xf numFmtId="176" fontId="11" fillId="0" borderId="0" xfId="65" applyNumberFormat="1" applyFont="1" applyFill="1" applyAlignment="1" applyProtection="1">
      <alignment vertical="center"/>
      <protection locked="0"/>
    </xf>
    <xf numFmtId="176" fontId="14" fillId="0" borderId="10" xfId="65" applyNumberFormat="1" applyFont="1" applyFill="1" applyBorder="1" applyAlignment="1">
      <alignment vertical="center"/>
      <protection/>
    </xf>
    <xf numFmtId="176" fontId="14" fillId="0" borderId="0" xfId="65" applyNumberFormat="1" applyFont="1" applyFill="1" applyAlignment="1">
      <alignment vertical="center"/>
      <protection/>
    </xf>
    <xf numFmtId="176" fontId="14" fillId="0" borderId="0" xfId="65" applyNumberFormat="1" applyFont="1" applyFill="1" applyBorder="1" applyAlignment="1" applyProtection="1">
      <alignment vertical="center"/>
      <protection locked="0"/>
    </xf>
    <xf numFmtId="176" fontId="14" fillId="0" borderId="0" xfId="65" applyNumberFormat="1" applyFont="1" applyFill="1" applyAlignment="1" applyProtection="1">
      <alignment vertical="center"/>
      <protection locked="0"/>
    </xf>
    <xf numFmtId="176" fontId="11" fillId="0" borderId="0" xfId="65" applyNumberFormat="1" applyFont="1" applyFill="1" applyBorder="1" applyAlignment="1" applyProtection="1">
      <alignment horizontal="right" vertical="center"/>
      <protection/>
    </xf>
    <xf numFmtId="176" fontId="9" fillId="0" borderId="0" xfId="65" applyNumberFormat="1" applyFont="1" applyFill="1" applyAlignment="1">
      <alignment vertical="center"/>
      <protection/>
    </xf>
    <xf numFmtId="186" fontId="11" fillId="0" borderId="0" xfId="65" applyNumberFormat="1" applyFont="1" applyFill="1" applyAlignment="1">
      <alignment vertical="center"/>
      <protection/>
    </xf>
    <xf numFmtId="186" fontId="14" fillId="0" borderId="0" xfId="65" applyNumberFormat="1" applyFont="1" applyFill="1" applyAlignment="1">
      <alignment horizontal="right" vertical="center"/>
      <protection/>
    </xf>
    <xf numFmtId="186" fontId="11" fillId="0" borderId="10" xfId="65" applyNumberFormat="1" applyFont="1" applyFill="1" applyBorder="1" applyAlignment="1">
      <alignment vertical="center"/>
      <protection/>
    </xf>
    <xf numFmtId="186" fontId="11" fillId="0" borderId="0" xfId="65" applyNumberFormat="1" applyFont="1" applyFill="1" applyBorder="1" applyAlignment="1">
      <alignment vertical="center"/>
      <protection/>
    </xf>
    <xf numFmtId="186" fontId="9" fillId="0" borderId="0" xfId="65" applyNumberFormat="1" applyFont="1" applyFill="1" applyAlignment="1">
      <alignment vertical="center"/>
      <protection/>
    </xf>
    <xf numFmtId="176" fontId="11" fillId="0" borderId="0" xfId="65" applyNumberFormat="1" applyFont="1" applyFill="1" applyAlignment="1" applyProtection="1">
      <alignment horizontal="center" vertical="center" wrapText="1"/>
      <protection/>
    </xf>
    <xf numFmtId="176" fontId="11" fillId="0" borderId="10" xfId="65" applyNumberFormat="1" applyFont="1" applyFill="1" applyBorder="1" applyAlignment="1">
      <alignment vertical="center" wrapText="1"/>
      <protection/>
    </xf>
    <xf numFmtId="176" fontId="11" fillId="0" borderId="0" xfId="65" applyNumberFormat="1" applyFont="1" applyFill="1" applyBorder="1" applyAlignment="1" applyProtection="1">
      <alignment vertical="center" wrapText="1"/>
      <protection locked="0"/>
    </xf>
    <xf numFmtId="176" fontId="14" fillId="0" borderId="0" xfId="65" applyNumberFormat="1" applyFont="1" applyFill="1" applyAlignment="1">
      <alignment horizontal="right" vertical="center" wrapText="1"/>
      <protection/>
    </xf>
    <xf numFmtId="176" fontId="11" fillId="0" borderId="0" xfId="65" applyNumberFormat="1" applyFont="1" applyFill="1" applyAlignment="1">
      <alignment vertical="center" wrapText="1"/>
      <protection/>
    </xf>
    <xf numFmtId="189" fontId="11" fillId="0" borderId="0" xfId="65" applyNumberFormat="1" applyFont="1" applyFill="1" applyBorder="1" applyAlignment="1" applyProtection="1">
      <alignment vertical="center"/>
      <protection locked="0"/>
    </xf>
    <xf numFmtId="176" fontId="14" fillId="0" borderId="0" xfId="65" applyNumberFormat="1" applyFont="1" applyFill="1" applyBorder="1" applyAlignment="1" applyProtection="1">
      <alignment horizontal="right" vertical="center" wrapText="1"/>
      <protection locked="0"/>
    </xf>
    <xf numFmtId="189" fontId="14" fillId="0" borderId="0" xfId="65" applyNumberFormat="1" applyFont="1" applyFill="1" applyBorder="1" applyAlignment="1" applyProtection="1">
      <alignment horizontal="right" vertical="center"/>
      <protection locked="0"/>
    </xf>
    <xf numFmtId="176" fontId="9" fillId="0" borderId="0" xfId="65" applyNumberFormat="1" applyFont="1" applyFill="1" applyBorder="1" applyAlignment="1" applyProtection="1">
      <alignment vertical="center"/>
      <protection locked="0"/>
    </xf>
    <xf numFmtId="189" fontId="15" fillId="0" borderId="0" xfId="65" applyNumberFormat="1" applyFont="1" applyFill="1" applyBorder="1" applyAlignment="1" applyProtection="1">
      <alignment horizontal="right" vertical="center"/>
      <protection/>
    </xf>
    <xf numFmtId="176" fontId="9" fillId="0" borderId="0" xfId="64" applyNumberFormat="1" applyFont="1" applyFill="1" applyBorder="1" applyAlignment="1">
      <alignment vertical="center"/>
      <protection/>
    </xf>
    <xf numFmtId="189" fontId="14" fillId="0" borderId="0" xfId="65" applyNumberFormat="1" applyFont="1" applyFill="1" applyBorder="1" applyAlignment="1">
      <alignment horizontal="right" vertical="center"/>
      <protection/>
    </xf>
    <xf numFmtId="189" fontId="14" fillId="0" borderId="0" xfId="65" applyNumberFormat="1" applyFont="1" applyFill="1" applyBorder="1" applyAlignment="1" applyProtection="1">
      <alignment horizontal="right" vertical="center"/>
      <protection/>
    </xf>
    <xf numFmtId="189" fontId="14" fillId="0" borderId="0" xfId="65" applyNumberFormat="1" applyFont="1" applyFill="1" applyAlignment="1">
      <alignment horizontal="right" vertical="center"/>
      <protection/>
    </xf>
    <xf numFmtId="189" fontId="11" fillId="0" borderId="10" xfId="65" applyNumberFormat="1" applyFont="1" applyFill="1" applyBorder="1" applyAlignment="1">
      <alignment vertical="center"/>
      <protection/>
    </xf>
    <xf numFmtId="189" fontId="11" fillId="0" borderId="0" xfId="65" applyNumberFormat="1" applyFont="1" applyFill="1" applyAlignment="1" applyProtection="1">
      <alignment vertical="center"/>
      <protection locked="0"/>
    </xf>
    <xf numFmtId="189" fontId="11" fillId="0" borderId="0" xfId="65" applyNumberFormat="1" applyFont="1" applyFill="1" applyAlignment="1">
      <alignment vertical="center"/>
      <protection/>
    </xf>
    <xf numFmtId="193" fontId="14" fillId="0" borderId="0" xfId="65" applyNumberFormat="1" applyFont="1" applyFill="1" applyBorder="1" applyAlignment="1">
      <alignment horizontal="right" vertical="center"/>
      <protection/>
    </xf>
    <xf numFmtId="193" fontId="14" fillId="0" borderId="0" xfId="65" applyNumberFormat="1" applyFont="1" applyFill="1" applyBorder="1" applyAlignment="1">
      <alignment horizontal="right" vertical="center" wrapText="1"/>
      <protection/>
    </xf>
    <xf numFmtId="176" fontId="14" fillId="0" borderId="0" xfId="65" applyNumberFormat="1" applyFont="1" applyFill="1" applyBorder="1" applyAlignment="1">
      <alignment horizontal="right" vertical="center" wrapText="1"/>
      <protection/>
    </xf>
    <xf numFmtId="176" fontId="12" fillId="0" borderId="0" xfId="65" applyNumberFormat="1" applyFont="1" applyFill="1" applyBorder="1" applyAlignment="1" applyProtection="1">
      <alignment vertical="center"/>
      <protection locked="0"/>
    </xf>
    <xf numFmtId="190" fontId="14" fillId="0" borderId="0" xfId="65" applyNumberFormat="1" applyFont="1" applyFill="1" applyBorder="1" applyAlignment="1" applyProtection="1">
      <alignment horizontal="right" vertical="center"/>
      <protection locked="0"/>
    </xf>
    <xf numFmtId="176" fontId="14" fillId="0" borderId="19" xfId="65" applyNumberFormat="1" applyFont="1" applyFill="1" applyBorder="1" applyAlignment="1">
      <alignment vertical="center"/>
      <protection/>
    </xf>
    <xf numFmtId="189" fontId="14" fillId="0" borderId="10" xfId="65" applyNumberFormat="1" applyFont="1" applyFill="1" applyBorder="1" applyAlignment="1">
      <alignment vertical="center"/>
      <protection/>
    </xf>
    <xf numFmtId="189" fontId="14" fillId="0" borderId="0" xfId="65" applyNumberFormat="1" applyFont="1" applyFill="1" applyAlignment="1" applyProtection="1">
      <alignment vertical="center"/>
      <protection locked="0"/>
    </xf>
    <xf numFmtId="189" fontId="14" fillId="0" borderId="0" xfId="65" applyNumberFormat="1" applyFont="1" applyFill="1" applyAlignment="1">
      <alignment vertical="center"/>
      <protection/>
    </xf>
    <xf numFmtId="176" fontId="57" fillId="0" borderId="0" xfId="65" applyNumberFormat="1" applyFont="1" applyFill="1" applyBorder="1" applyAlignment="1">
      <alignment horizontal="right" vertical="center"/>
      <protection/>
    </xf>
    <xf numFmtId="176" fontId="57" fillId="0" borderId="0" xfId="65" applyNumberFormat="1" applyFont="1" applyFill="1" applyBorder="1" applyAlignment="1">
      <alignment vertical="center"/>
      <protection/>
    </xf>
    <xf numFmtId="176" fontId="58" fillId="0" borderId="0" xfId="65" applyNumberFormat="1" applyFont="1" applyFill="1" applyBorder="1" applyAlignment="1">
      <alignment horizontal="right" vertical="center"/>
      <protection/>
    </xf>
    <xf numFmtId="189" fontId="58" fillId="0" borderId="0" xfId="65" applyNumberFormat="1" applyFont="1" applyFill="1" applyBorder="1" applyAlignment="1">
      <alignment horizontal="right" vertical="center"/>
      <protection/>
    </xf>
    <xf numFmtId="176" fontId="57" fillId="0" borderId="17" xfId="64" applyNumberFormat="1" applyFont="1" applyFill="1" applyBorder="1" applyAlignment="1">
      <alignment vertical="center"/>
      <protection/>
    </xf>
    <xf numFmtId="176" fontId="57" fillId="0" borderId="0" xfId="64" applyNumberFormat="1" applyFont="1" applyFill="1" applyBorder="1" applyAlignment="1">
      <alignment vertical="center"/>
      <protection/>
    </xf>
    <xf numFmtId="176" fontId="57" fillId="0" borderId="0" xfId="65" applyNumberFormat="1" applyFont="1" applyFill="1" applyAlignment="1">
      <alignment vertical="center"/>
      <protection/>
    </xf>
    <xf numFmtId="186" fontId="57" fillId="0" borderId="0" xfId="65" applyNumberFormat="1" applyFont="1" applyFill="1" applyAlignment="1">
      <alignment vertical="center"/>
      <protection/>
    </xf>
    <xf numFmtId="187" fontId="58" fillId="0" borderId="0" xfId="65" applyNumberFormat="1" applyFont="1" applyFill="1" applyBorder="1" applyAlignment="1">
      <alignment horizontal="right" vertical="center"/>
      <protection/>
    </xf>
    <xf numFmtId="176" fontId="58" fillId="0" borderId="0" xfId="65" applyNumberFormat="1" applyFont="1" applyFill="1" applyAlignment="1">
      <alignment horizontal="right" vertical="center"/>
      <protection/>
    </xf>
    <xf numFmtId="189" fontId="58" fillId="0" borderId="0" xfId="65" applyNumberFormat="1" applyFont="1" applyFill="1" applyAlignment="1">
      <alignment horizontal="right" vertical="center"/>
      <protection/>
    </xf>
    <xf numFmtId="176" fontId="11" fillId="0" borderId="17" xfId="65" applyNumberFormat="1" applyFont="1" applyFill="1" applyBorder="1" applyAlignment="1" applyProtection="1">
      <alignment horizontal="left" vertical="center"/>
      <protection locked="0"/>
    </xf>
    <xf numFmtId="176" fontId="57" fillId="0" borderId="17" xfId="65" applyNumberFormat="1" applyFont="1" applyFill="1" applyBorder="1" applyAlignment="1">
      <alignment vertical="center"/>
      <protection/>
    </xf>
    <xf numFmtId="176" fontId="11" fillId="0" borderId="22" xfId="65" applyNumberFormat="1" applyFont="1" applyFill="1" applyBorder="1" applyAlignment="1" applyProtection="1">
      <alignment horizontal="center" vertical="center"/>
      <protection/>
    </xf>
    <xf numFmtId="176" fontId="11" fillId="0" borderId="15" xfId="65" applyNumberFormat="1" applyFont="1" applyFill="1" applyBorder="1" applyAlignment="1">
      <alignment vertical="center"/>
      <protection/>
    </xf>
    <xf numFmtId="176" fontId="11" fillId="0" borderId="17" xfId="65" applyNumberFormat="1" applyFont="1" applyFill="1" applyBorder="1" applyAlignment="1" applyProtection="1">
      <alignment vertical="center"/>
      <protection locked="0"/>
    </xf>
    <xf numFmtId="176" fontId="14" fillId="0" borderId="17" xfId="65" applyNumberFormat="1" applyFont="1" applyFill="1" applyBorder="1" applyAlignment="1" applyProtection="1">
      <alignment horizontal="right" vertical="center"/>
      <protection locked="0"/>
    </xf>
    <xf numFmtId="176" fontId="15" fillId="0" borderId="17" xfId="65" applyNumberFormat="1" applyFont="1" applyFill="1" applyBorder="1" applyAlignment="1" applyProtection="1">
      <alignment horizontal="right" vertical="center"/>
      <protection/>
    </xf>
    <xf numFmtId="176" fontId="15" fillId="0" borderId="0" xfId="65" applyNumberFormat="1" applyFont="1" applyFill="1" applyBorder="1" applyAlignment="1" applyProtection="1">
      <alignment horizontal="right" vertical="center"/>
      <protection/>
    </xf>
    <xf numFmtId="176" fontId="15" fillId="0" borderId="0" xfId="65" applyNumberFormat="1" applyFont="1" applyFill="1" applyBorder="1" applyAlignment="1" applyProtection="1">
      <alignment horizontal="right" vertical="center" wrapText="1"/>
      <protection/>
    </xf>
    <xf numFmtId="176" fontId="14" fillId="0" borderId="17" xfId="65" applyNumberFormat="1" applyFont="1" applyFill="1" applyBorder="1" applyAlignment="1">
      <alignment horizontal="right" vertical="center"/>
      <protection/>
    </xf>
    <xf numFmtId="176" fontId="11" fillId="0" borderId="17" xfId="65" applyNumberFormat="1" applyFont="1" applyFill="1" applyBorder="1" applyAlignment="1">
      <alignment horizontal="left" vertical="center"/>
      <protection/>
    </xf>
    <xf numFmtId="176" fontId="58" fillId="0" borderId="17" xfId="65" applyNumberFormat="1" applyFont="1" applyFill="1" applyBorder="1" applyAlignment="1">
      <alignment horizontal="right" vertical="center"/>
      <protection/>
    </xf>
    <xf numFmtId="190" fontId="15" fillId="0" borderId="0" xfId="65" applyNumberFormat="1" applyFont="1" applyFill="1" applyBorder="1" applyAlignment="1" applyProtection="1">
      <alignment horizontal="right" vertical="center"/>
      <protection/>
    </xf>
    <xf numFmtId="186" fontId="15" fillId="0" borderId="0" xfId="65" applyNumberFormat="1" applyFont="1" applyFill="1" applyAlignment="1">
      <alignment horizontal="right" vertical="center"/>
      <protection/>
    </xf>
    <xf numFmtId="176" fontId="15" fillId="0" borderId="17" xfId="65" applyNumberFormat="1" applyFont="1" applyFill="1" applyBorder="1" applyAlignment="1" applyProtection="1">
      <alignment horizontal="right"/>
      <protection/>
    </xf>
    <xf numFmtId="176" fontId="15" fillId="0" borderId="0" xfId="65" applyNumberFormat="1" applyFont="1" applyFill="1" applyBorder="1" applyAlignment="1" applyProtection="1">
      <alignment horizontal="right"/>
      <protection/>
    </xf>
    <xf numFmtId="176" fontId="15" fillId="0" borderId="0" xfId="65" applyNumberFormat="1" applyFont="1" applyFill="1" applyBorder="1" applyAlignment="1" applyProtection="1">
      <alignment horizontal="right" wrapText="1"/>
      <protection/>
    </xf>
    <xf numFmtId="189" fontId="15" fillId="0" borderId="0" xfId="65" applyNumberFormat="1" applyFont="1" applyFill="1" applyBorder="1" applyAlignment="1" applyProtection="1">
      <alignment horizontal="right"/>
      <protection/>
    </xf>
    <xf numFmtId="176" fontId="9" fillId="0" borderId="0" xfId="65" applyNumberFormat="1" applyFont="1" applyFill="1" applyAlignment="1">
      <alignment/>
      <protection/>
    </xf>
    <xf numFmtId="176" fontId="9" fillId="0" borderId="0" xfId="64" applyNumberFormat="1" applyFont="1" applyFill="1" applyBorder="1" applyAlignment="1">
      <alignment/>
      <protection/>
    </xf>
    <xf numFmtId="176" fontId="9" fillId="0" borderId="0" xfId="64" applyNumberFormat="1" applyFont="1" applyFill="1" applyBorder="1" applyAlignment="1" applyProtection="1">
      <alignment horizontal="distributed"/>
      <protection/>
    </xf>
    <xf numFmtId="176" fontId="9" fillId="0" borderId="17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Fill="1" applyBorder="1" applyAlignment="1">
      <alignment horizontal="right"/>
      <protection/>
    </xf>
    <xf numFmtId="176" fontId="11" fillId="0" borderId="0" xfId="64" applyNumberFormat="1" applyFont="1" applyFill="1" applyBorder="1" applyAlignment="1" applyProtection="1">
      <alignment horizontal="right"/>
      <protection/>
    </xf>
    <xf numFmtId="176" fontId="14" fillId="0" borderId="17" xfId="65" applyNumberFormat="1" applyFont="1" applyFill="1" applyBorder="1" applyAlignment="1" applyProtection="1">
      <alignment horizontal="right"/>
      <protection/>
    </xf>
    <xf numFmtId="176" fontId="14" fillId="0" borderId="0" xfId="65" applyNumberFormat="1" applyFont="1" applyFill="1" applyBorder="1" applyAlignment="1" applyProtection="1">
      <alignment horizontal="right"/>
      <protection locked="0"/>
    </xf>
    <xf numFmtId="176" fontId="14" fillId="0" borderId="0" xfId="65" applyNumberFormat="1" applyFont="1" applyFill="1" applyBorder="1" applyAlignment="1">
      <alignment/>
      <protection/>
    </xf>
    <xf numFmtId="176" fontId="14" fillId="0" borderId="0" xfId="65" applyNumberFormat="1" applyFont="1" applyFill="1" applyBorder="1" applyAlignment="1">
      <alignment wrapText="1"/>
      <protection/>
    </xf>
    <xf numFmtId="189" fontId="14" fillId="0" borderId="0" xfId="65" applyNumberFormat="1" applyFont="1" applyFill="1" applyBorder="1" applyAlignment="1" applyProtection="1">
      <alignment horizontal="right"/>
      <protection/>
    </xf>
    <xf numFmtId="176" fontId="11" fillId="0" borderId="17" xfId="64" applyNumberFormat="1" applyFont="1" applyFill="1" applyBorder="1" applyAlignment="1" applyProtection="1">
      <alignment horizontal="left"/>
      <protection/>
    </xf>
    <xf numFmtId="176" fontId="11" fillId="0" borderId="0" xfId="64" applyNumberFormat="1" applyFont="1" applyFill="1" applyBorder="1" applyAlignment="1">
      <alignment/>
      <protection/>
    </xf>
    <xf numFmtId="176" fontId="11" fillId="0" borderId="0" xfId="65" applyNumberFormat="1" applyFont="1" applyFill="1" applyAlignment="1">
      <alignment/>
      <protection/>
    </xf>
    <xf numFmtId="176" fontId="11" fillId="0" borderId="0" xfId="64" applyNumberFormat="1" applyFont="1" applyFill="1" applyBorder="1" applyAlignment="1" applyProtection="1">
      <alignment horizontal="distributed"/>
      <protection/>
    </xf>
    <xf numFmtId="176" fontId="11" fillId="0" borderId="17" xfId="64" applyNumberFormat="1" applyFont="1" applyFill="1" applyBorder="1" applyAlignment="1" applyProtection="1">
      <alignment horizontal="distributed"/>
      <protection/>
    </xf>
    <xf numFmtId="176" fontId="15" fillId="0" borderId="0" xfId="65" applyNumberFormat="1" applyFont="1" applyFill="1" applyBorder="1" applyAlignment="1" applyProtection="1">
      <alignment horizontal="right"/>
      <protection locked="0"/>
    </xf>
    <xf numFmtId="176" fontId="9" fillId="0" borderId="0" xfId="65" applyNumberFormat="1" applyFont="1" applyFill="1" applyBorder="1" applyAlignment="1">
      <alignment/>
      <protection/>
    </xf>
    <xf numFmtId="176" fontId="11" fillId="0" borderId="0" xfId="65" applyNumberFormat="1" applyFont="1" applyFill="1" applyBorder="1" applyAlignment="1">
      <alignment/>
      <protection/>
    </xf>
    <xf numFmtId="176" fontId="11" fillId="0" borderId="0" xfId="64" applyNumberFormat="1" applyFont="1" applyFill="1" applyBorder="1" applyAlignment="1">
      <alignment horizontal="left"/>
      <protection/>
    </xf>
    <xf numFmtId="176" fontId="11" fillId="0" borderId="0" xfId="65" applyNumberFormat="1" applyFont="1" applyFill="1" applyBorder="1" applyAlignment="1" applyProtection="1">
      <alignment horizontal="center" vertical="center"/>
      <protection/>
    </xf>
    <xf numFmtId="176" fontId="11" fillId="0" borderId="13" xfId="65" applyNumberFormat="1" applyFont="1" applyFill="1" applyBorder="1" applyAlignment="1">
      <alignment horizontal="center" vertical="center" wrapText="1"/>
      <protection/>
    </xf>
    <xf numFmtId="176" fontId="11" fillId="0" borderId="0" xfId="65" applyNumberFormat="1" applyFont="1" applyFill="1" applyBorder="1" applyAlignment="1" applyProtection="1">
      <alignment horizontal="center" vertical="center" wrapText="1"/>
      <protection/>
    </xf>
    <xf numFmtId="176" fontId="11" fillId="0" borderId="17" xfId="65" applyNumberFormat="1" applyFont="1" applyFill="1" applyBorder="1" applyAlignment="1" applyProtection="1">
      <alignment horizontal="center" vertical="center"/>
      <protection/>
    </xf>
    <xf numFmtId="176" fontId="11" fillId="0" borderId="16" xfId="65" applyNumberFormat="1" applyFont="1" applyFill="1" applyBorder="1" applyAlignment="1">
      <alignment horizontal="center" vertical="center" wrapText="1"/>
      <protection/>
    </xf>
    <xf numFmtId="176" fontId="11" fillId="0" borderId="23" xfId="65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Alignment="1">
      <alignment vertical="center"/>
    </xf>
    <xf numFmtId="186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/>
    </xf>
    <xf numFmtId="176" fontId="11" fillId="0" borderId="10" xfId="64" applyNumberFormat="1" applyFont="1" applyFill="1" applyBorder="1" applyAlignment="1" applyProtection="1">
      <alignment horizontal="distributed" vertical="center"/>
      <protection/>
    </xf>
    <xf numFmtId="176" fontId="11" fillId="0" borderId="10" xfId="64" applyNumberFormat="1" applyFont="1" applyFill="1" applyBorder="1" applyAlignment="1">
      <alignment horizontal="right" vertical="center"/>
      <protection/>
    </xf>
    <xf numFmtId="176" fontId="11" fillId="0" borderId="0" xfId="64" applyNumberFormat="1" applyFont="1" applyFill="1" applyBorder="1" applyAlignment="1" applyProtection="1">
      <alignment horizontal="distributed" vertical="center"/>
      <protection/>
    </xf>
    <xf numFmtId="176" fontId="11" fillId="0" borderId="0" xfId="64" applyNumberFormat="1" applyFont="1" applyFill="1" applyBorder="1" applyAlignment="1">
      <alignment horizontal="right" vertical="center"/>
      <protection/>
    </xf>
    <xf numFmtId="176" fontId="11" fillId="0" borderId="0" xfId="64" applyNumberFormat="1" applyFont="1" applyFill="1" applyBorder="1" applyAlignment="1" applyProtection="1">
      <alignment horizontal="left" vertical="center"/>
      <protection/>
    </xf>
    <xf numFmtId="176" fontId="11" fillId="0" borderId="0" xfId="64" applyNumberFormat="1" applyFont="1" applyFill="1" applyBorder="1" applyAlignment="1">
      <alignment horizontal="left" vertical="center"/>
      <protection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177" fontId="14" fillId="0" borderId="17" xfId="0" applyNumberFormat="1" applyFont="1" applyFill="1" applyBorder="1" applyAlignment="1" applyProtection="1">
      <alignment horizontal="right" vertical="center"/>
      <protection/>
    </xf>
    <xf numFmtId="186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65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0" xfId="65" applyNumberFormat="1" applyFont="1" applyFill="1" applyBorder="1" applyAlignment="1" applyProtection="1">
      <alignment horizontal="left" vertical="center"/>
      <protection locked="0"/>
    </xf>
    <xf numFmtId="186" fontId="11" fillId="0" borderId="0" xfId="65" applyNumberFormat="1" applyFont="1" applyFill="1" applyBorder="1" applyAlignment="1">
      <alignment horizontal="center" vertical="center"/>
      <protection/>
    </xf>
    <xf numFmtId="186" fontId="11" fillId="0" borderId="0" xfId="65" applyNumberFormat="1" applyFont="1" applyFill="1" applyBorder="1" applyAlignment="1" applyProtection="1">
      <alignment horizontal="center" vertical="center" wrapText="1"/>
      <protection/>
    </xf>
    <xf numFmtId="176" fontId="20" fillId="0" borderId="0" xfId="65" applyNumberFormat="1" applyFont="1" applyFill="1" applyBorder="1" applyAlignment="1" applyProtection="1">
      <alignment horizontal="center" vertical="center" wrapText="1"/>
      <protection/>
    </xf>
    <xf numFmtId="176" fontId="11" fillId="0" borderId="0" xfId="65" applyNumberFormat="1" applyFont="1" applyFill="1" applyBorder="1" applyAlignment="1">
      <alignment horizontal="center" vertical="center" wrapText="1"/>
      <protection/>
    </xf>
    <xf numFmtId="176" fontId="20" fillId="0" borderId="0" xfId="65" applyNumberFormat="1" applyFont="1" applyFill="1" applyBorder="1" applyAlignment="1">
      <alignment horizontal="center" vertical="center" wrapText="1"/>
      <protection/>
    </xf>
    <xf numFmtId="176" fontId="20" fillId="0" borderId="16" xfId="65" applyNumberFormat="1" applyFont="1" applyFill="1" applyBorder="1" applyAlignment="1">
      <alignment horizontal="center" vertical="center" wrapText="1"/>
      <protection/>
    </xf>
    <xf numFmtId="176" fontId="14" fillId="0" borderId="16" xfId="65" applyNumberFormat="1" applyFont="1" applyFill="1" applyBorder="1" applyAlignment="1">
      <alignment horizontal="center" vertical="center" wrapText="1"/>
      <protection/>
    </xf>
    <xf numFmtId="176" fontId="14" fillId="0" borderId="15" xfId="65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center" vertical="center"/>
      <protection/>
    </xf>
    <xf numFmtId="186" fontId="11" fillId="0" borderId="0" xfId="65" applyNumberFormat="1" applyFont="1" applyFill="1" applyBorder="1" applyAlignment="1">
      <alignment horizontal="center" vertical="center" wrapText="1"/>
      <protection/>
    </xf>
    <xf numFmtId="186" fontId="11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0" xfId="66" applyNumberFormat="1" applyFont="1" applyFill="1" applyBorder="1" applyAlignment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10" xfId="0" applyNumberFormat="1" applyFont="1" applyFill="1" applyBorder="1" applyAlignment="1">
      <alignment vertical="center"/>
    </xf>
    <xf numFmtId="176" fontId="11" fillId="0" borderId="19" xfId="64" applyNumberFormat="1" applyFont="1" applyFill="1" applyBorder="1" applyAlignment="1" applyProtection="1">
      <alignment horizontal="distributed" vertical="center"/>
      <protection/>
    </xf>
    <xf numFmtId="177" fontId="11" fillId="0" borderId="10" xfId="0" applyNumberFormat="1" applyFont="1" applyFill="1" applyBorder="1" applyAlignment="1">
      <alignment horizontal="right" vertical="center"/>
    </xf>
    <xf numFmtId="191" fontId="11" fillId="0" borderId="1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19" xfId="0" applyNumberFormat="1" applyFont="1" applyFill="1" applyBorder="1" applyAlignment="1" applyProtection="1">
      <alignment vertical="center"/>
      <protection/>
    </xf>
    <xf numFmtId="176" fontId="11" fillId="0" borderId="17" xfId="64" applyNumberFormat="1" applyFont="1" applyFill="1" applyBorder="1" applyAlignment="1" applyProtection="1">
      <alignment horizontal="distributed" vertical="center"/>
      <protection/>
    </xf>
    <xf numFmtId="191" fontId="11" fillId="0" borderId="0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 applyProtection="1">
      <alignment vertical="center"/>
      <protection/>
    </xf>
    <xf numFmtId="177" fontId="11" fillId="0" borderId="17" xfId="0" applyNumberFormat="1" applyFont="1" applyFill="1" applyBorder="1" applyAlignment="1">
      <alignment vertical="center"/>
    </xf>
    <xf numFmtId="177" fontId="11" fillId="0" borderId="17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/>
      <protection locked="0"/>
    </xf>
    <xf numFmtId="177" fontId="11" fillId="0" borderId="17" xfId="0" applyNumberFormat="1" applyFont="1" applyFill="1" applyBorder="1" applyAlignment="1" applyProtection="1">
      <alignment vertical="center"/>
      <protection locked="0"/>
    </xf>
    <xf numFmtId="177" fontId="11" fillId="0" borderId="17" xfId="0" applyNumberFormat="1" applyFont="1" applyFill="1" applyBorder="1" applyAlignment="1" applyProtection="1">
      <alignment horizontal="center" vertical="center"/>
      <protection/>
    </xf>
    <xf numFmtId="186" fontId="13" fillId="0" borderId="18" xfId="65" applyNumberFormat="1" applyFont="1" applyFill="1" applyBorder="1" applyAlignment="1">
      <alignment horizontal="center" vertical="center"/>
      <protection/>
    </xf>
    <xf numFmtId="176" fontId="11" fillId="0" borderId="20" xfId="65" applyNumberFormat="1" applyFont="1" applyFill="1" applyBorder="1" applyAlignment="1" applyProtection="1">
      <alignment horizontal="center" vertical="center"/>
      <protection/>
    </xf>
    <xf numFmtId="176" fontId="11" fillId="0" borderId="24" xfId="65" applyNumberFormat="1" applyFont="1" applyFill="1" applyBorder="1" applyAlignment="1">
      <alignment horizontal="center" vertical="center" wrapText="1"/>
      <protection/>
    </xf>
    <xf numFmtId="186" fontId="13" fillId="0" borderId="14" xfId="65" applyNumberFormat="1" applyFont="1" applyFill="1" applyBorder="1" applyAlignment="1">
      <alignment horizontal="center" vertical="center"/>
      <protection/>
    </xf>
    <xf numFmtId="186" fontId="13" fillId="0" borderId="25" xfId="65" applyNumberFormat="1" applyFont="1" applyFill="1" applyBorder="1" applyAlignment="1">
      <alignment horizontal="center" vertical="center" wrapText="1"/>
      <protection/>
    </xf>
    <xf numFmtId="176" fontId="11" fillId="0" borderId="26" xfId="65" applyNumberFormat="1" applyFont="1" applyFill="1" applyBorder="1" applyAlignment="1">
      <alignment horizontal="center" vertical="center"/>
      <protection/>
    </xf>
    <xf numFmtId="190" fontId="15" fillId="0" borderId="0" xfId="65" applyNumberFormat="1" applyFont="1" applyFill="1" applyAlignment="1">
      <alignment horizontal="right" vertical="center"/>
      <protection/>
    </xf>
    <xf numFmtId="176" fontId="9" fillId="0" borderId="14" xfId="64" applyNumberFormat="1" applyFont="1" applyFill="1" applyBorder="1" applyAlignment="1" applyProtection="1">
      <alignment horizontal="distributed" vertical="center"/>
      <protection/>
    </xf>
    <xf numFmtId="176" fontId="9" fillId="0" borderId="17" xfId="64" applyNumberFormat="1" applyFont="1" applyFill="1" applyBorder="1" applyAlignment="1" applyProtection="1">
      <alignment horizontal="distributed" vertical="center"/>
      <protection/>
    </xf>
    <xf numFmtId="176" fontId="11" fillId="0" borderId="14" xfId="64" applyNumberFormat="1" applyFont="1" applyFill="1" applyBorder="1" applyAlignment="1" applyProtection="1">
      <alignment horizontal="right" vertical="center"/>
      <protection/>
    </xf>
    <xf numFmtId="176" fontId="14" fillId="0" borderId="17" xfId="65" applyNumberFormat="1" applyFont="1" applyFill="1" applyBorder="1" applyAlignment="1" applyProtection="1">
      <alignment horizontal="right" vertical="center"/>
      <protection/>
    </xf>
    <xf numFmtId="176" fontId="14" fillId="0" borderId="0" xfId="65" applyNumberFormat="1" applyFont="1" applyFill="1" applyBorder="1" applyAlignment="1" applyProtection="1">
      <alignment horizontal="right" vertical="center"/>
      <protection/>
    </xf>
    <xf numFmtId="187" fontId="14" fillId="0" borderId="0" xfId="65" applyNumberFormat="1" applyFont="1" applyFill="1" applyAlignment="1">
      <alignment horizontal="right" vertical="center"/>
      <protection/>
    </xf>
    <xf numFmtId="176" fontId="11" fillId="0" borderId="14" xfId="64" applyNumberFormat="1" applyFont="1" applyFill="1" applyBorder="1" applyAlignment="1" applyProtection="1">
      <alignment horizontal="distributed" vertical="center"/>
      <protection/>
    </xf>
    <xf numFmtId="190" fontId="15" fillId="0" borderId="0" xfId="65" applyNumberFormat="1" applyFont="1" applyFill="1" applyAlignment="1" quotePrefix="1">
      <alignment horizontal="right" vertical="center"/>
      <protection/>
    </xf>
    <xf numFmtId="176" fontId="9" fillId="0" borderId="0" xfId="65" applyNumberFormat="1" applyFont="1" applyFill="1" applyBorder="1" applyAlignment="1">
      <alignment vertical="center"/>
      <protection/>
    </xf>
    <xf numFmtId="176" fontId="9" fillId="0" borderId="0" xfId="64" applyNumberFormat="1" applyFont="1" applyFill="1" applyBorder="1" applyAlignment="1" applyProtection="1">
      <alignment horizontal="distributed" vertical="center"/>
      <protection/>
    </xf>
    <xf numFmtId="176" fontId="11" fillId="0" borderId="0" xfId="64" applyNumberFormat="1" applyFont="1" applyFill="1" applyBorder="1" applyAlignment="1" applyProtection="1">
      <alignment horizontal="right" vertical="center"/>
      <protection/>
    </xf>
    <xf numFmtId="190" fontId="17" fillId="0" borderId="0" xfId="62" applyNumberFormat="1" applyFont="1" applyFill="1" applyAlignment="1">
      <alignment vertical="center" shrinkToFit="1"/>
      <protection/>
    </xf>
    <xf numFmtId="186" fontId="17" fillId="0" borderId="0" xfId="62" applyNumberFormat="1" applyFont="1" applyFill="1" applyAlignment="1">
      <alignment vertical="center" shrinkToFit="1"/>
      <protection/>
    </xf>
    <xf numFmtId="176" fontId="15" fillId="0" borderId="0" xfId="65" applyNumberFormat="1" applyFont="1" applyFill="1" applyBorder="1" applyAlignment="1" applyProtection="1">
      <alignment horizontal="right" vertical="center"/>
      <protection locked="0"/>
    </xf>
    <xf numFmtId="176" fontId="11" fillId="0" borderId="0" xfId="65" applyNumberFormat="1" applyFont="1" applyFill="1" applyAlignment="1" applyProtection="1">
      <alignment horizontal="center" vertical="center"/>
      <protection/>
    </xf>
    <xf numFmtId="176" fontId="11" fillId="0" borderId="16" xfId="65" applyNumberFormat="1" applyFont="1" applyFill="1" applyBorder="1" applyAlignment="1" applyProtection="1">
      <alignment horizontal="center" vertical="center" wrapText="1"/>
      <protection/>
    </xf>
    <xf numFmtId="176" fontId="11" fillId="0" borderId="25" xfId="65" applyNumberFormat="1" applyFont="1" applyFill="1" applyBorder="1" applyAlignment="1" applyProtection="1">
      <alignment horizontal="center" vertical="center"/>
      <protection/>
    </xf>
    <xf numFmtId="176" fontId="11" fillId="0" borderId="0" xfId="65" applyNumberFormat="1" applyFont="1" applyFill="1" applyBorder="1" applyAlignment="1" applyProtection="1">
      <alignment horizontal="center" vertical="center"/>
      <protection/>
    </xf>
    <xf numFmtId="176" fontId="11" fillId="0" borderId="14" xfId="65" applyNumberFormat="1" applyFont="1" applyFill="1" applyBorder="1" applyAlignment="1" applyProtection="1">
      <alignment horizontal="center" vertical="center"/>
      <protection/>
    </xf>
    <xf numFmtId="176" fontId="11" fillId="0" borderId="10" xfId="65" applyNumberFormat="1" applyFont="1" applyFill="1" applyBorder="1" applyAlignment="1" applyProtection="1">
      <alignment horizontal="center" vertical="center"/>
      <protection/>
    </xf>
    <xf numFmtId="176" fontId="11" fillId="0" borderId="18" xfId="65" applyNumberFormat="1" applyFont="1" applyFill="1" applyBorder="1" applyAlignment="1" applyProtection="1">
      <alignment horizontal="center" vertical="center"/>
      <protection/>
    </xf>
    <xf numFmtId="176" fontId="11" fillId="0" borderId="26" xfId="65" applyNumberFormat="1" applyFont="1" applyFill="1" applyBorder="1" applyAlignment="1" applyProtection="1">
      <alignment horizontal="center" vertical="center"/>
      <protection/>
    </xf>
    <xf numFmtId="176" fontId="11" fillId="0" borderId="27" xfId="65" applyNumberFormat="1" applyFont="1" applyFill="1" applyBorder="1" applyAlignment="1" applyProtection="1">
      <alignment horizontal="center" vertical="center"/>
      <protection/>
    </xf>
    <xf numFmtId="176" fontId="11" fillId="0" borderId="21" xfId="65" applyNumberFormat="1" applyFont="1" applyFill="1" applyBorder="1" applyAlignment="1" applyProtection="1">
      <alignment horizontal="center" vertical="center"/>
      <protection/>
    </xf>
    <xf numFmtId="176" fontId="11" fillId="0" borderId="20" xfId="65" applyNumberFormat="1" applyFont="1" applyFill="1" applyBorder="1" applyAlignment="1">
      <alignment horizontal="center" vertical="center" wrapText="1"/>
      <protection/>
    </xf>
    <xf numFmtId="176" fontId="11" fillId="0" borderId="13" xfId="65" applyNumberFormat="1" applyFont="1" applyFill="1" applyBorder="1" applyAlignment="1">
      <alignment horizontal="center" vertical="center" wrapText="1"/>
      <protection/>
    </xf>
    <xf numFmtId="176" fontId="11" fillId="0" borderId="26" xfId="65" applyNumberFormat="1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6" fontId="11" fillId="0" borderId="25" xfId="65" applyNumberFormat="1" applyFont="1" applyFill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176" fontId="11" fillId="0" borderId="18" xfId="65" applyNumberFormat="1" applyFont="1" applyFill="1" applyBorder="1" applyAlignment="1">
      <alignment horizontal="center" vertical="center"/>
      <protection/>
    </xf>
    <xf numFmtId="176" fontId="11" fillId="0" borderId="27" xfId="65" applyNumberFormat="1" applyFont="1" applyFill="1" applyBorder="1" applyAlignment="1">
      <alignment horizontal="center" vertical="center" wrapText="1"/>
      <protection/>
    </xf>
    <xf numFmtId="176" fontId="11" fillId="0" borderId="21" xfId="65" applyNumberFormat="1" applyFont="1" applyFill="1" applyBorder="1" applyAlignment="1">
      <alignment horizontal="center" vertical="center" wrapText="1"/>
      <protection/>
    </xf>
    <xf numFmtId="176" fontId="11" fillId="0" borderId="28" xfId="65" applyNumberFormat="1" applyFont="1" applyFill="1" applyBorder="1" applyAlignment="1">
      <alignment horizontal="center" vertical="center" wrapText="1"/>
      <protection/>
    </xf>
    <xf numFmtId="176" fontId="11" fillId="0" borderId="29" xfId="65" applyNumberFormat="1" applyFont="1" applyFill="1" applyBorder="1" applyAlignment="1">
      <alignment horizontal="center" vertical="center" wrapText="1"/>
      <protection/>
    </xf>
    <xf numFmtId="176" fontId="11" fillId="0" borderId="30" xfId="65" applyNumberFormat="1" applyFont="1" applyFill="1" applyBorder="1" applyAlignment="1">
      <alignment horizontal="center" vertical="center" wrapText="1"/>
      <protection/>
    </xf>
    <xf numFmtId="176" fontId="11" fillId="0" borderId="25" xfId="65" applyNumberFormat="1" applyFont="1" applyFill="1" applyBorder="1" applyAlignment="1" applyProtection="1">
      <alignment horizontal="center" vertical="center" wrapText="1"/>
      <protection/>
    </xf>
    <xf numFmtId="176" fontId="11" fillId="0" borderId="0" xfId="65" applyNumberFormat="1" applyFont="1" applyFill="1" applyBorder="1" applyAlignment="1" applyProtection="1">
      <alignment horizontal="center" vertical="center" wrapText="1"/>
      <protection/>
    </xf>
    <xf numFmtId="176" fontId="11" fillId="0" borderId="14" xfId="65" applyNumberFormat="1" applyFont="1" applyFill="1" applyBorder="1" applyAlignment="1" applyProtection="1">
      <alignment horizontal="center" vertical="center" wrapText="1"/>
      <protection/>
    </xf>
    <xf numFmtId="176" fontId="11" fillId="0" borderId="10" xfId="65" applyNumberFormat="1" applyFont="1" applyFill="1" applyBorder="1" applyAlignment="1" applyProtection="1">
      <alignment horizontal="center" vertical="center" wrapText="1"/>
      <protection/>
    </xf>
    <xf numFmtId="176" fontId="11" fillId="0" borderId="18" xfId="65" applyNumberFormat="1" applyFont="1" applyFill="1" applyBorder="1" applyAlignment="1" applyProtection="1">
      <alignment horizontal="center" vertical="center" wrapText="1"/>
      <protection/>
    </xf>
    <xf numFmtId="176" fontId="11" fillId="0" borderId="26" xfId="65" applyNumberFormat="1" applyFont="1" applyFill="1" applyBorder="1" applyAlignment="1" applyProtection="1">
      <alignment horizontal="center" vertical="center" wrapText="1"/>
      <protection/>
    </xf>
    <xf numFmtId="176" fontId="11" fillId="0" borderId="27" xfId="65" applyNumberFormat="1" applyFont="1" applyFill="1" applyBorder="1" applyAlignment="1" applyProtection="1">
      <alignment horizontal="center" vertical="center" wrapText="1"/>
      <protection/>
    </xf>
    <xf numFmtId="176" fontId="11" fillId="0" borderId="21" xfId="65" applyNumberFormat="1" applyFont="1" applyFill="1" applyBorder="1" applyAlignment="1" applyProtection="1">
      <alignment horizontal="center" vertical="center" wrapText="1"/>
      <protection/>
    </xf>
    <xf numFmtId="189" fontId="11" fillId="0" borderId="26" xfId="65" applyNumberFormat="1" applyFont="1" applyFill="1" applyBorder="1" applyAlignment="1" applyProtection="1">
      <alignment horizontal="center" vertical="center" wrapText="1"/>
      <protection/>
    </xf>
    <xf numFmtId="189" fontId="11" fillId="0" borderId="27" xfId="65" applyNumberFormat="1" applyFont="1" applyFill="1" applyBorder="1" applyAlignment="1" applyProtection="1">
      <alignment horizontal="center" vertical="center" wrapText="1"/>
      <protection/>
    </xf>
    <xf numFmtId="189" fontId="11" fillId="0" borderId="21" xfId="65" applyNumberFormat="1" applyFont="1" applyFill="1" applyBorder="1" applyAlignment="1" applyProtection="1">
      <alignment horizontal="center" vertical="center" wrapText="1"/>
      <protection/>
    </xf>
    <xf numFmtId="186" fontId="13" fillId="0" borderId="26" xfId="65" applyNumberFormat="1" applyFont="1" applyFill="1" applyBorder="1" applyAlignment="1">
      <alignment horizontal="center" vertical="center" wrapText="1"/>
      <protection/>
    </xf>
    <xf numFmtId="186" fontId="13" fillId="0" borderId="27" xfId="65" applyNumberFormat="1" applyFont="1" applyFill="1" applyBorder="1" applyAlignment="1">
      <alignment horizontal="center" vertical="center" wrapText="1"/>
      <protection/>
    </xf>
    <xf numFmtId="186" fontId="13" fillId="0" borderId="21" xfId="65" applyNumberFormat="1" applyFont="1" applyFill="1" applyBorder="1" applyAlignment="1">
      <alignment horizontal="center" vertical="center" wrapText="1"/>
      <protection/>
    </xf>
    <xf numFmtId="176" fontId="11" fillId="0" borderId="15" xfId="65" applyNumberFormat="1" applyFont="1" applyFill="1" applyBorder="1" applyAlignment="1" applyProtection="1">
      <alignment horizontal="center" vertical="center" wrapText="1"/>
      <protection/>
    </xf>
    <xf numFmtId="176" fontId="11" fillId="0" borderId="16" xfId="65" applyNumberFormat="1" applyFont="1" applyFill="1" applyBorder="1" applyAlignment="1" applyProtection="1">
      <alignment horizontal="center" vertical="center"/>
      <protection/>
    </xf>
    <xf numFmtId="176" fontId="11" fillId="0" borderId="17" xfId="65" applyNumberFormat="1" applyFont="1" applyFill="1" applyBorder="1" applyAlignment="1" applyProtection="1">
      <alignment horizontal="center" vertical="center"/>
      <protection/>
    </xf>
    <xf numFmtId="176" fontId="11" fillId="0" borderId="19" xfId="65" applyNumberFormat="1" applyFont="1" applyFill="1" applyBorder="1" applyAlignment="1" applyProtection="1">
      <alignment horizontal="center" vertical="center"/>
      <protection/>
    </xf>
    <xf numFmtId="176" fontId="11" fillId="0" borderId="15" xfId="65" applyNumberFormat="1" applyFont="1" applyFill="1" applyBorder="1" applyAlignment="1">
      <alignment horizontal="center" vertical="center" wrapText="1"/>
      <protection/>
    </xf>
    <xf numFmtId="176" fontId="11" fillId="0" borderId="16" xfId="65" applyNumberFormat="1" applyFont="1" applyFill="1" applyBorder="1" applyAlignment="1">
      <alignment horizontal="center" vertical="center" wrapText="1"/>
      <protection/>
    </xf>
    <xf numFmtId="176" fontId="11" fillId="0" borderId="25" xfId="65" applyNumberFormat="1" applyFont="1" applyFill="1" applyBorder="1" applyAlignment="1">
      <alignment horizontal="center" vertical="center" wrapText="1"/>
      <protection/>
    </xf>
    <xf numFmtId="176" fontId="11" fillId="0" borderId="19" xfId="65" applyNumberFormat="1" applyFont="1" applyFill="1" applyBorder="1" applyAlignment="1">
      <alignment horizontal="center" vertical="center" wrapText="1"/>
      <protection/>
    </xf>
    <xf numFmtId="176" fontId="11" fillId="0" borderId="10" xfId="65" applyNumberFormat="1" applyFont="1" applyFill="1" applyBorder="1" applyAlignment="1">
      <alignment horizontal="center" vertical="center" wrapText="1"/>
      <protection/>
    </xf>
    <xf numFmtId="176" fontId="11" fillId="0" borderId="18" xfId="65" applyNumberFormat="1" applyFont="1" applyFill="1" applyBorder="1" applyAlignment="1">
      <alignment horizontal="center" vertical="center" wrapText="1"/>
      <protection/>
    </xf>
    <xf numFmtId="176" fontId="9" fillId="0" borderId="0" xfId="64" applyNumberFormat="1" applyFont="1" applyFill="1" applyBorder="1" applyAlignment="1" applyProtection="1">
      <alignment horizontal="left"/>
      <protection/>
    </xf>
    <xf numFmtId="37" fontId="10" fillId="0" borderId="0" xfId="64" applyFont="1" applyFill="1" applyBorder="1" applyAlignment="1">
      <alignment/>
      <protection/>
    </xf>
    <xf numFmtId="176" fontId="9" fillId="0" borderId="17" xfId="64" applyNumberFormat="1" applyFont="1" applyFill="1" applyBorder="1" applyAlignment="1" applyProtection="1">
      <alignment horizontal="right"/>
      <protection/>
    </xf>
    <xf numFmtId="37" fontId="10" fillId="0" borderId="0" xfId="64" applyFont="1" applyFill="1" applyBorder="1" applyAlignment="1">
      <alignment horizontal="right"/>
      <protection/>
    </xf>
    <xf numFmtId="176" fontId="9" fillId="0" borderId="0" xfId="64" applyNumberFormat="1" applyFont="1" applyFill="1" applyBorder="1" applyAlignment="1" applyProtection="1">
      <alignment/>
      <protection/>
    </xf>
    <xf numFmtId="176" fontId="9" fillId="0" borderId="0" xfId="64" applyNumberFormat="1" applyFont="1" applyFill="1" applyBorder="1" applyAlignment="1" applyProtection="1">
      <alignment horizontal="right"/>
      <protection/>
    </xf>
    <xf numFmtId="176" fontId="9" fillId="0" borderId="17" xfId="64" applyNumberFormat="1" applyFont="1" applyFill="1" applyBorder="1" applyAlignment="1">
      <alignment horizontal="right"/>
      <protection/>
    </xf>
    <xf numFmtId="176" fontId="9" fillId="0" borderId="0" xfId="64" applyNumberFormat="1" applyFont="1" applyFill="1" applyBorder="1" applyAlignment="1">
      <alignment horizontal="right"/>
      <protection/>
    </xf>
    <xf numFmtId="37" fontId="9" fillId="0" borderId="0" xfId="64" applyFont="1" applyFill="1" applyBorder="1" applyAlignment="1">
      <alignment horizontal="left"/>
      <protection/>
    </xf>
    <xf numFmtId="37" fontId="9" fillId="0" borderId="0" xfId="64" applyFont="1" applyFill="1" applyBorder="1" applyAlignment="1">
      <alignment horizontal="right"/>
      <protection/>
    </xf>
    <xf numFmtId="176" fontId="9" fillId="0" borderId="0" xfId="64" applyNumberFormat="1" applyFont="1" applyFill="1" applyBorder="1" applyAlignment="1" applyProtection="1">
      <alignment horizontal="left" vertical="center"/>
      <protection/>
    </xf>
    <xf numFmtId="37" fontId="10" fillId="0" borderId="0" xfId="64" applyFont="1" applyFill="1" applyBorder="1" applyAlignment="1">
      <alignment vertical="center"/>
      <protection/>
    </xf>
    <xf numFmtId="176" fontId="9" fillId="0" borderId="17" xfId="64" applyNumberFormat="1" applyFont="1" applyFill="1" applyBorder="1" applyAlignment="1" applyProtection="1">
      <alignment horizontal="right" vertical="center"/>
      <protection/>
    </xf>
    <xf numFmtId="37" fontId="10" fillId="0" borderId="0" xfId="64" applyFont="1" applyFill="1" applyBorder="1" applyAlignment="1">
      <alignment horizontal="right" vertical="center"/>
      <protection/>
    </xf>
    <xf numFmtId="176" fontId="9" fillId="0" borderId="0" xfId="64" applyNumberFormat="1" applyFont="1" applyFill="1" applyBorder="1" applyAlignment="1" applyProtection="1">
      <alignment vertical="center"/>
      <protection/>
    </xf>
    <xf numFmtId="176" fontId="9" fillId="0" borderId="0" xfId="64" applyNumberFormat="1" applyFont="1" applyFill="1" applyBorder="1" applyAlignment="1" applyProtection="1">
      <alignment horizontal="right" vertical="center"/>
      <protection/>
    </xf>
    <xf numFmtId="176" fontId="9" fillId="0" borderId="17" xfId="64" applyNumberFormat="1" applyFont="1" applyFill="1" applyBorder="1" applyAlignment="1">
      <alignment horizontal="right" vertical="center"/>
      <protection/>
    </xf>
    <xf numFmtId="176" fontId="9" fillId="0" borderId="0" xfId="64" applyNumberFormat="1" applyFont="1" applyFill="1" applyBorder="1" applyAlignment="1">
      <alignment horizontal="right" vertical="center"/>
      <protection/>
    </xf>
    <xf numFmtId="37" fontId="9" fillId="0" borderId="0" xfId="64" applyFont="1" applyFill="1" applyBorder="1" applyAlignment="1">
      <alignment horizontal="left" vertical="center"/>
      <protection/>
    </xf>
    <xf numFmtId="37" fontId="9" fillId="0" borderId="0" xfId="64" applyFont="1" applyFill="1" applyBorder="1" applyAlignment="1">
      <alignment horizontal="right" vertical="center"/>
      <protection/>
    </xf>
    <xf numFmtId="176" fontId="9" fillId="0" borderId="14" xfId="64" applyNumberFormat="1" applyFont="1" applyFill="1" applyBorder="1" applyAlignment="1" applyProtection="1">
      <alignment horizontal="left" vertical="center"/>
      <protection/>
    </xf>
    <xf numFmtId="176" fontId="11" fillId="0" borderId="13" xfId="65" applyNumberFormat="1" applyFont="1" applyFill="1" applyBorder="1" applyAlignment="1" applyProtection="1">
      <alignment horizontal="center" vertical="center"/>
      <protection/>
    </xf>
    <xf numFmtId="176" fontId="11" fillId="0" borderId="24" xfId="65" applyNumberFormat="1" applyFont="1" applyFill="1" applyBorder="1" applyAlignment="1" applyProtection="1">
      <alignment horizontal="center" vertical="center"/>
      <protection/>
    </xf>
    <xf numFmtId="176" fontId="11" fillId="0" borderId="13" xfId="65" applyNumberFormat="1" applyFont="1" applyFill="1" applyBorder="1" applyAlignment="1" applyProtection="1">
      <alignment horizontal="center" vertical="center" wrapText="1"/>
      <protection/>
    </xf>
    <xf numFmtId="176" fontId="11" fillId="0" borderId="24" xfId="65" applyNumberFormat="1" applyFont="1" applyFill="1" applyBorder="1" applyAlignment="1" applyProtection="1">
      <alignment horizontal="center" vertical="center" wrapText="1"/>
      <protection/>
    </xf>
    <xf numFmtId="176" fontId="11" fillId="0" borderId="12" xfId="65" applyNumberFormat="1" applyFont="1" applyFill="1" applyBorder="1" applyAlignment="1" applyProtection="1">
      <alignment horizontal="center" vertical="center"/>
      <protection/>
    </xf>
    <xf numFmtId="176" fontId="11" fillId="0" borderId="12" xfId="65" applyNumberFormat="1" applyFont="1" applyFill="1" applyBorder="1" applyAlignment="1" applyProtection="1">
      <alignment horizontal="center" vertical="center" wrapText="1"/>
      <protection/>
    </xf>
    <xf numFmtId="37" fontId="10" fillId="0" borderId="14" xfId="64" applyFont="1" applyFill="1" applyBorder="1" applyAlignment="1">
      <alignment vertical="center"/>
      <protection/>
    </xf>
    <xf numFmtId="176" fontId="9" fillId="0" borderId="14" xfId="64" applyNumberFormat="1" applyFont="1" applyFill="1" applyBorder="1" applyAlignment="1" applyProtection="1">
      <alignment vertical="center"/>
      <protection/>
    </xf>
    <xf numFmtId="37" fontId="9" fillId="0" borderId="14" xfId="64" applyFont="1" applyFill="1" applyBorder="1" applyAlignment="1">
      <alignment horizontal="left" vertical="center"/>
      <protection/>
    </xf>
    <xf numFmtId="186" fontId="11" fillId="0" borderId="26" xfId="65" applyNumberFormat="1" applyFont="1" applyFill="1" applyBorder="1" applyAlignment="1">
      <alignment horizontal="center" vertical="center" wrapText="1"/>
      <protection/>
    </xf>
    <xf numFmtId="186" fontId="11" fillId="0" borderId="27" xfId="65" applyNumberFormat="1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center" vertical="center"/>
      <protection/>
    </xf>
    <xf numFmtId="176" fontId="11" fillId="0" borderId="23" xfId="65" applyNumberFormat="1" applyFont="1" applyFill="1" applyBorder="1" applyAlignment="1" applyProtection="1">
      <alignment horizontal="center"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Fill="1" applyBorder="1" applyAlignment="1" applyProtection="1">
      <alignment horizontal="right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6" fontId="14" fillId="0" borderId="10" xfId="0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/>
    </xf>
    <xf numFmtId="176" fontId="11" fillId="0" borderId="17" xfId="65" applyNumberFormat="1" applyFont="1" applyFill="1" applyBorder="1" applyAlignment="1">
      <alignment horizontal="center" vertical="center" wrapText="1"/>
      <protection/>
    </xf>
    <xf numFmtId="176" fontId="11" fillId="0" borderId="0" xfId="65" applyNumberFormat="1" applyFont="1" applyFill="1" applyBorder="1" applyAlignment="1">
      <alignment horizontal="center" vertical="center" wrapText="1"/>
      <protection/>
    </xf>
    <xf numFmtId="177" fontId="11" fillId="0" borderId="16" xfId="0" applyNumberFormat="1" applyFont="1" applyFill="1" applyBorder="1" applyAlignment="1" applyProtection="1">
      <alignment horizontal="center" vertical="center" wrapText="1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center" vertical="center"/>
      <protection/>
    </xf>
    <xf numFmtId="177" fontId="11" fillId="0" borderId="10" xfId="0" applyNumberFormat="1" applyFont="1" applyFill="1" applyBorder="1" applyAlignment="1" applyProtection="1">
      <alignment horizontal="center" vertical="center"/>
      <protection/>
    </xf>
    <xf numFmtId="176" fontId="11" fillId="0" borderId="12" xfId="65" applyNumberFormat="1" applyFont="1" applyFill="1" applyBorder="1" applyAlignment="1">
      <alignment horizontal="center" vertical="center" wrapText="1"/>
      <protection/>
    </xf>
    <xf numFmtId="176" fontId="11" fillId="0" borderId="14" xfId="65" applyNumberFormat="1" applyFont="1" applyFill="1" applyBorder="1" applyAlignment="1">
      <alignment horizontal="center" vertical="center" wrapText="1"/>
      <protection/>
    </xf>
    <xf numFmtId="186" fontId="13" fillId="0" borderId="31" xfId="65" applyNumberFormat="1" applyFont="1" applyFill="1" applyBorder="1" applyAlignment="1">
      <alignment horizontal="center" vertical="center" wrapText="1"/>
      <protection/>
    </xf>
    <xf numFmtId="186" fontId="13" fillId="0" borderId="32" xfId="65" applyNumberFormat="1" applyFont="1" applyFill="1" applyBorder="1" applyAlignment="1">
      <alignment horizontal="center" vertical="center"/>
      <protection/>
    </xf>
    <xf numFmtId="186" fontId="13" fillId="0" borderId="33" xfId="65" applyNumberFormat="1" applyFont="1" applyFill="1" applyBorder="1" applyAlignment="1">
      <alignment horizontal="center" vertical="center"/>
      <protection/>
    </xf>
    <xf numFmtId="176" fontId="11" fillId="0" borderId="34" xfId="65" applyNumberFormat="1" applyFont="1" applyFill="1" applyBorder="1" applyAlignment="1">
      <alignment horizontal="center" vertical="center" wrapText="1"/>
      <protection/>
    </xf>
    <xf numFmtId="176" fontId="11" fillId="0" borderId="35" xfId="65" applyNumberFormat="1" applyFont="1" applyFill="1" applyBorder="1" applyAlignment="1">
      <alignment horizontal="center" vertical="center" wrapText="1"/>
      <protection/>
    </xf>
    <xf numFmtId="176" fontId="11" fillId="0" borderId="36" xfId="65" applyNumberFormat="1" applyFont="1" applyFill="1" applyBorder="1" applyAlignment="1">
      <alignment horizontal="center" vertical="center" wrapText="1"/>
      <protection/>
    </xf>
    <xf numFmtId="176" fontId="14" fillId="0" borderId="17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31" xfId="65" applyNumberFormat="1" applyFont="1" applyFill="1" applyBorder="1" applyAlignment="1">
      <alignment horizontal="center" vertical="center" wrapText="1"/>
      <protection/>
    </xf>
    <xf numFmtId="176" fontId="11" fillId="0" borderId="32" xfId="65" applyNumberFormat="1" applyFont="1" applyFill="1" applyBorder="1" applyAlignment="1">
      <alignment horizontal="center" vertical="center" wrapText="1"/>
      <protection/>
    </xf>
    <xf numFmtId="176" fontId="11" fillId="0" borderId="33" xfId="65" applyNumberFormat="1" applyFont="1" applyFill="1" applyBorder="1" applyAlignment="1">
      <alignment horizontal="center" vertical="center" wrapText="1"/>
      <protection/>
    </xf>
    <xf numFmtId="177" fontId="14" fillId="0" borderId="17" xfId="0" applyNumberFormat="1" applyFont="1" applyFill="1" applyBorder="1" applyAlignment="1" applyProtection="1">
      <alignment horizontal="right" vertical="center"/>
      <protection locked="0"/>
    </xf>
    <xf numFmtId="177" fontId="15" fillId="0" borderId="17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37" xfId="65" applyNumberFormat="1" applyFont="1" applyFill="1" applyBorder="1" applyAlignment="1" applyProtection="1">
      <alignment horizontal="center" vertical="center" wrapText="1"/>
      <protection/>
    </xf>
    <xf numFmtId="176" fontId="11" fillId="0" borderId="38" xfId="65" applyNumberFormat="1" applyFont="1" applyFill="1" applyBorder="1" applyAlignment="1" applyProtection="1">
      <alignment horizontal="center" vertical="center" wrapText="1"/>
      <protection/>
    </xf>
    <xf numFmtId="176" fontId="11" fillId="0" borderId="39" xfId="65" applyNumberFormat="1" applyFont="1" applyFill="1" applyBorder="1" applyAlignment="1" applyProtection="1">
      <alignment horizontal="center" vertical="center" wrapText="1"/>
      <protection/>
    </xf>
    <xf numFmtId="176" fontId="11" fillId="0" borderId="40" xfId="65" applyNumberFormat="1" applyFont="1" applyFill="1" applyBorder="1" applyAlignment="1" applyProtection="1">
      <alignment horizontal="center" vertical="center" wrapText="1"/>
      <protection/>
    </xf>
    <xf numFmtId="176" fontId="11" fillId="0" borderId="41" xfId="65" applyNumberFormat="1" applyFont="1" applyFill="1" applyBorder="1" applyAlignment="1" applyProtection="1">
      <alignment horizontal="center" vertical="center" wrapText="1"/>
      <protection/>
    </xf>
    <xf numFmtId="176" fontId="11" fillId="0" borderId="42" xfId="65" applyNumberFormat="1" applyFont="1" applyFill="1" applyBorder="1" applyAlignment="1" applyProtection="1">
      <alignment horizontal="center" vertical="center" wrapText="1"/>
      <protection/>
    </xf>
    <xf numFmtId="176" fontId="11" fillId="0" borderId="43" xfId="65" applyNumberFormat="1" applyFont="1" applyFill="1" applyBorder="1" applyAlignment="1" applyProtection="1">
      <alignment horizontal="center" vertical="center" wrapText="1"/>
      <protection/>
    </xf>
    <xf numFmtId="176" fontId="11" fillId="0" borderId="44" xfId="65" applyNumberFormat="1" applyFont="1" applyFill="1" applyBorder="1" applyAlignment="1" applyProtection="1">
      <alignment horizontal="center" vertical="center" wrapText="1"/>
      <protection/>
    </xf>
    <xf numFmtId="176" fontId="11" fillId="0" borderId="45" xfId="65" applyNumberFormat="1" applyFont="1" applyFill="1" applyBorder="1" applyAlignment="1" applyProtection="1">
      <alignment horizontal="center" vertical="center" wrapText="1"/>
      <protection/>
    </xf>
    <xf numFmtId="176" fontId="12" fillId="0" borderId="26" xfId="65" applyNumberFormat="1" applyFont="1" applyFill="1" applyBorder="1" applyAlignment="1">
      <alignment horizontal="center" vertical="center" wrapText="1"/>
      <protection/>
    </xf>
    <xf numFmtId="176" fontId="12" fillId="0" borderId="21" xfId="65" applyNumberFormat="1" applyFont="1" applyFill="1" applyBorder="1" applyAlignment="1">
      <alignment horizontal="center" vertical="center" wrapText="1"/>
      <protection/>
    </xf>
    <xf numFmtId="176" fontId="11" fillId="0" borderId="46" xfId="65" applyNumberFormat="1" applyFont="1" applyFill="1" applyBorder="1" applyAlignment="1">
      <alignment horizontal="center" vertical="center" wrapText="1"/>
      <protection/>
    </xf>
    <xf numFmtId="176" fontId="11" fillId="0" borderId="47" xfId="65" applyNumberFormat="1" applyFont="1" applyFill="1" applyBorder="1" applyAlignment="1">
      <alignment horizontal="center" vertical="center" wrapText="1"/>
      <protection/>
    </xf>
    <xf numFmtId="176" fontId="11" fillId="0" borderId="48" xfId="65" applyNumberFormat="1" applyFont="1" applyFill="1" applyBorder="1" applyAlignment="1">
      <alignment horizontal="center" vertical="center" wrapText="1"/>
      <protection/>
    </xf>
    <xf numFmtId="176" fontId="11" fillId="0" borderId="49" xfId="65" applyNumberFormat="1" applyFont="1" applyFill="1" applyBorder="1" applyAlignment="1">
      <alignment horizontal="center" vertical="center" wrapText="1"/>
      <protection/>
    </xf>
    <xf numFmtId="176" fontId="11" fillId="0" borderId="50" xfId="65" applyNumberFormat="1" applyFont="1" applyFill="1" applyBorder="1" applyAlignment="1">
      <alignment horizontal="center" vertical="center" wrapText="1"/>
      <protection/>
    </xf>
    <xf numFmtId="176" fontId="11" fillId="0" borderId="51" xfId="65" applyNumberFormat="1" applyFont="1" applyFill="1" applyBorder="1" applyAlignment="1">
      <alignment horizontal="center" vertical="center" wrapText="1"/>
      <protection/>
    </xf>
    <xf numFmtId="176" fontId="11" fillId="0" borderId="52" xfId="65" applyNumberFormat="1" applyFont="1" applyFill="1" applyBorder="1" applyAlignment="1" applyProtection="1">
      <alignment horizontal="center" vertical="center"/>
      <protection/>
    </xf>
    <xf numFmtId="176" fontId="11" fillId="0" borderId="53" xfId="65" applyNumberFormat="1" applyFont="1" applyFill="1" applyBorder="1" applyAlignment="1" applyProtection="1">
      <alignment horizontal="center" vertical="center"/>
      <protection/>
    </xf>
    <xf numFmtId="176" fontId="11" fillId="0" borderId="54" xfId="65" applyNumberFormat="1" applyFont="1" applyFill="1" applyBorder="1" applyAlignment="1" applyProtection="1">
      <alignment horizontal="center" vertical="center"/>
      <protection/>
    </xf>
    <xf numFmtId="176" fontId="11" fillId="0" borderId="55" xfId="65" applyNumberFormat="1" applyFont="1" applyFill="1" applyBorder="1" applyAlignment="1">
      <alignment horizontal="center" vertical="center" wrapText="1"/>
      <protection/>
    </xf>
    <xf numFmtId="176" fontId="11" fillId="0" borderId="38" xfId="65" applyNumberFormat="1" applyFont="1" applyFill="1" applyBorder="1" applyAlignment="1">
      <alignment horizontal="center" vertical="center" wrapText="1"/>
      <protection/>
    </xf>
    <xf numFmtId="176" fontId="11" fillId="0" borderId="56" xfId="65" applyNumberFormat="1" applyFont="1" applyFill="1" applyBorder="1" applyAlignment="1">
      <alignment horizontal="center" vertical="center" wrapText="1"/>
      <protection/>
    </xf>
    <xf numFmtId="176" fontId="11" fillId="0" borderId="57" xfId="65" applyNumberFormat="1" applyFont="1" applyFill="1" applyBorder="1" applyAlignment="1">
      <alignment horizontal="center" vertical="center" wrapText="1"/>
      <protection/>
    </xf>
    <xf numFmtId="176" fontId="11" fillId="0" borderId="44" xfId="65" applyNumberFormat="1" applyFont="1" applyFill="1" applyBorder="1" applyAlignment="1">
      <alignment horizontal="center" vertical="center" wrapText="1"/>
      <protection/>
    </xf>
    <xf numFmtId="176" fontId="11" fillId="0" borderId="58" xfId="65" applyNumberFormat="1" applyFont="1" applyFill="1" applyBorder="1" applyAlignment="1">
      <alignment horizontal="center" vertical="center" wrapText="1"/>
      <protection/>
    </xf>
    <xf numFmtId="176" fontId="11" fillId="0" borderId="15" xfId="65" applyNumberFormat="1" applyFont="1" applyFill="1" applyBorder="1" applyAlignment="1" applyProtection="1">
      <alignment horizontal="center" vertical="center"/>
      <protection/>
    </xf>
    <xf numFmtId="177" fontId="11" fillId="0" borderId="0" xfId="0" applyNumberFormat="1" applyFont="1" applyFill="1" applyAlignment="1">
      <alignment horizontal="center" vertical="center"/>
    </xf>
    <xf numFmtId="176" fontId="11" fillId="0" borderId="52" xfId="65" applyNumberFormat="1" applyFont="1" applyFill="1" applyBorder="1" applyAlignment="1">
      <alignment horizontal="center" vertical="center" wrapText="1"/>
      <protection/>
    </xf>
    <xf numFmtId="176" fontId="11" fillId="0" borderId="53" xfId="65" applyNumberFormat="1" applyFont="1" applyFill="1" applyBorder="1" applyAlignment="1">
      <alignment horizontal="center" vertical="center" wrapText="1"/>
      <protection/>
    </xf>
    <xf numFmtId="176" fontId="11" fillId="0" borderId="54" xfId="65" applyNumberFormat="1" applyFont="1" applyFill="1" applyBorder="1" applyAlignment="1">
      <alignment horizontal="center" vertical="center" wrapText="1"/>
      <protection/>
    </xf>
    <xf numFmtId="186" fontId="11" fillId="0" borderId="46" xfId="65" applyNumberFormat="1" applyFont="1" applyFill="1" applyBorder="1" applyAlignment="1" applyProtection="1">
      <alignment horizontal="center" vertical="center" wrapText="1"/>
      <protection/>
    </xf>
    <xf numFmtId="186" fontId="11" fillId="0" borderId="47" xfId="65" applyNumberFormat="1" applyFont="1" applyFill="1" applyBorder="1" applyAlignment="1" applyProtection="1">
      <alignment horizontal="center" vertical="center" wrapText="1"/>
      <protection/>
    </xf>
    <xf numFmtId="186" fontId="11" fillId="0" borderId="48" xfId="65" applyNumberFormat="1" applyFont="1" applyFill="1" applyBorder="1" applyAlignment="1" applyProtection="1">
      <alignment horizontal="center" vertical="center" wrapText="1"/>
      <protection/>
    </xf>
    <xf numFmtId="176" fontId="11" fillId="0" borderId="56" xfId="65" applyNumberFormat="1" applyFont="1" applyFill="1" applyBorder="1" applyAlignment="1">
      <alignment horizontal="center" vertical="center"/>
      <protection/>
    </xf>
    <xf numFmtId="176" fontId="11" fillId="0" borderId="57" xfId="65" applyNumberFormat="1" applyFont="1" applyFill="1" applyBorder="1" applyAlignment="1">
      <alignment horizontal="center" vertical="center"/>
      <protection/>
    </xf>
    <xf numFmtId="176" fontId="11" fillId="0" borderId="58" xfId="65" applyNumberFormat="1" applyFont="1" applyFill="1" applyBorder="1" applyAlignment="1">
      <alignment horizontal="center" vertical="center"/>
      <protection/>
    </xf>
    <xf numFmtId="176" fontId="11" fillId="0" borderId="46" xfId="65" applyNumberFormat="1" applyFont="1" applyFill="1" applyBorder="1" applyAlignment="1" applyProtection="1">
      <alignment horizontal="center" vertical="center" wrapText="1"/>
      <protection/>
    </xf>
    <xf numFmtId="176" fontId="11" fillId="0" borderId="47" xfId="65" applyNumberFormat="1" applyFont="1" applyFill="1" applyBorder="1" applyAlignment="1" applyProtection="1">
      <alignment horizontal="center" vertical="center" wrapText="1"/>
      <protection/>
    </xf>
    <xf numFmtId="176" fontId="11" fillId="0" borderId="48" xfId="65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02表  H14" xfId="64"/>
    <cellStyle name="標準_第03表 H14" xfId="65"/>
    <cellStyle name="標準_第42表 H14" xfId="66"/>
    <cellStyle name="Followed Hyperlink" xfId="67"/>
    <cellStyle name="良い" xfId="68"/>
  </cellStyles>
  <dxfs count="6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21400" cy="904875"/>
    <xdr:sp>
      <xdr:nvSpPr>
        <xdr:cNvPr id="1" name="正方形/長方形 3"/>
        <xdr:cNvSpPr>
          <a:spLocks/>
        </xdr:cNvSpPr>
      </xdr:nvSpPr>
      <xdr:spPr>
        <a:xfrm>
          <a:off x="6896100" y="5667375"/>
          <a:ext cx="188214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A82"/>
  <sheetViews>
    <sheetView showGridLines="0" tabSelected="1" workbookViewId="0" topLeftCell="A1">
      <selection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4" width="7.58203125" style="5" customWidth="1"/>
    <col min="5" max="5" width="8.58203125" style="5" customWidth="1"/>
    <col min="6" max="6" width="8.58203125" style="52" customWidth="1"/>
    <col min="7" max="7" width="8.58203125" style="5" customWidth="1"/>
    <col min="8" max="8" width="9.33203125" style="5" customWidth="1"/>
    <col min="9" max="10" width="8.58203125" style="5" customWidth="1"/>
    <col min="11" max="11" width="9.58203125" style="5" customWidth="1"/>
    <col min="12" max="13" width="8.83203125" style="5" customWidth="1"/>
    <col min="14" max="17" width="8.08203125" style="5" customWidth="1"/>
    <col min="18" max="22" width="6.08203125" style="5" customWidth="1"/>
    <col min="23" max="23" width="10.08203125" style="5" customWidth="1"/>
    <col min="24" max="25" width="10.08203125" style="64" customWidth="1"/>
    <col min="26" max="26" width="8.75" style="5" customWidth="1"/>
    <col min="27" max="27" width="1.328125" style="5" customWidth="1"/>
    <col min="28" max="28" width="8.83203125" style="5" customWidth="1"/>
    <col min="29" max="16384" width="8.75" style="5" customWidth="1"/>
  </cols>
  <sheetData>
    <row r="1" spans="1:25" ht="16.5" customHeight="1">
      <c r="A1" s="201" t="s">
        <v>125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1"/>
      <c r="O1" s="2"/>
      <c r="P1" s="2"/>
      <c r="Q1" s="3" t="s">
        <v>2</v>
      </c>
      <c r="R1" s="2"/>
      <c r="S1" s="2"/>
      <c r="T1" s="2"/>
      <c r="U1" s="2"/>
      <c r="V1" s="2"/>
      <c r="W1" s="2"/>
      <c r="X1" s="4"/>
      <c r="Y1" s="4"/>
    </row>
    <row r="2" spans="1:25" ht="16.5" customHeight="1">
      <c r="A2" s="1"/>
      <c r="B2" s="1"/>
      <c r="C2" s="1"/>
      <c r="D2" s="1"/>
      <c r="E2" s="1"/>
      <c r="F2" s="48"/>
      <c r="G2" s="1"/>
      <c r="H2" s="1"/>
      <c r="I2" s="1"/>
      <c r="J2" s="1"/>
      <c r="K2" s="1"/>
      <c r="L2" s="1"/>
      <c r="M2" s="1"/>
      <c r="N2" s="1"/>
      <c r="O2" s="2"/>
      <c r="P2" s="2"/>
      <c r="Q2" s="3"/>
      <c r="R2" s="2"/>
      <c r="S2" s="2"/>
      <c r="T2" s="2"/>
      <c r="U2" s="2"/>
      <c r="V2" s="2"/>
      <c r="W2" s="2"/>
      <c r="X2" s="4"/>
      <c r="Y2" s="4"/>
    </row>
    <row r="3" spans="1:27" ht="16.5" customHeight="1">
      <c r="A3" s="3" t="s">
        <v>51</v>
      </c>
      <c r="C3" s="33"/>
      <c r="D3" s="6"/>
      <c r="E3" s="6"/>
      <c r="F3" s="49"/>
      <c r="G3" s="6"/>
      <c r="H3" s="6"/>
      <c r="I3" s="6"/>
      <c r="J3" s="6"/>
      <c r="K3" s="6"/>
      <c r="L3" s="7"/>
      <c r="M3" s="6"/>
      <c r="N3" s="7" t="s">
        <v>80</v>
      </c>
      <c r="O3" s="6"/>
      <c r="P3" s="6"/>
      <c r="Q3" s="6"/>
      <c r="R3" s="8"/>
      <c r="S3" s="8"/>
      <c r="T3" s="8"/>
      <c r="U3" s="8"/>
      <c r="V3" s="8"/>
      <c r="W3" s="8"/>
      <c r="X3" s="9"/>
      <c r="Y3" s="9"/>
      <c r="Z3" s="8"/>
      <c r="AA3" s="10" t="s">
        <v>1</v>
      </c>
    </row>
    <row r="4" spans="1:27" ht="16.5" customHeight="1">
      <c r="A4" s="202" t="s">
        <v>115</v>
      </c>
      <c r="B4" s="203"/>
      <c r="C4" s="208" t="s">
        <v>0</v>
      </c>
      <c r="D4" s="211" t="s">
        <v>81</v>
      </c>
      <c r="E4" s="211"/>
      <c r="F4" s="211"/>
      <c r="G4" s="211"/>
      <c r="H4" s="211"/>
      <c r="I4" s="211"/>
      <c r="J4" s="212"/>
      <c r="K4" s="213" t="s">
        <v>74</v>
      </c>
      <c r="L4" s="213" t="s">
        <v>75</v>
      </c>
      <c r="M4" s="216"/>
      <c r="N4" s="213" t="s">
        <v>76</v>
      </c>
      <c r="O4" s="213" t="s">
        <v>77</v>
      </c>
      <c r="P4" s="213" t="s">
        <v>114</v>
      </c>
      <c r="Q4" s="221" t="s">
        <v>116</v>
      </c>
      <c r="R4" s="202" t="s">
        <v>78</v>
      </c>
      <c r="S4" s="202"/>
      <c r="T4" s="202"/>
      <c r="U4" s="202"/>
      <c r="V4" s="224"/>
      <c r="W4" s="229" t="s">
        <v>79</v>
      </c>
      <c r="X4" s="232" t="s">
        <v>130</v>
      </c>
      <c r="Y4" s="235" t="s">
        <v>129</v>
      </c>
      <c r="Z4" s="238" t="s">
        <v>115</v>
      </c>
      <c r="AA4" s="239"/>
    </row>
    <row r="5" spans="1:27" ht="16.5" customHeight="1">
      <c r="A5" s="204"/>
      <c r="B5" s="205"/>
      <c r="C5" s="209"/>
      <c r="D5" s="213" t="s">
        <v>50</v>
      </c>
      <c r="E5" s="242" t="s">
        <v>55</v>
      </c>
      <c r="F5" s="243"/>
      <c r="G5" s="244"/>
      <c r="H5" s="213" t="s">
        <v>101</v>
      </c>
      <c r="I5" s="211" t="s">
        <v>112</v>
      </c>
      <c r="J5" s="211" t="s">
        <v>113</v>
      </c>
      <c r="K5" s="214"/>
      <c r="L5" s="217"/>
      <c r="M5" s="218"/>
      <c r="N5" s="219"/>
      <c r="O5" s="219"/>
      <c r="P5" s="219"/>
      <c r="Q5" s="222"/>
      <c r="R5" s="225"/>
      <c r="S5" s="225"/>
      <c r="T5" s="225"/>
      <c r="U5" s="225"/>
      <c r="V5" s="226"/>
      <c r="W5" s="230"/>
      <c r="X5" s="233"/>
      <c r="Y5" s="236"/>
      <c r="Z5" s="240"/>
      <c r="AA5" s="204"/>
    </row>
    <row r="6" spans="1:27" ht="16.5" customHeight="1">
      <c r="A6" s="204"/>
      <c r="B6" s="205"/>
      <c r="C6" s="209"/>
      <c r="D6" s="219"/>
      <c r="E6" s="245"/>
      <c r="F6" s="246"/>
      <c r="G6" s="247"/>
      <c r="H6" s="219"/>
      <c r="I6" s="211"/>
      <c r="J6" s="211"/>
      <c r="K6" s="214"/>
      <c r="L6" s="213" t="s">
        <v>56</v>
      </c>
      <c r="M6" s="213" t="s">
        <v>57</v>
      </c>
      <c r="N6" s="219"/>
      <c r="O6" s="219"/>
      <c r="P6" s="219"/>
      <c r="Q6" s="222"/>
      <c r="R6" s="227"/>
      <c r="S6" s="227"/>
      <c r="T6" s="227"/>
      <c r="U6" s="227"/>
      <c r="V6" s="228"/>
      <c r="W6" s="230"/>
      <c r="X6" s="233"/>
      <c r="Y6" s="236"/>
      <c r="Z6" s="240"/>
      <c r="AA6" s="204"/>
    </row>
    <row r="7" spans="1:27" ht="16.5" customHeight="1">
      <c r="A7" s="206"/>
      <c r="B7" s="207"/>
      <c r="C7" s="210"/>
      <c r="D7" s="220"/>
      <c r="E7" s="22" t="s">
        <v>41</v>
      </c>
      <c r="F7" s="22" t="s">
        <v>42</v>
      </c>
      <c r="G7" s="22" t="s">
        <v>62</v>
      </c>
      <c r="H7" s="220"/>
      <c r="I7" s="211"/>
      <c r="J7" s="211"/>
      <c r="K7" s="215"/>
      <c r="L7" s="217"/>
      <c r="M7" s="220"/>
      <c r="N7" s="220"/>
      <c r="O7" s="220"/>
      <c r="P7" s="220"/>
      <c r="Q7" s="223"/>
      <c r="R7" s="11" t="s">
        <v>50</v>
      </c>
      <c r="S7" s="12" t="s">
        <v>82</v>
      </c>
      <c r="T7" s="12" t="s">
        <v>83</v>
      </c>
      <c r="U7" s="12" t="s">
        <v>84</v>
      </c>
      <c r="V7" s="12" t="s">
        <v>85</v>
      </c>
      <c r="W7" s="231"/>
      <c r="X7" s="234"/>
      <c r="Y7" s="237"/>
      <c r="Z7" s="241"/>
      <c r="AA7" s="206"/>
    </row>
    <row r="8" spans="1:27" ht="15.75" customHeight="1">
      <c r="A8" s="8"/>
      <c r="B8" s="8"/>
      <c r="C8" s="89"/>
      <c r="D8" s="34"/>
      <c r="E8" s="34"/>
      <c r="F8" s="50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53"/>
      <c r="Y8" s="53"/>
      <c r="Z8" s="14"/>
      <c r="AA8" s="15"/>
    </row>
    <row r="9" spans="1:27" ht="15.75" customHeight="1">
      <c r="A9" s="34"/>
      <c r="B9" s="27" t="s">
        <v>122</v>
      </c>
      <c r="C9" s="90">
        <v>21570</v>
      </c>
      <c r="D9" s="32">
        <v>21395</v>
      </c>
      <c r="E9" s="32">
        <v>19992</v>
      </c>
      <c r="F9" s="54">
        <v>516</v>
      </c>
      <c r="G9" s="32">
        <v>346</v>
      </c>
      <c r="H9" s="32">
        <v>0</v>
      </c>
      <c r="I9" s="32">
        <v>276</v>
      </c>
      <c r="J9" s="32">
        <v>265</v>
      </c>
      <c r="K9" s="32">
        <v>8</v>
      </c>
      <c r="L9" s="32">
        <v>0</v>
      </c>
      <c r="M9" s="32">
        <v>0</v>
      </c>
      <c r="N9" s="32">
        <v>5</v>
      </c>
      <c r="O9" s="32">
        <v>32</v>
      </c>
      <c r="P9" s="32">
        <v>130</v>
      </c>
      <c r="Q9" s="32">
        <v>0</v>
      </c>
      <c r="R9" s="32">
        <v>12</v>
      </c>
      <c r="S9" s="32">
        <v>12</v>
      </c>
      <c r="T9" s="32">
        <v>0</v>
      </c>
      <c r="U9" s="32">
        <v>0</v>
      </c>
      <c r="V9" s="32">
        <v>0</v>
      </c>
      <c r="W9" s="32">
        <v>541</v>
      </c>
      <c r="X9" s="55">
        <v>99.2</v>
      </c>
      <c r="Y9" s="55">
        <v>0.2</v>
      </c>
      <c r="Z9" s="19" t="s">
        <v>122</v>
      </c>
      <c r="AA9" s="16"/>
    </row>
    <row r="10" spans="1:27" s="42" customFormat="1" ht="15.75" customHeight="1">
      <c r="A10" s="56"/>
      <c r="B10" s="26" t="s">
        <v>118</v>
      </c>
      <c r="C10" s="91">
        <f>D10+K10+L10+M10+N10+O10+P10+Q10</f>
        <v>21544</v>
      </c>
      <c r="D10" s="92">
        <f>SUM(E10:J10)</f>
        <v>21377</v>
      </c>
      <c r="E10" s="92">
        <f>E16+E35+E38+E43+E45+E48+E52+E57+E60+E63+E65</f>
        <v>20056</v>
      </c>
      <c r="F10" s="93">
        <f aca="true" t="shared" si="0" ref="F10:Q10">F16+F35+F38+F43+F45+F48+F52+F57+F60+F63+F65</f>
        <v>437</v>
      </c>
      <c r="G10" s="92">
        <f t="shared" si="0"/>
        <v>351</v>
      </c>
      <c r="H10" s="92">
        <f t="shared" si="0"/>
        <v>0</v>
      </c>
      <c r="I10" s="92">
        <f t="shared" si="0"/>
        <v>265</v>
      </c>
      <c r="J10" s="92">
        <f t="shared" si="0"/>
        <v>268</v>
      </c>
      <c r="K10" s="92">
        <f t="shared" si="0"/>
        <v>9</v>
      </c>
      <c r="L10" s="92">
        <f t="shared" si="0"/>
        <v>0</v>
      </c>
      <c r="M10" s="92">
        <f t="shared" si="0"/>
        <v>0</v>
      </c>
      <c r="N10" s="92">
        <f t="shared" si="0"/>
        <v>2</v>
      </c>
      <c r="O10" s="92">
        <f t="shared" si="0"/>
        <v>21</v>
      </c>
      <c r="P10" s="92">
        <f t="shared" si="0"/>
        <v>135</v>
      </c>
      <c r="Q10" s="92">
        <f t="shared" si="0"/>
        <v>0</v>
      </c>
      <c r="R10" s="92">
        <f>SUM(S10:V10)</f>
        <v>6</v>
      </c>
      <c r="S10" s="92">
        <f>S16+S35+S38+S43+S45+S48+S52+S57+S60+S63+S65</f>
        <v>6</v>
      </c>
      <c r="T10" s="92">
        <f>T16+T35+T38+T43+T45+T48+T52+T57+T60+T63+T65</f>
        <v>0</v>
      </c>
      <c r="U10" s="92">
        <f>U16+U35+U38+U43+U45+U48+U52+U57+U60+U63+U65</f>
        <v>0</v>
      </c>
      <c r="V10" s="92">
        <f>V16+V35+V38+V43+V45+V48+V52+V57+V60+V63+V65</f>
        <v>0</v>
      </c>
      <c r="W10" s="92">
        <f>W16+W35+W38+W43+W45+W48+W52+W57+W60+W63+W65</f>
        <v>573</v>
      </c>
      <c r="X10" s="57">
        <v>99.2</v>
      </c>
      <c r="Y10" s="57">
        <v>0.1</v>
      </c>
      <c r="Z10" s="19" t="s">
        <v>123</v>
      </c>
      <c r="AA10" s="58"/>
    </row>
    <row r="11" spans="1:27" ht="15.75" customHeight="1">
      <c r="A11" s="8"/>
      <c r="B11" s="74"/>
      <c r="C11" s="94"/>
      <c r="D11" s="30" t="s">
        <v>117</v>
      </c>
      <c r="E11" s="65"/>
      <c r="F11" s="66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30"/>
      <c r="S11" s="30"/>
      <c r="T11" s="30"/>
      <c r="U11" s="30"/>
      <c r="V11" s="30"/>
      <c r="W11" s="30"/>
      <c r="X11" s="59"/>
      <c r="Y11" s="59"/>
      <c r="Z11" s="17"/>
      <c r="AA11" s="16"/>
    </row>
    <row r="12" spans="1:27" ht="15.75" customHeight="1">
      <c r="A12" s="8"/>
      <c r="B12" s="25" t="s">
        <v>52</v>
      </c>
      <c r="C12" s="94">
        <f>D12+K12+L12+M12+N12+O12+P12+Q12</f>
        <v>153</v>
      </c>
      <c r="D12" s="30">
        <f>SUM(E12:J12)</f>
        <v>151</v>
      </c>
      <c r="E12" s="30">
        <v>143</v>
      </c>
      <c r="F12" s="67">
        <v>0</v>
      </c>
      <c r="G12" s="30">
        <v>3</v>
      </c>
      <c r="H12" s="30">
        <v>0</v>
      </c>
      <c r="I12" s="30">
        <v>5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2</v>
      </c>
      <c r="Q12" s="30">
        <v>0</v>
      </c>
      <c r="R12" s="30">
        <f>SUM(S12:V12)</f>
        <v>0</v>
      </c>
      <c r="S12" s="30">
        <v>0</v>
      </c>
      <c r="T12" s="30">
        <v>0</v>
      </c>
      <c r="U12" s="30">
        <v>0</v>
      </c>
      <c r="V12" s="30">
        <v>0</v>
      </c>
      <c r="W12" s="30">
        <v>6</v>
      </c>
      <c r="X12" s="59">
        <f>D12/C12*100</f>
        <v>98.69281045751634</v>
      </c>
      <c r="Y12" s="60">
        <f>(O12+R12)/C12*100</f>
        <v>0</v>
      </c>
      <c r="Z12" s="17" t="s">
        <v>65</v>
      </c>
      <c r="AA12" s="16"/>
    </row>
    <row r="13" spans="1:27" ht="15.75" customHeight="1">
      <c r="A13" s="8"/>
      <c r="B13" s="25" t="s">
        <v>53</v>
      </c>
      <c r="C13" s="94">
        <f>D13+K13+L13+M13+N13+O13+P13+Q13</f>
        <v>20889</v>
      </c>
      <c r="D13" s="30">
        <f>SUM(E13:J13)</f>
        <v>20725</v>
      </c>
      <c r="E13" s="30">
        <v>19418</v>
      </c>
      <c r="F13" s="67">
        <v>433</v>
      </c>
      <c r="G13" s="30">
        <v>346</v>
      </c>
      <c r="H13" s="30">
        <v>0</v>
      </c>
      <c r="I13" s="30">
        <v>260</v>
      </c>
      <c r="J13" s="30">
        <v>268</v>
      </c>
      <c r="K13" s="30">
        <v>8</v>
      </c>
      <c r="L13" s="30">
        <v>0</v>
      </c>
      <c r="M13" s="30">
        <v>0</v>
      </c>
      <c r="N13" s="30">
        <v>2</v>
      </c>
      <c r="O13" s="30">
        <v>21</v>
      </c>
      <c r="P13" s="30">
        <v>133</v>
      </c>
      <c r="Q13" s="30">
        <v>0</v>
      </c>
      <c r="R13" s="30">
        <f>SUM(S13:V13)</f>
        <v>6</v>
      </c>
      <c r="S13" s="30">
        <v>6</v>
      </c>
      <c r="T13" s="30">
        <v>0</v>
      </c>
      <c r="U13" s="30">
        <v>0</v>
      </c>
      <c r="V13" s="30">
        <v>0</v>
      </c>
      <c r="W13" s="30">
        <v>562</v>
      </c>
      <c r="X13" s="59">
        <f>D13/C13*100</f>
        <v>99.21489779309684</v>
      </c>
      <c r="Y13" s="59">
        <f>(O13+R13)/C13*100</f>
        <v>0.12925463162429987</v>
      </c>
      <c r="Z13" s="17" t="s">
        <v>66</v>
      </c>
      <c r="AA13" s="16"/>
    </row>
    <row r="14" spans="1:27" ht="15.75" customHeight="1">
      <c r="A14" s="8"/>
      <c r="B14" s="25" t="s">
        <v>54</v>
      </c>
      <c r="C14" s="94">
        <f>D14+K14+L14+M14+N14+O14+P14+Q14</f>
        <v>502</v>
      </c>
      <c r="D14" s="30">
        <f>SUM(E14:J14)</f>
        <v>501</v>
      </c>
      <c r="E14" s="30">
        <v>495</v>
      </c>
      <c r="F14" s="67">
        <v>4</v>
      </c>
      <c r="G14" s="30">
        <v>2</v>
      </c>
      <c r="H14" s="30">
        <v>0</v>
      </c>
      <c r="I14" s="30">
        <v>0</v>
      </c>
      <c r="J14" s="30">
        <v>0</v>
      </c>
      <c r="K14" s="30">
        <v>1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f>SUM(S14:V14)</f>
        <v>0</v>
      </c>
      <c r="S14" s="30">
        <v>0</v>
      </c>
      <c r="T14" s="30">
        <v>0</v>
      </c>
      <c r="U14" s="30">
        <v>0</v>
      </c>
      <c r="V14" s="30">
        <v>0</v>
      </c>
      <c r="W14" s="30">
        <v>5</v>
      </c>
      <c r="X14" s="59">
        <f>D14/C14*100</f>
        <v>99.800796812749</v>
      </c>
      <c r="Y14" s="60">
        <f>(O14+R14)/C14*100</f>
        <v>0</v>
      </c>
      <c r="Z14" s="17" t="s">
        <v>67</v>
      </c>
      <c r="AA14" s="16"/>
    </row>
    <row r="15" spans="1:27" ht="15.75" customHeight="1">
      <c r="A15" s="8"/>
      <c r="B15" s="8"/>
      <c r="C15" s="94"/>
      <c r="D15" s="31"/>
      <c r="E15" s="31"/>
      <c r="F15" s="5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61"/>
      <c r="Y15" s="61"/>
      <c r="Z15" s="17"/>
      <c r="AA15" s="16"/>
    </row>
    <row r="16" spans="1:27" s="103" customFormat="1" ht="15.75" customHeight="1">
      <c r="A16" s="248" t="s">
        <v>89</v>
      </c>
      <c r="B16" s="249"/>
      <c r="C16" s="99">
        <f>SUM(C18:C34)</f>
        <v>17481</v>
      </c>
      <c r="D16" s="100">
        <f aca="true" t="shared" si="1" ref="D16:W16">SUM(D18:D34)</f>
        <v>17340</v>
      </c>
      <c r="E16" s="100">
        <f t="shared" si="1"/>
        <v>16225</v>
      </c>
      <c r="F16" s="101">
        <f t="shared" si="1"/>
        <v>387</v>
      </c>
      <c r="G16" s="100">
        <f t="shared" si="1"/>
        <v>282</v>
      </c>
      <c r="H16" s="100">
        <f t="shared" si="1"/>
        <v>0</v>
      </c>
      <c r="I16" s="100">
        <f t="shared" si="1"/>
        <v>230</v>
      </c>
      <c r="J16" s="100">
        <f t="shared" si="1"/>
        <v>216</v>
      </c>
      <c r="K16" s="100">
        <f t="shared" si="1"/>
        <v>8</v>
      </c>
      <c r="L16" s="100">
        <f t="shared" si="1"/>
        <v>0</v>
      </c>
      <c r="M16" s="100">
        <f t="shared" si="1"/>
        <v>0</v>
      </c>
      <c r="N16" s="100">
        <f t="shared" si="1"/>
        <v>1</v>
      </c>
      <c r="O16" s="100">
        <f t="shared" si="1"/>
        <v>18</v>
      </c>
      <c r="P16" s="100">
        <f t="shared" si="1"/>
        <v>114</v>
      </c>
      <c r="Q16" s="100">
        <f t="shared" si="1"/>
        <v>0</v>
      </c>
      <c r="R16" s="100">
        <f t="shared" si="1"/>
        <v>6</v>
      </c>
      <c r="S16" s="100">
        <f t="shared" si="1"/>
        <v>6</v>
      </c>
      <c r="T16" s="100">
        <f t="shared" si="1"/>
        <v>0</v>
      </c>
      <c r="U16" s="100">
        <f t="shared" si="1"/>
        <v>0</v>
      </c>
      <c r="V16" s="100">
        <f t="shared" si="1"/>
        <v>0</v>
      </c>
      <c r="W16" s="100">
        <f t="shared" si="1"/>
        <v>495</v>
      </c>
      <c r="X16" s="102">
        <f aca="true" t="shared" si="2" ref="X16:X64">D16/C16*100</f>
        <v>99.19340998798695</v>
      </c>
      <c r="Y16" s="102">
        <f aca="true" t="shared" si="3" ref="Y16:Y65">(O16+R16)/C16*100</f>
        <v>0.13729191693839024</v>
      </c>
      <c r="Z16" s="250" t="s">
        <v>89</v>
      </c>
      <c r="AA16" s="251"/>
    </row>
    <row r="17" spans="1:27" s="103" customFormat="1" ht="15.75" customHeight="1">
      <c r="A17" s="104"/>
      <c r="B17" s="105" t="s">
        <v>71</v>
      </c>
      <c r="C17" s="99">
        <f>SUM(C18:C22)</f>
        <v>9557</v>
      </c>
      <c r="D17" s="100">
        <f aca="true" t="shared" si="4" ref="D17:W17">SUM(D18:D22)</f>
        <v>9489</v>
      </c>
      <c r="E17" s="100">
        <f t="shared" si="4"/>
        <v>8875</v>
      </c>
      <c r="F17" s="101">
        <f t="shared" si="4"/>
        <v>168</v>
      </c>
      <c r="G17" s="100">
        <f t="shared" si="4"/>
        <v>168</v>
      </c>
      <c r="H17" s="100">
        <f t="shared" si="4"/>
        <v>0</v>
      </c>
      <c r="I17" s="100">
        <f t="shared" si="4"/>
        <v>149</v>
      </c>
      <c r="J17" s="100">
        <f t="shared" si="4"/>
        <v>129</v>
      </c>
      <c r="K17" s="100">
        <f t="shared" si="4"/>
        <v>4</v>
      </c>
      <c r="L17" s="100">
        <f t="shared" si="4"/>
        <v>0</v>
      </c>
      <c r="M17" s="100">
        <f t="shared" si="4"/>
        <v>0</v>
      </c>
      <c r="N17" s="100">
        <f t="shared" si="4"/>
        <v>0</v>
      </c>
      <c r="O17" s="100">
        <f t="shared" si="4"/>
        <v>4</v>
      </c>
      <c r="P17" s="100">
        <f t="shared" si="4"/>
        <v>60</v>
      </c>
      <c r="Q17" s="100">
        <f t="shared" si="4"/>
        <v>0</v>
      </c>
      <c r="R17" s="100">
        <f t="shared" si="4"/>
        <v>2</v>
      </c>
      <c r="S17" s="100">
        <f t="shared" si="4"/>
        <v>2</v>
      </c>
      <c r="T17" s="100">
        <f t="shared" si="4"/>
        <v>0</v>
      </c>
      <c r="U17" s="100">
        <f t="shared" si="4"/>
        <v>0</v>
      </c>
      <c r="V17" s="100">
        <f t="shared" si="4"/>
        <v>0</v>
      </c>
      <c r="W17" s="100">
        <f t="shared" si="4"/>
        <v>293</v>
      </c>
      <c r="X17" s="102">
        <f t="shared" si="2"/>
        <v>99.28847964842524</v>
      </c>
      <c r="Y17" s="102">
        <f t="shared" si="3"/>
        <v>0.06278120749189076</v>
      </c>
      <c r="Z17" s="106" t="s">
        <v>71</v>
      </c>
      <c r="AA17" s="104"/>
    </row>
    <row r="18" spans="1:27" s="116" customFormat="1" ht="15.75" customHeight="1">
      <c r="A18" s="107"/>
      <c r="B18" s="108" t="s">
        <v>3</v>
      </c>
      <c r="C18" s="109">
        <f aca="true" t="shared" si="5" ref="C18:C34">D18+K18+L18+M18+N18+O18+P18+Q18</f>
        <v>2546</v>
      </c>
      <c r="D18" s="110">
        <f>SUM(E18:J18)</f>
        <v>2529</v>
      </c>
      <c r="E18" s="111">
        <v>2373</v>
      </c>
      <c r="F18" s="112">
        <v>32</v>
      </c>
      <c r="G18" s="111">
        <v>41</v>
      </c>
      <c r="H18" s="111">
        <v>0</v>
      </c>
      <c r="I18" s="111">
        <v>48</v>
      </c>
      <c r="J18" s="111">
        <v>35</v>
      </c>
      <c r="K18" s="111">
        <v>1</v>
      </c>
      <c r="L18" s="111">
        <v>0</v>
      </c>
      <c r="M18" s="111">
        <v>0</v>
      </c>
      <c r="N18" s="111">
        <v>0</v>
      </c>
      <c r="O18" s="111">
        <v>1</v>
      </c>
      <c r="P18" s="111">
        <v>15</v>
      </c>
      <c r="Q18" s="111">
        <v>0</v>
      </c>
      <c r="R18" s="110">
        <f aca="true" t="shared" si="6" ref="R18:R34">SUM(S18:V18)</f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94</v>
      </c>
      <c r="X18" s="113">
        <f t="shared" si="2"/>
        <v>99.33228593872741</v>
      </c>
      <c r="Y18" s="113">
        <f t="shared" si="3"/>
        <v>0.03927729772191674</v>
      </c>
      <c r="Z18" s="114" t="s">
        <v>3</v>
      </c>
      <c r="AA18" s="115"/>
    </row>
    <row r="19" spans="1:27" s="116" customFormat="1" ht="15.75" customHeight="1">
      <c r="A19" s="107"/>
      <c r="B19" s="108" t="s">
        <v>4</v>
      </c>
      <c r="C19" s="109">
        <f t="shared" si="5"/>
        <v>1817</v>
      </c>
      <c r="D19" s="110">
        <f aca="true" t="shared" si="7" ref="D19:D34">SUM(E19:J19)</f>
        <v>1802</v>
      </c>
      <c r="E19" s="111">
        <v>1657</v>
      </c>
      <c r="F19" s="112">
        <v>68</v>
      </c>
      <c r="G19" s="111">
        <v>27</v>
      </c>
      <c r="H19" s="111">
        <v>0</v>
      </c>
      <c r="I19" s="111">
        <v>21</v>
      </c>
      <c r="J19" s="111">
        <v>29</v>
      </c>
      <c r="K19" s="111">
        <v>0</v>
      </c>
      <c r="L19" s="111">
        <v>0</v>
      </c>
      <c r="M19" s="111">
        <v>0</v>
      </c>
      <c r="N19" s="111">
        <v>0</v>
      </c>
      <c r="O19" s="111">
        <v>1</v>
      </c>
      <c r="P19" s="111">
        <v>14</v>
      </c>
      <c r="Q19" s="111">
        <v>0</v>
      </c>
      <c r="R19" s="110">
        <f t="shared" si="6"/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48</v>
      </c>
      <c r="X19" s="113">
        <f t="shared" si="2"/>
        <v>99.17446340121079</v>
      </c>
      <c r="Y19" s="113">
        <f t="shared" si="3"/>
        <v>0.0550357732526142</v>
      </c>
      <c r="Z19" s="114" t="s">
        <v>4</v>
      </c>
      <c r="AA19" s="115"/>
    </row>
    <row r="20" spans="1:27" s="116" customFormat="1" ht="15.75" customHeight="1">
      <c r="A20" s="107"/>
      <c r="B20" s="108" t="s">
        <v>5</v>
      </c>
      <c r="C20" s="109">
        <f t="shared" si="5"/>
        <v>1083</v>
      </c>
      <c r="D20" s="110">
        <f t="shared" si="7"/>
        <v>1075</v>
      </c>
      <c r="E20" s="111">
        <v>1012</v>
      </c>
      <c r="F20" s="112">
        <v>16</v>
      </c>
      <c r="G20" s="111">
        <v>21</v>
      </c>
      <c r="H20" s="111">
        <v>0</v>
      </c>
      <c r="I20" s="111">
        <v>16</v>
      </c>
      <c r="J20" s="111">
        <v>10</v>
      </c>
      <c r="K20" s="111">
        <v>1</v>
      </c>
      <c r="L20" s="111">
        <v>0</v>
      </c>
      <c r="M20" s="111">
        <v>0</v>
      </c>
      <c r="N20" s="111">
        <v>0</v>
      </c>
      <c r="O20" s="111">
        <v>2</v>
      </c>
      <c r="P20" s="111">
        <v>5</v>
      </c>
      <c r="Q20" s="111">
        <v>0</v>
      </c>
      <c r="R20" s="110">
        <f t="shared" si="6"/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30</v>
      </c>
      <c r="X20" s="113">
        <f t="shared" si="2"/>
        <v>99.26131117266851</v>
      </c>
      <c r="Y20" s="113">
        <f t="shared" si="3"/>
        <v>0.18467220683287164</v>
      </c>
      <c r="Z20" s="114" t="s">
        <v>5</v>
      </c>
      <c r="AA20" s="115"/>
    </row>
    <row r="21" spans="1:27" s="116" customFormat="1" ht="15.75" customHeight="1">
      <c r="A21" s="107"/>
      <c r="B21" s="108" t="s">
        <v>6</v>
      </c>
      <c r="C21" s="109">
        <f t="shared" si="5"/>
        <v>1985</v>
      </c>
      <c r="D21" s="110">
        <f t="shared" si="7"/>
        <v>1967</v>
      </c>
      <c r="E21" s="111">
        <v>1820</v>
      </c>
      <c r="F21" s="112">
        <v>30</v>
      </c>
      <c r="G21" s="111">
        <v>45</v>
      </c>
      <c r="H21" s="111">
        <v>0</v>
      </c>
      <c r="I21" s="111">
        <v>42</v>
      </c>
      <c r="J21" s="111">
        <v>30</v>
      </c>
      <c r="K21" s="111">
        <v>1</v>
      </c>
      <c r="L21" s="111">
        <v>0</v>
      </c>
      <c r="M21" s="111">
        <v>0</v>
      </c>
      <c r="N21" s="111">
        <v>0</v>
      </c>
      <c r="O21" s="111">
        <v>0</v>
      </c>
      <c r="P21" s="111">
        <v>17</v>
      </c>
      <c r="Q21" s="111">
        <v>0</v>
      </c>
      <c r="R21" s="110">
        <f t="shared" si="6"/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63</v>
      </c>
      <c r="X21" s="113">
        <f t="shared" si="2"/>
        <v>99.09319899244332</v>
      </c>
      <c r="Y21" s="113">
        <f t="shared" si="3"/>
        <v>0</v>
      </c>
      <c r="Z21" s="114" t="s">
        <v>6</v>
      </c>
      <c r="AA21" s="115"/>
    </row>
    <row r="22" spans="1:27" s="116" customFormat="1" ht="15.75" customHeight="1">
      <c r="A22" s="107"/>
      <c r="B22" s="108" t="s">
        <v>7</v>
      </c>
      <c r="C22" s="109">
        <f t="shared" si="5"/>
        <v>2126</v>
      </c>
      <c r="D22" s="110">
        <f t="shared" si="7"/>
        <v>2116</v>
      </c>
      <c r="E22" s="111">
        <v>2013</v>
      </c>
      <c r="F22" s="112">
        <v>22</v>
      </c>
      <c r="G22" s="111">
        <v>34</v>
      </c>
      <c r="H22" s="111">
        <v>0</v>
      </c>
      <c r="I22" s="111">
        <v>22</v>
      </c>
      <c r="J22" s="111">
        <v>25</v>
      </c>
      <c r="K22" s="111">
        <v>1</v>
      </c>
      <c r="L22" s="111">
        <v>0</v>
      </c>
      <c r="M22" s="111">
        <v>0</v>
      </c>
      <c r="N22" s="111">
        <v>0</v>
      </c>
      <c r="O22" s="111">
        <v>0</v>
      </c>
      <c r="P22" s="111">
        <v>9</v>
      </c>
      <c r="Q22" s="111">
        <v>0</v>
      </c>
      <c r="R22" s="110">
        <f t="shared" si="6"/>
        <v>2</v>
      </c>
      <c r="S22" s="111">
        <v>2</v>
      </c>
      <c r="T22" s="111">
        <v>0</v>
      </c>
      <c r="U22" s="111">
        <v>0</v>
      </c>
      <c r="V22" s="111">
        <v>0</v>
      </c>
      <c r="W22" s="111">
        <v>58</v>
      </c>
      <c r="X22" s="113">
        <f t="shared" si="2"/>
        <v>99.52963311382878</v>
      </c>
      <c r="Y22" s="113">
        <f t="shared" si="3"/>
        <v>0.09407337723424271</v>
      </c>
      <c r="Z22" s="114" t="s">
        <v>7</v>
      </c>
      <c r="AA22" s="115"/>
    </row>
    <row r="23" spans="1:27" s="116" customFormat="1" ht="15.75" customHeight="1">
      <c r="A23" s="107"/>
      <c r="B23" s="117" t="s">
        <v>8</v>
      </c>
      <c r="C23" s="109">
        <f t="shared" si="5"/>
        <v>1331</v>
      </c>
      <c r="D23" s="110">
        <f t="shared" si="7"/>
        <v>1318</v>
      </c>
      <c r="E23" s="111">
        <v>1230</v>
      </c>
      <c r="F23" s="112">
        <v>53</v>
      </c>
      <c r="G23" s="111">
        <v>18</v>
      </c>
      <c r="H23" s="111">
        <v>0</v>
      </c>
      <c r="I23" s="111">
        <v>4</v>
      </c>
      <c r="J23" s="111">
        <v>13</v>
      </c>
      <c r="K23" s="111">
        <v>0</v>
      </c>
      <c r="L23" s="111">
        <v>0</v>
      </c>
      <c r="M23" s="111">
        <v>0</v>
      </c>
      <c r="N23" s="111">
        <v>0</v>
      </c>
      <c r="O23" s="111">
        <v>2</v>
      </c>
      <c r="P23" s="111">
        <v>11</v>
      </c>
      <c r="Q23" s="111">
        <v>0</v>
      </c>
      <c r="R23" s="110">
        <f t="shared" si="6"/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27</v>
      </c>
      <c r="X23" s="113">
        <f t="shared" si="2"/>
        <v>99.02329075882795</v>
      </c>
      <c r="Y23" s="113">
        <f t="shared" si="3"/>
        <v>0.15026296018031557</v>
      </c>
      <c r="Z23" s="118" t="s">
        <v>8</v>
      </c>
      <c r="AA23" s="115"/>
    </row>
    <row r="24" spans="1:27" s="116" customFormat="1" ht="15.75" customHeight="1">
      <c r="A24" s="107"/>
      <c r="B24" s="117" t="s">
        <v>73</v>
      </c>
      <c r="C24" s="109">
        <f t="shared" si="5"/>
        <v>504</v>
      </c>
      <c r="D24" s="110">
        <f t="shared" si="7"/>
        <v>500</v>
      </c>
      <c r="E24" s="111">
        <v>447</v>
      </c>
      <c r="F24" s="112">
        <v>29</v>
      </c>
      <c r="G24" s="111">
        <v>8</v>
      </c>
      <c r="H24" s="111">
        <v>0</v>
      </c>
      <c r="I24" s="111">
        <v>8</v>
      </c>
      <c r="J24" s="111">
        <v>8</v>
      </c>
      <c r="K24" s="111">
        <v>0</v>
      </c>
      <c r="L24" s="111">
        <v>0</v>
      </c>
      <c r="M24" s="111">
        <v>0</v>
      </c>
      <c r="N24" s="111">
        <v>0</v>
      </c>
      <c r="O24" s="111">
        <v>1</v>
      </c>
      <c r="P24" s="111">
        <v>3</v>
      </c>
      <c r="Q24" s="111">
        <v>0</v>
      </c>
      <c r="R24" s="110">
        <f t="shared" si="6"/>
        <v>1</v>
      </c>
      <c r="S24" s="111">
        <v>1</v>
      </c>
      <c r="T24" s="111">
        <v>0</v>
      </c>
      <c r="U24" s="111">
        <v>0</v>
      </c>
      <c r="V24" s="111">
        <v>0</v>
      </c>
      <c r="W24" s="111">
        <v>13</v>
      </c>
      <c r="X24" s="113">
        <f t="shared" si="2"/>
        <v>99.20634920634922</v>
      </c>
      <c r="Y24" s="113">
        <f t="shared" si="3"/>
        <v>0.3968253968253968</v>
      </c>
      <c r="Z24" s="118" t="s">
        <v>72</v>
      </c>
      <c r="AA24" s="115"/>
    </row>
    <row r="25" spans="1:27" s="116" customFormat="1" ht="15.75" customHeight="1">
      <c r="A25" s="107"/>
      <c r="B25" s="117" t="s">
        <v>9</v>
      </c>
      <c r="C25" s="109">
        <f t="shared" si="5"/>
        <v>621</v>
      </c>
      <c r="D25" s="110">
        <f t="shared" si="7"/>
        <v>616</v>
      </c>
      <c r="E25" s="111">
        <v>584</v>
      </c>
      <c r="F25" s="112">
        <v>7</v>
      </c>
      <c r="G25" s="111">
        <v>6</v>
      </c>
      <c r="H25" s="111">
        <v>0</v>
      </c>
      <c r="I25" s="111">
        <v>10</v>
      </c>
      <c r="J25" s="111">
        <v>9</v>
      </c>
      <c r="K25" s="111">
        <v>0</v>
      </c>
      <c r="L25" s="111">
        <v>0</v>
      </c>
      <c r="M25" s="111">
        <v>0</v>
      </c>
      <c r="N25" s="111">
        <v>1</v>
      </c>
      <c r="O25" s="111">
        <v>1</v>
      </c>
      <c r="P25" s="111">
        <v>3</v>
      </c>
      <c r="Q25" s="111">
        <v>0</v>
      </c>
      <c r="R25" s="110">
        <f t="shared" si="6"/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18</v>
      </c>
      <c r="X25" s="113">
        <f t="shared" si="2"/>
        <v>99.19484702093398</v>
      </c>
      <c r="Y25" s="113">
        <f t="shared" si="3"/>
        <v>0.1610305958132045</v>
      </c>
      <c r="Z25" s="118" t="s">
        <v>9</v>
      </c>
      <c r="AA25" s="115"/>
    </row>
    <row r="26" spans="1:27" s="116" customFormat="1" ht="15.75" customHeight="1">
      <c r="A26" s="107"/>
      <c r="B26" s="117" t="s">
        <v>10</v>
      </c>
      <c r="C26" s="109">
        <f t="shared" si="5"/>
        <v>292</v>
      </c>
      <c r="D26" s="110">
        <f t="shared" si="7"/>
        <v>284</v>
      </c>
      <c r="E26" s="111">
        <v>267</v>
      </c>
      <c r="F26" s="112">
        <v>11</v>
      </c>
      <c r="G26" s="111">
        <v>3</v>
      </c>
      <c r="H26" s="111">
        <v>0</v>
      </c>
      <c r="I26" s="111">
        <v>2</v>
      </c>
      <c r="J26" s="111">
        <v>1</v>
      </c>
      <c r="K26" s="111">
        <v>2</v>
      </c>
      <c r="L26" s="111">
        <v>0</v>
      </c>
      <c r="M26" s="111">
        <v>0</v>
      </c>
      <c r="N26" s="111">
        <v>0</v>
      </c>
      <c r="O26" s="111">
        <v>1</v>
      </c>
      <c r="P26" s="111">
        <v>5</v>
      </c>
      <c r="Q26" s="111">
        <v>0</v>
      </c>
      <c r="R26" s="110">
        <f t="shared" si="6"/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3</v>
      </c>
      <c r="X26" s="113">
        <f t="shared" si="2"/>
        <v>97.26027397260275</v>
      </c>
      <c r="Y26" s="113">
        <f t="shared" si="3"/>
        <v>0.3424657534246575</v>
      </c>
      <c r="Z26" s="118" t="s">
        <v>10</v>
      </c>
      <c r="AA26" s="115"/>
    </row>
    <row r="27" spans="1:27" s="116" customFormat="1" ht="15.75" customHeight="1">
      <c r="A27" s="107"/>
      <c r="B27" s="117" t="s">
        <v>11</v>
      </c>
      <c r="C27" s="109">
        <f t="shared" si="5"/>
        <v>749</v>
      </c>
      <c r="D27" s="110">
        <f t="shared" si="7"/>
        <v>747</v>
      </c>
      <c r="E27" s="111">
        <v>691</v>
      </c>
      <c r="F27" s="112">
        <v>3</v>
      </c>
      <c r="G27" s="111">
        <v>20</v>
      </c>
      <c r="H27" s="111">
        <v>0</v>
      </c>
      <c r="I27" s="111">
        <v>24</v>
      </c>
      <c r="J27" s="111">
        <v>9</v>
      </c>
      <c r="K27" s="111">
        <v>0</v>
      </c>
      <c r="L27" s="111">
        <v>0</v>
      </c>
      <c r="M27" s="111">
        <v>0</v>
      </c>
      <c r="N27" s="111">
        <v>0</v>
      </c>
      <c r="O27" s="111">
        <v>1</v>
      </c>
      <c r="P27" s="111">
        <v>1</v>
      </c>
      <c r="Q27" s="111">
        <v>0</v>
      </c>
      <c r="R27" s="110">
        <f t="shared" si="6"/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18</v>
      </c>
      <c r="X27" s="113">
        <f t="shared" si="2"/>
        <v>99.73297730307075</v>
      </c>
      <c r="Y27" s="113">
        <f t="shared" si="3"/>
        <v>0.13351134846461948</v>
      </c>
      <c r="Z27" s="118" t="s">
        <v>11</v>
      </c>
      <c r="AA27" s="115"/>
    </row>
    <row r="28" spans="1:27" s="116" customFormat="1" ht="15.75" customHeight="1">
      <c r="A28" s="107"/>
      <c r="B28" s="117" t="s">
        <v>12</v>
      </c>
      <c r="C28" s="109">
        <f t="shared" si="5"/>
        <v>274</v>
      </c>
      <c r="D28" s="110">
        <f t="shared" si="7"/>
        <v>271</v>
      </c>
      <c r="E28" s="111">
        <v>260</v>
      </c>
      <c r="F28" s="112">
        <v>3</v>
      </c>
      <c r="G28" s="111">
        <v>5</v>
      </c>
      <c r="H28" s="111">
        <v>0</v>
      </c>
      <c r="I28" s="111">
        <v>2</v>
      </c>
      <c r="J28" s="111">
        <v>1</v>
      </c>
      <c r="K28" s="111">
        <v>0</v>
      </c>
      <c r="L28" s="111">
        <v>0</v>
      </c>
      <c r="M28" s="111">
        <v>0</v>
      </c>
      <c r="N28" s="111">
        <v>0</v>
      </c>
      <c r="O28" s="111">
        <v>1</v>
      </c>
      <c r="P28" s="111">
        <v>2</v>
      </c>
      <c r="Q28" s="111">
        <v>0</v>
      </c>
      <c r="R28" s="110">
        <f t="shared" si="6"/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6</v>
      </c>
      <c r="X28" s="113">
        <f t="shared" si="2"/>
        <v>98.90510948905109</v>
      </c>
      <c r="Y28" s="113">
        <f t="shared" si="3"/>
        <v>0.36496350364963503</v>
      </c>
      <c r="Z28" s="118" t="s">
        <v>12</v>
      </c>
      <c r="AA28" s="115"/>
    </row>
    <row r="29" spans="1:27" s="116" customFormat="1" ht="15.75" customHeight="1">
      <c r="A29" s="107"/>
      <c r="B29" s="117" t="s">
        <v>13</v>
      </c>
      <c r="C29" s="109">
        <f t="shared" si="5"/>
        <v>594</v>
      </c>
      <c r="D29" s="110">
        <f t="shared" si="7"/>
        <v>593</v>
      </c>
      <c r="E29" s="111">
        <v>546</v>
      </c>
      <c r="F29" s="112">
        <v>24</v>
      </c>
      <c r="G29" s="111">
        <v>10</v>
      </c>
      <c r="H29" s="111">
        <v>0</v>
      </c>
      <c r="I29" s="111">
        <v>9</v>
      </c>
      <c r="J29" s="111">
        <v>4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1</v>
      </c>
      <c r="Q29" s="111">
        <v>0</v>
      </c>
      <c r="R29" s="110">
        <f t="shared" si="6"/>
        <v>1</v>
      </c>
      <c r="S29" s="111">
        <v>1</v>
      </c>
      <c r="T29" s="111">
        <v>0</v>
      </c>
      <c r="U29" s="111">
        <v>0</v>
      </c>
      <c r="V29" s="111">
        <v>0</v>
      </c>
      <c r="W29" s="111">
        <v>11</v>
      </c>
      <c r="X29" s="113">
        <f t="shared" si="2"/>
        <v>99.83164983164983</v>
      </c>
      <c r="Y29" s="113">
        <f t="shared" si="3"/>
        <v>0.16835016835016833</v>
      </c>
      <c r="Z29" s="118" t="s">
        <v>13</v>
      </c>
      <c r="AA29" s="115"/>
    </row>
    <row r="30" spans="1:27" s="116" customFormat="1" ht="15.75" customHeight="1">
      <c r="A30" s="107"/>
      <c r="B30" s="117" t="s">
        <v>14</v>
      </c>
      <c r="C30" s="109">
        <f t="shared" si="5"/>
        <v>454</v>
      </c>
      <c r="D30" s="110">
        <f t="shared" si="7"/>
        <v>447</v>
      </c>
      <c r="E30" s="111">
        <v>428</v>
      </c>
      <c r="F30" s="112">
        <v>2</v>
      </c>
      <c r="G30" s="111">
        <v>5</v>
      </c>
      <c r="H30" s="111">
        <v>0</v>
      </c>
      <c r="I30" s="111">
        <v>7</v>
      </c>
      <c r="J30" s="111">
        <v>5</v>
      </c>
      <c r="K30" s="111">
        <v>1</v>
      </c>
      <c r="L30" s="111">
        <v>0</v>
      </c>
      <c r="M30" s="111">
        <v>0</v>
      </c>
      <c r="N30" s="111">
        <v>0</v>
      </c>
      <c r="O30" s="111">
        <v>0</v>
      </c>
      <c r="P30" s="111">
        <v>6</v>
      </c>
      <c r="Q30" s="111">
        <v>0</v>
      </c>
      <c r="R30" s="110">
        <f t="shared" si="6"/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6</v>
      </c>
      <c r="X30" s="113">
        <f t="shared" si="2"/>
        <v>98.45814977973568</v>
      </c>
      <c r="Y30" s="113">
        <f t="shared" si="3"/>
        <v>0</v>
      </c>
      <c r="Z30" s="118" t="s">
        <v>14</v>
      </c>
      <c r="AA30" s="115"/>
    </row>
    <row r="31" spans="1:27" s="116" customFormat="1" ht="15.75" customHeight="1">
      <c r="A31" s="107"/>
      <c r="B31" s="117" t="s">
        <v>43</v>
      </c>
      <c r="C31" s="109">
        <f t="shared" si="5"/>
        <v>771</v>
      </c>
      <c r="D31" s="110">
        <f t="shared" si="7"/>
        <v>765</v>
      </c>
      <c r="E31" s="111">
        <v>724</v>
      </c>
      <c r="F31" s="112">
        <v>17</v>
      </c>
      <c r="G31" s="111">
        <v>12</v>
      </c>
      <c r="H31" s="111">
        <v>0</v>
      </c>
      <c r="I31" s="111">
        <v>1</v>
      </c>
      <c r="J31" s="111">
        <v>11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6</v>
      </c>
      <c r="Q31" s="111">
        <v>0</v>
      </c>
      <c r="R31" s="110">
        <f t="shared" si="6"/>
        <v>1</v>
      </c>
      <c r="S31" s="111">
        <v>1</v>
      </c>
      <c r="T31" s="111">
        <v>0</v>
      </c>
      <c r="U31" s="111">
        <v>0</v>
      </c>
      <c r="V31" s="111">
        <v>0</v>
      </c>
      <c r="W31" s="111">
        <v>21</v>
      </c>
      <c r="X31" s="113">
        <f t="shared" si="2"/>
        <v>99.22178988326849</v>
      </c>
      <c r="Y31" s="113">
        <f t="shared" si="3"/>
        <v>0.12970168612191957</v>
      </c>
      <c r="Z31" s="118" t="s">
        <v>44</v>
      </c>
      <c r="AA31" s="115"/>
    </row>
    <row r="32" spans="1:27" s="116" customFormat="1" ht="15.75" customHeight="1">
      <c r="A32" s="107"/>
      <c r="B32" s="117" t="s">
        <v>45</v>
      </c>
      <c r="C32" s="109">
        <f t="shared" si="5"/>
        <v>570</v>
      </c>
      <c r="D32" s="110">
        <f t="shared" si="7"/>
        <v>563</v>
      </c>
      <c r="E32" s="111">
        <v>537</v>
      </c>
      <c r="F32" s="112">
        <v>7</v>
      </c>
      <c r="G32" s="111">
        <v>8</v>
      </c>
      <c r="H32" s="111">
        <v>0</v>
      </c>
      <c r="I32" s="111">
        <v>5</v>
      </c>
      <c r="J32" s="111">
        <v>6</v>
      </c>
      <c r="K32" s="111">
        <v>0</v>
      </c>
      <c r="L32" s="111">
        <v>0</v>
      </c>
      <c r="M32" s="111">
        <v>0</v>
      </c>
      <c r="N32" s="111">
        <v>0</v>
      </c>
      <c r="O32" s="111">
        <v>3</v>
      </c>
      <c r="P32" s="111">
        <v>4</v>
      </c>
      <c r="Q32" s="111">
        <v>0</v>
      </c>
      <c r="R32" s="110">
        <f t="shared" si="6"/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37</v>
      </c>
      <c r="X32" s="113">
        <f t="shared" si="2"/>
        <v>98.7719298245614</v>
      </c>
      <c r="Y32" s="113">
        <f t="shared" si="3"/>
        <v>0.5263157894736842</v>
      </c>
      <c r="Z32" s="118" t="s">
        <v>46</v>
      </c>
      <c r="AA32" s="115"/>
    </row>
    <row r="33" spans="1:27" s="116" customFormat="1" ht="15.75" customHeight="1">
      <c r="A33" s="107"/>
      <c r="B33" s="117" t="s">
        <v>47</v>
      </c>
      <c r="C33" s="109">
        <f t="shared" si="5"/>
        <v>404</v>
      </c>
      <c r="D33" s="110">
        <f t="shared" si="7"/>
        <v>404</v>
      </c>
      <c r="E33" s="111">
        <v>361</v>
      </c>
      <c r="F33" s="112">
        <v>31</v>
      </c>
      <c r="G33" s="111">
        <v>5</v>
      </c>
      <c r="H33" s="111">
        <v>0</v>
      </c>
      <c r="I33" s="111">
        <v>3</v>
      </c>
      <c r="J33" s="111">
        <v>4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0">
        <f t="shared" si="6"/>
        <v>1</v>
      </c>
      <c r="S33" s="111">
        <v>1</v>
      </c>
      <c r="T33" s="111">
        <v>0</v>
      </c>
      <c r="U33" s="111">
        <v>0</v>
      </c>
      <c r="V33" s="111">
        <v>0</v>
      </c>
      <c r="W33" s="111">
        <v>10</v>
      </c>
      <c r="X33" s="113">
        <f t="shared" si="2"/>
        <v>100</v>
      </c>
      <c r="Y33" s="113">
        <f t="shared" si="3"/>
        <v>0.24752475247524752</v>
      </c>
      <c r="Z33" s="118" t="s">
        <v>48</v>
      </c>
      <c r="AA33" s="115"/>
    </row>
    <row r="34" spans="1:27" s="116" customFormat="1" ht="15.75" customHeight="1">
      <c r="A34" s="107"/>
      <c r="B34" s="117" t="s">
        <v>86</v>
      </c>
      <c r="C34" s="109">
        <f t="shared" si="5"/>
        <v>1360</v>
      </c>
      <c r="D34" s="110">
        <f t="shared" si="7"/>
        <v>1343</v>
      </c>
      <c r="E34" s="111">
        <v>1275</v>
      </c>
      <c r="F34" s="112">
        <v>32</v>
      </c>
      <c r="G34" s="111">
        <v>14</v>
      </c>
      <c r="H34" s="111">
        <v>0</v>
      </c>
      <c r="I34" s="111">
        <v>6</v>
      </c>
      <c r="J34" s="111">
        <v>16</v>
      </c>
      <c r="K34" s="111">
        <v>1</v>
      </c>
      <c r="L34" s="111">
        <v>0</v>
      </c>
      <c r="M34" s="111">
        <v>0</v>
      </c>
      <c r="N34" s="111">
        <v>0</v>
      </c>
      <c r="O34" s="111">
        <v>4</v>
      </c>
      <c r="P34" s="111">
        <v>12</v>
      </c>
      <c r="Q34" s="111">
        <v>0</v>
      </c>
      <c r="R34" s="110">
        <f t="shared" si="6"/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32</v>
      </c>
      <c r="X34" s="113">
        <f t="shared" si="2"/>
        <v>98.75</v>
      </c>
      <c r="Y34" s="113">
        <f t="shared" si="3"/>
        <v>0.29411764705882354</v>
      </c>
      <c r="Z34" s="118" t="s">
        <v>86</v>
      </c>
      <c r="AA34" s="115"/>
    </row>
    <row r="35" spans="1:27" s="103" customFormat="1" ht="15.75" customHeight="1">
      <c r="A35" s="252" t="s">
        <v>91</v>
      </c>
      <c r="B35" s="252"/>
      <c r="C35" s="99">
        <f>SUM(C36:C37)</f>
        <v>117</v>
      </c>
      <c r="D35" s="119">
        <f aca="true" t="shared" si="8" ref="D35:W35">SUM(D36:D37)</f>
        <v>117</v>
      </c>
      <c r="E35" s="100">
        <f t="shared" si="8"/>
        <v>111</v>
      </c>
      <c r="F35" s="101">
        <f t="shared" si="8"/>
        <v>2</v>
      </c>
      <c r="G35" s="100">
        <f t="shared" si="8"/>
        <v>4</v>
      </c>
      <c r="H35" s="100">
        <f t="shared" si="8"/>
        <v>0</v>
      </c>
      <c r="I35" s="100">
        <f t="shared" si="8"/>
        <v>0</v>
      </c>
      <c r="J35" s="100">
        <f t="shared" si="8"/>
        <v>0</v>
      </c>
      <c r="K35" s="100">
        <f t="shared" si="8"/>
        <v>0</v>
      </c>
      <c r="L35" s="100">
        <f t="shared" si="8"/>
        <v>0</v>
      </c>
      <c r="M35" s="100">
        <f t="shared" si="8"/>
        <v>0</v>
      </c>
      <c r="N35" s="100">
        <f t="shared" si="8"/>
        <v>0</v>
      </c>
      <c r="O35" s="100">
        <f t="shared" si="8"/>
        <v>0</v>
      </c>
      <c r="P35" s="100">
        <f t="shared" si="8"/>
        <v>0</v>
      </c>
      <c r="Q35" s="100">
        <f t="shared" si="8"/>
        <v>0</v>
      </c>
      <c r="R35" s="119">
        <f t="shared" si="8"/>
        <v>0</v>
      </c>
      <c r="S35" s="100">
        <f t="shared" si="8"/>
        <v>0</v>
      </c>
      <c r="T35" s="100">
        <f t="shared" si="8"/>
        <v>0</v>
      </c>
      <c r="U35" s="100">
        <f t="shared" si="8"/>
        <v>0</v>
      </c>
      <c r="V35" s="100">
        <f t="shared" si="8"/>
        <v>0</v>
      </c>
      <c r="W35" s="100">
        <f t="shared" si="8"/>
        <v>5</v>
      </c>
      <c r="X35" s="102">
        <f t="shared" si="2"/>
        <v>100</v>
      </c>
      <c r="Y35" s="102">
        <f t="shared" si="3"/>
        <v>0</v>
      </c>
      <c r="Z35" s="250" t="s">
        <v>91</v>
      </c>
      <c r="AA35" s="253"/>
    </row>
    <row r="36" spans="1:27" s="116" customFormat="1" ht="15.75" customHeight="1">
      <c r="A36" s="107"/>
      <c r="B36" s="117" t="s">
        <v>15</v>
      </c>
      <c r="C36" s="109">
        <f>D36+K36+L36+M36+N36+O36+P36+Q36</f>
        <v>107</v>
      </c>
      <c r="D36" s="110">
        <f>SUM(E36:J36)</f>
        <v>107</v>
      </c>
      <c r="E36" s="111">
        <v>103</v>
      </c>
      <c r="F36" s="112">
        <v>0</v>
      </c>
      <c r="G36" s="111">
        <v>4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0">
        <f>SUM(S36:V36)</f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5</v>
      </c>
      <c r="X36" s="113">
        <f t="shared" si="2"/>
        <v>100</v>
      </c>
      <c r="Y36" s="113">
        <f t="shared" si="3"/>
        <v>0</v>
      </c>
      <c r="Z36" s="118" t="s">
        <v>15</v>
      </c>
      <c r="AA36" s="115"/>
    </row>
    <row r="37" spans="1:27" s="116" customFormat="1" ht="15.75" customHeight="1">
      <c r="A37" s="107"/>
      <c r="B37" s="117" t="s">
        <v>16</v>
      </c>
      <c r="C37" s="109">
        <f>D37+K37+L37+M37+N37+O37+P37+Q37</f>
        <v>10</v>
      </c>
      <c r="D37" s="110">
        <f>SUM(E37:J37)</f>
        <v>10</v>
      </c>
      <c r="E37" s="111">
        <v>8</v>
      </c>
      <c r="F37" s="112">
        <v>2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0">
        <f>SUM(S37:V37)</f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3">
        <f t="shared" si="2"/>
        <v>100</v>
      </c>
      <c r="Y37" s="113">
        <f t="shared" si="3"/>
        <v>0</v>
      </c>
      <c r="Z37" s="118" t="s">
        <v>16</v>
      </c>
      <c r="AA37" s="115"/>
    </row>
    <row r="38" spans="1:27" s="103" customFormat="1" ht="15.75" customHeight="1">
      <c r="A38" s="248" t="s">
        <v>92</v>
      </c>
      <c r="B38" s="248"/>
      <c r="C38" s="99">
        <f>SUM(C39:C42)</f>
        <v>790</v>
      </c>
      <c r="D38" s="119">
        <f aca="true" t="shared" si="9" ref="D38:W38">SUM(D39:D42)</f>
        <v>780</v>
      </c>
      <c r="E38" s="100">
        <f t="shared" si="9"/>
        <v>740</v>
      </c>
      <c r="F38" s="101">
        <f t="shared" si="9"/>
        <v>12</v>
      </c>
      <c r="G38" s="100">
        <f t="shared" si="9"/>
        <v>15</v>
      </c>
      <c r="H38" s="100">
        <f t="shared" si="9"/>
        <v>0</v>
      </c>
      <c r="I38" s="100">
        <f t="shared" si="9"/>
        <v>4</v>
      </c>
      <c r="J38" s="100">
        <f t="shared" si="9"/>
        <v>9</v>
      </c>
      <c r="K38" s="100">
        <f t="shared" si="9"/>
        <v>0</v>
      </c>
      <c r="L38" s="100">
        <f t="shared" si="9"/>
        <v>0</v>
      </c>
      <c r="M38" s="100">
        <f t="shared" si="9"/>
        <v>0</v>
      </c>
      <c r="N38" s="100">
        <f t="shared" si="9"/>
        <v>1</v>
      </c>
      <c r="O38" s="100">
        <f t="shared" si="9"/>
        <v>1</v>
      </c>
      <c r="P38" s="100">
        <f t="shared" si="9"/>
        <v>8</v>
      </c>
      <c r="Q38" s="100">
        <f t="shared" si="9"/>
        <v>0</v>
      </c>
      <c r="R38" s="119">
        <f t="shared" si="9"/>
        <v>0</v>
      </c>
      <c r="S38" s="100">
        <f t="shared" si="9"/>
        <v>0</v>
      </c>
      <c r="T38" s="100">
        <f t="shared" si="9"/>
        <v>0</v>
      </c>
      <c r="U38" s="100">
        <f t="shared" si="9"/>
        <v>0</v>
      </c>
      <c r="V38" s="100">
        <f t="shared" si="9"/>
        <v>0</v>
      </c>
      <c r="W38" s="100">
        <f t="shared" si="9"/>
        <v>11</v>
      </c>
      <c r="X38" s="102">
        <f t="shared" si="2"/>
        <v>98.73417721518987</v>
      </c>
      <c r="Y38" s="102">
        <f t="shared" si="3"/>
        <v>0.12658227848101267</v>
      </c>
      <c r="Z38" s="250" t="s">
        <v>92</v>
      </c>
      <c r="AA38" s="253"/>
    </row>
    <row r="39" spans="1:27" s="116" customFormat="1" ht="15.75" customHeight="1">
      <c r="A39" s="107"/>
      <c r="B39" s="117" t="s">
        <v>49</v>
      </c>
      <c r="C39" s="109">
        <f>D39+K39+L39+M39+N39+O39+P39+Q39</f>
        <v>256</v>
      </c>
      <c r="D39" s="110">
        <f>SUM(E39:J39)</f>
        <v>253</v>
      </c>
      <c r="E39" s="111">
        <v>243</v>
      </c>
      <c r="F39" s="112">
        <v>1</v>
      </c>
      <c r="G39" s="111">
        <v>6</v>
      </c>
      <c r="H39" s="111">
        <v>0</v>
      </c>
      <c r="I39" s="111">
        <v>1</v>
      </c>
      <c r="J39" s="111">
        <v>2</v>
      </c>
      <c r="K39" s="111">
        <v>0</v>
      </c>
      <c r="L39" s="111">
        <v>0</v>
      </c>
      <c r="M39" s="111">
        <v>0</v>
      </c>
      <c r="N39" s="111">
        <v>0</v>
      </c>
      <c r="O39" s="111">
        <v>1</v>
      </c>
      <c r="P39" s="111">
        <v>2</v>
      </c>
      <c r="Q39" s="111">
        <v>0</v>
      </c>
      <c r="R39" s="110">
        <f>SUM(S39:V39)</f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4</v>
      </c>
      <c r="X39" s="113">
        <f t="shared" si="2"/>
        <v>98.828125</v>
      </c>
      <c r="Y39" s="113">
        <f t="shared" si="3"/>
        <v>0.390625</v>
      </c>
      <c r="Z39" s="118" t="s">
        <v>33</v>
      </c>
      <c r="AA39" s="115"/>
    </row>
    <row r="40" spans="1:27" s="116" customFormat="1" ht="15.75" customHeight="1">
      <c r="A40" s="107"/>
      <c r="B40" s="117" t="s">
        <v>17</v>
      </c>
      <c r="C40" s="109">
        <f>D40+K40+L40+M40+N40+O40+P40+Q40</f>
        <v>109</v>
      </c>
      <c r="D40" s="110">
        <f>SUM(E40:J40)</f>
        <v>108</v>
      </c>
      <c r="E40" s="111">
        <v>101</v>
      </c>
      <c r="F40" s="112">
        <v>4</v>
      </c>
      <c r="G40" s="111">
        <v>1</v>
      </c>
      <c r="H40" s="111">
        <v>0</v>
      </c>
      <c r="I40" s="111">
        <v>0</v>
      </c>
      <c r="J40" s="111">
        <v>2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1</v>
      </c>
      <c r="Q40" s="111">
        <v>0</v>
      </c>
      <c r="R40" s="110">
        <f>SUM(S40:V40)</f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3">
        <f t="shared" si="2"/>
        <v>99.08256880733946</v>
      </c>
      <c r="Y40" s="113">
        <f t="shared" si="3"/>
        <v>0</v>
      </c>
      <c r="Z40" s="118" t="s">
        <v>34</v>
      </c>
      <c r="AA40" s="115"/>
    </row>
    <row r="41" spans="1:27" s="116" customFormat="1" ht="15.75" customHeight="1">
      <c r="A41" s="107"/>
      <c r="B41" s="117" t="s">
        <v>18</v>
      </c>
      <c r="C41" s="109">
        <f>D41+K41+L41+M41+N41+O41+P41+Q41</f>
        <v>335</v>
      </c>
      <c r="D41" s="110">
        <f>SUM(E41:J41)</f>
        <v>332</v>
      </c>
      <c r="E41" s="111">
        <v>313</v>
      </c>
      <c r="F41" s="112">
        <v>7</v>
      </c>
      <c r="G41" s="111">
        <v>7</v>
      </c>
      <c r="H41" s="111">
        <v>0</v>
      </c>
      <c r="I41" s="111">
        <v>2</v>
      </c>
      <c r="J41" s="111">
        <v>3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3</v>
      </c>
      <c r="Q41" s="111">
        <v>0</v>
      </c>
      <c r="R41" s="110">
        <f>SUM(S41:V41)</f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6</v>
      </c>
      <c r="X41" s="113">
        <f t="shared" si="2"/>
        <v>99.1044776119403</v>
      </c>
      <c r="Y41" s="113">
        <f t="shared" si="3"/>
        <v>0</v>
      </c>
      <c r="Z41" s="118" t="s">
        <v>35</v>
      </c>
      <c r="AA41" s="115"/>
    </row>
    <row r="42" spans="1:27" s="116" customFormat="1" ht="15.75" customHeight="1">
      <c r="A42" s="107"/>
      <c r="B42" s="117" t="s">
        <v>19</v>
      </c>
      <c r="C42" s="109">
        <f>D42+K42+L42+M42+N42+O42+P42+Q42</f>
        <v>90</v>
      </c>
      <c r="D42" s="110">
        <f>SUM(E42:J42)</f>
        <v>87</v>
      </c>
      <c r="E42" s="111">
        <v>83</v>
      </c>
      <c r="F42" s="112">
        <v>0</v>
      </c>
      <c r="G42" s="111">
        <v>1</v>
      </c>
      <c r="H42" s="111">
        <v>0</v>
      </c>
      <c r="I42" s="111">
        <v>1</v>
      </c>
      <c r="J42" s="111">
        <v>2</v>
      </c>
      <c r="K42" s="111">
        <v>0</v>
      </c>
      <c r="L42" s="111">
        <v>0</v>
      </c>
      <c r="M42" s="111">
        <v>0</v>
      </c>
      <c r="N42" s="111">
        <v>1</v>
      </c>
      <c r="O42" s="111">
        <v>0</v>
      </c>
      <c r="P42" s="111">
        <v>2</v>
      </c>
      <c r="Q42" s="111">
        <v>0</v>
      </c>
      <c r="R42" s="110">
        <f>SUM(S42:V42)</f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1</v>
      </c>
      <c r="X42" s="113">
        <f t="shared" si="2"/>
        <v>96.66666666666667</v>
      </c>
      <c r="Y42" s="113">
        <f t="shared" si="3"/>
        <v>0</v>
      </c>
      <c r="Z42" s="118" t="s">
        <v>36</v>
      </c>
      <c r="AA42" s="115"/>
    </row>
    <row r="43" spans="1:27" s="103" customFormat="1" ht="15.75" customHeight="1">
      <c r="A43" s="248" t="s">
        <v>93</v>
      </c>
      <c r="B43" s="248"/>
      <c r="C43" s="99">
        <f>C44</f>
        <v>116</v>
      </c>
      <c r="D43" s="119">
        <f aca="true" t="shared" si="10" ref="D43:W43">D44</f>
        <v>113</v>
      </c>
      <c r="E43" s="100">
        <f t="shared" si="10"/>
        <v>107</v>
      </c>
      <c r="F43" s="101">
        <f t="shared" si="10"/>
        <v>2</v>
      </c>
      <c r="G43" s="100">
        <f t="shared" si="10"/>
        <v>3</v>
      </c>
      <c r="H43" s="100">
        <f t="shared" si="10"/>
        <v>0</v>
      </c>
      <c r="I43" s="100">
        <f t="shared" si="10"/>
        <v>1</v>
      </c>
      <c r="J43" s="100">
        <f t="shared" si="10"/>
        <v>0</v>
      </c>
      <c r="K43" s="100">
        <f t="shared" si="10"/>
        <v>0</v>
      </c>
      <c r="L43" s="100">
        <f t="shared" si="10"/>
        <v>0</v>
      </c>
      <c r="M43" s="100">
        <f t="shared" si="10"/>
        <v>0</v>
      </c>
      <c r="N43" s="100">
        <f t="shared" si="10"/>
        <v>0</v>
      </c>
      <c r="O43" s="100">
        <f t="shared" si="10"/>
        <v>0</v>
      </c>
      <c r="P43" s="100">
        <f t="shared" si="10"/>
        <v>3</v>
      </c>
      <c r="Q43" s="100">
        <f t="shared" si="10"/>
        <v>0</v>
      </c>
      <c r="R43" s="119">
        <f t="shared" si="10"/>
        <v>0</v>
      </c>
      <c r="S43" s="100">
        <f t="shared" si="10"/>
        <v>0</v>
      </c>
      <c r="T43" s="100">
        <f t="shared" si="10"/>
        <v>0</v>
      </c>
      <c r="U43" s="100">
        <f t="shared" si="10"/>
        <v>0</v>
      </c>
      <c r="V43" s="100">
        <f t="shared" si="10"/>
        <v>0</v>
      </c>
      <c r="W43" s="100">
        <f t="shared" si="10"/>
        <v>2</v>
      </c>
      <c r="X43" s="102">
        <f t="shared" si="2"/>
        <v>97.41379310344827</v>
      </c>
      <c r="Y43" s="102">
        <f t="shared" si="3"/>
        <v>0</v>
      </c>
      <c r="Z43" s="254" t="s">
        <v>37</v>
      </c>
      <c r="AA43" s="255"/>
    </row>
    <row r="44" spans="1:27" s="116" customFormat="1" ht="15.75" customHeight="1">
      <c r="A44" s="107"/>
      <c r="B44" s="117" t="s">
        <v>20</v>
      </c>
      <c r="C44" s="109">
        <f>D44+K44+L44+M44+N44+O44+P44+Q44</f>
        <v>116</v>
      </c>
      <c r="D44" s="110">
        <v>113</v>
      </c>
      <c r="E44" s="111">
        <v>107</v>
      </c>
      <c r="F44" s="112">
        <v>2</v>
      </c>
      <c r="G44" s="111">
        <v>3</v>
      </c>
      <c r="H44" s="111">
        <v>0</v>
      </c>
      <c r="I44" s="111">
        <v>1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3</v>
      </c>
      <c r="Q44" s="111">
        <v>0</v>
      </c>
      <c r="R44" s="110">
        <f>SUM(S44:V44)</f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2</v>
      </c>
      <c r="X44" s="113">
        <f t="shared" si="2"/>
        <v>97.41379310344827</v>
      </c>
      <c r="Y44" s="113">
        <f t="shared" si="3"/>
        <v>0</v>
      </c>
      <c r="Z44" s="118" t="s">
        <v>20</v>
      </c>
      <c r="AA44" s="115"/>
    </row>
    <row r="45" spans="1:27" s="103" customFormat="1" ht="15.75" customHeight="1">
      <c r="A45" s="248" t="s">
        <v>94</v>
      </c>
      <c r="B45" s="248"/>
      <c r="C45" s="99">
        <f>SUM(C46:C47)</f>
        <v>450</v>
      </c>
      <c r="D45" s="119">
        <f aca="true" t="shared" si="11" ref="D45:W45">SUM(D46:D47)</f>
        <v>448</v>
      </c>
      <c r="E45" s="100">
        <f t="shared" si="11"/>
        <v>417</v>
      </c>
      <c r="F45" s="101">
        <f t="shared" si="11"/>
        <v>4</v>
      </c>
      <c r="G45" s="100">
        <f t="shared" si="11"/>
        <v>11</v>
      </c>
      <c r="H45" s="100">
        <f t="shared" si="11"/>
        <v>0</v>
      </c>
      <c r="I45" s="100">
        <f t="shared" si="11"/>
        <v>7</v>
      </c>
      <c r="J45" s="100">
        <f t="shared" si="11"/>
        <v>9</v>
      </c>
      <c r="K45" s="100">
        <f t="shared" si="11"/>
        <v>0</v>
      </c>
      <c r="L45" s="100">
        <f t="shared" si="11"/>
        <v>0</v>
      </c>
      <c r="M45" s="100">
        <f t="shared" si="11"/>
        <v>0</v>
      </c>
      <c r="N45" s="100">
        <f t="shared" si="11"/>
        <v>0</v>
      </c>
      <c r="O45" s="100">
        <f t="shared" si="11"/>
        <v>0</v>
      </c>
      <c r="P45" s="100">
        <f t="shared" si="11"/>
        <v>2</v>
      </c>
      <c r="Q45" s="100">
        <f t="shared" si="11"/>
        <v>0</v>
      </c>
      <c r="R45" s="119">
        <f t="shared" si="11"/>
        <v>0</v>
      </c>
      <c r="S45" s="100">
        <f t="shared" si="11"/>
        <v>0</v>
      </c>
      <c r="T45" s="100">
        <f t="shared" si="11"/>
        <v>0</v>
      </c>
      <c r="U45" s="100">
        <f t="shared" si="11"/>
        <v>0</v>
      </c>
      <c r="V45" s="100">
        <f t="shared" si="11"/>
        <v>0</v>
      </c>
      <c r="W45" s="100">
        <f t="shared" si="11"/>
        <v>9</v>
      </c>
      <c r="X45" s="102">
        <f t="shared" si="2"/>
        <v>99.55555555555556</v>
      </c>
      <c r="Y45" s="102">
        <f t="shared" si="3"/>
        <v>0</v>
      </c>
      <c r="Z45" s="250" t="s">
        <v>94</v>
      </c>
      <c r="AA45" s="253"/>
    </row>
    <row r="46" spans="1:27" s="116" customFormat="1" ht="15.75" customHeight="1">
      <c r="A46" s="107"/>
      <c r="B46" s="117" t="s">
        <v>21</v>
      </c>
      <c r="C46" s="109">
        <f>D46+K46+L46+M46+N46+O46+P46+Q46</f>
        <v>325</v>
      </c>
      <c r="D46" s="110">
        <v>324</v>
      </c>
      <c r="E46" s="111">
        <v>304</v>
      </c>
      <c r="F46" s="112">
        <v>2</v>
      </c>
      <c r="G46" s="111">
        <v>8</v>
      </c>
      <c r="H46" s="111">
        <v>0</v>
      </c>
      <c r="I46" s="111">
        <v>5</v>
      </c>
      <c r="J46" s="111">
        <v>5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1</v>
      </c>
      <c r="Q46" s="111">
        <v>0</v>
      </c>
      <c r="R46" s="110">
        <f>SUM(S46:V46)</f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4</v>
      </c>
      <c r="X46" s="113">
        <f t="shared" si="2"/>
        <v>99.6923076923077</v>
      </c>
      <c r="Y46" s="113">
        <f t="shared" si="3"/>
        <v>0</v>
      </c>
      <c r="Z46" s="118" t="s">
        <v>21</v>
      </c>
      <c r="AA46" s="115"/>
    </row>
    <row r="47" spans="1:27" s="116" customFormat="1" ht="15.75" customHeight="1">
      <c r="A47" s="107"/>
      <c r="B47" s="117" t="s">
        <v>22</v>
      </c>
      <c r="C47" s="109">
        <f>D47+K47+L47+M47+N47+O47+P47+Q47</f>
        <v>125</v>
      </c>
      <c r="D47" s="110">
        <v>124</v>
      </c>
      <c r="E47" s="111">
        <v>113</v>
      </c>
      <c r="F47" s="112">
        <v>2</v>
      </c>
      <c r="G47" s="111">
        <v>3</v>
      </c>
      <c r="H47" s="111">
        <v>0</v>
      </c>
      <c r="I47" s="111">
        <v>2</v>
      </c>
      <c r="J47" s="111">
        <v>4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1</v>
      </c>
      <c r="Q47" s="111">
        <v>0</v>
      </c>
      <c r="R47" s="110">
        <f>SUM(S47:V47)</f>
        <v>0</v>
      </c>
      <c r="S47" s="111">
        <v>0</v>
      </c>
      <c r="T47" s="111">
        <v>0</v>
      </c>
      <c r="U47" s="111">
        <v>0</v>
      </c>
      <c r="V47" s="111">
        <v>0</v>
      </c>
      <c r="W47" s="111">
        <v>5</v>
      </c>
      <c r="X47" s="113">
        <f t="shared" si="2"/>
        <v>99.2</v>
      </c>
      <c r="Y47" s="113">
        <f t="shared" si="3"/>
        <v>0</v>
      </c>
      <c r="Z47" s="118" t="s">
        <v>22</v>
      </c>
      <c r="AA47" s="115"/>
    </row>
    <row r="48" spans="1:27" s="103" customFormat="1" ht="15.75" customHeight="1">
      <c r="A48" s="248" t="s">
        <v>95</v>
      </c>
      <c r="B48" s="248"/>
      <c r="C48" s="99">
        <f>SUM(C49:C51)</f>
        <v>719</v>
      </c>
      <c r="D48" s="119">
        <f aca="true" t="shared" si="12" ref="D48:V48">SUM(D49:D51)</f>
        <v>718</v>
      </c>
      <c r="E48" s="100">
        <f t="shared" si="12"/>
        <v>670</v>
      </c>
      <c r="F48" s="101">
        <f t="shared" si="12"/>
        <v>18</v>
      </c>
      <c r="G48" s="100">
        <f t="shared" si="12"/>
        <v>11</v>
      </c>
      <c r="H48" s="100">
        <f t="shared" si="12"/>
        <v>0</v>
      </c>
      <c r="I48" s="100">
        <f t="shared" si="12"/>
        <v>11</v>
      </c>
      <c r="J48" s="100">
        <f t="shared" si="12"/>
        <v>8</v>
      </c>
      <c r="K48" s="100">
        <f t="shared" si="12"/>
        <v>0</v>
      </c>
      <c r="L48" s="100">
        <f t="shared" si="12"/>
        <v>0</v>
      </c>
      <c r="M48" s="100">
        <f t="shared" si="12"/>
        <v>0</v>
      </c>
      <c r="N48" s="100">
        <f t="shared" si="12"/>
        <v>0</v>
      </c>
      <c r="O48" s="100">
        <f t="shared" si="12"/>
        <v>0</v>
      </c>
      <c r="P48" s="100">
        <f t="shared" si="12"/>
        <v>1</v>
      </c>
      <c r="Q48" s="100">
        <f t="shared" si="12"/>
        <v>0</v>
      </c>
      <c r="R48" s="119">
        <f t="shared" si="12"/>
        <v>0</v>
      </c>
      <c r="S48" s="100">
        <f t="shared" si="12"/>
        <v>0</v>
      </c>
      <c r="T48" s="100">
        <f t="shared" si="12"/>
        <v>0</v>
      </c>
      <c r="U48" s="100">
        <f t="shared" si="12"/>
        <v>0</v>
      </c>
      <c r="V48" s="100">
        <f t="shared" si="12"/>
        <v>0</v>
      </c>
      <c r="W48" s="100">
        <f>SUM(W49:W51)</f>
        <v>14</v>
      </c>
      <c r="X48" s="102">
        <f t="shared" si="2"/>
        <v>99.86091794158554</v>
      </c>
      <c r="Y48" s="102">
        <f t="shared" si="3"/>
        <v>0</v>
      </c>
      <c r="Z48" s="250" t="s">
        <v>95</v>
      </c>
      <c r="AA48" s="253"/>
    </row>
    <row r="49" spans="1:27" s="116" customFormat="1" ht="15.75" customHeight="1">
      <c r="A49" s="107"/>
      <c r="B49" s="117" t="s">
        <v>23</v>
      </c>
      <c r="C49" s="109">
        <f>D49+K49+L49+M49+N49+O49+P49+Q49</f>
        <v>111</v>
      </c>
      <c r="D49" s="110">
        <v>110</v>
      </c>
      <c r="E49" s="111">
        <v>99</v>
      </c>
      <c r="F49" s="112">
        <v>3</v>
      </c>
      <c r="G49" s="111">
        <v>1</v>
      </c>
      <c r="H49" s="111">
        <v>0</v>
      </c>
      <c r="I49" s="111">
        <v>4</v>
      </c>
      <c r="J49" s="111">
        <v>3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1</v>
      </c>
      <c r="Q49" s="111">
        <v>0</v>
      </c>
      <c r="R49" s="110">
        <f>SUM(S49:V49)</f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2</v>
      </c>
      <c r="X49" s="113">
        <f t="shared" si="2"/>
        <v>99.09909909909909</v>
      </c>
      <c r="Y49" s="113">
        <f t="shared" si="3"/>
        <v>0</v>
      </c>
      <c r="Z49" s="118" t="s">
        <v>23</v>
      </c>
      <c r="AA49" s="115"/>
    </row>
    <row r="50" spans="1:27" s="116" customFormat="1" ht="15.75" customHeight="1">
      <c r="A50" s="107"/>
      <c r="B50" s="117" t="s">
        <v>24</v>
      </c>
      <c r="C50" s="109">
        <f>D50+K50+L50+M50+N50+O50+P50+Q50</f>
        <v>212</v>
      </c>
      <c r="D50" s="110">
        <v>212</v>
      </c>
      <c r="E50" s="111">
        <v>194</v>
      </c>
      <c r="F50" s="112">
        <v>9</v>
      </c>
      <c r="G50" s="111">
        <v>3</v>
      </c>
      <c r="H50" s="111">
        <v>0</v>
      </c>
      <c r="I50" s="111">
        <v>4</v>
      </c>
      <c r="J50" s="111">
        <v>2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0">
        <f>SUM(S50:V50)</f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6</v>
      </c>
      <c r="X50" s="113">
        <f t="shared" si="2"/>
        <v>100</v>
      </c>
      <c r="Y50" s="113">
        <f t="shared" si="3"/>
        <v>0</v>
      </c>
      <c r="Z50" s="118" t="s">
        <v>24</v>
      </c>
      <c r="AA50" s="115"/>
    </row>
    <row r="51" spans="1:27" s="116" customFormat="1" ht="15.75" customHeight="1">
      <c r="A51" s="107"/>
      <c r="B51" s="117" t="s">
        <v>25</v>
      </c>
      <c r="C51" s="109">
        <f>D51+K51+L51+M51+N51+O51+P51+Q51</f>
        <v>396</v>
      </c>
      <c r="D51" s="110">
        <v>396</v>
      </c>
      <c r="E51" s="111">
        <v>377</v>
      </c>
      <c r="F51" s="112">
        <v>6</v>
      </c>
      <c r="G51" s="111">
        <v>7</v>
      </c>
      <c r="H51" s="111">
        <v>0</v>
      </c>
      <c r="I51" s="111">
        <v>3</v>
      </c>
      <c r="J51" s="111">
        <v>3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0">
        <f>SUM(S51:V51)</f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6</v>
      </c>
      <c r="X51" s="113">
        <f t="shared" si="2"/>
        <v>100</v>
      </c>
      <c r="Y51" s="113">
        <f t="shared" si="3"/>
        <v>0</v>
      </c>
      <c r="Z51" s="118" t="s">
        <v>25</v>
      </c>
      <c r="AA51" s="115"/>
    </row>
    <row r="52" spans="1:27" s="103" customFormat="1" ht="15.75" customHeight="1">
      <c r="A52" s="248" t="s">
        <v>96</v>
      </c>
      <c r="B52" s="248"/>
      <c r="C52" s="99">
        <f>SUM(C53:C56)</f>
        <v>1071</v>
      </c>
      <c r="D52" s="119">
        <f aca="true" t="shared" si="13" ref="D52:W52">SUM(D53:D56)</f>
        <v>1067</v>
      </c>
      <c r="E52" s="100">
        <f t="shared" si="13"/>
        <v>1021</v>
      </c>
      <c r="F52" s="101">
        <f t="shared" si="13"/>
        <v>1</v>
      </c>
      <c r="G52" s="100">
        <f t="shared" si="13"/>
        <v>18</v>
      </c>
      <c r="H52" s="100">
        <f t="shared" si="13"/>
        <v>0</v>
      </c>
      <c r="I52" s="100">
        <f t="shared" si="13"/>
        <v>9</v>
      </c>
      <c r="J52" s="100">
        <f t="shared" si="13"/>
        <v>18</v>
      </c>
      <c r="K52" s="100">
        <f t="shared" si="13"/>
        <v>1</v>
      </c>
      <c r="L52" s="100">
        <f t="shared" si="13"/>
        <v>0</v>
      </c>
      <c r="M52" s="100">
        <f t="shared" si="13"/>
        <v>0</v>
      </c>
      <c r="N52" s="100">
        <f t="shared" si="13"/>
        <v>0</v>
      </c>
      <c r="O52" s="100">
        <f t="shared" si="13"/>
        <v>2</v>
      </c>
      <c r="P52" s="100">
        <f t="shared" si="13"/>
        <v>1</v>
      </c>
      <c r="Q52" s="100">
        <f t="shared" si="13"/>
        <v>0</v>
      </c>
      <c r="R52" s="119">
        <f t="shared" si="13"/>
        <v>0</v>
      </c>
      <c r="S52" s="100">
        <f t="shared" si="13"/>
        <v>0</v>
      </c>
      <c r="T52" s="100">
        <f t="shared" si="13"/>
        <v>0</v>
      </c>
      <c r="U52" s="100">
        <f t="shared" si="13"/>
        <v>0</v>
      </c>
      <c r="V52" s="100">
        <f t="shared" si="13"/>
        <v>0</v>
      </c>
      <c r="W52" s="100">
        <f t="shared" si="13"/>
        <v>27</v>
      </c>
      <c r="X52" s="102">
        <f t="shared" si="2"/>
        <v>99.6265172735761</v>
      </c>
      <c r="Y52" s="102">
        <f t="shared" si="3"/>
        <v>0.18674136321195145</v>
      </c>
      <c r="Z52" s="250" t="s">
        <v>96</v>
      </c>
      <c r="AA52" s="253"/>
    </row>
    <row r="53" spans="1:27" s="116" customFormat="1" ht="15.75" customHeight="1">
      <c r="A53" s="107"/>
      <c r="B53" s="117" t="s">
        <v>26</v>
      </c>
      <c r="C53" s="109">
        <f>D53+K53+L53+M53+N53+O53+P53+Q53</f>
        <v>251</v>
      </c>
      <c r="D53" s="110">
        <v>250</v>
      </c>
      <c r="E53" s="111">
        <v>238</v>
      </c>
      <c r="F53" s="112">
        <v>0</v>
      </c>
      <c r="G53" s="111">
        <v>4</v>
      </c>
      <c r="H53" s="111">
        <v>0</v>
      </c>
      <c r="I53" s="111">
        <v>1</v>
      </c>
      <c r="J53" s="111">
        <v>7</v>
      </c>
      <c r="K53" s="111">
        <v>0</v>
      </c>
      <c r="L53" s="111">
        <v>0</v>
      </c>
      <c r="M53" s="111">
        <v>0</v>
      </c>
      <c r="N53" s="111">
        <v>0</v>
      </c>
      <c r="O53" s="111">
        <v>1</v>
      </c>
      <c r="P53" s="111">
        <v>0</v>
      </c>
      <c r="Q53" s="111">
        <v>0</v>
      </c>
      <c r="R53" s="110">
        <f>SUM(S53:V53)</f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10</v>
      </c>
      <c r="X53" s="113">
        <f t="shared" si="2"/>
        <v>99.60159362549801</v>
      </c>
      <c r="Y53" s="113">
        <f t="shared" si="3"/>
        <v>0.398406374501992</v>
      </c>
      <c r="Z53" s="118" t="s">
        <v>26</v>
      </c>
      <c r="AA53" s="115"/>
    </row>
    <row r="54" spans="1:27" s="116" customFormat="1" ht="15.75" customHeight="1">
      <c r="A54" s="107"/>
      <c r="B54" s="117" t="s">
        <v>27</v>
      </c>
      <c r="C54" s="109">
        <f>D54+K54+L54+M54+N54+O54+P54+Q54</f>
        <v>67</v>
      </c>
      <c r="D54" s="110">
        <v>66</v>
      </c>
      <c r="E54" s="111">
        <v>60</v>
      </c>
      <c r="F54" s="112">
        <v>1</v>
      </c>
      <c r="G54" s="111">
        <v>0</v>
      </c>
      <c r="H54" s="111">
        <v>0</v>
      </c>
      <c r="I54" s="111">
        <v>0</v>
      </c>
      <c r="J54" s="111">
        <v>5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1</v>
      </c>
      <c r="Q54" s="111">
        <v>0</v>
      </c>
      <c r="R54" s="110">
        <f>SUM(S54:V54)</f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3">
        <f t="shared" si="2"/>
        <v>98.50746268656717</v>
      </c>
      <c r="Y54" s="113">
        <f t="shared" si="3"/>
        <v>0</v>
      </c>
      <c r="Z54" s="118" t="s">
        <v>27</v>
      </c>
      <c r="AA54" s="115"/>
    </row>
    <row r="55" spans="1:27" s="116" customFormat="1" ht="15.75" customHeight="1">
      <c r="A55" s="107"/>
      <c r="B55" s="117" t="s">
        <v>28</v>
      </c>
      <c r="C55" s="109">
        <f>D55+K55+L55+M55+N55+O55+P55+Q55</f>
        <v>699</v>
      </c>
      <c r="D55" s="110">
        <v>697</v>
      </c>
      <c r="E55" s="111">
        <v>672</v>
      </c>
      <c r="F55" s="112">
        <v>0</v>
      </c>
      <c r="G55" s="111">
        <v>13</v>
      </c>
      <c r="H55" s="111">
        <v>0</v>
      </c>
      <c r="I55" s="111">
        <v>8</v>
      </c>
      <c r="J55" s="111">
        <v>4</v>
      </c>
      <c r="K55" s="111">
        <v>1</v>
      </c>
      <c r="L55" s="111">
        <v>0</v>
      </c>
      <c r="M55" s="111">
        <v>0</v>
      </c>
      <c r="N55" s="111">
        <v>0</v>
      </c>
      <c r="O55" s="111">
        <v>1</v>
      </c>
      <c r="P55" s="111">
        <v>0</v>
      </c>
      <c r="Q55" s="111">
        <v>0</v>
      </c>
      <c r="R55" s="110">
        <f>SUM(S55:V55)</f>
        <v>0</v>
      </c>
      <c r="S55" s="111">
        <v>0</v>
      </c>
      <c r="T55" s="111">
        <v>0</v>
      </c>
      <c r="U55" s="111">
        <v>0</v>
      </c>
      <c r="V55" s="111">
        <v>0</v>
      </c>
      <c r="W55" s="111">
        <v>17</v>
      </c>
      <c r="X55" s="113">
        <f t="shared" si="2"/>
        <v>99.71387696709584</v>
      </c>
      <c r="Y55" s="113">
        <v>0.1</v>
      </c>
      <c r="Z55" s="118" t="s">
        <v>28</v>
      </c>
      <c r="AA55" s="115"/>
    </row>
    <row r="56" spans="1:27" s="116" customFormat="1" ht="15.75" customHeight="1">
      <c r="A56" s="107"/>
      <c r="B56" s="117" t="s">
        <v>29</v>
      </c>
      <c r="C56" s="109">
        <f>D56+K56+L56+M56+N56+O56+P56+Q56</f>
        <v>54</v>
      </c>
      <c r="D56" s="110">
        <v>54</v>
      </c>
      <c r="E56" s="111">
        <v>51</v>
      </c>
      <c r="F56" s="112">
        <v>0</v>
      </c>
      <c r="G56" s="111">
        <v>1</v>
      </c>
      <c r="H56" s="111">
        <v>0</v>
      </c>
      <c r="I56" s="111">
        <v>0</v>
      </c>
      <c r="J56" s="111">
        <v>2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0">
        <f>SUM(S56:V56)</f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3">
        <f t="shared" si="2"/>
        <v>100</v>
      </c>
      <c r="Y56" s="113">
        <f t="shared" si="3"/>
        <v>0</v>
      </c>
      <c r="Z56" s="118" t="s">
        <v>29</v>
      </c>
      <c r="AA56" s="115"/>
    </row>
    <row r="57" spans="1:27" s="120" customFormat="1" ht="15.75" customHeight="1">
      <c r="A57" s="248" t="s">
        <v>97</v>
      </c>
      <c r="B57" s="248"/>
      <c r="C57" s="99">
        <f>SUM(C58:C59)</f>
        <v>284</v>
      </c>
      <c r="D57" s="119">
        <f aca="true" t="shared" si="14" ref="D57:W57">SUM(D58:D59)</f>
        <v>282</v>
      </c>
      <c r="E57" s="100">
        <f t="shared" si="14"/>
        <v>275</v>
      </c>
      <c r="F57" s="101">
        <f t="shared" si="14"/>
        <v>2</v>
      </c>
      <c r="G57" s="100">
        <f t="shared" si="14"/>
        <v>2</v>
      </c>
      <c r="H57" s="100">
        <f t="shared" si="14"/>
        <v>0</v>
      </c>
      <c r="I57" s="100">
        <f t="shared" si="14"/>
        <v>1</v>
      </c>
      <c r="J57" s="100">
        <f t="shared" si="14"/>
        <v>2</v>
      </c>
      <c r="K57" s="100">
        <f t="shared" si="14"/>
        <v>0</v>
      </c>
      <c r="L57" s="100">
        <f t="shared" si="14"/>
        <v>0</v>
      </c>
      <c r="M57" s="100">
        <f t="shared" si="14"/>
        <v>0</v>
      </c>
      <c r="N57" s="100">
        <f t="shared" si="14"/>
        <v>0</v>
      </c>
      <c r="O57" s="100">
        <f t="shared" si="14"/>
        <v>0</v>
      </c>
      <c r="P57" s="100">
        <f t="shared" si="14"/>
        <v>2</v>
      </c>
      <c r="Q57" s="100">
        <f t="shared" si="14"/>
        <v>0</v>
      </c>
      <c r="R57" s="119">
        <f t="shared" si="14"/>
        <v>0</v>
      </c>
      <c r="S57" s="100">
        <f t="shared" si="14"/>
        <v>0</v>
      </c>
      <c r="T57" s="100">
        <f t="shared" si="14"/>
        <v>0</v>
      </c>
      <c r="U57" s="100">
        <f t="shared" si="14"/>
        <v>0</v>
      </c>
      <c r="V57" s="100">
        <f t="shared" si="14"/>
        <v>0</v>
      </c>
      <c r="W57" s="100">
        <f t="shared" si="14"/>
        <v>2</v>
      </c>
      <c r="X57" s="102">
        <f t="shared" si="2"/>
        <v>99.29577464788733</v>
      </c>
      <c r="Y57" s="102">
        <f t="shared" si="3"/>
        <v>0</v>
      </c>
      <c r="Z57" s="250" t="s">
        <v>97</v>
      </c>
      <c r="AA57" s="253"/>
    </row>
    <row r="58" spans="1:27" s="116" customFormat="1" ht="15.75" customHeight="1">
      <c r="A58" s="107"/>
      <c r="B58" s="117" t="s">
        <v>30</v>
      </c>
      <c r="C58" s="109">
        <f>D58+K58+L58+M58+N58+O58+P58+Q58</f>
        <v>73</v>
      </c>
      <c r="D58" s="110">
        <v>72</v>
      </c>
      <c r="E58" s="111">
        <v>71</v>
      </c>
      <c r="F58" s="112">
        <v>0</v>
      </c>
      <c r="G58" s="111">
        <v>0</v>
      </c>
      <c r="H58" s="111">
        <v>0</v>
      </c>
      <c r="I58" s="111">
        <v>0</v>
      </c>
      <c r="J58" s="111">
        <v>1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1</v>
      </c>
      <c r="Q58" s="111">
        <v>0</v>
      </c>
      <c r="R58" s="110">
        <f>SUM(S58:V58)</f>
        <v>0</v>
      </c>
      <c r="S58" s="111">
        <v>0</v>
      </c>
      <c r="T58" s="111">
        <v>0</v>
      </c>
      <c r="U58" s="111">
        <v>0</v>
      </c>
      <c r="V58" s="111">
        <v>0</v>
      </c>
      <c r="W58" s="111">
        <v>0</v>
      </c>
      <c r="X58" s="113">
        <f t="shared" si="2"/>
        <v>98.63013698630137</v>
      </c>
      <c r="Y58" s="113">
        <f t="shared" si="3"/>
        <v>0</v>
      </c>
      <c r="Z58" s="118" t="s">
        <v>30</v>
      </c>
      <c r="AA58" s="115"/>
    </row>
    <row r="59" spans="1:27" s="121" customFormat="1" ht="15.75" customHeight="1">
      <c r="A59" s="107"/>
      <c r="B59" s="117" t="s">
        <v>38</v>
      </c>
      <c r="C59" s="109">
        <f>D59+K59+L59+M59+N59+O59+P59+Q59</f>
        <v>211</v>
      </c>
      <c r="D59" s="110">
        <v>210</v>
      </c>
      <c r="E59" s="111">
        <v>204</v>
      </c>
      <c r="F59" s="112">
        <v>2</v>
      </c>
      <c r="G59" s="111">
        <v>2</v>
      </c>
      <c r="H59" s="111">
        <v>0</v>
      </c>
      <c r="I59" s="111">
        <v>1</v>
      </c>
      <c r="J59" s="111">
        <v>1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1</v>
      </c>
      <c r="Q59" s="111">
        <v>0</v>
      </c>
      <c r="R59" s="110">
        <f>SUM(S59:V59)</f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2</v>
      </c>
      <c r="X59" s="113">
        <f t="shared" si="2"/>
        <v>99.52606635071089</v>
      </c>
      <c r="Y59" s="113">
        <f t="shared" si="3"/>
        <v>0</v>
      </c>
      <c r="Z59" s="118" t="s">
        <v>38</v>
      </c>
      <c r="AA59" s="115"/>
    </row>
    <row r="60" spans="1:27" s="103" customFormat="1" ht="15.75" customHeight="1">
      <c r="A60" s="248" t="s">
        <v>98</v>
      </c>
      <c r="B60" s="256"/>
      <c r="C60" s="99">
        <f>SUM(C61:C62)</f>
        <v>345</v>
      </c>
      <c r="D60" s="119">
        <f aca="true" t="shared" si="15" ref="D60:W60">SUM(D61:D62)</f>
        <v>342</v>
      </c>
      <c r="E60" s="100">
        <f t="shared" si="15"/>
        <v>328</v>
      </c>
      <c r="F60" s="101">
        <f t="shared" si="15"/>
        <v>6</v>
      </c>
      <c r="G60" s="100">
        <f t="shared" si="15"/>
        <v>2</v>
      </c>
      <c r="H60" s="100">
        <f t="shared" si="15"/>
        <v>0</v>
      </c>
      <c r="I60" s="100">
        <f t="shared" si="15"/>
        <v>2</v>
      </c>
      <c r="J60" s="100">
        <f t="shared" si="15"/>
        <v>4</v>
      </c>
      <c r="K60" s="100">
        <f t="shared" si="15"/>
        <v>0</v>
      </c>
      <c r="L60" s="100">
        <f t="shared" si="15"/>
        <v>0</v>
      </c>
      <c r="M60" s="100">
        <f t="shared" si="15"/>
        <v>0</v>
      </c>
      <c r="N60" s="100">
        <f t="shared" si="15"/>
        <v>0</v>
      </c>
      <c r="O60" s="100">
        <f t="shared" si="15"/>
        <v>0</v>
      </c>
      <c r="P60" s="100">
        <f t="shared" si="15"/>
        <v>3</v>
      </c>
      <c r="Q60" s="100">
        <f t="shared" si="15"/>
        <v>0</v>
      </c>
      <c r="R60" s="119">
        <f t="shared" si="15"/>
        <v>0</v>
      </c>
      <c r="S60" s="100">
        <f t="shared" si="15"/>
        <v>0</v>
      </c>
      <c r="T60" s="100">
        <f t="shared" si="15"/>
        <v>0</v>
      </c>
      <c r="U60" s="100">
        <f t="shared" si="15"/>
        <v>0</v>
      </c>
      <c r="V60" s="100">
        <f t="shared" si="15"/>
        <v>0</v>
      </c>
      <c r="W60" s="100">
        <f t="shared" si="15"/>
        <v>5</v>
      </c>
      <c r="X60" s="102">
        <f t="shared" si="2"/>
        <v>99.1304347826087</v>
      </c>
      <c r="Y60" s="102">
        <f t="shared" si="3"/>
        <v>0</v>
      </c>
      <c r="Z60" s="250" t="s">
        <v>98</v>
      </c>
      <c r="AA60" s="257"/>
    </row>
    <row r="61" spans="1:27" s="116" customFormat="1" ht="15.75" customHeight="1">
      <c r="A61" s="122"/>
      <c r="B61" s="117" t="s">
        <v>31</v>
      </c>
      <c r="C61" s="109">
        <f>D61+K61+L61+M61+N61+O61+P61+Q61</f>
        <v>152</v>
      </c>
      <c r="D61" s="110">
        <f>SUM(E61:J61)</f>
        <v>150</v>
      </c>
      <c r="E61" s="111">
        <v>147</v>
      </c>
      <c r="F61" s="112">
        <v>1</v>
      </c>
      <c r="G61" s="111">
        <v>1</v>
      </c>
      <c r="H61" s="111">
        <v>0</v>
      </c>
      <c r="I61" s="111">
        <v>0</v>
      </c>
      <c r="J61" s="111">
        <v>1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2</v>
      </c>
      <c r="Q61" s="111">
        <v>0</v>
      </c>
      <c r="R61" s="110">
        <f>SUM(S61:V61)</f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2</v>
      </c>
      <c r="X61" s="113">
        <f t="shared" si="2"/>
        <v>98.68421052631578</v>
      </c>
      <c r="Y61" s="113">
        <f t="shared" si="3"/>
        <v>0</v>
      </c>
      <c r="Z61" s="118" t="s">
        <v>31</v>
      </c>
      <c r="AA61" s="115"/>
    </row>
    <row r="62" spans="1:27" s="116" customFormat="1" ht="15.75" customHeight="1">
      <c r="A62" s="122"/>
      <c r="B62" s="117" t="s">
        <v>87</v>
      </c>
      <c r="C62" s="109">
        <f>D62+K62+L62+M62+N62+O62+P62+Q62</f>
        <v>193</v>
      </c>
      <c r="D62" s="110">
        <f>SUM(E62:J62)</f>
        <v>192</v>
      </c>
      <c r="E62" s="111">
        <v>181</v>
      </c>
      <c r="F62" s="112">
        <v>5</v>
      </c>
      <c r="G62" s="111">
        <v>1</v>
      </c>
      <c r="H62" s="111">
        <v>0</v>
      </c>
      <c r="I62" s="111">
        <v>2</v>
      </c>
      <c r="J62" s="111">
        <v>3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1</v>
      </c>
      <c r="Q62" s="111">
        <v>0</v>
      </c>
      <c r="R62" s="110">
        <f>SUM(S62:V62)</f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3</v>
      </c>
      <c r="X62" s="113">
        <f t="shared" si="2"/>
        <v>99.48186528497409</v>
      </c>
      <c r="Y62" s="113">
        <f t="shared" si="3"/>
        <v>0</v>
      </c>
      <c r="Z62" s="118" t="s">
        <v>87</v>
      </c>
      <c r="AA62" s="115"/>
    </row>
    <row r="63" spans="1:27" s="103" customFormat="1" ht="15.75" customHeight="1">
      <c r="A63" s="248" t="s">
        <v>99</v>
      </c>
      <c r="B63" s="248"/>
      <c r="C63" s="99">
        <f>C64</f>
        <v>63</v>
      </c>
      <c r="D63" s="119">
        <f aca="true" t="shared" si="16" ref="D63:W63">D64</f>
        <v>62</v>
      </c>
      <c r="E63" s="100">
        <f t="shared" si="16"/>
        <v>60</v>
      </c>
      <c r="F63" s="101">
        <f t="shared" si="16"/>
        <v>1</v>
      </c>
      <c r="G63" s="100">
        <f t="shared" si="16"/>
        <v>0</v>
      </c>
      <c r="H63" s="100">
        <f t="shared" si="16"/>
        <v>0</v>
      </c>
      <c r="I63" s="100">
        <f t="shared" si="16"/>
        <v>0</v>
      </c>
      <c r="J63" s="100">
        <f t="shared" si="16"/>
        <v>1</v>
      </c>
      <c r="K63" s="100">
        <f t="shared" si="16"/>
        <v>0</v>
      </c>
      <c r="L63" s="100">
        <f t="shared" si="16"/>
        <v>0</v>
      </c>
      <c r="M63" s="100">
        <f t="shared" si="16"/>
        <v>0</v>
      </c>
      <c r="N63" s="100">
        <f t="shared" si="16"/>
        <v>0</v>
      </c>
      <c r="O63" s="100">
        <f t="shared" si="16"/>
        <v>0</v>
      </c>
      <c r="P63" s="100">
        <f t="shared" si="16"/>
        <v>1</v>
      </c>
      <c r="Q63" s="100">
        <f t="shared" si="16"/>
        <v>0</v>
      </c>
      <c r="R63" s="119">
        <f t="shared" si="16"/>
        <v>0</v>
      </c>
      <c r="S63" s="100">
        <f t="shared" si="16"/>
        <v>0</v>
      </c>
      <c r="T63" s="100">
        <f t="shared" si="16"/>
        <v>0</v>
      </c>
      <c r="U63" s="100">
        <f t="shared" si="16"/>
        <v>0</v>
      </c>
      <c r="V63" s="100">
        <f t="shared" si="16"/>
        <v>0</v>
      </c>
      <c r="W63" s="100">
        <f t="shared" si="16"/>
        <v>1</v>
      </c>
      <c r="X63" s="102">
        <f t="shared" si="2"/>
        <v>98.4126984126984</v>
      </c>
      <c r="Y63" s="102">
        <f t="shared" si="3"/>
        <v>0</v>
      </c>
      <c r="Z63" s="250" t="s">
        <v>99</v>
      </c>
      <c r="AA63" s="253"/>
    </row>
    <row r="64" spans="1:27" s="116" customFormat="1" ht="15.75" customHeight="1">
      <c r="A64" s="122"/>
      <c r="B64" s="117" t="s">
        <v>32</v>
      </c>
      <c r="C64" s="109">
        <f>D64+K64+L64+M64+N64+O64+P64+Q64</f>
        <v>63</v>
      </c>
      <c r="D64" s="110">
        <f>SUM(E64:J64)</f>
        <v>62</v>
      </c>
      <c r="E64" s="111">
        <v>60</v>
      </c>
      <c r="F64" s="112">
        <v>1</v>
      </c>
      <c r="G64" s="111">
        <v>0</v>
      </c>
      <c r="H64" s="111">
        <v>0</v>
      </c>
      <c r="I64" s="111">
        <v>0</v>
      </c>
      <c r="J64" s="111">
        <v>1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1</v>
      </c>
      <c r="Q64" s="111">
        <v>0</v>
      </c>
      <c r="R64" s="110">
        <f>SUM(S64:V64)</f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1</v>
      </c>
      <c r="X64" s="113">
        <f t="shared" si="2"/>
        <v>98.4126984126984</v>
      </c>
      <c r="Y64" s="113">
        <f t="shared" si="3"/>
        <v>0</v>
      </c>
      <c r="Z64" s="118" t="s">
        <v>32</v>
      </c>
      <c r="AA64" s="115"/>
    </row>
    <row r="65" spans="1:27" s="120" customFormat="1" ht="15.75" customHeight="1">
      <c r="A65" s="248" t="s">
        <v>100</v>
      </c>
      <c r="B65" s="256"/>
      <c r="C65" s="99">
        <f>C66</f>
        <v>108</v>
      </c>
      <c r="D65" s="119">
        <f aca="true" t="shared" si="17" ref="D65:W65">D66</f>
        <v>108</v>
      </c>
      <c r="E65" s="100">
        <f t="shared" si="17"/>
        <v>102</v>
      </c>
      <c r="F65" s="101">
        <f t="shared" si="17"/>
        <v>2</v>
      </c>
      <c r="G65" s="100">
        <f t="shared" si="17"/>
        <v>3</v>
      </c>
      <c r="H65" s="100">
        <f t="shared" si="17"/>
        <v>0</v>
      </c>
      <c r="I65" s="100">
        <f t="shared" si="17"/>
        <v>0</v>
      </c>
      <c r="J65" s="100">
        <f t="shared" si="17"/>
        <v>1</v>
      </c>
      <c r="K65" s="100">
        <f t="shared" si="17"/>
        <v>0</v>
      </c>
      <c r="L65" s="100">
        <f t="shared" si="17"/>
        <v>0</v>
      </c>
      <c r="M65" s="100">
        <f t="shared" si="17"/>
        <v>0</v>
      </c>
      <c r="N65" s="100">
        <f t="shared" si="17"/>
        <v>0</v>
      </c>
      <c r="O65" s="100">
        <f t="shared" si="17"/>
        <v>0</v>
      </c>
      <c r="P65" s="100">
        <f t="shared" si="17"/>
        <v>0</v>
      </c>
      <c r="Q65" s="100">
        <f t="shared" si="17"/>
        <v>0</v>
      </c>
      <c r="R65" s="119">
        <f t="shared" si="17"/>
        <v>0</v>
      </c>
      <c r="S65" s="100">
        <f t="shared" si="17"/>
        <v>0</v>
      </c>
      <c r="T65" s="100">
        <f t="shared" si="17"/>
        <v>0</v>
      </c>
      <c r="U65" s="100">
        <f t="shared" si="17"/>
        <v>0</v>
      </c>
      <c r="V65" s="100">
        <f t="shared" si="17"/>
        <v>0</v>
      </c>
      <c r="W65" s="100">
        <f t="shared" si="17"/>
        <v>2</v>
      </c>
      <c r="X65" s="102">
        <f>D65/C65*100</f>
        <v>100</v>
      </c>
      <c r="Y65" s="102">
        <f t="shared" si="3"/>
        <v>0</v>
      </c>
      <c r="Z65" s="250" t="s">
        <v>100</v>
      </c>
      <c r="AA65" s="257"/>
    </row>
    <row r="66" spans="1:27" s="121" customFormat="1" ht="15.75" customHeight="1">
      <c r="A66" s="122"/>
      <c r="B66" s="117" t="s">
        <v>88</v>
      </c>
      <c r="C66" s="109">
        <f>D66+K66+L66+M66+N66+O66+P66+Q66</f>
        <v>108</v>
      </c>
      <c r="D66" s="110">
        <f>SUM(E66:J66)</f>
        <v>108</v>
      </c>
      <c r="E66" s="111">
        <v>102</v>
      </c>
      <c r="F66" s="112">
        <v>2</v>
      </c>
      <c r="G66" s="111">
        <v>3</v>
      </c>
      <c r="H66" s="111">
        <v>0</v>
      </c>
      <c r="I66" s="111">
        <v>0</v>
      </c>
      <c r="J66" s="111">
        <v>1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0">
        <f>SUM(S66:V66)</f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2</v>
      </c>
      <c r="X66" s="113">
        <f>D66/C66*100</f>
        <v>100</v>
      </c>
      <c r="Y66" s="113">
        <f>(O66+R66)/C66*100</f>
        <v>0</v>
      </c>
      <c r="Z66" s="118" t="s">
        <v>88</v>
      </c>
      <c r="AA66" s="115"/>
    </row>
    <row r="67" spans="1:27" s="8" customFormat="1" ht="15.75" customHeight="1">
      <c r="A67" s="6"/>
      <c r="B67" s="6"/>
      <c r="C67" s="21"/>
      <c r="D67" s="6"/>
      <c r="E67" s="6"/>
      <c r="F67" s="49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2"/>
      <c r="Y67" s="62"/>
      <c r="Z67" s="21"/>
      <c r="AA67" s="6"/>
    </row>
    <row r="68" spans="2:25" ht="11.25" customHeight="1">
      <c r="B68" s="34"/>
      <c r="C68" s="34"/>
      <c r="D68" s="34"/>
      <c r="E68" s="34"/>
      <c r="F68" s="50"/>
      <c r="G68" s="34"/>
      <c r="H68" s="34"/>
      <c r="I68" s="34"/>
      <c r="J68" s="34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63"/>
      <c r="Y68" s="63"/>
    </row>
    <row r="69" spans="2:18" ht="11.25" customHeight="1">
      <c r="B69" s="34"/>
      <c r="C69" s="34"/>
      <c r="D69" s="68"/>
      <c r="E69" s="8"/>
      <c r="F69" s="24"/>
      <c r="G69" s="8"/>
      <c r="H69" s="8"/>
      <c r="I69" s="8"/>
      <c r="J69" s="8"/>
      <c r="R69" s="68"/>
    </row>
    <row r="70" spans="2:3" ht="11.25" customHeight="1">
      <c r="B70" s="36"/>
      <c r="C70" s="36"/>
    </row>
    <row r="71" spans="2:3" ht="11.25" customHeight="1">
      <c r="B71" s="36"/>
      <c r="C71" s="36"/>
    </row>
    <row r="72" spans="2:3" ht="11.25" customHeight="1">
      <c r="B72" s="36"/>
      <c r="C72" s="36"/>
    </row>
    <row r="73" spans="2:3" ht="11.25" customHeight="1">
      <c r="B73" s="36"/>
      <c r="C73" s="36"/>
    </row>
    <row r="74" spans="2:3" ht="11.25" customHeight="1">
      <c r="B74" s="36"/>
      <c r="C74" s="36"/>
    </row>
    <row r="75" spans="2:3" ht="11.25" customHeight="1">
      <c r="B75" s="36"/>
      <c r="C75" s="36"/>
    </row>
    <row r="76" spans="2:3" ht="11.25" customHeight="1">
      <c r="B76" s="36"/>
      <c r="C76" s="36"/>
    </row>
    <row r="77" spans="2:3" ht="11.25" customHeight="1">
      <c r="B77" s="36"/>
      <c r="C77" s="36"/>
    </row>
    <row r="78" spans="2:3" ht="11.25" customHeight="1">
      <c r="B78" s="36"/>
      <c r="C78" s="36"/>
    </row>
    <row r="79" spans="2:3" ht="11.25" customHeight="1">
      <c r="B79" s="36"/>
      <c r="C79" s="36"/>
    </row>
    <row r="80" spans="2:3" ht="11.25" customHeight="1">
      <c r="B80" s="36"/>
      <c r="C80" s="36"/>
    </row>
    <row r="81" spans="2:3" ht="11.25" customHeight="1">
      <c r="B81" s="36"/>
      <c r="C81" s="36"/>
    </row>
    <row r="82" spans="2:3" ht="11.25" customHeight="1">
      <c r="B82" s="36"/>
      <c r="C82" s="36"/>
    </row>
  </sheetData>
  <sheetProtection/>
  <mergeCells count="44">
    <mergeCell ref="A63:B63"/>
    <mergeCell ref="Z63:AA63"/>
    <mergeCell ref="A65:B65"/>
    <mergeCell ref="Z65:AA65"/>
    <mergeCell ref="A52:B52"/>
    <mergeCell ref="Z52:AA52"/>
    <mergeCell ref="A57:B57"/>
    <mergeCell ref="Z57:AA57"/>
    <mergeCell ref="A60:B60"/>
    <mergeCell ref="Z60:AA60"/>
    <mergeCell ref="A43:B43"/>
    <mergeCell ref="Z43:AA43"/>
    <mergeCell ref="A45:B45"/>
    <mergeCell ref="Z45:AA45"/>
    <mergeCell ref="A48:B48"/>
    <mergeCell ref="Z48:AA48"/>
    <mergeCell ref="A16:B16"/>
    <mergeCell ref="Z16:AA16"/>
    <mergeCell ref="A35:B35"/>
    <mergeCell ref="Z35:AA35"/>
    <mergeCell ref="A38:B38"/>
    <mergeCell ref="Z38:AA38"/>
    <mergeCell ref="X4:X7"/>
    <mergeCell ref="Y4:Y7"/>
    <mergeCell ref="Z4:AA7"/>
    <mergeCell ref="D5:D7"/>
    <mergeCell ref="E5:G6"/>
    <mergeCell ref="H5:H7"/>
    <mergeCell ref="I5:I7"/>
    <mergeCell ref="J5:J7"/>
    <mergeCell ref="L6:L7"/>
    <mergeCell ref="M6:M7"/>
    <mergeCell ref="N4:N7"/>
    <mergeCell ref="O4:O7"/>
    <mergeCell ref="P4:P7"/>
    <mergeCell ref="Q4:Q7"/>
    <mergeCell ref="R4:V6"/>
    <mergeCell ref="W4:W7"/>
    <mergeCell ref="A1:M1"/>
    <mergeCell ref="A4:B7"/>
    <mergeCell ref="C4:C7"/>
    <mergeCell ref="D4:J4"/>
    <mergeCell ref="K4:K7"/>
    <mergeCell ref="L4:M5"/>
  </mergeCells>
  <conditionalFormatting sqref="A8:IV67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2"/>
  <colBreaks count="1" manualBreakCount="1">
    <brk id="13" max="7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C82"/>
  <sheetViews>
    <sheetView showGridLines="0" zoomScalePageLayoutView="0" workbookViewId="0" topLeftCell="A1">
      <pane xSplit="2" ySplit="7" topLeftCell="C8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B8" sqref="B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4" width="7.58203125" style="5" customWidth="1"/>
    <col min="5" max="10" width="8.58203125" style="5" customWidth="1"/>
    <col min="11" max="11" width="9.58203125" style="5" customWidth="1"/>
    <col min="12" max="13" width="8.83203125" style="5" customWidth="1"/>
    <col min="14" max="17" width="8.08203125" style="5" customWidth="1"/>
    <col min="18" max="22" width="6.08203125" style="5" customWidth="1"/>
    <col min="23" max="23" width="10.08203125" style="5" customWidth="1"/>
    <col min="24" max="25" width="10.08203125" style="64" customWidth="1"/>
    <col min="26" max="26" width="8.75" style="5" customWidth="1"/>
    <col min="27" max="27" width="1.328125" style="5" customWidth="1"/>
    <col min="28" max="28" width="8.75" style="5" customWidth="1"/>
    <col min="29" max="29" width="8.75" style="43" customWidth="1"/>
    <col min="30" max="16384" width="8.75" style="5" customWidth="1"/>
  </cols>
  <sheetData>
    <row r="1" spans="1:25" ht="16.5" customHeight="1">
      <c r="A1" s="201" t="s">
        <v>127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1"/>
      <c r="O1" s="2"/>
      <c r="P1" s="2"/>
      <c r="Q1" s="3" t="s">
        <v>2</v>
      </c>
      <c r="R1" s="2"/>
      <c r="S1" s="2"/>
      <c r="T1" s="2"/>
      <c r="U1" s="2"/>
      <c r="V1" s="2"/>
      <c r="W1" s="2"/>
      <c r="X1" s="4"/>
      <c r="Y1" s="4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3"/>
      <c r="R2" s="2"/>
      <c r="S2" s="2"/>
      <c r="T2" s="2"/>
      <c r="U2" s="2"/>
      <c r="V2" s="2"/>
      <c r="W2" s="2"/>
      <c r="X2" s="4"/>
      <c r="Y2" s="4"/>
    </row>
    <row r="3" spans="1:27" ht="16.5" customHeight="1">
      <c r="A3" s="3" t="s">
        <v>63</v>
      </c>
      <c r="C3" s="33"/>
      <c r="D3" s="6"/>
      <c r="E3" s="6"/>
      <c r="F3" s="6"/>
      <c r="G3" s="6"/>
      <c r="H3" s="6"/>
      <c r="I3" s="6"/>
      <c r="J3" s="6"/>
      <c r="K3" s="6"/>
      <c r="L3" s="7"/>
      <c r="M3" s="6"/>
      <c r="N3" s="7" t="s">
        <v>80</v>
      </c>
      <c r="O3" s="6"/>
      <c r="P3" s="6"/>
      <c r="Q3" s="6"/>
      <c r="R3" s="8"/>
      <c r="S3" s="8"/>
      <c r="T3" s="8"/>
      <c r="U3" s="8"/>
      <c r="V3" s="8"/>
      <c r="W3" s="8"/>
      <c r="X3" s="9"/>
      <c r="Y3" s="9"/>
      <c r="Z3" s="8"/>
      <c r="AA3" s="10" t="s">
        <v>1</v>
      </c>
    </row>
    <row r="4" spans="1:27" ht="16.5" customHeight="1">
      <c r="A4" s="202" t="s">
        <v>115</v>
      </c>
      <c r="B4" s="203"/>
      <c r="C4" s="208" t="s">
        <v>0</v>
      </c>
      <c r="D4" s="211" t="s">
        <v>81</v>
      </c>
      <c r="E4" s="211"/>
      <c r="F4" s="211"/>
      <c r="G4" s="211"/>
      <c r="H4" s="211"/>
      <c r="I4" s="211"/>
      <c r="J4" s="212"/>
      <c r="K4" s="213" t="s">
        <v>74</v>
      </c>
      <c r="L4" s="213" t="s">
        <v>75</v>
      </c>
      <c r="M4" s="216"/>
      <c r="N4" s="213" t="s">
        <v>76</v>
      </c>
      <c r="O4" s="213" t="s">
        <v>77</v>
      </c>
      <c r="P4" s="213" t="s">
        <v>114</v>
      </c>
      <c r="Q4" s="221" t="s">
        <v>116</v>
      </c>
      <c r="R4" s="202" t="s">
        <v>78</v>
      </c>
      <c r="S4" s="202"/>
      <c r="T4" s="202"/>
      <c r="U4" s="202"/>
      <c r="V4" s="224"/>
      <c r="W4" s="229" t="s">
        <v>79</v>
      </c>
      <c r="X4" s="232" t="s">
        <v>130</v>
      </c>
      <c r="Y4" s="235" t="s">
        <v>129</v>
      </c>
      <c r="Z4" s="238" t="s">
        <v>115</v>
      </c>
      <c r="AA4" s="239"/>
    </row>
    <row r="5" spans="1:27" ht="16.5" customHeight="1">
      <c r="A5" s="204"/>
      <c r="B5" s="205"/>
      <c r="C5" s="209"/>
      <c r="D5" s="213" t="s">
        <v>50</v>
      </c>
      <c r="E5" s="242" t="s">
        <v>55</v>
      </c>
      <c r="F5" s="243"/>
      <c r="G5" s="244"/>
      <c r="H5" s="211" t="s">
        <v>101</v>
      </c>
      <c r="I5" s="211" t="s">
        <v>112</v>
      </c>
      <c r="J5" s="211" t="s">
        <v>113</v>
      </c>
      <c r="K5" s="214"/>
      <c r="L5" s="217"/>
      <c r="M5" s="218"/>
      <c r="N5" s="219"/>
      <c r="O5" s="219"/>
      <c r="P5" s="219"/>
      <c r="Q5" s="222"/>
      <c r="R5" s="225"/>
      <c r="S5" s="225"/>
      <c r="T5" s="225"/>
      <c r="U5" s="225"/>
      <c r="V5" s="226"/>
      <c r="W5" s="230"/>
      <c r="X5" s="233"/>
      <c r="Y5" s="236"/>
      <c r="Z5" s="240"/>
      <c r="AA5" s="204"/>
    </row>
    <row r="6" spans="1:27" ht="16.5" customHeight="1">
      <c r="A6" s="204"/>
      <c r="B6" s="205"/>
      <c r="C6" s="209"/>
      <c r="D6" s="219"/>
      <c r="E6" s="245"/>
      <c r="F6" s="246"/>
      <c r="G6" s="247"/>
      <c r="H6" s="211"/>
      <c r="I6" s="211"/>
      <c r="J6" s="211"/>
      <c r="K6" s="214"/>
      <c r="L6" s="213" t="s">
        <v>56</v>
      </c>
      <c r="M6" s="213" t="s">
        <v>57</v>
      </c>
      <c r="N6" s="219"/>
      <c r="O6" s="219"/>
      <c r="P6" s="219"/>
      <c r="Q6" s="222"/>
      <c r="R6" s="227"/>
      <c r="S6" s="227"/>
      <c r="T6" s="227"/>
      <c r="U6" s="227"/>
      <c r="V6" s="228"/>
      <c r="W6" s="230"/>
      <c r="X6" s="233"/>
      <c r="Y6" s="236"/>
      <c r="Z6" s="240"/>
      <c r="AA6" s="204"/>
    </row>
    <row r="7" spans="1:27" ht="16.5" customHeight="1">
      <c r="A7" s="206"/>
      <c r="B7" s="207"/>
      <c r="C7" s="210"/>
      <c r="D7" s="220"/>
      <c r="E7" s="22" t="s">
        <v>41</v>
      </c>
      <c r="F7" s="22" t="s">
        <v>42</v>
      </c>
      <c r="G7" s="22" t="s">
        <v>62</v>
      </c>
      <c r="H7" s="211"/>
      <c r="I7" s="211"/>
      <c r="J7" s="211"/>
      <c r="K7" s="215"/>
      <c r="L7" s="217"/>
      <c r="M7" s="220"/>
      <c r="N7" s="220"/>
      <c r="O7" s="220"/>
      <c r="P7" s="220"/>
      <c r="Q7" s="223"/>
      <c r="R7" s="11" t="s">
        <v>50</v>
      </c>
      <c r="S7" s="12" t="s">
        <v>82</v>
      </c>
      <c r="T7" s="12" t="s">
        <v>83</v>
      </c>
      <c r="U7" s="12" t="s">
        <v>84</v>
      </c>
      <c r="V7" s="12" t="s">
        <v>85</v>
      </c>
      <c r="W7" s="231"/>
      <c r="X7" s="234"/>
      <c r="Y7" s="237"/>
      <c r="Z7" s="241"/>
      <c r="AA7" s="206"/>
    </row>
    <row r="8" spans="1:27" ht="15.75" customHeight="1">
      <c r="A8" s="8"/>
      <c r="B8" s="8"/>
      <c r="C8" s="89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53"/>
      <c r="Y8" s="53"/>
      <c r="Z8" s="14"/>
      <c r="AA8" s="15"/>
    </row>
    <row r="9" spans="1:27" ht="15.75" customHeight="1">
      <c r="A9" s="34"/>
      <c r="B9" s="27" t="s">
        <v>122</v>
      </c>
      <c r="C9" s="90">
        <v>11182</v>
      </c>
      <c r="D9" s="32">
        <v>11062</v>
      </c>
      <c r="E9" s="32">
        <v>10183</v>
      </c>
      <c r="F9" s="32">
        <v>297</v>
      </c>
      <c r="G9" s="32">
        <v>171</v>
      </c>
      <c r="H9" s="32">
        <v>0</v>
      </c>
      <c r="I9" s="32">
        <v>230</v>
      </c>
      <c r="J9" s="32">
        <v>181</v>
      </c>
      <c r="K9" s="32">
        <v>6</v>
      </c>
      <c r="L9" s="32">
        <v>0</v>
      </c>
      <c r="M9" s="32">
        <v>0</v>
      </c>
      <c r="N9" s="32">
        <v>3</v>
      </c>
      <c r="O9" s="32">
        <v>28</v>
      </c>
      <c r="P9" s="32">
        <v>83</v>
      </c>
      <c r="Q9" s="32">
        <v>0</v>
      </c>
      <c r="R9" s="32">
        <v>12</v>
      </c>
      <c r="S9" s="32">
        <v>12</v>
      </c>
      <c r="T9" s="32">
        <v>0</v>
      </c>
      <c r="U9" s="32">
        <v>0</v>
      </c>
      <c r="V9" s="32">
        <v>0</v>
      </c>
      <c r="W9" s="32">
        <v>307</v>
      </c>
      <c r="X9" s="55">
        <v>98.9</v>
      </c>
      <c r="Y9" s="55">
        <v>0.4</v>
      </c>
      <c r="Z9" s="85" t="s">
        <v>122</v>
      </c>
      <c r="AA9" s="16"/>
    </row>
    <row r="10" spans="1:29" s="42" customFormat="1" ht="15.75" customHeight="1">
      <c r="A10" s="56"/>
      <c r="B10" s="26" t="s">
        <v>118</v>
      </c>
      <c r="C10" s="91">
        <f aca="true" t="shared" si="0" ref="C10:V10">C16+C35+C38+C43+C45+C48+C52+C57+C60+C63+C65</f>
        <v>11071</v>
      </c>
      <c r="D10" s="92">
        <f t="shared" si="0"/>
        <v>10956</v>
      </c>
      <c r="E10" s="92">
        <f t="shared" si="0"/>
        <v>10111</v>
      </c>
      <c r="F10" s="92">
        <f t="shared" si="0"/>
        <v>259</v>
      </c>
      <c r="G10" s="92">
        <f t="shared" si="0"/>
        <v>178</v>
      </c>
      <c r="H10" s="92">
        <f t="shared" si="0"/>
        <v>0</v>
      </c>
      <c r="I10" s="92">
        <f t="shared" si="0"/>
        <v>225</v>
      </c>
      <c r="J10" s="92">
        <f t="shared" si="0"/>
        <v>183</v>
      </c>
      <c r="K10" s="92">
        <f t="shared" si="0"/>
        <v>6</v>
      </c>
      <c r="L10" s="92">
        <f t="shared" si="0"/>
        <v>0</v>
      </c>
      <c r="M10" s="92">
        <f t="shared" si="0"/>
        <v>0</v>
      </c>
      <c r="N10" s="92">
        <f t="shared" si="0"/>
        <v>2</v>
      </c>
      <c r="O10" s="92">
        <f t="shared" si="0"/>
        <v>16</v>
      </c>
      <c r="P10" s="92">
        <f t="shared" si="0"/>
        <v>91</v>
      </c>
      <c r="Q10" s="92">
        <f t="shared" si="0"/>
        <v>0</v>
      </c>
      <c r="R10" s="92">
        <f>R16+R35+R38+R43+R45+R48+R52+R57+R60+R63+R65</f>
        <v>6</v>
      </c>
      <c r="S10" s="92">
        <f t="shared" si="0"/>
        <v>6</v>
      </c>
      <c r="T10" s="92">
        <f t="shared" si="0"/>
        <v>0</v>
      </c>
      <c r="U10" s="92">
        <f t="shared" si="0"/>
        <v>0</v>
      </c>
      <c r="V10" s="92">
        <f t="shared" si="0"/>
        <v>0</v>
      </c>
      <c r="W10" s="92">
        <f>W16+W35+W38+W43+W45+W48+W52+W57+W60+W63+W65</f>
        <v>327</v>
      </c>
      <c r="X10" s="57">
        <v>99</v>
      </c>
      <c r="Y10" s="57">
        <v>0.2</v>
      </c>
      <c r="Z10" s="95" t="s">
        <v>118</v>
      </c>
      <c r="AA10" s="58"/>
      <c r="AC10" s="47"/>
    </row>
    <row r="11" spans="1:29" s="80" customFormat="1" ht="15.75" customHeight="1">
      <c r="A11" s="75"/>
      <c r="B11" s="74"/>
      <c r="C11" s="9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82"/>
      <c r="Z11" s="78"/>
      <c r="AA11" s="79"/>
      <c r="AC11" s="81"/>
    </row>
    <row r="12" spans="1:27" ht="15.75" customHeight="1">
      <c r="A12" s="8"/>
      <c r="B12" s="25" t="s">
        <v>52</v>
      </c>
      <c r="C12" s="94">
        <f>D12+K12+L12+M12+N12+O12+P12+Q12</f>
        <v>77</v>
      </c>
      <c r="D12" s="30">
        <f>SUM(E12:J12)</f>
        <v>75</v>
      </c>
      <c r="E12" s="30">
        <v>70</v>
      </c>
      <c r="F12" s="30">
        <v>0</v>
      </c>
      <c r="G12" s="30">
        <v>1</v>
      </c>
      <c r="H12" s="30">
        <v>0</v>
      </c>
      <c r="I12" s="30">
        <v>4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2</v>
      </c>
      <c r="Q12" s="30">
        <v>0</v>
      </c>
      <c r="R12" s="30">
        <f>SUM(S12:V12)</f>
        <v>0</v>
      </c>
      <c r="S12" s="30">
        <v>0</v>
      </c>
      <c r="T12" s="30">
        <v>0</v>
      </c>
      <c r="U12" s="30">
        <v>0</v>
      </c>
      <c r="V12" s="30">
        <v>0</v>
      </c>
      <c r="W12" s="30">
        <v>2</v>
      </c>
      <c r="X12" s="59">
        <v>97.4</v>
      </c>
      <c r="Y12" s="59">
        <v>0</v>
      </c>
      <c r="Z12" s="17" t="s">
        <v>65</v>
      </c>
      <c r="AA12" s="16"/>
    </row>
    <row r="13" spans="1:27" ht="15.75" customHeight="1">
      <c r="A13" s="8"/>
      <c r="B13" s="25" t="s">
        <v>53</v>
      </c>
      <c r="C13" s="94">
        <f>D13+K13+L13+M13+N13+O13+P13+Q13</f>
        <v>10769</v>
      </c>
      <c r="D13" s="30">
        <f>SUM(E13:J13)</f>
        <v>10657</v>
      </c>
      <c r="E13" s="30">
        <v>9817</v>
      </c>
      <c r="F13" s="30">
        <v>259</v>
      </c>
      <c r="G13" s="30">
        <v>177</v>
      </c>
      <c r="H13" s="30">
        <v>0</v>
      </c>
      <c r="I13" s="30">
        <v>221</v>
      </c>
      <c r="J13" s="30">
        <v>183</v>
      </c>
      <c r="K13" s="30">
        <v>5</v>
      </c>
      <c r="L13" s="30">
        <v>0</v>
      </c>
      <c r="M13" s="30">
        <v>0</v>
      </c>
      <c r="N13" s="30">
        <v>2</v>
      </c>
      <c r="O13" s="30">
        <v>16</v>
      </c>
      <c r="P13" s="30">
        <v>89</v>
      </c>
      <c r="Q13" s="30">
        <v>0</v>
      </c>
      <c r="R13" s="30">
        <f>SUM(S13:V13)</f>
        <v>6</v>
      </c>
      <c r="S13" s="30">
        <v>6</v>
      </c>
      <c r="T13" s="30">
        <v>0</v>
      </c>
      <c r="U13" s="30">
        <v>0</v>
      </c>
      <c r="V13" s="30">
        <v>0</v>
      </c>
      <c r="W13" s="30">
        <v>322</v>
      </c>
      <c r="X13" s="59">
        <v>99</v>
      </c>
      <c r="Y13" s="59">
        <v>0.2</v>
      </c>
      <c r="Z13" s="17" t="s">
        <v>66</v>
      </c>
      <c r="AA13" s="16"/>
    </row>
    <row r="14" spans="1:27" ht="15.75" customHeight="1">
      <c r="A14" s="8"/>
      <c r="B14" s="25" t="s">
        <v>54</v>
      </c>
      <c r="C14" s="94">
        <f>D14+K14+L14+M14+N14+O14+P14+Q14</f>
        <v>225</v>
      </c>
      <c r="D14" s="30">
        <f>SUM(E14:J14)</f>
        <v>224</v>
      </c>
      <c r="E14" s="30">
        <v>224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1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f>SUM(S14:V14)</f>
        <v>0</v>
      </c>
      <c r="S14" s="30">
        <v>0</v>
      </c>
      <c r="T14" s="30">
        <v>0</v>
      </c>
      <c r="U14" s="30">
        <v>0</v>
      </c>
      <c r="V14" s="30">
        <v>0</v>
      </c>
      <c r="W14" s="30">
        <v>3</v>
      </c>
      <c r="X14" s="59">
        <v>99.6</v>
      </c>
      <c r="Y14" s="59">
        <v>0</v>
      </c>
      <c r="Z14" s="17" t="s">
        <v>67</v>
      </c>
      <c r="AA14" s="16"/>
    </row>
    <row r="15" spans="1:29" s="80" customFormat="1" ht="15.75" customHeight="1">
      <c r="A15" s="75"/>
      <c r="B15" s="75"/>
      <c r="C15" s="96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4"/>
      <c r="Y15" s="84"/>
      <c r="Z15" s="78"/>
      <c r="AA15" s="79"/>
      <c r="AC15" s="81"/>
    </row>
    <row r="16" spans="1:29" s="42" customFormat="1" ht="15.75" customHeight="1">
      <c r="A16" s="258" t="s">
        <v>89</v>
      </c>
      <c r="B16" s="259"/>
      <c r="C16" s="91">
        <f>SUM(C18:C34)</f>
        <v>8951</v>
      </c>
      <c r="D16" s="92">
        <f aca="true" t="shared" si="1" ref="D16:V16">SUM(D18:D34)</f>
        <v>8852</v>
      </c>
      <c r="E16" s="92">
        <f t="shared" si="1"/>
        <v>8131</v>
      </c>
      <c r="F16" s="92">
        <f t="shared" si="1"/>
        <v>234</v>
      </c>
      <c r="G16" s="92">
        <f t="shared" si="1"/>
        <v>145</v>
      </c>
      <c r="H16" s="92">
        <f t="shared" si="1"/>
        <v>0</v>
      </c>
      <c r="I16" s="92">
        <f t="shared" si="1"/>
        <v>195</v>
      </c>
      <c r="J16" s="92">
        <f t="shared" si="1"/>
        <v>147</v>
      </c>
      <c r="K16" s="92">
        <f t="shared" si="1"/>
        <v>6</v>
      </c>
      <c r="L16" s="92">
        <f t="shared" si="1"/>
        <v>0</v>
      </c>
      <c r="M16" s="92">
        <f t="shared" si="1"/>
        <v>0</v>
      </c>
      <c r="N16" s="92">
        <f t="shared" si="1"/>
        <v>1</v>
      </c>
      <c r="O16" s="92">
        <f t="shared" si="1"/>
        <v>14</v>
      </c>
      <c r="P16" s="92">
        <f t="shared" si="1"/>
        <v>78</v>
      </c>
      <c r="Q16" s="92">
        <f t="shared" si="1"/>
        <v>0</v>
      </c>
      <c r="R16" s="92">
        <f t="shared" si="1"/>
        <v>6</v>
      </c>
      <c r="S16" s="92">
        <f t="shared" si="1"/>
        <v>6</v>
      </c>
      <c r="T16" s="92">
        <f t="shared" si="1"/>
        <v>0</v>
      </c>
      <c r="U16" s="92">
        <f t="shared" si="1"/>
        <v>0</v>
      </c>
      <c r="V16" s="92">
        <f t="shared" si="1"/>
        <v>0</v>
      </c>
      <c r="W16" s="92">
        <f>SUM(W18:W34)</f>
        <v>287</v>
      </c>
      <c r="X16" s="57">
        <f>D16/C16*100</f>
        <v>98.89397832644397</v>
      </c>
      <c r="Y16" s="57">
        <f>(O16+R16)/C16*100</f>
        <v>0.22343872193051056</v>
      </c>
      <c r="Z16" s="260" t="s">
        <v>89</v>
      </c>
      <c r="AA16" s="261"/>
      <c r="AC16" s="47"/>
    </row>
    <row r="17" spans="1:29" s="42" customFormat="1" ht="15.75" customHeight="1">
      <c r="A17" s="58"/>
      <c r="B17" s="196" t="s">
        <v>71</v>
      </c>
      <c r="C17" s="91">
        <f>SUM(C18:C22)</f>
        <v>4888</v>
      </c>
      <c r="D17" s="92">
        <f aca="true" t="shared" si="2" ref="D17:W17">SUM(D18:D22)</f>
        <v>4844</v>
      </c>
      <c r="E17" s="92">
        <f t="shared" si="2"/>
        <v>4437</v>
      </c>
      <c r="F17" s="92">
        <f t="shared" si="2"/>
        <v>101</v>
      </c>
      <c r="G17" s="92">
        <f t="shared" si="2"/>
        <v>88</v>
      </c>
      <c r="H17" s="92">
        <f t="shared" si="2"/>
        <v>0</v>
      </c>
      <c r="I17" s="92">
        <f t="shared" si="2"/>
        <v>130</v>
      </c>
      <c r="J17" s="92">
        <f t="shared" si="2"/>
        <v>88</v>
      </c>
      <c r="K17" s="92">
        <f t="shared" si="2"/>
        <v>4</v>
      </c>
      <c r="L17" s="92">
        <f t="shared" si="2"/>
        <v>0</v>
      </c>
      <c r="M17" s="92">
        <f t="shared" si="2"/>
        <v>0</v>
      </c>
      <c r="N17" s="92">
        <f t="shared" si="2"/>
        <v>0</v>
      </c>
      <c r="O17" s="92">
        <f t="shared" si="2"/>
        <v>3</v>
      </c>
      <c r="P17" s="92">
        <f t="shared" si="2"/>
        <v>37</v>
      </c>
      <c r="Q17" s="92">
        <f t="shared" si="2"/>
        <v>0</v>
      </c>
      <c r="R17" s="92">
        <f t="shared" si="2"/>
        <v>2</v>
      </c>
      <c r="S17" s="92">
        <f t="shared" si="2"/>
        <v>2</v>
      </c>
      <c r="T17" s="92">
        <f t="shared" si="2"/>
        <v>0</v>
      </c>
      <c r="U17" s="92">
        <f t="shared" si="2"/>
        <v>0</v>
      </c>
      <c r="V17" s="92">
        <f t="shared" si="2"/>
        <v>0</v>
      </c>
      <c r="W17" s="92">
        <f t="shared" si="2"/>
        <v>169</v>
      </c>
      <c r="X17" s="57">
        <f>D17/C17*100</f>
        <v>99.09983633387888</v>
      </c>
      <c r="Y17" s="57">
        <f>(O17+R17)/C17*100</f>
        <v>0.10229132569558103</v>
      </c>
      <c r="Z17" s="188" t="s">
        <v>71</v>
      </c>
      <c r="AA17" s="58"/>
      <c r="AC17" s="47"/>
    </row>
    <row r="18" spans="1:29" ht="15.75" customHeight="1">
      <c r="A18" s="137"/>
      <c r="B18" s="197" t="s">
        <v>3</v>
      </c>
      <c r="C18" s="190">
        <f aca="true" t="shared" si="3" ref="C18:C34">D18+K18+L18+M18+N18+O18+P18+Q18</f>
        <v>1267</v>
      </c>
      <c r="D18" s="32">
        <f aca="true" t="shared" si="4" ref="D18:D34">SUM(E18:J18)</f>
        <v>1260</v>
      </c>
      <c r="E18" s="32">
        <v>1155</v>
      </c>
      <c r="F18" s="32">
        <v>18</v>
      </c>
      <c r="G18" s="32">
        <v>22</v>
      </c>
      <c r="H18" s="32">
        <v>0</v>
      </c>
      <c r="I18" s="32">
        <v>39</v>
      </c>
      <c r="J18" s="32">
        <v>26</v>
      </c>
      <c r="K18" s="32">
        <v>1</v>
      </c>
      <c r="L18" s="32">
        <v>0</v>
      </c>
      <c r="M18" s="32">
        <v>0</v>
      </c>
      <c r="N18" s="32">
        <v>0</v>
      </c>
      <c r="O18" s="32">
        <v>1</v>
      </c>
      <c r="P18" s="32">
        <v>5</v>
      </c>
      <c r="Q18" s="32">
        <v>0</v>
      </c>
      <c r="R18" s="32">
        <f>SUM(S18:V18)</f>
        <v>0</v>
      </c>
      <c r="S18" s="32">
        <v>0</v>
      </c>
      <c r="T18" s="32">
        <v>0</v>
      </c>
      <c r="U18" s="32">
        <v>0</v>
      </c>
      <c r="V18" s="32">
        <v>0</v>
      </c>
      <c r="W18" s="32">
        <v>52</v>
      </c>
      <c r="X18" s="60">
        <v>99.4475138121547</v>
      </c>
      <c r="Y18" s="60">
        <v>0.0789265982636148</v>
      </c>
      <c r="Z18" s="19" t="s">
        <v>3</v>
      </c>
      <c r="AA18" s="16"/>
      <c r="AB18" s="198"/>
      <c r="AC18" s="199"/>
    </row>
    <row r="19" spans="1:29" ht="15.75" customHeight="1">
      <c r="A19" s="137"/>
      <c r="B19" s="197" t="s">
        <v>4</v>
      </c>
      <c r="C19" s="190">
        <f t="shared" si="3"/>
        <v>1012</v>
      </c>
      <c r="D19" s="32">
        <f t="shared" si="4"/>
        <v>1002</v>
      </c>
      <c r="E19" s="32">
        <v>915</v>
      </c>
      <c r="F19" s="32">
        <v>41</v>
      </c>
      <c r="G19" s="32">
        <v>15</v>
      </c>
      <c r="H19" s="32">
        <v>0</v>
      </c>
      <c r="I19" s="32">
        <v>15</v>
      </c>
      <c r="J19" s="32">
        <v>16</v>
      </c>
      <c r="K19" s="32">
        <v>0</v>
      </c>
      <c r="L19" s="32">
        <v>0</v>
      </c>
      <c r="M19" s="32">
        <v>0</v>
      </c>
      <c r="N19" s="32">
        <v>0</v>
      </c>
      <c r="O19" s="32">
        <v>1</v>
      </c>
      <c r="P19" s="32">
        <v>9</v>
      </c>
      <c r="Q19" s="32">
        <v>0</v>
      </c>
      <c r="R19" s="32">
        <f aca="true" t="shared" si="5" ref="R19:R34">SUM(S19:V19)</f>
        <v>0</v>
      </c>
      <c r="S19" s="32">
        <v>0</v>
      </c>
      <c r="T19" s="32">
        <v>0</v>
      </c>
      <c r="U19" s="32">
        <v>0</v>
      </c>
      <c r="V19" s="32">
        <v>0</v>
      </c>
      <c r="W19" s="32">
        <v>28</v>
      </c>
      <c r="X19" s="60">
        <v>99.0118577075099</v>
      </c>
      <c r="Y19" s="60">
        <v>0.0988142292490119</v>
      </c>
      <c r="Z19" s="19" t="s">
        <v>4</v>
      </c>
      <c r="AA19" s="16"/>
      <c r="AB19" s="198"/>
      <c r="AC19" s="199"/>
    </row>
    <row r="20" spans="1:29" ht="15.75" customHeight="1">
      <c r="A20" s="137"/>
      <c r="B20" s="197" t="s">
        <v>5</v>
      </c>
      <c r="C20" s="190">
        <f t="shared" si="3"/>
        <v>500</v>
      </c>
      <c r="D20" s="32">
        <f t="shared" si="4"/>
        <v>494</v>
      </c>
      <c r="E20" s="32">
        <v>453</v>
      </c>
      <c r="F20" s="32">
        <v>10</v>
      </c>
      <c r="G20" s="32">
        <v>11</v>
      </c>
      <c r="H20" s="32">
        <v>0</v>
      </c>
      <c r="I20" s="32">
        <v>15</v>
      </c>
      <c r="J20" s="32">
        <v>5</v>
      </c>
      <c r="K20" s="32">
        <v>1</v>
      </c>
      <c r="L20" s="32">
        <v>0</v>
      </c>
      <c r="M20" s="32">
        <v>0</v>
      </c>
      <c r="N20" s="32">
        <v>0</v>
      </c>
      <c r="O20" s="32">
        <v>1</v>
      </c>
      <c r="P20" s="32">
        <v>4</v>
      </c>
      <c r="Q20" s="32">
        <v>0</v>
      </c>
      <c r="R20" s="32">
        <f t="shared" si="5"/>
        <v>0</v>
      </c>
      <c r="S20" s="32">
        <v>0</v>
      </c>
      <c r="T20" s="32">
        <v>0</v>
      </c>
      <c r="U20" s="32">
        <v>0</v>
      </c>
      <c r="V20" s="32">
        <v>0</v>
      </c>
      <c r="W20" s="32">
        <v>17</v>
      </c>
      <c r="X20" s="60">
        <v>98.8</v>
      </c>
      <c r="Y20" s="60">
        <v>0.2</v>
      </c>
      <c r="Z20" s="19" t="s">
        <v>5</v>
      </c>
      <c r="AA20" s="16"/>
      <c r="AB20" s="198"/>
      <c r="AC20" s="199"/>
    </row>
    <row r="21" spans="1:29" ht="15.75" customHeight="1">
      <c r="A21" s="137"/>
      <c r="B21" s="197" t="s">
        <v>6</v>
      </c>
      <c r="C21" s="190">
        <f t="shared" si="3"/>
        <v>1031</v>
      </c>
      <c r="D21" s="32">
        <f t="shared" si="4"/>
        <v>1018</v>
      </c>
      <c r="E21" s="32">
        <v>907</v>
      </c>
      <c r="F21" s="32">
        <v>20</v>
      </c>
      <c r="G21" s="32">
        <v>25</v>
      </c>
      <c r="H21" s="32">
        <v>0</v>
      </c>
      <c r="I21" s="32">
        <v>41</v>
      </c>
      <c r="J21" s="32">
        <v>25</v>
      </c>
      <c r="K21" s="32">
        <v>1</v>
      </c>
      <c r="L21" s="32">
        <v>0</v>
      </c>
      <c r="M21" s="32">
        <v>0</v>
      </c>
      <c r="N21" s="32">
        <v>0</v>
      </c>
      <c r="O21" s="32">
        <v>0</v>
      </c>
      <c r="P21" s="32">
        <v>12</v>
      </c>
      <c r="Q21" s="32">
        <v>0</v>
      </c>
      <c r="R21" s="32">
        <f t="shared" si="5"/>
        <v>0</v>
      </c>
      <c r="S21" s="32">
        <v>0</v>
      </c>
      <c r="T21" s="32">
        <v>0</v>
      </c>
      <c r="U21" s="32">
        <v>0</v>
      </c>
      <c r="V21" s="32">
        <v>0</v>
      </c>
      <c r="W21" s="32">
        <v>38</v>
      </c>
      <c r="X21" s="60">
        <v>98.7390882638215</v>
      </c>
      <c r="Y21" s="60">
        <v>0</v>
      </c>
      <c r="Z21" s="19" t="s">
        <v>6</v>
      </c>
      <c r="AA21" s="16"/>
      <c r="AB21" s="198"/>
      <c r="AC21" s="199"/>
    </row>
    <row r="22" spans="1:29" ht="15.75" customHeight="1">
      <c r="A22" s="137"/>
      <c r="B22" s="197" t="s">
        <v>7</v>
      </c>
      <c r="C22" s="190">
        <f t="shared" si="3"/>
        <v>1078</v>
      </c>
      <c r="D22" s="32">
        <f t="shared" si="4"/>
        <v>1070</v>
      </c>
      <c r="E22" s="32">
        <v>1007</v>
      </c>
      <c r="F22" s="32">
        <v>12</v>
      </c>
      <c r="G22" s="32">
        <v>15</v>
      </c>
      <c r="H22" s="32">
        <v>0</v>
      </c>
      <c r="I22" s="32">
        <v>20</v>
      </c>
      <c r="J22" s="32">
        <v>16</v>
      </c>
      <c r="K22" s="32">
        <v>1</v>
      </c>
      <c r="L22" s="32">
        <v>0</v>
      </c>
      <c r="M22" s="32">
        <v>0</v>
      </c>
      <c r="N22" s="32">
        <v>0</v>
      </c>
      <c r="O22" s="32">
        <v>0</v>
      </c>
      <c r="P22" s="32">
        <v>7</v>
      </c>
      <c r="Q22" s="32">
        <v>0</v>
      </c>
      <c r="R22" s="32">
        <f t="shared" si="5"/>
        <v>2</v>
      </c>
      <c r="S22" s="32">
        <v>2</v>
      </c>
      <c r="T22" s="32">
        <v>0</v>
      </c>
      <c r="U22" s="32">
        <v>0</v>
      </c>
      <c r="V22" s="32">
        <v>0</v>
      </c>
      <c r="W22" s="32">
        <v>34</v>
      </c>
      <c r="X22" s="60">
        <v>99.2578849721707</v>
      </c>
      <c r="Y22" s="60">
        <v>0.185528756957328</v>
      </c>
      <c r="Z22" s="19" t="s">
        <v>7</v>
      </c>
      <c r="AA22" s="16"/>
      <c r="AB22" s="198"/>
      <c r="AC22" s="199"/>
    </row>
    <row r="23" spans="1:29" ht="15.75" customHeight="1">
      <c r="A23" s="137"/>
      <c r="B23" s="136" t="s">
        <v>8</v>
      </c>
      <c r="C23" s="190">
        <f t="shared" si="3"/>
        <v>679</v>
      </c>
      <c r="D23" s="32">
        <f t="shared" si="4"/>
        <v>669</v>
      </c>
      <c r="E23" s="32">
        <v>612</v>
      </c>
      <c r="F23" s="32">
        <v>33</v>
      </c>
      <c r="G23" s="32">
        <v>11</v>
      </c>
      <c r="H23" s="32">
        <v>0</v>
      </c>
      <c r="I23" s="32">
        <v>3</v>
      </c>
      <c r="J23" s="32">
        <v>10</v>
      </c>
      <c r="K23" s="32">
        <v>0</v>
      </c>
      <c r="L23" s="32">
        <v>0</v>
      </c>
      <c r="M23" s="32">
        <v>0</v>
      </c>
      <c r="N23" s="32">
        <v>0</v>
      </c>
      <c r="O23" s="32">
        <v>2</v>
      </c>
      <c r="P23" s="32">
        <v>8</v>
      </c>
      <c r="Q23" s="32">
        <v>0</v>
      </c>
      <c r="R23" s="32">
        <f t="shared" si="5"/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</v>
      </c>
      <c r="X23" s="60">
        <v>98.5272459499264</v>
      </c>
      <c r="Y23" s="60">
        <v>0.294550810014728</v>
      </c>
      <c r="Z23" s="172" t="s">
        <v>8</v>
      </c>
      <c r="AA23" s="16"/>
      <c r="AB23" s="198"/>
      <c r="AC23" s="199"/>
    </row>
    <row r="24" spans="1:29" ht="15.75" customHeight="1">
      <c r="A24" s="137"/>
      <c r="B24" s="136" t="s">
        <v>72</v>
      </c>
      <c r="C24" s="190">
        <f t="shared" si="3"/>
        <v>261</v>
      </c>
      <c r="D24" s="32">
        <f t="shared" si="4"/>
        <v>259</v>
      </c>
      <c r="E24" s="32">
        <v>221</v>
      </c>
      <c r="F24" s="32">
        <v>21</v>
      </c>
      <c r="G24" s="32">
        <v>5</v>
      </c>
      <c r="H24" s="32">
        <v>0</v>
      </c>
      <c r="I24" s="32">
        <v>7</v>
      </c>
      <c r="J24" s="32">
        <v>5</v>
      </c>
      <c r="K24" s="32">
        <v>0</v>
      </c>
      <c r="L24" s="32">
        <v>0</v>
      </c>
      <c r="M24" s="32">
        <v>0</v>
      </c>
      <c r="N24" s="32">
        <v>0</v>
      </c>
      <c r="O24" s="32">
        <v>1</v>
      </c>
      <c r="P24" s="32">
        <v>1</v>
      </c>
      <c r="Q24" s="32">
        <v>0</v>
      </c>
      <c r="R24" s="32">
        <f t="shared" si="5"/>
        <v>1</v>
      </c>
      <c r="S24" s="32">
        <v>1</v>
      </c>
      <c r="T24" s="32">
        <v>0</v>
      </c>
      <c r="U24" s="32">
        <v>0</v>
      </c>
      <c r="V24" s="32">
        <v>0</v>
      </c>
      <c r="W24" s="32">
        <v>8</v>
      </c>
      <c r="X24" s="60">
        <v>99.2337164750958</v>
      </c>
      <c r="Y24" s="60">
        <v>0.766283524904214</v>
      </c>
      <c r="Z24" s="172" t="s">
        <v>72</v>
      </c>
      <c r="AA24" s="16"/>
      <c r="AB24" s="198"/>
      <c r="AC24" s="199"/>
    </row>
    <row r="25" spans="1:29" ht="15.75" customHeight="1">
      <c r="A25" s="137"/>
      <c r="B25" s="136" t="s">
        <v>9</v>
      </c>
      <c r="C25" s="190">
        <f t="shared" si="3"/>
        <v>339</v>
      </c>
      <c r="D25" s="32">
        <f t="shared" si="4"/>
        <v>335</v>
      </c>
      <c r="E25" s="32">
        <v>313</v>
      </c>
      <c r="F25" s="32">
        <v>5</v>
      </c>
      <c r="G25" s="32">
        <v>1</v>
      </c>
      <c r="H25" s="32">
        <v>0</v>
      </c>
      <c r="I25" s="32">
        <v>9</v>
      </c>
      <c r="J25" s="32">
        <v>7</v>
      </c>
      <c r="K25" s="32">
        <v>0</v>
      </c>
      <c r="L25" s="32">
        <v>0</v>
      </c>
      <c r="M25" s="32">
        <v>0</v>
      </c>
      <c r="N25" s="32">
        <v>1</v>
      </c>
      <c r="O25" s="32">
        <v>0</v>
      </c>
      <c r="P25" s="32">
        <v>3</v>
      </c>
      <c r="Q25" s="32">
        <v>0</v>
      </c>
      <c r="R25" s="32">
        <f t="shared" si="5"/>
        <v>0</v>
      </c>
      <c r="S25" s="32">
        <v>0</v>
      </c>
      <c r="T25" s="32">
        <v>0</v>
      </c>
      <c r="U25" s="32">
        <v>0</v>
      </c>
      <c r="V25" s="32">
        <v>0</v>
      </c>
      <c r="W25" s="32">
        <v>12</v>
      </c>
      <c r="X25" s="60">
        <v>98.8200589970501</v>
      </c>
      <c r="Y25" s="60">
        <v>0</v>
      </c>
      <c r="Z25" s="172" t="s">
        <v>9</v>
      </c>
      <c r="AA25" s="16"/>
      <c r="AB25" s="198"/>
      <c r="AC25" s="199"/>
    </row>
    <row r="26" spans="1:29" ht="15.75" customHeight="1">
      <c r="A26" s="137"/>
      <c r="B26" s="136" t="s">
        <v>10</v>
      </c>
      <c r="C26" s="190">
        <f t="shared" si="3"/>
        <v>170</v>
      </c>
      <c r="D26" s="32">
        <f t="shared" si="4"/>
        <v>164</v>
      </c>
      <c r="E26" s="32">
        <v>152</v>
      </c>
      <c r="F26" s="32">
        <v>7</v>
      </c>
      <c r="G26" s="32">
        <v>2</v>
      </c>
      <c r="H26" s="32">
        <v>0</v>
      </c>
      <c r="I26" s="32">
        <v>2</v>
      </c>
      <c r="J26" s="32">
        <v>1</v>
      </c>
      <c r="K26" s="32">
        <v>1</v>
      </c>
      <c r="L26" s="32">
        <v>0</v>
      </c>
      <c r="M26" s="32">
        <v>0</v>
      </c>
      <c r="N26" s="32">
        <v>0</v>
      </c>
      <c r="O26" s="32">
        <v>1</v>
      </c>
      <c r="P26" s="32">
        <v>4</v>
      </c>
      <c r="Q26" s="32">
        <v>0</v>
      </c>
      <c r="R26" s="32">
        <f t="shared" si="5"/>
        <v>0</v>
      </c>
      <c r="S26" s="32">
        <v>0</v>
      </c>
      <c r="T26" s="32">
        <v>0</v>
      </c>
      <c r="U26" s="32">
        <v>0</v>
      </c>
      <c r="V26" s="32">
        <v>0</v>
      </c>
      <c r="W26" s="32">
        <v>2</v>
      </c>
      <c r="X26" s="60">
        <v>96.4705882352941</v>
      </c>
      <c r="Y26" s="60">
        <v>0.588235294117647</v>
      </c>
      <c r="Z26" s="172" t="s">
        <v>10</v>
      </c>
      <c r="AA26" s="16"/>
      <c r="AB26" s="198"/>
      <c r="AC26" s="199"/>
    </row>
    <row r="27" spans="1:29" ht="15.75" customHeight="1">
      <c r="A27" s="137"/>
      <c r="B27" s="136" t="s">
        <v>11</v>
      </c>
      <c r="C27" s="190">
        <f t="shared" si="3"/>
        <v>370</v>
      </c>
      <c r="D27" s="32">
        <f t="shared" si="4"/>
        <v>369</v>
      </c>
      <c r="E27" s="32">
        <v>331</v>
      </c>
      <c r="F27" s="32">
        <v>2</v>
      </c>
      <c r="G27" s="32">
        <v>11</v>
      </c>
      <c r="H27" s="32">
        <v>0</v>
      </c>
      <c r="I27" s="32">
        <v>19</v>
      </c>
      <c r="J27" s="32">
        <v>6</v>
      </c>
      <c r="K27" s="32">
        <v>0</v>
      </c>
      <c r="L27" s="32">
        <v>0</v>
      </c>
      <c r="M27" s="32">
        <v>0</v>
      </c>
      <c r="N27" s="32">
        <v>0</v>
      </c>
      <c r="O27" s="32">
        <v>1</v>
      </c>
      <c r="P27" s="32">
        <v>0</v>
      </c>
      <c r="Q27" s="32">
        <v>0</v>
      </c>
      <c r="R27" s="32">
        <f t="shared" si="5"/>
        <v>0</v>
      </c>
      <c r="S27" s="32">
        <v>0</v>
      </c>
      <c r="T27" s="32">
        <v>0</v>
      </c>
      <c r="U27" s="32">
        <v>0</v>
      </c>
      <c r="V27" s="32">
        <v>0</v>
      </c>
      <c r="W27" s="32">
        <v>9</v>
      </c>
      <c r="X27" s="60">
        <v>99.7297297297297</v>
      </c>
      <c r="Y27" s="60">
        <v>0.27027027027027</v>
      </c>
      <c r="Z27" s="172" t="s">
        <v>11</v>
      </c>
      <c r="AA27" s="16"/>
      <c r="AB27" s="198"/>
      <c r="AC27" s="199"/>
    </row>
    <row r="28" spans="1:29" ht="15.75" customHeight="1">
      <c r="A28" s="137"/>
      <c r="B28" s="136" t="s">
        <v>12</v>
      </c>
      <c r="C28" s="190">
        <f t="shared" si="3"/>
        <v>138</v>
      </c>
      <c r="D28" s="32">
        <f t="shared" si="4"/>
        <v>135</v>
      </c>
      <c r="E28" s="32">
        <v>129</v>
      </c>
      <c r="F28" s="32">
        <v>1</v>
      </c>
      <c r="G28" s="32">
        <v>3</v>
      </c>
      <c r="H28" s="32">
        <v>0</v>
      </c>
      <c r="I28" s="32">
        <v>2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1</v>
      </c>
      <c r="P28" s="32">
        <v>2</v>
      </c>
      <c r="Q28" s="32">
        <v>0</v>
      </c>
      <c r="R28" s="32">
        <f t="shared" si="5"/>
        <v>0</v>
      </c>
      <c r="S28" s="32">
        <v>0</v>
      </c>
      <c r="T28" s="32">
        <v>0</v>
      </c>
      <c r="U28" s="32">
        <v>0</v>
      </c>
      <c r="V28" s="32">
        <v>0</v>
      </c>
      <c r="W28" s="32">
        <v>5</v>
      </c>
      <c r="X28" s="60">
        <v>97.8260869565217</v>
      </c>
      <c r="Y28" s="60">
        <v>0.72463768115942</v>
      </c>
      <c r="Z28" s="172" t="s">
        <v>12</v>
      </c>
      <c r="AA28" s="16"/>
      <c r="AB28" s="198"/>
      <c r="AC28" s="199"/>
    </row>
    <row r="29" spans="1:29" ht="15.75" customHeight="1">
      <c r="A29" s="137"/>
      <c r="B29" s="136" t="s">
        <v>13</v>
      </c>
      <c r="C29" s="190">
        <f t="shared" si="3"/>
        <v>308</v>
      </c>
      <c r="D29" s="32">
        <f t="shared" si="4"/>
        <v>307</v>
      </c>
      <c r="E29" s="32">
        <v>276</v>
      </c>
      <c r="F29" s="32">
        <v>14</v>
      </c>
      <c r="G29" s="32">
        <v>6</v>
      </c>
      <c r="H29" s="32">
        <v>0</v>
      </c>
      <c r="I29" s="32">
        <v>7</v>
      </c>
      <c r="J29" s="32">
        <v>4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1</v>
      </c>
      <c r="Q29" s="32">
        <v>0</v>
      </c>
      <c r="R29" s="32">
        <f t="shared" si="5"/>
        <v>1</v>
      </c>
      <c r="S29" s="32">
        <v>1</v>
      </c>
      <c r="T29" s="32">
        <v>0</v>
      </c>
      <c r="U29" s="32">
        <v>0</v>
      </c>
      <c r="V29" s="32">
        <v>0</v>
      </c>
      <c r="W29" s="32">
        <v>6</v>
      </c>
      <c r="X29" s="60">
        <v>99.6753246753247</v>
      </c>
      <c r="Y29" s="60">
        <v>0.324675324675325</v>
      </c>
      <c r="Z29" s="172" t="s">
        <v>13</v>
      </c>
      <c r="AA29" s="16"/>
      <c r="AB29" s="198"/>
      <c r="AC29" s="199"/>
    </row>
    <row r="30" spans="1:29" ht="15.75" customHeight="1">
      <c r="A30" s="137"/>
      <c r="B30" s="136" t="s">
        <v>14</v>
      </c>
      <c r="C30" s="190">
        <f t="shared" si="3"/>
        <v>239</v>
      </c>
      <c r="D30" s="32">
        <f t="shared" si="4"/>
        <v>234</v>
      </c>
      <c r="E30" s="32">
        <v>223</v>
      </c>
      <c r="F30" s="32">
        <v>1</v>
      </c>
      <c r="G30" s="32">
        <v>3</v>
      </c>
      <c r="H30" s="32">
        <v>0</v>
      </c>
      <c r="I30" s="32">
        <v>5</v>
      </c>
      <c r="J30" s="32">
        <v>2</v>
      </c>
      <c r="K30" s="32">
        <v>1</v>
      </c>
      <c r="L30" s="32">
        <v>0</v>
      </c>
      <c r="M30" s="32">
        <v>0</v>
      </c>
      <c r="N30" s="32">
        <v>0</v>
      </c>
      <c r="O30" s="32">
        <v>0</v>
      </c>
      <c r="P30" s="32">
        <v>4</v>
      </c>
      <c r="Q30" s="32">
        <v>0</v>
      </c>
      <c r="R30" s="32">
        <f t="shared" si="5"/>
        <v>0</v>
      </c>
      <c r="S30" s="32">
        <v>0</v>
      </c>
      <c r="T30" s="32">
        <v>0</v>
      </c>
      <c r="U30" s="32">
        <v>0</v>
      </c>
      <c r="V30" s="32">
        <v>0</v>
      </c>
      <c r="W30" s="32">
        <v>3</v>
      </c>
      <c r="X30" s="60">
        <v>97.907949790795</v>
      </c>
      <c r="Y30" s="60">
        <v>0</v>
      </c>
      <c r="Z30" s="172" t="s">
        <v>14</v>
      </c>
      <c r="AA30" s="16"/>
      <c r="AB30" s="198"/>
      <c r="AC30" s="199"/>
    </row>
    <row r="31" spans="1:29" ht="15.75" customHeight="1">
      <c r="A31" s="137"/>
      <c r="B31" s="136" t="s">
        <v>43</v>
      </c>
      <c r="C31" s="190">
        <f t="shared" si="3"/>
        <v>380</v>
      </c>
      <c r="D31" s="32">
        <f t="shared" si="4"/>
        <v>374</v>
      </c>
      <c r="E31" s="32">
        <v>350</v>
      </c>
      <c r="F31" s="32">
        <v>10</v>
      </c>
      <c r="G31" s="32">
        <v>8</v>
      </c>
      <c r="H31" s="32">
        <v>0</v>
      </c>
      <c r="I31" s="32">
        <v>1</v>
      </c>
      <c r="J31" s="32">
        <v>5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6</v>
      </c>
      <c r="Q31" s="32">
        <v>0</v>
      </c>
      <c r="R31" s="32">
        <f t="shared" si="5"/>
        <v>1</v>
      </c>
      <c r="S31" s="32">
        <v>1</v>
      </c>
      <c r="T31" s="32">
        <v>0</v>
      </c>
      <c r="U31" s="32">
        <v>0</v>
      </c>
      <c r="V31" s="32">
        <v>0</v>
      </c>
      <c r="W31" s="32">
        <v>17</v>
      </c>
      <c r="X31" s="60">
        <v>98.421052631579</v>
      </c>
      <c r="Y31" s="60">
        <v>0.263157894736842</v>
      </c>
      <c r="Z31" s="172" t="s">
        <v>44</v>
      </c>
      <c r="AA31" s="16"/>
      <c r="AB31" s="198"/>
      <c r="AC31" s="199"/>
    </row>
    <row r="32" spans="1:29" ht="15.75" customHeight="1">
      <c r="A32" s="137"/>
      <c r="B32" s="136" t="s">
        <v>45</v>
      </c>
      <c r="C32" s="190">
        <f t="shared" si="3"/>
        <v>294</v>
      </c>
      <c r="D32" s="32">
        <f t="shared" si="4"/>
        <v>287</v>
      </c>
      <c r="E32" s="32">
        <v>273</v>
      </c>
      <c r="F32" s="32">
        <v>4</v>
      </c>
      <c r="G32" s="32">
        <v>3</v>
      </c>
      <c r="H32" s="32">
        <v>0</v>
      </c>
      <c r="I32" s="32">
        <v>4</v>
      </c>
      <c r="J32" s="32">
        <v>3</v>
      </c>
      <c r="K32" s="32">
        <v>0</v>
      </c>
      <c r="L32" s="32">
        <v>0</v>
      </c>
      <c r="M32" s="32">
        <v>0</v>
      </c>
      <c r="N32" s="32">
        <v>0</v>
      </c>
      <c r="O32" s="32">
        <v>3</v>
      </c>
      <c r="P32" s="32">
        <v>4</v>
      </c>
      <c r="Q32" s="32">
        <v>0</v>
      </c>
      <c r="R32" s="32">
        <f t="shared" si="5"/>
        <v>0</v>
      </c>
      <c r="S32" s="32">
        <v>0</v>
      </c>
      <c r="T32" s="32">
        <v>0</v>
      </c>
      <c r="U32" s="32">
        <v>0</v>
      </c>
      <c r="V32" s="32">
        <v>0</v>
      </c>
      <c r="W32" s="32">
        <v>15</v>
      </c>
      <c r="X32" s="60">
        <v>97.6190476190476</v>
      </c>
      <c r="Y32" s="60">
        <v>1.02040816326531</v>
      </c>
      <c r="Z32" s="172" t="s">
        <v>46</v>
      </c>
      <c r="AA32" s="16"/>
      <c r="AB32" s="198"/>
      <c r="AC32" s="199"/>
    </row>
    <row r="33" spans="1:29" ht="15.75" customHeight="1">
      <c r="A33" s="137"/>
      <c r="B33" s="136" t="s">
        <v>47</v>
      </c>
      <c r="C33" s="190">
        <f t="shared" si="3"/>
        <v>205</v>
      </c>
      <c r="D33" s="32">
        <f t="shared" si="4"/>
        <v>205</v>
      </c>
      <c r="E33" s="32">
        <v>182</v>
      </c>
      <c r="F33" s="32">
        <v>17</v>
      </c>
      <c r="G33" s="32">
        <v>0</v>
      </c>
      <c r="H33" s="32">
        <v>0</v>
      </c>
      <c r="I33" s="32">
        <v>2</v>
      </c>
      <c r="J33" s="32">
        <v>4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f t="shared" si="5"/>
        <v>1</v>
      </c>
      <c r="S33" s="32">
        <v>1</v>
      </c>
      <c r="T33" s="32">
        <v>0</v>
      </c>
      <c r="U33" s="32">
        <v>0</v>
      </c>
      <c r="V33" s="32">
        <v>0</v>
      </c>
      <c r="W33" s="32">
        <v>3</v>
      </c>
      <c r="X33" s="60">
        <v>100</v>
      </c>
      <c r="Y33" s="60">
        <v>0.487804878048781</v>
      </c>
      <c r="Z33" s="172" t="s">
        <v>48</v>
      </c>
      <c r="AA33" s="16"/>
      <c r="AB33" s="198"/>
      <c r="AC33" s="199"/>
    </row>
    <row r="34" spans="1:29" ht="15.75" customHeight="1">
      <c r="A34" s="137"/>
      <c r="B34" s="136" t="s">
        <v>86</v>
      </c>
      <c r="C34" s="190">
        <f t="shared" si="3"/>
        <v>680</v>
      </c>
      <c r="D34" s="32">
        <f t="shared" si="4"/>
        <v>670</v>
      </c>
      <c r="E34" s="32">
        <v>632</v>
      </c>
      <c r="F34" s="32">
        <v>18</v>
      </c>
      <c r="G34" s="32">
        <v>4</v>
      </c>
      <c r="H34" s="32">
        <v>0</v>
      </c>
      <c r="I34" s="32">
        <v>4</v>
      </c>
      <c r="J34" s="32">
        <v>12</v>
      </c>
      <c r="K34" s="32">
        <v>0</v>
      </c>
      <c r="L34" s="32">
        <v>0</v>
      </c>
      <c r="M34" s="32">
        <v>0</v>
      </c>
      <c r="N34" s="32">
        <v>0</v>
      </c>
      <c r="O34" s="32">
        <v>2</v>
      </c>
      <c r="P34" s="32">
        <v>8</v>
      </c>
      <c r="Q34" s="32">
        <v>0</v>
      </c>
      <c r="R34" s="32">
        <f t="shared" si="5"/>
        <v>0</v>
      </c>
      <c r="S34" s="32">
        <v>0</v>
      </c>
      <c r="T34" s="32">
        <v>0</v>
      </c>
      <c r="U34" s="32">
        <v>0</v>
      </c>
      <c r="V34" s="32">
        <v>0</v>
      </c>
      <c r="W34" s="32">
        <v>18</v>
      </c>
      <c r="X34" s="60">
        <v>98.5294117647059</v>
      </c>
      <c r="Y34" s="60">
        <v>0.294117647058824</v>
      </c>
      <c r="Z34" s="172" t="s">
        <v>86</v>
      </c>
      <c r="AA34" s="16"/>
      <c r="AB34" s="198"/>
      <c r="AC34" s="199"/>
    </row>
    <row r="35" spans="1:29" s="42" customFormat="1" ht="15.75" customHeight="1">
      <c r="A35" s="262" t="s">
        <v>91</v>
      </c>
      <c r="B35" s="262"/>
      <c r="C35" s="91">
        <f>SUM(C36:C37)</f>
        <v>59</v>
      </c>
      <c r="D35" s="200">
        <f aca="true" t="shared" si="6" ref="D35:W35">SUM(D36:D37)</f>
        <v>59</v>
      </c>
      <c r="E35" s="92">
        <f t="shared" si="6"/>
        <v>55</v>
      </c>
      <c r="F35" s="92">
        <f t="shared" si="6"/>
        <v>1</v>
      </c>
      <c r="G35" s="92">
        <f t="shared" si="6"/>
        <v>3</v>
      </c>
      <c r="H35" s="92">
        <f t="shared" si="6"/>
        <v>0</v>
      </c>
      <c r="I35" s="92">
        <f t="shared" si="6"/>
        <v>0</v>
      </c>
      <c r="J35" s="92">
        <f t="shared" si="6"/>
        <v>0</v>
      </c>
      <c r="K35" s="92">
        <f t="shared" si="6"/>
        <v>0</v>
      </c>
      <c r="L35" s="92">
        <f t="shared" si="6"/>
        <v>0</v>
      </c>
      <c r="M35" s="92">
        <f t="shared" si="6"/>
        <v>0</v>
      </c>
      <c r="N35" s="92">
        <f t="shared" si="6"/>
        <v>0</v>
      </c>
      <c r="O35" s="92">
        <f t="shared" si="6"/>
        <v>0</v>
      </c>
      <c r="P35" s="92">
        <f t="shared" si="6"/>
        <v>0</v>
      </c>
      <c r="Q35" s="92">
        <f t="shared" si="6"/>
        <v>0</v>
      </c>
      <c r="R35" s="200">
        <f t="shared" si="6"/>
        <v>0</v>
      </c>
      <c r="S35" s="92">
        <f t="shared" si="6"/>
        <v>0</v>
      </c>
      <c r="T35" s="92">
        <f t="shared" si="6"/>
        <v>0</v>
      </c>
      <c r="U35" s="92">
        <f t="shared" si="6"/>
        <v>0</v>
      </c>
      <c r="V35" s="92">
        <f t="shared" si="6"/>
        <v>0</v>
      </c>
      <c r="W35" s="92">
        <f t="shared" si="6"/>
        <v>3</v>
      </c>
      <c r="X35" s="57">
        <f>D35/C35*100</f>
        <v>100</v>
      </c>
      <c r="Y35" s="57">
        <f>(O35+R35)/C35*100</f>
        <v>0</v>
      </c>
      <c r="Z35" s="260" t="s">
        <v>91</v>
      </c>
      <c r="AA35" s="263"/>
      <c r="AB35" s="198"/>
      <c r="AC35" s="199"/>
    </row>
    <row r="36" spans="1:29" ht="15.75" customHeight="1">
      <c r="A36" s="137"/>
      <c r="B36" s="136" t="s">
        <v>15</v>
      </c>
      <c r="C36" s="190">
        <f>D36+K36+L36+M36+N36+O36+P36+Q36</f>
        <v>54</v>
      </c>
      <c r="D36" s="32">
        <f>SUM(E36:J36)</f>
        <v>54</v>
      </c>
      <c r="E36" s="32">
        <v>51</v>
      </c>
      <c r="F36" s="32">
        <v>0</v>
      </c>
      <c r="G36" s="32">
        <v>3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f>SUM(S36:V36)</f>
        <v>0</v>
      </c>
      <c r="S36" s="32">
        <v>0</v>
      </c>
      <c r="T36" s="32">
        <v>0</v>
      </c>
      <c r="U36" s="32">
        <v>0</v>
      </c>
      <c r="V36" s="32">
        <v>0</v>
      </c>
      <c r="W36" s="32">
        <v>3</v>
      </c>
      <c r="X36" s="60">
        <v>100</v>
      </c>
      <c r="Y36" s="60">
        <v>0</v>
      </c>
      <c r="Z36" s="172" t="s">
        <v>15</v>
      </c>
      <c r="AA36" s="16"/>
      <c r="AB36" s="198"/>
      <c r="AC36" s="199"/>
    </row>
    <row r="37" spans="1:29" ht="15.75" customHeight="1">
      <c r="A37" s="137"/>
      <c r="B37" s="136" t="s">
        <v>16</v>
      </c>
      <c r="C37" s="190">
        <f>D37+K37+L37+M37+N37+O37+P37+Q37</f>
        <v>5</v>
      </c>
      <c r="D37" s="32">
        <f>SUM(E37:J37)</f>
        <v>5</v>
      </c>
      <c r="E37" s="32">
        <v>4</v>
      </c>
      <c r="F37" s="32">
        <v>1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f>SUM(S37:V37)</f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60">
        <v>100</v>
      </c>
      <c r="Y37" s="60">
        <v>0</v>
      </c>
      <c r="Z37" s="172" t="s">
        <v>16</v>
      </c>
      <c r="AA37" s="16"/>
      <c r="AB37" s="198"/>
      <c r="AC37" s="199"/>
    </row>
    <row r="38" spans="1:29" s="42" customFormat="1" ht="15.75" customHeight="1">
      <c r="A38" s="258" t="s">
        <v>92</v>
      </c>
      <c r="B38" s="258"/>
      <c r="C38" s="91">
        <f aca="true" t="shared" si="7" ref="C38:V38">SUM(C39:C42)</f>
        <v>425</v>
      </c>
      <c r="D38" s="200">
        <f t="shared" si="7"/>
        <v>419</v>
      </c>
      <c r="E38" s="92">
        <f t="shared" si="7"/>
        <v>394</v>
      </c>
      <c r="F38" s="92">
        <f t="shared" si="7"/>
        <v>9</v>
      </c>
      <c r="G38" s="92">
        <f t="shared" si="7"/>
        <v>8</v>
      </c>
      <c r="H38" s="92">
        <f t="shared" si="7"/>
        <v>0</v>
      </c>
      <c r="I38" s="92">
        <f t="shared" si="7"/>
        <v>2</v>
      </c>
      <c r="J38" s="92">
        <f t="shared" si="7"/>
        <v>6</v>
      </c>
      <c r="K38" s="92">
        <f t="shared" si="7"/>
        <v>0</v>
      </c>
      <c r="L38" s="92">
        <f t="shared" si="7"/>
        <v>0</v>
      </c>
      <c r="M38" s="92">
        <f t="shared" si="7"/>
        <v>0</v>
      </c>
      <c r="N38" s="92">
        <f t="shared" si="7"/>
        <v>1</v>
      </c>
      <c r="O38" s="92">
        <f t="shared" si="7"/>
        <v>1</v>
      </c>
      <c r="P38" s="92">
        <f t="shared" si="7"/>
        <v>4</v>
      </c>
      <c r="Q38" s="92">
        <f t="shared" si="7"/>
        <v>0</v>
      </c>
      <c r="R38" s="200">
        <f t="shared" si="7"/>
        <v>0</v>
      </c>
      <c r="S38" s="92">
        <f t="shared" si="7"/>
        <v>0</v>
      </c>
      <c r="T38" s="92">
        <f t="shared" si="7"/>
        <v>0</v>
      </c>
      <c r="U38" s="92">
        <f t="shared" si="7"/>
        <v>0</v>
      </c>
      <c r="V38" s="92">
        <f t="shared" si="7"/>
        <v>0</v>
      </c>
      <c r="W38" s="92">
        <f>SUM(W39:W42)</f>
        <v>2</v>
      </c>
      <c r="X38" s="57">
        <f>D38/C38*100</f>
        <v>98.58823529411764</v>
      </c>
      <c r="Y38" s="57">
        <f>(O38+R38)/C38*100</f>
        <v>0.2352941176470588</v>
      </c>
      <c r="Z38" s="260" t="s">
        <v>92</v>
      </c>
      <c r="AA38" s="263"/>
      <c r="AB38" s="198"/>
      <c r="AC38" s="199"/>
    </row>
    <row r="39" spans="1:29" ht="15.75" customHeight="1">
      <c r="A39" s="137"/>
      <c r="B39" s="136" t="s">
        <v>49</v>
      </c>
      <c r="C39" s="190">
        <f>D39+K39+L39+M39+N39+O39+P39+Q39</f>
        <v>136</v>
      </c>
      <c r="D39" s="32">
        <f>SUM(E39:J39)</f>
        <v>133</v>
      </c>
      <c r="E39" s="32">
        <v>128</v>
      </c>
      <c r="F39" s="32">
        <v>1</v>
      </c>
      <c r="G39" s="32">
        <v>2</v>
      </c>
      <c r="H39" s="32">
        <v>0</v>
      </c>
      <c r="I39" s="32">
        <v>1</v>
      </c>
      <c r="J39" s="32">
        <v>1</v>
      </c>
      <c r="K39" s="32">
        <v>0</v>
      </c>
      <c r="L39" s="32">
        <v>0</v>
      </c>
      <c r="M39" s="32">
        <v>0</v>
      </c>
      <c r="N39" s="32">
        <v>0</v>
      </c>
      <c r="O39" s="32">
        <v>1</v>
      </c>
      <c r="P39" s="32">
        <v>2</v>
      </c>
      <c r="Q39" s="32">
        <v>0</v>
      </c>
      <c r="R39" s="32">
        <f>SUM(S39:V39)</f>
        <v>0</v>
      </c>
      <c r="S39" s="32">
        <v>0</v>
      </c>
      <c r="T39" s="32">
        <v>0</v>
      </c>
      <c r="U39" s="32">
        <v>0</v>
      </c>
      <c r="V39" s="32">
        <v>0</v>
      </c>
      <c r="W39" s="32">
        <v>2</v>
      </c>
      <c r="X39" s="60">
        <v>97.7941176470588</v>
      </c>
      <c r="Y39" s="60">
        <v>0.735294117647059</v>
      </c>
      <c r="Z39" s="172" t="s">
        <v>33</v>
      </c>
      <c r="AA39" s="16"/>
      <c r="AB39" s="198"/>
      <c r="AC39" s="199"/>
    </row>
    <row r="40" spans="1:29" ht="15.75" customHeight="1">
      <c r="A40" s="137"/>
      <c r="B40" s="136" t="s">
        <v>17</v>
      </c>
      <c r="C40" s="190">
        <f>D40+K40+L40+M40+N40+O40+P40+Q40</f>
        <v>58</v>
      </c>
      <c r="D40" s="32">
        <f>SUM(E40:J40)</f>
        <v>57</v>
      </c>
      <c r="E40" s="32">
        <v>53</v>
      </c>
      <c r="F40" s="32">
        <v>2</v>
      </c>
      <c r="G40" s="32">
        <v>1</v>
      </c>
      <c r="H40" s="32">
        <v>0</v>
      </c>
      <c r="I40" s="32">
        <v>0</v>
      </c>
      <c r="J40" s="32">
        <v>1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1</v>
      </c>
      <c r="Q40" s="32">
        <v>0</v>
      </c>
      <c r="R40" s="32">
        <f>SUM(S40:V40)</f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60">
        <v>98.2758620689655</v>
      </c>
      <c r="Y40" s="60">
        <v>0</v>
      </c>
      <c r="Z40" s="172" t="s">
        <v>34</v>
      </c>
      <c r="AA40" s="16"/>
      <c r="AB40" s="198"/>
      <c r="AC40" s="199"/>
    </row>
    <row r="41" spans="1:29" ht="15.75" customHeight="1">
      <c r="A41" s="137"/>
      <c r="B41" s="136" t="s">
        <v>18</v>
      </c>
      <c r="C41" s="190">
        <f>D41+K41+L41+M41+N41+O41+P41+Q41</f>
        <v>183</v>
      </c>
      <c r="D41" s="32">
        <f>SUM(E41:J41)</f>
        <v>182</v>
      </c>
      <c r="E41" s="32">
        <v>168</v>
      </c>
      <c r="F41" s="32">
        <v>6</v>
      </c>
      <c r="G41" s="32">
        <v>5</v>
      </c>
      <c r="H41" s="32">
        <v>0</v>
      </c>
      <c r="I41" s="32">
        <v>1</v>
      </c>
      <c r="J41" s="32">
        <v>2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1</v>
      </c>
      <c r="Q41" s="32">
        <v>0</v>
      </c>
      <c r="R41" s="32">
        <f>SUM(S41:V41)</f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60">
        <v>99.4535519125683</v>
      </c>
      <c r="Y41" s="60">
        <v>0</v>
      </c>
      <c r="Z41" s="172" t="s">
        <v>35</v>
      </c>
      <c r="AA41" s="16"/>
      <c r="AB41" s="198"/>
      <c r="AC41" s="199"/>
    </row>
    <row r="42" spans="1:29" ht="15.75" customHeight="1">
      <c r="A42" s="137"/>
      <c r="B42" s="136" t="s">
        <v>19</v>
      </c>
      <c r="C42" s="190">
        <f>D42+K42+L42+M42+N42+O42+P42+Q42</f>
        <v>48</v>
      </c>
      <c r="D42" s="32">
        <f>SUM(E42:J42)</f>
        <v>47</v>
      </c>
      <c r="E42" s="32">
        <v>45</v>
      </c>
      <c r="F42" s="32">
        <v>0</v>
      </c>
      <c r="G42" s="32">
        <v>0</v>
      </c>
      <c r="H42" s="32">
        <v>0</v>
      </c>
      <c r="I42" s="32">
        <v>0</v>
      </c>
      <c r="J42" s="32">
        <v>2</v>
      </c>
      <c r="K42" s="32">
        <v>0</v>
      </c>
      <c r="L42" s="32">
        <v>0</v>
      </c>
      <c r="M42" s="32">
        <v>0</v>
      </c>
      <c r="N42" s="32">
        <v>1</v>
      </c>
      <c r="O42" s="32">
        <v>0</v>
      </c>
      <c r="P42" s="32">
        <v>0</v>
      </c>
      <c r="Q42" s="32">
        <v>0</v>
      </c>
      <c r="R42" s="32">
        <f>SUM(S42:V42)</f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60">
        <v>97.9166666666667</v>
      </c>
      <c r="Y42" s="60">
        <v>0</v>
      </c>
      <c r="Z42" s="172" t="s">
        <v>36</v>
      </c>
      <c r="AA42" s="16"/>
      <c r="AB42" s="198"/>
      <c r="AC42" s="199"/>
    </row>
    <row r="43" spans="1:29" s="42" customFormat="1" ht="15.75" customHeight="1">
      <c r="A43" s="258" t="s">
        <v>93</v>
      </c>
      <c r="B43" s="258"/>
      <c r="C43" s="91">
        <f>C44</f>
        <v>62</v>
      </c>
      <c r="D43" s="200">
        <f aca="true" t="shared" si="8" ref="D43:W43">D44</f>
        <v>60</v>
      </c>
      <c r="E43" s="92">
        <f t="shared" si="8"/>
        <v>57</v>
      </c>
      <c r="F43" s="92">
        <f t="shared" si="8"/>
        <v>2</v>
      </c>
      <c r="G43" s="92">
        <f t="shared" si="8"/>
        <v>0</v>
      </c>
      <c r="H43" s="92">
        <f t="shared" si="8"/>
        <v>0</v>
      </c>
      <c r="I43" s="92">
        <f t="shared" si="8"/>
        <v>1</v>
      </c>
      <c r="J43" s="92">
        <f t="shared" si="8"/>
        <v>0</v>
      </c>
      <c r="K43" s="92">
        <f t="shared" si="8"/>
        <v>0</v>
      </c>
      <c r="L43" s="92">
        <f t="shared" si="8"/>
        <v>0</v>
      </c>
      <c r="M43" s="92">
        <f t="shared" si="8"/>
        <v>0</v>
      </c>
      <c r="N43" s="92">
        <f t="shared" si="8"/>
        <v>0</v>
      </c>
      <c r="O43" s="92">
        <f t="shared" si="8"/>
        <v>0</v>
      </c>
      <c r="P43" s="92">
        <f t="shared" si="8"/>
        <v>2</v>
      </c>
      <c r="Q43" s="92">
        <f t="shared" si="8"/>
        <v>0</v>
      </c>
      <c r="R43" s="200">
        <f t="shared" si="8"/>
        <v>0</v>
      </c>
      <c r="S43" s="92">
        <f t="shared" si="8"/>
        <v>0</v>
      </c>
      <c r="T43" s="92">
        <f t="shared" si="8"/>
        <v>0</v>
      </c>
      <c r="U43" s="92">
        <f t="shared" si="8"/>
        <v>0</v>
      </c>
      <c r="V43" s="92">
        <f t="shared" si="8"/>
        <v>0</v>
      </c>
      <c r="W43" s="92">
        <f t="shared" si="8"/>
        <v>0</v>
      </c>
      <c r="X43" s="57">
        <f>D43/C43*100</f>
        <v>96.7741935483871</v>
      </c>
      <c r="Y43" s="57">
        <f>(O43+R43)/C43*100</f>
        <v>0</v>
      </c>
      <c r="Z43" s="264" t="s">
        <v>37</v>
      </c>
      <c r="AA43" s="265"/>
      <c r="AC43" s="47"/>
    </row>
    <row r="44" spans="1:28" ht="15.75" customHeight="1">
      <c r="A44" s="137"/>
      <c r="B44" s="136" t="s">
        <v>20</v>
      </c>
      <c r="C44" s="190">
        <f>D44+K44+L44+M44+N44+O44+P44+Q44</f>
        <v>62</v>
      </c>
      <c r="D44" s="32">
        <f>SUM(E44:J44)</f>
        <v>60</v>
      </c>
      <c r="E44" s="32">
        <v>57</v>
      </c>
      <c r="F44" s="32">
        <v>2</v>
      </c>
      <c r="G44" s="32">
        <v>0</v>
      </c>
      <c r="H44" s="32">
        <v>0</v>
      </c>
      <c r="I44" s="32">
        <v>1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2</v>
      </c>
      <c r="Q44" s="32">
        <v>0</v>
      </c>
      <c r="R44" s="32">
        <f>SUM(S44:V44)</f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60">
        <v>96.7741935483871</v>
      </c>
      <c r="Y44" s="60">
        <v>0</v>
      </c>
      <c r="Z44" s="172" t="s">
        <v>20</v>
      </c>
      <c r="AA44" s="16"/>
      <c r="AB44" s="198"/>
    </row>
    <row r="45" spans="1:29" s="42" customFormat="1" ht="15.75" customHeight="1">
      <c r="A45" s="258" t="s">
        <v>94</v>
      </c>
      <c r="B45" s="258"/>
      <c r="C45" s="91">
        <f>SUM(C46:C47)</f>
        <v>221</v>
      </c>
      <c r="D45" s="200">
        <f aca="true" t="shared" si="9" ref="D45:W45">SUM(D46:D47)</f>
        <v>219</v>
      </c>
      <c r="E45" s="92">
        <f t="shared" si="9"/>
        <v>203</v>
      </c>
      <c r="F45" s="92">
        <f t="shared" si="9"/>
        <v>2</v>
      </c>
      <c r="G45" s="92">
        <f t="shared" si="9"/>
        <v>3</v>
      </c>
      <c r="H45" s="92">
        <f t="shared" si="9"/>
        <v>0</v>
      </c>
      <c r="I45" s="92">
        <f t="shared" si="9"/>
        <v>6</v>
      </c>
      <c r="J45" s="92">
        <f t="shared" si="9"/>
        <v>5</v>
      </c>
      <c r="K45" s="92">
        <f t="shared" si="9"/>
        <v>0</v>
      </c>
      <c r="L45" s="92">
        <f t="shared" si="9"/>
        <v>0</v>
      </c>
      <c r="M45" s="92">
        <f t="shared" si="9"/>
        <v>0</v>
      </c>
      <c r="N45" s="92">
        <f t="shared" si="9"/>
        <v>0</v>
      </c>
      <c r="O45" s="92">
        <f t="shared" si="9"/>
        <v>0</v>
      </c>
      <c r="P45" s="92">
        <f t="shared" si="9"/>
        <v>2</v>
      </c>
      <c r="Q45" s="92">
        <f t="shared" si="9"/>
        <v>0</v>
      </c>
      <c r="R45" s="200">
        <f t="shared" si="9"/>
        <v>0</v>
      </c>
      <c r="S45" s="92">
        <f t="shared" si="9"/>
        <v>0</v>
      </c>
      <c r="T45" s="92">
        <f t="shared" si="9"/>
        <v>0</v>
      </c>
      <c r="U45" s="92">
        <f t="shared" si="9"/>
        <v>0</v>
      </c>
      <c r="V45" s="92">
        <f t="shared" si="9"/>
        <v>0</v>
      </c>
      <c r="W45" s="92">
        <f t="shared" si="9"/>
        <v>4</v>
      </c>
      <c r="X45" s="57">
        <f>D45/C45*100</f>
        <v>99.09502262443439</v>
      </c>
      <c r="Y45" s="57">
        <f>(O45+R45)/C45*100</f>
        <v>0</v>
      </c>
      <c r="Z45" s="260" t="s">
        <v>94</v>
      </c>
      <c r="AA45" s="263"/>
      <c r="AC45" s="47"/>
    </row>
    <row r="46" spans="1:29" ht="15.75" customHeight="1">
      <c r="A46" s="137"/>
      <c r="B46" s="136" t="s">
        <v>21</v>
      </c>
      <c r="C46" s="190">
        <f>D46+K46+L46+M46+N46+O46+P46+Q46</f>
        <v>161</v>
      </c>
      <c r="D46" s="32">
        <f>SUM(E46:J46)</f>
        <v>160</v>
      </c>
      <c r="E46" s="32">
        <v>149</v>
      </c>
      <c r="F46" s="32">
        <v>2</v>
      </c>
      <c r="G46" s="32">
        <v>2</v>
      </c>
      <c r="H46" s="32">
        <v>0</v>
      </c>
      <c r="I46" s="32">
        <v>4</v>
      </c>
      <c r="J46" s="32">
        <v>3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1</v>
      </c>
      <c r="Q46" s="32">
        <v>0</v>
      </c>
      <c r="R46" s="32">
        <f>SUM(S46:V46)</f>
        <v>0</v>
      </c>
      <c r="S46" s="32">
        <v>0</v>
      </c>
      <c r="T46" s="32">
        <v>0</v>
      </c>
      <c r="U46" s="32">
        <v>0</v>
      </c>
      <c r="V46" s="32">
        <v>0</v>
      </c>
      <c r="W46" s="32">
        <v>2</v>
      </c>
      <c r="X46" s="60">
        <v>99.3788819875777</v>
      </c>
      <c r="Y46" s="60">
        <v>0</v>
      </c>
      <c r="Z46" s="172" t="s">
        <v>21</v>
      </c>
      <c r="AA46" s="16"/>
      <c r="AB46" s="198"/>
      <c r="AC46" s="199"/>
    </row>
    <row r="47" spans="1:29" ht="15.75" customHeight="1">
      <c r="A47" s="137"/>
      <c r="B47" s="136" t="s">
        <v>22</v>
      </c>
      <c r="C47" s="190">
        <f>D47+K47+L47+M47+N47+O47+P47+Q47</f>
        <v>60</v>
      </c>
      <c r="D47" s="32">
        <f>SUM(E47:J47)</f>
        <v>59</v>
      </c>
      <c r="E47" s="32">
        <v>54</v>
      </c>
      <c r="F47" s="32">
        <v>0</v>
      </c>
      <c r="G47" s="32">
        <v>1</v>
      </c>
      <c r="H47" s="32">
        <v>0</v>
      </c>
      <c r="I47" s="32">
        <v>2</v>
      </c>
      <c r="J47" s="32">
        <v>2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1</v>
      </c>
      <c r="Q47" s="32">
        <v>0</v>
      </c>
      <c r="R47" s="32">
        <f>SUM(S47:V47)</f>
        <v>0</v>
      </c>
      <c r="S47" s="32">
        <v>0</v>
      </c>
      <c r="T47" s="32">
        <v>0</v>
      </c>
      <c r="U47" s="32">
        <v>0</v>
      </c>
      <c r="V47" s="32">
        <v>0</v>
      </c>
      <c r="W47" s="32">
        <v>2</v>
      </c>
      <c r="X47" s="60">
        <v>98.3333333333333</v>
      </c>
      <c r="Y47" s="60">
        <v>0</v>
      </c>
      <c r="Z47" s="172" t="s">
        <v>22</v>
      </c>
      <c r="AA47" s="16"/>
      <c r="AB47" s="198"/>
      <c r="AC47" s="199"/>
    </row>
    <row r="48" spans="1:29" s="42" customFormat="1" ht="15.75" customHeight="1">
      <c r="A48" s="258" t="s">
        <v>95</v>
      </c>
      <c r="B48" s="258"/>
      <c r="C48" s="91">
        <f>SUM(C49:C51)</f>
        <v>389</v>
      </c>
      <c r="D48" s="200">
        <f aca="true" t="shared" si="10" ref="D48:W48">SUM(D49:D51)</f>
        <v>388</v>
      </c>
      <c r="E48" s="92">
        <f t="shared" si="10"/>
        <v>357</v>
      </c>
      <c r="F48" s="92">
        <f t="shared" si="10"/>
        <v>8</v>
      </c>
      <c r="G48" s="92">
        <f t="shared" si="10"/>
        <v>6</v>
      </c>
      <c r="H48" s="92">
        <f t="shared" si="10"/>
        <v>0</v>
      </c>
      <c r="I48" s="92">
        <f t="shared" si="10"/>
        <v>11</v>
      </c>
      <c r="J48" s="92">
        <f t="shared" si="10"/>
        <v>6</v>
      </c>
      <c r="K48" s="92">
        <f t="shared" si="10"/>
        <v>0</v>
      </c>
      <c r="L48" s="92">
        <f t="shared" si="10"/>
        <v>0</v>
      </c>
      <c r="M48" s="92">
        <f t="shared" si="10"/>
        <v>0</v>
      </c>
      <c r="N48" s="92">
        <f t="shared" si="10"/>
        <v>0</v>
      </c>
      <c r="O48" s="92">
        <f t="shared" si="10"/>
        <v>0</v>
      </c>
      <c r="P48" s="92">
        <f t="shared" si="10"/>
        <v>1</v>
      </c>
      <c r="Q48" s="92">
        <f t="shared" si="10"/>
        <v>0</v>
      </c>
      <c r="R48" s="200">
        <f t="shared" si="10"/>
        <v>0</v>
      </c>
      <c r="S48" s="92">
        <f t="shared" si="10"/>
        <v>0</v>
      </c>
      <c r="T48" s="92">
        <f t="shared" si="10"/>
        <v>0</v>
      </c>
      <c r="U48" s="92">
        <f t="shared" si="10"/>
        <v>0</v>
      </c>
      <c r="V48" s="92">
        <f t="shared" si="10"/>
        <v>0</v>
      </c>
      <c r="W48" s="92">
        <f t="shared" si="10"/>
        <v>10</v>
      </c>
      <c r="X48" s="57">
        <f>D48/C48*100</f>
        <v>99.74293059125964</v>
      </c>
      <c r="Y48" s="57">
        <f>(O48+R48)/C48*100</f>
        <v>0</v>
      </c>
      <c r="Z48" s="260" t="s">
        <v>95</v>
      </c>
      <c r="AA48" s="263"/>
      <c r="AC48" s="47"/>
    </row>
    <row r="49" spans="1:29" ht="15.75" customHeight="1">
      <c r="A49" s="137"/>
      <c r="B49" s="136" t="s">
        <v>23</v>
      </c>
      <c r="C49" s="190">
        <f>D49+K49+L49+M49+N49+O49+P49+Q49</f>
        <v>72</v>
      </c>
      <c r="D49" s="32">
        <f>SUM(E49:J49)</f>
        <v>71</v>
      </c>
      <c r="E49" s="32">
        <v>63</v>
      </c>
      <c r="F49" s="32">
        <v>2</v>
      </c>
      <c r="G49" s="32">
        <v>0</v>
      </c>
      <c r="H49" s="32">
        <v>0</v>
      </c>
      <c r="I49" s="32">
        <v>4</v>
      </c>
      <c r="J49" s="32">
        <v>2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1</v>
      </c>
      <c r="Q49" s="32">
        <v>0</v>
      </c>
      <c r="R49" s="32">
        <f>SUM(S49:V49)</f>
        <v>0</v>
      </c>
      <c r="S49" s="32">
        <v>0</v>
      </c>
      <c r="T49" s="32">
        <v>0</v>
      </c>
      <c r="U49" s="32">
        <v>0</v>
      </c>
      <c r="V49" s="32">
        <v>0</v>
      </c>
      <c r="W49" s="32">
        <v>1</v>
      </c>
      <c r="X49" s="60">
        <v>98.6111111111111</v>
      </c>
      <c r="Y49" s="60">
        <v>0</v>
      </c>
      <c r="Z49" s="172" t="s">
        <v>23</v>
      </c>
      <c r="AA49" s="16"/>
      <c r="AB49" s="198"/>
      <c r="AC49" s="199"/>
    </row>
    <row r="50" spans="1:29" ht="15.75" customHeight="1">
      <c r="A50" s="137"/>
      <c r="B50" s="136" t="s">
        <v>24</v>
      </c>
      <c r="C50" s="190">
        <f>D50+K50+L50+M50+N50+O50+P50+Q50</f>
        <v>114</v>
      </c>
      <c r="D50" s="32">
        <f>SUM(E50:J50)</f>
        <v>114</v>
      </c>
      <c r="E50" s="32">
        <v>102</v>
      </c>
      <c r="F50" s="32">
        <v>4</v>
      </c>
      <c r="G50" s="32">
        <v>2</v>
      </c>
      <c r="H50" s="32">
        <v>0</v>
      </c>
      <c r="I50" s="32">
        <v>4</v>
      </c>
      <c r="J50" s="32">
        <v>2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f>SUM(S50:V50)</f>
        <v>0</v>
      </c>
      <c r="S50" s="32">
        <v>0</v>
      </c>
      <c r="T50" s="32">
        <v>0</v>
      </c>
      <c r="U50" s="32">
        <v>0</v>
      </c>
      <c r="V50" s="32">
        <v>0</v>
      </c>
      <c r="W50" s="32">
        <v>5</v>
      </c>
      <c r="X50" s="60">
        <v>100</v>
      </c>
      <c r="Y50" s="60">
        <v>0</v>
      </c>
      <c r="Z50" s="172" t="s">
        <v>24</v>
      </c>
      <c r="AA50" s="16"/>
      <c r="AB50" s="198"/>
      <c r="AC50" s="199"/>
    </row>
    <row r="51" spans="1:29" ht="15.75" customHeight="1">
      <c r="A51" s="137"/>
      <c r="B51" s="136" t="s">
        <v>25</v>
      </c>
      <c r="C51" s="190">
        <f>D51+K51+L51+M51+N51+O51+P51+Q51</f>
        <v>203</v>
      </c>
      <c r="D51" s="32">
        <f>SUM(E51:J51)</f>
        <v>203</v>
      </c>
      <c r="E51" s="32">
        <v>192</v>
      </c>
      <c r="F51" s="32">
        <v>2</v>
      </c>
      <c r="G51" s="32">
        <v>4</v>
      </c>
      <c r="H51" s="32">
        <v>0</v>
      </c>
      <c r="I51" s="32">
        <v>3</v>
      </c>
      <c r="J51" s="32">
        <v>2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f>SUM(S51:V51)</f>
        <v>0</v>
      </c>
      <c r="S51" s="32">
        <v>0</v>
      </c>
      <c r="T51" s="32">
        <v>0</v>
      </c>
      <c r="U51" s="32">
        <v>0</v>
      </c>
      <c r="V51" s="32">
        <v>0</v>
      </c>
      <c r="W51" s="32">
        <v>4</v>
      </c>
      <c r="X51" s="60">
        <v>100</v>
      </c>
      <c r="Y51" s="60">
        <v>0</v>
      </c>
      <c r="Z51" s="172" t="s">
        <v>25</v>
      </c>
      <c r="AA51" s="16"/>
      <c r="AB51" s="198"/>
      <c r="AC51" s="199"/>
    </row>
    <row r="52" spans="1:29" s="42" customFormat="1" ht="15.75" customHeight="1">
      <c r="A52" s="258" t="s">
        <v>96</v>
      </c>
      <c r="B52" s="258"/>
      <c r="C52" s="91">
        <f>SUM(C53:C56)</f>
        <v>556</v>
      </c>
      <c r="D52" s="200">
        <f aca="true" t="shared" si="11" ref="D52:W52">SUM(D53:D56)</f>
        <v>554</v>
      </c>
      <c r="E52" s="92">
        <f t="shared" si="11"/>
        <v>520</v>
      </c>
      <c r="F52" s="92">
        <f t="shared" si="11"/>
        <v>0</v>
      </c>
      <c r="G52" s="92">
        <f t="shared" si="11"/>
        <v>11</v>
      </c>
      <c r="H52" s="92">
        <f t="shared" si="11"/>
        <v>0</v>
      </c>
      <c r="I52" s="92">
        <f t="shared" si="11"/>
        <v>7</v>
      </c>
      <c r="J52" s="92">
        <f t="shared" si="11"/>
        <v>16</v>
      </c>
      <c r="K52" s="92">
        <f t="shared" si="11"/>
        <v>0</v>
      </c>
      <c r="L52" s="92">
        <f t="shared" si="11"/>
        <v>0</v>
      </c>
      <c r="M52" s="92">
        <f t="shared" si="11"/>
        <v>0</v>
      </c>
      <c r="N52" s="92">
        <f t="shared" si="11"/>
        <v>0</v>
      </c>
      <c r="O52" s="92">
        <f t="shared" si="11"/>
        <v>1</v>
      </c>
      <c r="P52" s="92">
        <f t="shared" si="11"/>
        <v>1</v>
      </c>
      <c r="Q52" s="92">
        <f t="shared" si="11"/>
        <v>0</v>
      </c>
      <c r="R52" s="200">
        <f t="shared" si="11"/>
        <v>0</v>
      </c>
      <c r="S52" s="92">
        <f t="shared" si="11"/>
        <v>0</v>
      </c>
      <c r="T52" s="92">
        <f t="shared" si="11"/>
        <v>0</v>
      </c>
      <c r="U52" s="92">
        <f t="shared" si="11"/>
        <v>0</v>
      </c>
      <c r="V52" s="92">
        <f t="shared" si="11"/>
        <v>0</v>
      </c>
      <c r="W52" s="92">
        <f t="shared" si="11"/>
        <v>16</v>
      </c>
      <c r="X52" s="57">
        <f>D52/C52*100</f>
        <v>99.64028776978418</v>
      </c>
      <c r="Y52" s="57">
        <f>(O52+R52)/C52*100</f>
        <v>0.1798561151079137</v>
      </c>
      <c r="Z52" s="260" t="s">
        <v>96</v>
      </c>
      <c r="AA52" s="263"/>
      <c r="AB52" s="198"/>
      <c r="AC52" s="199"/>
    </row>
    <row r="53" spans="1:29" ht="15.75" customHeight="1">
      <c r="A53" s="137"/>
      <c r="B53" s="136" t="s">
        <v>26</v>
      </c>
      <c r="C53" s="190">
        <f>D53+K53+L53+M53+N53+O53+P53+Q53</f>
        <v>136</v>
      </c>
      <c r="D53" s="32">
        <f>SUM(E53:J53)</f>
        <v>135</v>
      </c>
      <c r="E53" s="32">
        <v>127</v>
      </c>
      <c r="F53" s="32">
        <v>0</v>
      </c>
      <c r="G53" s="32">
        <v>2</v>
      </c>
      <c r="H53" s="32">
        <v>0</v>
      </c>
      <c r="I53" s="32">
        <v>0</v>
      </c>
      <c r="J53" s="32">
        <v>6</v>
      </c>
      <c r="K53" s="32">
        <v>0</v>
      </c>
      <c r="L53" s="32">
        <v>0</v>
      </c>
      <c r="M53" s="32">
        <v>0</v>
      </c>
      <c r="N53" s="32">
        <v>0</v>
      </c>
      <c r="O53" s="32">
        <v>1</v>
      </c>
      <c r="P53" s="32">
        <v>0</v>
      </c>
      <c r="Q53" s="32">
        <v>0</v>
      </c>
      <c r="R53" s="32">
        <f>SUM(S53:V53)</f>
        <v>0</v>
      </c>
      <c r="S53" s="32">
        <v>0</v>
      </c>
      <c r="T53" s="32">
        <v>0</v>
      </c>
      <c r="U53" s="32">
        <v>0</v>
      </c>
      <c r="V53" s="32">
        <v>0</v>
      </c>
      <c r="W53" s="32">
        <v>5</v>
      </c>
      <c r="X53" s="60">
        <v>99.264705882353</v>
      </c>
      <c r="Y53" s="60">
        <v>0.735294117647059</v>
      </c>
      <c r="Z53" s="172" t="s">
        <v>26</v>
      </c>
      <c r="AA53" s="16"/>
      <c r="AB53" s="198"/>
      <c r="AC53" s="199"/>
    </row>
    <row r="54" spans="1:29" ht="15.75" customHeight="1">
      <c r="A54" s="137"/>
      <c r="B54" s="136" t="s">
        <v>27</v>
      </c>
      <c r="C54" s="190">
        <f>D54+K54+L54+M54+N54+O54+P54+Q54</f>
        <v>33</v>
      </c>
      <c r="D54" s="32">
        <f>SUM(E54:J54)</f>
        <v>32</v>
      </c>
      <c r="E54" s="32">
        <v>28</v>
      </c>
      <c r="F54" s="32">
        <v>0</v>
      </c>
      <c r="G54" s="32">
        <v>0</v>
      </c>
      <c r="H54" s="32">
        <v>0</v>
      </c>
      <c r="I54" s="32">
        <v>0</v>
      </c>
      <c r="J54" s="32">
        <v>4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1</v>
      </c>
      <c r="Q54" s="32">
        <v>0</v>
      </c>
      <c r="R54" s="32">
        <f>SUM(S54:V54)</f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60">
        <v>96.969696969697</v>
      </c>
      <c r="Y54" s="60">
        <v>0</v>
      </c>
      <c r="Z54" s="172" t="s">
        <v>27</v>
      </c>
      <c r="AA54" s="16"/>
      <c r="AB54" s="198"/>
      <c r="AC54" s="199"/>
    </row>
    <row r="55" spans="1:29" ht="15.75" customHeight="1">
      <c r="A55" s="137"/>
      <c r="B55" s="136" t="s">
        <v>28</v>
      </c>
      <c r="C55" s="190">
        <f>D55+K55+L55+M55+N55+O55+P55+Q55</f>
        <v>362</v>
      </c>
      <c r="D55" s="32">
        <f>SUM(E55:J55)</f>
        <v>362</v>
      </c>
      <c r="E55" s="32">
        <v>342</v>
      </c>
      <c r="F55" s="32">
        <v>0</v>
      </c>
      <c r="G55" s="32">
        <v>9</v>
      </c>
      <c r="H55" s="32">
        <v>0</v>
      </c>
      <c r="I55" s="32">
        <v>7</v>
      </c>
      <c r="J55" s="32">
        <v>4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f>SUM(S55:V55)</f>
        <v>0</v>
      </c>
      <c r="S55" s="32">
        <v>0</v>
      </c>
      <c r="T55" s="32">
        <v>0</v>
      </c>
      <c r="U55" s="32">
        <v>0</v>
      </c>
      <c r="V55" s="32">
        <v>0</v>
      </c>
      <c r="W55" s="32">
        <v>11</v>
      </c>
      <c r="X55" s="60">
        <v>100</v>
      </c>
      <c r="Y55" s="60">
        <v>0</v>
      </c>
      <c r="Z55" s="172" t="s">
        <v>28</v>
      </c>
      <c r="AA55" s="16"/>
      <c r="AB55" s="198"/>
      <c r="AC55" s="199"/>
    </row>
    <row r="56" spans="1:29" ht="15.75" customHeight="1">
      <c r="A56" s="137"/>
      <c r="B56" s="136" t="s">
        <v>29</v>
      </c>
      <c r="C56" s="190">
        <f>D56+K56+L56+M56+N56+O56+P56+Q56</f>
        <v>25</v>
      </c>
      <c r="D56" s="32">
        <f>SUM(E56:J56)</f>
        <v>25</v>
      </c>
      <c r="E56" s="32">
        <v>23</v>
      </c>
      <c r="F56" s="32">
        <v>0</v>
      </c>
      <c r="G56" s="32">
        <v>0</v>
      </c>
      <c r="H56" s="32">
        <v>0</v>
      </c>
      <c r="I56" s="32">
        <v>0</v>
      </c>
      <c r="J56" s="32">
        <v>2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f>SUM(S56:V56)</f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60">
        <v>100</v>
      </c>
      <c r="Y56" s="60">
        <v>0</v>
      </c>
      <c r="Z56" s="172" t="s">
        <v>29</v>
      </c>
      <c r="AA56" s="16"/>
      <c r="AB56" s="198"/>
      <c r="AC56" s="199"/>
    </row>
    <row r="57" spans="1:29" s="195" customFormat="1" ht="15.75" customHeight="1">
      <c r="A57" s="258" t="s">
        <v>97</v>
      </c>
      <c r="B57" s="258"/>
      <c r="C57" s="91">
        <f>SUM(C58:C59)</f>
        <v>142</v>
      </c>
      <c r="D57" s="200">
        <f aca="true" t="shared" si="12" ref="D57:W57">SUM(D58:D59)</f>
        <v>141</v>
      </c>
      <c r="E57" s="92">
        <f t="shared" si="12"/>
        <v>139</v>
      </c>
      <c r="F57" s="92">
        <f t="shared" si="12"/>
        <v>1</v>
      </c>
      <c r="G57" s="92">
        <f t="shared" si="12"/>
        <v>0</v>
      </c>
      <c r="H57" s="92">
        <f t="shared" si="12"/>
        <v>0</v>
      </c>
      <c r="I57" s="92">
        <f t="shared" si="12"/>
        <v>1</v>
      </c>
      <c r="J57" s="92">
        <f t="shared" si="12"/>
        <v>0</v>
      </c>
      <c r="K57" s="92">
        <f t="shared" si="12"/>
        <v>0</v>
      </c>
      <c r="L57" s="92">
        <f t="shared" si="12"/>
        <v>0</v>
      </c>
      <c r="M57" s="92">
        <f t="shared" si="12"/>
        <v>0</v>
      </c>
      <c r="N57" s="92">
        <f t="shared" si="12"/>
        <v>0</v>
      </c>
      <c r="O57" s="92">
        <f t="shared" si="12"/>
        <v>0</v>
      </c>
      <c r="P57" s="92">
        <f t="shared" si="12"/>
        <v>1</v>
      </c>
      <c r="Q57" s="92">
        <f t="shared" si="12"/>
        <v>0</v>
      </c>
      <c r="R57" s="200">
        <f t="shared" si="12"/>
        <v>0</v>
      </c>
      <c r="S57" s="92">
        <f t="shared" si="12"/>
        <v>0</v>
      </c>
      <c r="T57" s="92">
        <f t="shared" si="12"/>
        <v>0</v>
      </c>
      <c r="U57" s="92">
        <f t="shared" si="12"/>
        <v>0</v>
      </c>
      <c r="V57" s="92">
        <f t="shared" si="12"/>
        <v>0</v>
      </c>
      <c r="W57" s="92">
        <f t="shared" si="12"/>
        <v>0</v>
      </c>
      <c r="X57" s="57">
        <f>D57/C57*100</f>
        <v>99.29577464788733</v>
      </c>
      <c r="Y57" s="57">
        <f>(O57+R57)/C57*100</f>
        <v>0</v>
      </c>
      <c r="Z57" s="260" t="s">
        <v>97</v>
      </c>
      <c r="AA57" s="263"/>
      <c r="AB57" s="198"/>
      <c r="AC57" s="199"/>
    </row>
    <row r="58" spans="1:29" ht="15.75" customHeight="1">
      <c r="A58" s="137"/>
      <c r="B58" s="136" t="s">
        <v>30</v>
      </c>
      <c r="C58" s="190">
        <f>D58+K58+L58+M58+N58+O58+P58+Q58</f>
        <v>36</v>
      </c>
      <c r="D58" s="32">
        <f>SUM(E58:J58)</f>
        <v>35</v>
      </c>
      <c r="E58" s="32">
        <v>35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1</v>
      </c>
      <c r="Q58" s="32">
        <v>0</v>
      </c>
      <c r="R58" s="32">
        <f>SUM(S58:V58)</f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60">
        <v>97.2222222222222</v>
      </c>
      <c r="Y58" s="60">
        <v>0</v>
      </c>
      <c r="Z58" s="172" t="s">
        <v>30</v>
      </c>
      <c r="AA58" s="16"/>
      <c r="AB58" s="198"/>
      <c r="AC58" s="199"/>
    </row>
    <row r="59" spans="1:29" s="8" customFormat="1" ht="15.75" customHeight="1">
      <c r="A59" s="137"/>
      <c r="B59" s="136" t="s">
        <v>38</v>
      </c>
      <c r="C59" s="190">
        <f>D59+K59+L59+M59+N59+O59+P59+Q59</f>
        <v>106</v>
      </c>
      <c r="D59" s="32">
        <f>SUM(E59:J59)</f>
        <v>106</v>
      </c>
      <c r="E59" s="32">
        <v>104</v>
      </c>
      <c r="F59" s="32">
        <v>1</v>
      </c>
      <c r="G59" s="32">
        <v>0</v>
      </c>
      <c r="H59" s="32">
        <v>0</v>
      </c>
      <c r="I59" s="32">
        <v>1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f>SUM(S59:V59)</f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60">
        <v>100</v>
      </c>
      <c r="Y59" s="60">
        <v>0</v>
      </c>
      <c r="Z59" s="172" t="s">
        <v>38</v>
      </c>
      <c r="AA59" s="16"/>
      <c r="AB59" s="198"/>
      <c r="AC59" s="199"/>
    </row>
    <row r="60" spans="1:29" s="42" customFormat="1" ht="15.75" customHeight="1">
      <c r="A60" s="258" t="s">
        <v>98</v>
      </c>
      <c r="B60" s="266"/>
      <c r="C60" s="91">
        <f>SUM(C61:C62)</f>
        <v>175</v>
      </c>
      <c r="D60" s="200">
        <f aca="true" t="shared" si="13" ref="D60:W60">SUM(D61:D62)</f>
        <v>173</v>
      </c>
      <c r="E60" s="92">
        <f t="shared" si="13"/>
        <v>166</v>
      </c>
      <c r="F60" s="92">
        <f t="shared" si="13"/>
        <v>2</v>
      </c>
      <c r="G60" s="92">
        <f t="shared" si="13"/>
        <v>1</v>
      </c>
      <c r="H60" s="92">
        <f t="shared" si="13"/>
        <v>0</v>
      </c>
      <c r="I60" s="92">
        <f t="shared" si="13"/>
        <v>2</v>
      </c>
      <c r="J60" s="92">
        <f t="shared" si="13"/>
        <v>2</v>
      </c>
      <c r="K60" s="92">
        <f t="shared" si="13"/>
        <v>0</v>
      </c>
      <c r="L60" s="92">
        <f t="shared" si="13"/>
        <v>0</v>
      </c>
      <c r="M60" s="92">
        <f t="shared" si="13"/>
        <v>0</v>
      </c>
      <c r="N60" s="92">
        <f t="shared" si="13"/>
        <v>0</v>
      </c>
      <c r="O60" s="92">
        <f t="shared" si="13"/>
        <v>0</v>
      </c>
      <c r="P60" s="92">
        <f t="shared" si="13"/>
        <v>2</v>
      </c>
      <c r="Q60" s="92">
        <f t="shared" si="13"/>
        <v>0</v>
      </c>
      <c r="R60" s="200">
        <f t="shared" si="13"/>
        <v>0</v>
      </c>
      <c r="S60" s="92">
        <f t="shared" si="13"/>
        <v>0</v>
      </c>
      <c r="T60" s="92">
        <f t="shared" si="13"/>
        <v>0</v>
      </c>
      <c r="U60" s="92">
        <f t="shared" si="13"/>
        <v>0</v>
      </c>
      <c r="V60" s="92">
        <f t="shared" si="13"/>
        <v>0</v>
      </c>
      <c r="W60" s="92">
        <f t="shared" si="13"/>
        <v>3</v>
      </c>
      <c r="X60" s="57">
        <f>D60/C60*100</f>
        <v>98.85714285714286</v>
      </c>
      <c r="Y60" s="57">
        <f>(O60+R60)/C60*100</f>
        <v>0</v>
      </c>
      <c r="Z60" s="260" t="s">
        <v>98</v>
      </c>
      <c r="AA60" s="267"/>
      <c r="AB60" s="198"/>
      <c r="AC60" s="199"/>
    </row>
    <row r="61" spans="1:29" ht="15.75" customHeight="1">
      <c r="A61" s="139"/>
      <c r="B61" s="136" t="s">
        <v>31</v>
      </c>
      <c r="C61" s="190">
        <f>D61+K61+L61+M61+N61+O61+P61+Q61</f>
        <v>76</v>
      </c>
      <c r="D61" s="32">
        <f>SUM(E61:J61)</f>
        <v>75</v>
      </c>
      <c r="E61" s="32">
        <v>75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1</v>
      </c>
      <c r="Q61" s="32">
        <v>0</v>
      </c>
      <c r="R61" s="32">
        <f>SUM(S61:V61)</f>
        <v>0</v>
      </c>
      <c r="S61" s="32">
        <v>0</v>
      </c>
      <c r="T61" s="32">
        <v>0</v>
      </c>
      <c r="U61" s="32">
        <v>0</v>
      </c>
      <c r="V61" s="32">
        <v>0</v>
      </c>
      <c r="W61" s="32">
        <v>2</v>
      </c>
      <c r="X61" s="60">
        <v>98.6842105263158</v>
      </c>
      <c r="Y61" s="60">
        <v>0</v>
      </c>
      <c r="Z61" s="172" t="s">
        <v>31</v>
      </c>
      <c r="AA61" s="16"/>
      <c r="AB61" s="198"/>
      <c r="AC61" s="199"/>
    </row>
    <row r="62" spans="1:29" ht="15.75" customHeight="1">
      <c r="A62" s="139"/>
      <c r="B62" s="136" t="s">
        <v>87</v>
      </c>
      <c r="C62" s="190">
        <f>D62+K62+L62+M62+N62+O62+P62+Q62</f>
        <v>99</v>
      </c>
      <c r="D62" s="32">
        <f>SUM(E62:J62)</f>
        <v>98</v>
      </c>
      <c r="E62" s="32">
        <v>91</v>
      </c>
      <c r="F62" s="32">
        <v>2</v>
      </c>
      <c r="G62" s="32">
        <v>1</v>
      </c>
      <c r="H62" s="32">
        <v>0</v>
      </c>
      <c r="I62" s="32">
        <v>2</v>
      </c>
      <c r="J62" s="32">
        <v>2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1</v>
      </c>
      <c r="Q62" s="32">
        <v>0</v>
      </c>
      <c r="R62" s="32">
        <f>SUM(S62:V62)</f>
        <v>0</v>
      </c>
      <c r="S62" s="32">
        <v>0</v>
      </c>
      <c r="T62" s="32">
        <v>0</v>
      </c>
      <c r="U62" s="32">
        <v>0</v>
      </c>
      <c r="V62" s="32">
        <v>0</v>
      </c>
      <c r="W62" s="32">
        <v>1</v>
      </c>
      <c r="X62" s="60">
        <v>98.989898989899</v>
      </c>
      <c r="Y62" s="60">
        <v>0</v>
      </c>
      <c r="Z62" s="172" t="s">
        <v>87</v>
      </c>
      <c r="AA62" s="16"/>
      <c r="AB62" s="198"/>
      <c r="AC62" s="199"/>
    </row>
    <row r="63" spans="1:29" s="42" customFormat="1" ht="15.75" customHeight="1">
      <c r="A63" s="258" t="s">
        <v>99</v>
      </c>
      <c r="B63" s="258"/>
      <c r="C63" s="91">
        <f>C64</f>
        <v>35</v>
      </c>
      <c r="D63" s="200">
        <f aca="true" t="shared" si="14" ref="D63:W63">D64</f>
        <v>35</v>
      </c>
      <c r="E63" s="92">
        <f t="shared" si="14"/>
        <v>34</v>
      </c>
      <c r="F63" s="92">
        <f t="shared" si="14"/>
        <v>0</v>
      </c>
      <c r="G63" s="92">
        <f t="shared" si="14"/>
        <v>0</v>
      </c>
      <c r="H63" s="92">
        <f t="shared" si="14"/>
        <v>0</v>
      </c>
      <c r="I63" s="92">
        <f t="shared" si="14"/>
        <v>0</v>
      </c>
      <c r="J63" s="92">
        <f t="shared" si="14"/>
        <v>1</v>
      </c>
      <c r="K63" s="92">
        <f t="shared" si="14"/>
        <v>0</v>
      </c>
      <c r="L63" s="92">
        <f t="shared" si="14"/>
        <v>0</v>
      </c>
      <c r="M63" s="92">
        <f t="shared" si="14"/>
        <v>0</v>
      </c>
      <c r="N63" s="92">
        <f t="shared" si="14"/>
        <v>0</v>
      </c>
      <c r="O63" s="92">
        <f t="shared" si="14"/>
        <v>0</v>
      </c>
      <c r="P63" s="92">
        <f t="shared" si="14"/>
        <v>0</v>
      </c>
      <c r="Q63" s="92">
        <f t="shared" si="14"/>
        <v>0</v>
      </c>
      <c r="R63" s="200">
        <f t="shared" si="14"/>
        <v>0</v>
      </c>
      <c r="S63" s="92">
        <f t="shared" si="14"/>
        <v>0</v>
      </c>
      <c r="T63" s="92">
        <f t="shared" si="14"/>
        <v>0</v>
      </c>
      <c r="U63" s="92">
        <f t="shared" si="14"/>
        <v>0</v>
      </c>
      <c r="V63" s="92">
        <f t="shared" si="14"/>
        <v>0</v>
      </c>
      <c r="W63" s="92">
        <f t="shared" si="14"/>
        <v>1</v>
      </c>
      <c r="X63" s="57">
        <f>D63/C63*100</f>
        <v>100</v>
      </c>
      <c r="Y63" s="57">
        <f>(O63+R63)/C63*100</f>
        <v>0</v>
      </c>
      <c r="Z63" s="260" t="s">
        <v>99</v>
      </c>
      <c r="AA63" s="263"/>
      <c r="AB63" s="198"/>
      <c r="AC63" s="199"/>
    </row>
    <row r="64" spans="1:29" ht="15.75" customHeight="1">
      <c r="A64" s="139"/>
      <c r="B64" s="136" t="s">
        <v>32</v>
      </c>
      <c r="C64" s="190">
        <f>D64+K64+L64+M64+N64+O64+P64+Q64</f>
        <v>35</v>
      </c>
      <c r="D64" s="32">
        <f>SUM(E64:J64)</f>
        <v>35</v>
      </c>
      <c r="E64" s="32">
        <v>34</v>
      </c>
      <c r="F64" s="32">
        <v>0</v>
      </c>
      <c r="G64" s="32">
        <v>0</v>
      </c>
      <c r="H64" s="32">
        <v>0</v>
      </c>
      <c r="I64" s="32">
        <v>0</v>
      </c>
      <c r="J64" s="32">
        <v>1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f>SUM(S64:V64)</f>
        <v>0</v>
      </c>
      <c r="S64" s="32">
        <v>0</v>
      </c>
      <c r="T64" s="32">
        <v>0</v>
      </c>
      <c r="U64" s="32">
        <v>0</v>
      </c>
      <c r="V64" s="32">
        <v>0</v>
      </c>
      <c r="W64" s="32">
        <v>1</v>
      </c>
      <c r="X64" s="60">
        <v>100</v>
      </c>
      <c r="Y64" s="60">
        <v>0</v>
      </c>
      <c r="Z64" s="172" t="s">
        <v>32</v>
      </c>
      <c r="AA64" s="16"/>
      <c r="AB64" s="198"/>
      <c r="AC64" s="199"/>
    </row>
    <row r="65" spans="1:29" s="195" customFormat="1" ht="15.75" customHeight="1">
      <c r="A65" s="258" t="s">
        <v>100</v>
      </c>
      <c r="B65" s="266"/>
      <c r="C65" s="91">
        <f>C66</f>
        <v>56</v>
      </c>
      <c r="D65" s="200">
        <f aca="true" t="shared" si="15" ref="D65:W65">D66</f>
        <v>56</v>
      </c>
      <c r="E65" s="92">
        <f t="shared" si="15"/>
        <v>55</v>
      </c>
      <c r="F65" s="92">
        <f t="shared" si="15"/>
        <v>0</v>
      </c>
      <c r="G65" s="92">
        <f t="shared" si="15"/>
        <v>1</v>
      </c>
      <c r="H65" s="92">
        <f t="shared" si="15"/>
        <v>0</v>
      </c>
      <c r="I65" s="92">
        <f t="shared" si="15"/>
        <v>0</v>
      </c>
      <c r="J65" s="92">
        <f t="shared" si="15"/>
        <v>0</v>
      </c>
      <c r="K65" s="92">
        <f t="shared" si="15"/>
        <v>0</v>
      </c>
      <c r="L65" s="92">
        <f t="shared" si="15"/>
        <v>0</v>
      </c>
      <c r="M65" s="92">
        <f t="shared" si="15"/>
        <v>0</v>
      </c>
      <c r="N65" s="92">
        <f t="shared" si="15"/>
        <v>0</v>
      </c>
      <c r="O65" s="92">
        <f t="shared" si="15"/>
        <v>0</v>
      </c>
      <c r="P65" s="92">
        <f t="shared" si="15"/>
        <v>0</v>
      </c>
      <c r="Q65" s="92">
        <f t="shared" si="15"/>
        <v>0</v>
      </c>
      <c r="R65" s="200">
        <f t="shared" si="15"/>
        <v>0</v>
      </c>
      <c r="S65" s="92">
        <f t="shared" si="15"/>
        <v>0</v>
      </c>
      <c r="T65" s="92">
        <f t="shared" si="15"/>
        <v>0</v>
      </c>
      <c r="U65" s="92">
        <f t="shared" si="15"/>
        <v>0</v>
      </c>
      <c r="V65" s="92">
        <f t="shared" si="15"/>
        <v>0</v>
      </c>
      <c r="W65" s="92">
        <f t="shared" si="15"/>
        <v>1</v>
      </c>
      <c r="X65" s="57">
        <f>D65/C65*100</f>
        <v>100</v>
      </c>
      <c r="Y65" s="57">
        <f>(O65+R65)/C65*100</f>
        <v>0</v>
      </c>
      <c r="Z65" s="260" t="s">
        <v>100</v>
      </c>
      <c r="AA65" s="267"/>
      <c r="AB65" s="198"/>
      <c r="AC65" s="199"/>
    </row>
    <row r="66" spans="1:29" s="8" customFormat="1" ht="15.75" customHeight="1">
      <c r="A66" s="139"/>
      <c r="B66" s="136" t="s">
        <v>88</v>
      </c>
      <c r="C66" s="190">
        <f>D66+K66+L66+M66+N66+O66+P66+Q66</f>
        <v>56</v>
      </c>
      <c r="D66" s="32">
        <f>SUM(E66:J66)</f>
        <v>56</v>
      </c>
      <c r="E66" s="32">
        <v>55</v>
      </c>
      <c r="F66" s="32">
        <v>0</v>
      </c>
      <c r="G66" s="32">
        <v>1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f>SUM(S66:V66)</f>
        <v>0</v>
      </c>
      <c r="S66" s="32">
        <v>0</v>
      </c>
      <c r="T66" s="32">
        <v>0</v>
      </c>
      <c r="U66" s="32">
        <v>0</v>
      </c>
      <c r="V66" s="32">
        <v>0</v>
      </c>
      <c r="W66" s="32">
        <v>1</v>
      </c>
      <c r="X66" s="60">
        <v>100</v>
      </c>
      <c r="Y66" s="60">
        <v>0</v>
      </c>
      <c r="Z66" s="172" t="s">
        <v>88</v>
      </c>
      <c r="AA66" s="16"/>
      <c r="AB66" s="198"/>
      <c r="AC66" s="199"/>
    </row>
    <row r="67" spans="1:29" s="8" customFormat="1" ht="15.75" customHeight="1">
      <c r="A67" s="6"/>
      <c r="B67" s="6"/>
      <c r="C67" s="2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2"/>
      <c r="Y67" s="62"/>
      <c r="Z67" s="21"/>
      <c r="AA67" s="6"/>
      <c r="AC67" s="46"/>
    </row>
    <row r="68" spans="2:25" ht="11.25" customHeight="1">
      <c r="B68" s="34"/>
      <c r="C68" s="34"/>
      <c r="D68" s="34"/>
      <c r="E68" s="34"/>
      <c r="F68" s="34"/>
      <c r="G68" s="34"/>
      <c r="H68" s="34"/>
      <c r="I68" s="34"/>
      <c r="J68" s="34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63"/>
      <c r="Y68" s="63"/>
    </row>
    <row r="69" spans="2:10" ht="11.25" customHeight="1">
      <c r="B69" s="34"/>
      <c r="C69" s="34"/>
      <c r="D69" s="8"/>
      <c r="E69" s="8"/>
      <c r="F69" s="8"/>
      <c r="G69" s="8"/>
      <c r="H69" s="8"/>
      <c r="I69" s="8"/>
      <c r="J69" s="8"/>
    </row>
    <row r="70" spans="2:3" ht="11.25" customHeight="1">
      <c r="B70" s="36"/>
      <c r="C70" s="36"/>
    </row>
    <row r="71" ht="11.25" customHeight="1">
      <c r="C71" s="36"/>
    </row>
    <row r="72" spans="2:3" ht="11.25" customHeight="1">
      <c r="B72" s="36"/>
      <c r="C72" s="36"/>
    </row>
    <row r="73" spans="2:3" ht="11.25" customHeight="1">
      <c r="B73" s="36"/>
      <c r="C73" s="36"/>
    </row>
    <row r="74" spans="2:3" ht="11.25" customHeight="1">
      <c r="B74" s="36"/>
      <c r="C74" s="36"/>
    </row>
    <row r="75" spans="2:3" ht="11.25" customHeight="1">
      <c r="B75" s="36"/>
      <c r="C75" s="36"/>
    </row>
    <row r="76" spans="2:3" ht="11.25" customHeight="1">
      <c r="B76" s="36"/>
      <c r="C76" s="36"/>
    </row>
    <row r="77" spans="2:3" ht="11.25" customHeight="1">
      <c r="B77" s="36"/>
      <c r="C77" s="36"/>
    </row>
    <row r="78" spans="2:3" ht="11.25" customHeight="1">
      <c r="B78" s="36"/>
      <c r="C78" s="36"/>
    </row>
    <row r="79" spans="2:3" ht="11.25" customHeight="1">
      <c r="B79" s="36"/>
      <c r="C79" s="36"/>
    </row>
    <row r="80" spans="2:3" ht="11.25" customHeight="1">
      <c r="B80" s="36"/>
      <c r="C80" s="36"/>
    </row>
    <row r="81" spans="2:3" ht="11.25" customHeight="1">
      <c r="B81" s="36"/>
      <c r="C81" s="36"/>
    </row>
    <row r="82" spans="2:3" ht="11.25" customHeight="1">
      <c r="B82" s="36"/>
      <c r="C82" s="36"/>
    </row>
  </sheetData>
  <sheetProtection/>
  <mergeCells count="44">
    <mergeCell ref="A63:B63"/>
    <mergeCell ref="Z63:AA63"/>
    <mergeCell ref="A65:B65"/>
    <mergeCell ref="Z65:AA65"/>
    <mergeCell ref="A52:B52"/>
    <mergeCell ref="Z52:AA52"/>
    <mergeCell ref="A57:B57"/>
    <mergeCell ref="Z57:AA57"/>
    <mergeCell ref="A60:B60"/>
    <mergeCell ref="Z60:AA60"/>
    <mergeCell ref="A43:B43"/>
    <mergeCell ref="Z43:AA43"/>
    <mergeCell ref="A45:B45"/>
    <mergeCell ref="Z45:AA45"/>
    <mergeCell ref="A48:B48"/>
    <mergeCell ref="Z48:AA48"/>
    <mergeCell ref="A16:B16"/>
    <mergeCell ref="Z16:AA16"/>
    <mergeCell ref="A35:B35"/>
    <mergeCell ref="Z35:AA35"/>
    <mergeCell ref="A38:B38"/>
    <mergeCell ref="Z38:AA38"/>
    <mergeCell ref="X4:X7"/>
    <mergeCell ref="Y4:Y7"/>
    <mergeCell ref="Z4:AA7"/>
    <mergeCell ref="D5:D7"/>
    <mergeCell ref="E5:G6"/>
    <mergeCell ref="H5:H7"/>
    <mergeCell ref="I5:I7"/>
    <mergeCell ref="J5:J7"/>
    <mergeCell ref="L6:L7"/>
    <mergeCell ref="M6:M7"/>
    <mergeCell ref="N4:N7"/>
    <mergeCell ref="O4:O7"/>
    <mergeCell ref="P4:P7"/>
    <mergeCell ref="Q4:Q7"/>
    <mergeCell ref="R4:V6"/>
    <mergeCell ref="W4:W7"/>
    <mergeCell ref="A1:M1"/>
    <mergeCell ref="A4:B7"/>
    <mergeCell ref="C4:C7"/>
    <mergeCell ref="D4:J4"/>
    <mergeCell ref="K4:K7"/>
    <mergeCell ref="L4:M5"/>
  </mergeCells>
  <conditionalFormatting sqref="A8:AA67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1"/>
  <colBreaks count="1" manualBreakCount="1">
    <brk id="13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8" sqref="C8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4" width="7.58203125" style="5" customWidth="1"/>
    <col min="5" max="10" width="8.58203125" style="5" customWidth="1"/>
    <col min="11" max="11" width="9.58203125" style="5" customWidth="1"/>
    <col min="12" max="13" width="8.83203125" style="5" customWidth="1"/>
    <col min="14" max="17" width="8.08203125" style="5" customWidth="1"/>
    <col min="18" max="22" width="6.08203125" style="5" customWidth="1"/>
    <col min="23" max="23" width="10.08203125" style="5" customWidth="1"/>
    <col min="24" max="25" width="10.08203125" style="64" customWidth="1"/>
    <col min="26" max="26" width="8.75" style="5" customWidth="1"/>
    <col min="27" max="27" width="1.328125" style="5" customWidth="1"/>
    <col min="28" max="16384" width="8.75" style="5" customWidth="1"/>
  </cols>
  <sheetData>
    <row r="1" spans="1:25" ht="16.5" customHeight="1">
      <c r="A1" s="201" t="s">
        <v>126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1"/>
      <c r="O1" s="2"/>
      <c r="P1" s="2"/>
      <c r="Q1" s="3" t="s">
        <v>2</v>
      </c>
      <c r="R1" s="2"/>
      <c r="S1" s="2"/>
      <c r="T1" s="2"/>
      <c r="U1" s="2"/>
      <c r="V1" s="2"/>
      <c r="W1" s="2"/>
      <c r="X1" s="4"/>
      <c r="Y1" s="4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3"/>
      <c r="R2" s="2"/>
      <c r="S2" s="2"/>
      <c r="T2" s="2"/>
      <c r="U2" s="2"/>
      <c r="V2" s="2"/>
      <c r="W2" s="2"/>
      <c r="X2" s="4"/>
      <c r="Y2" s="4"/>
    </row>
    <row r="3" spans="1:27" ht="16.5" customHeight="1">
      <c r="A3" s="3" t="s">
        <v>64</v>
      </c>
      <c r="C3" s="33"/>
      <c r="D3" s="6"/>
      <c r="E3" s="6"/>
      <c r="F3" s="6"/>
      <c r="G3" s="6"/>
      <c r="H3" s="6"/>
      <c r="I3" s="6"/>
      <c r="J3" s="6"/>
      <c r="K3" s="6"/>
      <c r="L3" s="7"/>
      <c r="M3" s="6"/>
      <c r="N3" s="7" t="s">
        <v>80</v>
      </c>
      <c r="O3" s="6"/>
      <c r="P3" s="6"/>
      <c r="Q3" s="6"/>
      <c r="R3" s="8"/>
      <c r="S3" s="8"/>
      <c r="T3" s="8"/>
      <c r="U3" s="8"/>
      <c r="V3" s="8"/>
      <c r="W3" s="8"/>
      <c r="X3" s="9"/>
      <c r="Y3" s="9"/>
      <c r="Z3" s="8"/>
      <c r="AA3" s="10" t="s">
        <v>1</v>
      </c>
    </row>
    <row r="4" spans="1:27" ht="16.5" customHeight="1">
      <c r="A4" s="202" t="s">
        <v>115</v>
      </c>
      <c r="B4" s="203"/>
      <c r="C4" s="208" t="s">
        <v>0</v>
      </c>
      <c r="D4" s="211" t="s">
        <v>81</v>
      </c>
      <c r="E4" s="211"/>
      <c r="F4" s="211"/>
      <c r="G4" s="211"/>
      <c r="H4" s="211"/>
      <c r="I4" s="211"/>
      <c r="J4" s="212"/>
      <c r="K4" s="213" t="s">
        <v>74</v>
      </c>
      <c r="L4" s="213" t="s">
        <v>75</v>
      </c>
      <c r="M4" s="216"/>
      <c r="N4" s="213" t="s">
        <v>76</v>
      </c>
      <c r="O4" s="213" t="s">
        <v>77</v>
      </c>
      <c r="P4" s="213" t="s">
        <v>114</v>
      </c>
      <c r="Q4" s="221" t="s">
        <v>116</v>
      </c>
      <c r="R4" s="202" t="s">
        <v>78</v>
      </c>
      <c r="S4" s="202"/>
      <c r="T4" s="202"/>
      <c r="U4" s="202"/>
      <c r="V4" s="224"/>
      <c r="W4" s="229" t="s">
        <v>79</v>
      </c>
      <c r="X4" s="232" t="s">
        <v>130</v>
      </c>
      <c r="Y4" s="235" t="s">
        <v>129</v>
      </c>
      <c r="Z4" s="238" t="s">
        <v>115</v>
      </c>
      <c r="AA4" s="239"/>
    </row>
    <row r="5" spans="1:27" ht="16.5" customHeight="1">
      <c r="A5" s="204"/>
      <c r="B5" s="205"/>
      <c r="C5" s="209"/>
      <c r="D5" s="213" t="s">
        <v>50</v>
      </c>
      <c r="E5" s="242" t="s">
        <v>55</v>
      </c>
      <c r="F5" s="243"/>
      <c r="G5" s="244"/>
      <c r="H5" s="211" t="s">
        <v>101</v>
      </c>
      <c r="I5" s="211" t="s">
        <v>112</v>
      </c>
      <c r="J5" s="211" t="s">
        <v>113</v>
      </c>
      <c r="K5" s="214"/>
      <c r="L5" s="217"/>
      <c r="M5" s="218"/>
      <c r="N5" s="219"/>
      <c r="O5" s="219"/>
      <c r="P5" s="219"/>
      <c r="Q5" s="222"/>
      <c r="R5" s="225"/>
      <c r="S5" s="225"/>
      <c r="T5" s="225"/>
      <c r="U5" s="225"/>
      <c r="V5" s="226"/>
      <c r="W5" s="230"/>
      <c r="X5" s="233"/>
      <c r="Y5" s="236"/>
      <c r="Z5" s="240"/>
      <c r="AA5" s="204"/>
    </row>
    <row r="6" spans="1:27" ht="16.5" customHeight="1">
      <c r="A6" s="204"/>
      <c r="B6" s="205"/>
      <c r="C6" s="209"/>
      <c r="D6" s="219"/>
      <c r="E6" s="245"/>
      <c r="F6" s="246"/>
      <c r="G6" s="247"/>
      <c r="H6" s="211"/>
      <c r="I6" s="211"/>
      <c r="J6" s="211"/>
      <c r="K6" s="214"/>
      <c r="L6" s="213" t="s">
        <v>56</v>
      </c>
      <c r="M6" s="213" t="s">
        <v>57</v>
      </c>
      <c r="N6" s="219"/>
      <c r="O6" s="219"/>
      <c r="P6" s="219"/>
      <c r="Q6" s="222"/>
      <c r="R6" s="227"/>
      <c r="S6" s="227"/>
      <c r="T6" s="227"/>
      <c r="U6" s="227"/>
      <c r="V6" s="228"/>
      <c r="W6" s="230"/>
      <c r="X6" s="233"/>
      <c r="Y6" s="236"/>
      <c r="Z6" s="240"/>
      <c r="AA6" s="204"/>
    </row>
    <row r="7" spans="1:27" ht="16.5" customHeight="1">
      <c r="A7" s="206"/>
      <c r="B7" s="207"/>
      <c r="C7" s="210"/>
      <c r="D7" s="220"/>
      <c r="E7" s="22" t="s">
        <v>41</v>
      </c>
      <c r="F7" s="22" t="s">
        <v>42</v>
      </c>
      <c r="G7" s="22" t="s">
        <v>62</v>
      </c>
      <c r="H7" s="211"/>
      <c r="I7" s="211"/>
      <c r="J7" s="211"/>
      <c r="K7" s="215"/>
      <c r="L7" s="217"/>
      <c r="M7" s="220"/>
      <c r="N7" s="220"/>
      <c r="O7" s="220"/>
      <c r="P7" s="220"/>
      <c r="Q7" s="223"/>
      <c r="R7" s="11" t="s">
        <v>50</v>
      </c>
      <c r="S7" s="12" t="s">
        <v>82</v>
      </c>
      <c r="T7" s="12" t="s">
        <v>83</v>
      </c>
      <c r="U7" s="12" t="s">
        <v>84</v>
      </c>
      <c r="V7" s="12" t="s">
        <v>85</v>
      </c>
      <c r="W7" s="231"/>
      <c r="X7" s="234"/>
      <c r="Y7" s="237"/>
      <c r="Z7" s="241"/>
      <c r="AA7" s="206"/>
    </row>
    <row r="8" spans="1:27" ht="15.75" customHeight="1">
      <c r="A8" s="8"/>
      <c r="B8" s="8"/>
      <c r="C8" s="89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53"/>
      <c r="Y8" s="53"/>
      <c r="Z8" s="14"/>
      <c r="AA8" s="15"/>
    </row>
    <row r="9" spans="1:27" ht="15.75" customHeight="1">
      <c r="A9" s="34"/>
      <c r="B9" s="27" t="s">
        <v>122</v>
      </c>
      <c r="C9" s="90">
        <v>10388</v>
      </c>
      <c r="D9" s="32">
        <v>10333</v>
      </c>
      <c r="E9" s="32">
        <v>9809</v>
      </c>
      <c r="F9" s="32">
        <v>219</v>
      </c>
      <c r="G9" s="32">
        <v>175</v>
      </c>
      <c r="H9" s="32">
        <v>0</v>
      </c>
      <c r="I9" s="32">
        <v>46</v>
      </c>
      <c r="J9" s="32">
        <v>84</v>
      </c>
      <c r="K9" s="32">
        <v>2</v>
      </c>
      <c r="L9" s="32">
        <v>0</v>
      </c>
      <c r="M9" s="32">
        <v>0</v>
      </c>
      <c r="N9" s="32">
        <v>2</v>
      </c>
      <c r="O9" s="32">
        <v>4</v>
      </c>
      <c r="P9" s="32">
        <v>47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234</v>
      </c>
      <c r="X9" s="55">
        <v>99.5</v>
      </c>
      <c r="Y9" s="69">
        <v>0</v>
      </c>
      <c r="Z9" s="85" t="s">
        <v>122</v>
      </c>
      <c r="AA9" s="16"/>
    </row>
    <row r="10" spans="1:27" s="42" customFormat="1" ht="15.75" customHeight="1">
      <c r="A10" s="56"/>
      <c r="B10" s="26" t="s">
        <v>118</v>
      </c>
      <c r="C10" s="91">
        <f>C16+C35+C38+C43+C45+C48+C52+C57+C60+C63+C65</f>
        <v>10473</v>
      </c>
      <c r="D10" s="92">
        <f aca="true" t="shared" si="0" ref="D10:V10">D16+D35+D38+D43+D45+D48+D52+D57+D60+D63+D65</f>
        <v>10421</v>
      </c>
      <c r="E10" s="92">
        <f t="shared" si="0"/>
        <v>9945</v>
      </c>
      <c r="F10" s="92">
        <f t="shared" si="0"/>
        <v>178</v>
      </c>
      <c r="G10" s="92">
        <f t="shared" si="0"/>
        <v>173</v>
      </c>
      <c r="H10" s="92">
        <f t="shared" si="0"/>
        <v>0</v>
      </c>
      <c r="I10" s="92">
        <f t="shared" si="0"/>
        <v>40</v>
      </c>
      <c r="J10" s="92">
        <f t="shared" si="0"/>
        <v>85</v>
      </c>
      <c r="K10" s="92">
        <f t="shared" si="0"/>
        <v>3</v>
      </c>
      <c r="L10" s="92">
        <f t="shared" si="0"/>
        <v>0</v>
      </c>
      <c r="M10" s="92">
        <f t="shared" si="0"/>
        <v>0</v>
      </c>
      <c r="N10" s="92">
        <f t="shared" si="0"/>
        <v>0</v>
      </c>
      <c r="O10" s="92">
        <f t="shared" si="0"/>
        <v>5</v>
      </c>
      <c r="P10" s="92">
        <f t="shared" si="0"/>
        <v>44</v>
      </c>
      <c r="Q10" s="92">
        <f t="shared" si="0"/>
        <v>0</v>
      </c>
      <c r="R10" s="92">
        <f>R16+R35+R38+R43+R45+R48+R52+R57+R60+R63+R65</f>
        <v>0</v>
      </c>
      <c r="S10" s="92">
        <f t="shared" si="0"/>
        <v>0</v>
      </c>
      <c r="T10" s="92">
        <f t="shared" si="0"/>
        <v>0</v>
      </c>
      <c r="U10" s="92">
        <f t="shared" si="0"/>
        <v>0</v>
      </c>
      <c r="V10" s="92">
        <f t="shared" si="0"/>
        <v>0</v>
      </c>
      <c r="W10" s="92">
        <f>W16+W35+W38+W43+W45+W48+W52+W57+W60+W63+W65</f>
        <v>246</v>
      </c>
      <c r="X10" s="57">
        <v>99.5</v>
      </c>
      <c r="Y10" s="97">
        <v>0</v>
      </c>
      <c r="Z10" s="95" t="s">
        <v>118</v>
      </c>
      <c r="AA10" s="58"/>
    </row>
    <row r="11" spans="1:27" s="80" customFormat="1" ht="15.75" customHeight="1">
      <c r="A11" s="75"/>
      <c r="B11" s="74"/>
      <c r="C11" s="9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7"/>
      <c r="Z11" s="78"/>
      <c r="AA11" s="79"/>
    </row>
    <row r="12" spans="1:27" ht="15.75" customHeight="1">
      <c r="A12" s="8"/>
      <c r="B12" s="25" t="s">
        <v>52</v>
      </c>
      <c r="C12" s="94">
        <f>D12+K12+L12+M12+N12+O12+P12+Q12</f>
        <v>76</v>
      </c>
      <c r="D12" s="30">
        <f>SUM(E12:J12)</f>
        <v>76</v>
      </c>
      <c r="E12" s="30">
        <v>73</v>
      </c>
      <c r="F12" s="30">
        <v>0</v>
      </c>
      <c r="G12" s="30">
        <v>2</v>
      </c>
      <c r="H12" s="30">
        <v>0</v>
      </c>
      <c r="I12" s="30">
        <v>1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4</v>
      </c>
      <c r="X12" s="59">
        <v>100</v>
      </c>
      <c r="Y12" s="59">
        <v>0</v>
      </c>
      <c r="Z12" s="17" t="s">
        <v>65</v>
      </c>
      <c r="AA12" s="16"/>
    </row>
    <row r="13" spans="1:27" ht="15.75" customHeight="1">
      <c r="A13" s="8"/>
      <c r="B13" s="25" t="s">
        <v>53</v>
      </c>
      <c r="C13" s="94">
        <f>D13+K13+L13+M13+N13+O13+P13+Q13</f>
        <v>10120</v>
      </c>
      <c r="D13" s="30">
        <f>SUM(E13:J13)</f>
        <v>10068</v>
      </c>
      <c r="E13" s="30">
        <v>9601</v>
      </c>
      <c r="F13" s="30">
        <v>174</v>
      </c>
      <c r="G13" s="30">
        <v>169</v>
      </c>
      <c r="H13" s="30">
        <v>0</v>
      </c>
      <c r="I13" s="30">
        <v>39</v>
      </c>
      <c r="J13" s="30">
        <v>85</v>
      </c>
      <c r="K13" s="30">
        <v>3</v>
      </c>
      <c r="L13" s="30">
        <v>0</v>
      </c>
      <c r="M13" s="30">
        <v>0</v>
      </c>
      <c r="N13" s="30">
        <v>0</v>
      </c>
      <c r="O13" s="30">
        <v>5</v>
      </c>
      <c r="P13" s="30">
        <v>44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240</v>
      </c>
      <c r="X13" s="59">
        <v>99.5</v>
      </c>
      <c r="Y13" s="102">
        <f>(O13+R13)/C13*100</f>
        <v>0.04940711462450593</v>
      </c>
      <c r="Z13" s="17" t="s">
        <v>66</v>
      </c>
      <c r="AA13" s="16"/>
    </row>
    <row r="14" spans="1:27" ht="15.75" customHeight="1">
      <c r="A14" s="8"/>
      <c r="B14" s="25" t="s">
        <v>54</v>
      </c>
      <c r="C14" s="94">
        <f>D14+K14+L14+M14+N14+O14+P14+Q14</f>
        <v>277</v>
      </c>
      <c r="D14" s="30">
        <f>SUM(E14:J14)</f>
        <v>277</v>
      </c>
      <c r="E14" s="30">
        <v>271</v>
      </c>
      <c r="F14" s="30">
        <v>4</v>
      </c>
      <c r="G14" s="30">
        <v>2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2</v>
      </c>
      <c r="X14" s="59">
        <v>100</v>
      </c>
      <c r="Y14" s="59">
        <v>0</v>
      </c>
      <c r="Z14" s="17" t="s">
        <v>67</v>
      </c>
      <c r="AA14" s="16"/>
    </row>
    <row r="15" spans="1:27" s="80" customFormat="1" ht="15.75" customHeight="1">
      <c r="A15" s="75"/>
      <c r="B15" s="75"/>
      <c r="C15" s="96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4"/>
      <c r="Y15" s="84"/>
      <c r="Z15" s="78"/>
      <c r="AA15" s="79"/>
    </row>
    <row r="16" spans="1:27" s="103" customFormat="1" ht="15.75" customHeight="1">
      <c r="A16" s="248" t="s">
        <v>89</v>
      </c>
      <c r="B16" s="249"/>
      <c r="C16" s="99">
        <f>SUM(C18:C34)</f>
        <v>8530</v>
      </c>
      <c r="D16" s="100">
        <f aca="true" t="shared" si="1" ref="D16:V16">SUM(D18:D34)</f>
        <v>8488</v>
      </c>
      <c r="E16" s="100">
        <f t="shared" si="1"/>
        <v>8094</v>
      </c>
      <c r="F16" s="100">
        <f t="shared" si="1"/>
        <v>153</v>
      </c>
      <c r="G16" s="100">
        <f t="shared" si="1"/>
        <v>137</v>
      </c>
      <c r="H16" s="100">
        <f t="shared" si="1"/>
        <v>0</v>
      </c>
      <c r="I16" s="100">
        <f t="shared" si="1"/>
        <v>35</v>
      </c>
      <c r="J16" s="100">
        <f t="shared" si="1"/>
        <v>69</v>
      </c>
      <c r="K16" s="100">
        <f t="shared" si="1"/>
        <v>2</v>
      </c>
      <c r="L16" s="100">
        <f t="shared" si="1"/>
        <v>0</v>
      </c>
      <c r="M16" s="100">
        <f t="shared" si="1"/>
        <v>0</v>
      </c>
      <c r="N16" s="100">
        <f t="shared" si="1"/>
        <v>0</v>
      </c>
      <c r="O16" s="100">
        <f t="shared" si="1"/>
        <v>4</v>
      </c>
      <c r="P16" s="100">
        <f t="shared" si="1"/>
        <v>36</v>
      </c>
      <c r="Q16" s="100">
        <f t="shared" si="1"/>
        <v>0</v>
      </c>
      <c r="R16" s="100">
        <f t="shared" si="1"/>
        <v>0</v>
      </c>
      <c r="S16" s="100">
        <f t="shared" si="1"/>
        <v>0</v>
      </c>
      <c r="T16" s="100">
        <f t="shared" si="1"/>
        <v>0</v>
      </c>
      <c r="U16" s="100">
        <f t="shared" si="1"/>
        <v>0</v>
      </c>
      <c r="V16" s="100">
        <f t="shared" si="1"/>
        <v>0</v>
      </c>
      <c r="W16" s="100">
        <f>SUM(W18:W34)</f>
        <v>208</v>
      </c>
      <c r="X16" s="102">
        <f>D16/C16*100</f>
        <v>99.5076201641266</v>
      </c>
      <c r="Y16" s="102">
        <f>(O16+R16)/C16*100</f>
        <v>0.04689331770222743</v>
      </c>
      <c r="Z16" s="250" t="s">
        <v>89</v>
      </c>
      <c r="AA16" s="251"/>
    </row>
    <row r="17" spans="1:27" s="103" customFormat="1" ht="15.75" customHeight="1">
      <c r="A17" s="104"/>
      <c r="B17" s="105" t="s">
        <v>71</v>
      </c>
      <c r="C17" s="99">
        <f>SUM(C18:C22)</f>
        <v>4669</v>
      </c>
      <c r="D17" s="100">
        <f aca="true" t="shared" si="2" ref="D17:W17">SUM(D18:D22)</f>
        <v>4645</v>
      </c>
      <c r="E17" s="100">
        <f t="shared" si="2"/>
        <v>4438</v>
      </c>
      <c r="F17" s="100">
        <f t="shared" si="2"/>
        <v>67</v>
      </c>
      <c r="G17" s="100">
        <f t="shared" si="2"/>
        <v>80</v>
      </c>
      <c r="H17" s="100">
        <f t="shared" si="2"/>
        <v>0</v>
      </c>
      <c r="I17" s="100">
        <f t="shared" si="2"/>
        <v>19</v>
      </c>
      <c r="J17" s="100">
        <f t="shared" si="2"/>
        <v>41</v>
      </c>
      <c r="K17" s="100">
        <f t="shared" si="2"/>
        <v>0</v>
      </c>
      <c r="L17" s="100">
        <f t="shared" si="2"/>
        <v>0</v>
      </c>
      <c r="M17" s="100">
        <f t="shared" si="2"/>
        <v>0</v>
      </c>
      <c r="N17" s="100">
        <f t="shared" si="2"/>
        <v>0</v>
      </c>
      <c r="O17" s="100">
        <f t="shared" si="2"/>
        <v>1</v>
      </c>
      <c r="P17" s="100">
        <f t="shared" si="2"/>
        <v>23</v>
      </c>
      <c r="Q17" s="100">
        <f t="shared" si="2"/>
        <v>0</v>
      </c>
      <c r="R17" s="100">
        <f t="shared" si="2"/>
        <v>0</v>
      </c>
      <c r="S17" s="100">
        <f t="shared" si="2"/>
        <v>0</v>
      </c>
      <c r="T17" s="100">
        <f t="shared" si="2"/>
        <v>0</v>
      </c>
      <c r="U17" s="100">
        <f t="shared" si="2"/>
        <v>0</v>
      </c>
      <c r="V17" s="100">
        <f t="shared" si="2"/>
        <v>0</v>
      </c>
      <c r="W17" s="100">
        <f t="shared" si="2"/>
        <v>124</v>
      </c>
      <c r="X17" s="102">
        <f>D17/C17*100</f>
        <v>99.48597130006426</v>
      </c>
      <c r="Y17" s="102">
        <f>(O17+R17)/C17*100</f>
        <v>0.021417862497322766</v>
      </c>
      <c r="Z17" s="106" t="s">
        <v>71</v>
      </c>
      <c r="AA17" s="104"/>
    </row>
    <row r="18" spans="1:27" s="116" customFormat="1" ht="15.75" customHeight="1">
      <c r="A18" s="107"/>
      <c r="B18" s="108" t="s">
        <v>3</v>
      </c>
      <c r="C18" s="109">
        <f aca="true" t="shared" si="3" ref="C18:C34">D18+K18+L18+M18+N18+O18+P18+Q18</f>
        <v>1279</v>
      </c>
      <c r="D18" s="110">
        <f aca="true" t="shared" si="4" ref="D18:D34">SUM(E18:J18)</f>
        <v>1269</v>
      </c>
      <c r="E18" s="110">
        <v>1218</v>
      </c>
      <c r="F18" s="110">
        <v>14</v>
      </c>
      <c r="G18" s="110">
        <v>19</v>
      </c>
      <c r="H18" s="110">
        <v>0</v>
      </c>
      <c r="I18" s="110">
        <v>9</v>
      </c>
      <c r="J18" s="110">
        <v>9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10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42</v>
      </c>
      <c r="X18" s="113">
        <v>99.2181391712275</v>
      </c>
      <c r="Y18" s="113">
        <v>0</v>
      </c>
      <c r="Z18" s="114" t="s">
        <v>3</v>
      </c>
      <c r="AA18" s="115"/>
    </row>
    <row r="19" spans="1:27" s="116" customFormat="1" ht="15.75" customHeight="1">
      <c r="A19" s="107"/>
      <c r="B19" s="108" t="s">
        <v>4</v>
      </c>
      <c r="C19" s="109">
        <f t="shared" si="3"/>
        <v>805</v>
      </c>
      <c r="D19" s="110">
        <f t="shared" si="4"/>
        <v>800</v>
      </c>
      <c r="E19" s="110">
        <v>742</v>
      </c>
      <c r="F19" s="110">
        <v>27</v>
      </c>
      <c r="G19" s="110">
        <v>12</v>
      </c>
      <c r="H19" s="110">
        <v>0</v>
      </c>
      <c r="I19" s="110">
        <v>6</v>
      </c>
      <c r="J19" s="110">
        <v>13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5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20</v>
      </c>
      <c r="X19" s="113">
        <v>99.3788819875777</v>
      </c>
      <c r="Y19" s="113">
        <v>0</v>
      </c>
      <c r="Z19" s="114" t="s">
        <v>4</v>
      </c>
      <c r="AA19" s="115"/>
    </row>
    <row r="20" spans="1:27" s="116" customFormat="1" ht="15.75" customHeight="1">
      <c r="A20" s="107"/>
      <c r="B20" s="108" t="s">
        <v>5</v>
      </c>
      <c r="C20" s="109">
        <f t="shared" si="3"/>
        <v>583</v>
      </c>
      <c r="D20" s="110">
        <f t="shared" si="4"/>
        <v>581</v>
      </c>
      <c r="E20" s="110">
        <v>559</v>
      </c>
      <c r="F20" s="110">
        <v>6</v>
      </c>
      <c r="G20" s="110">
        <v>10</v>
      </c>
      <c r="H20" s="110">
        <v>0</v>
      </c>
      <c r="I20" s="110">
        <v>1</v>
      </c>
      <c r="J20" s="110">
        <v>5</v>
      </c>
      <c r="K20" s="110">
        <v>0</v>
      </c>
      <c r="L20" s="110">
        <v>0</v>
      </c>
      <c r="M20" s="110">
        <v>0</v>
      </c>
      <c r="N20" s="110">
        <v>0</v>
      </c>
      <c r="O20" s="110">
        <v>1</v>
      </c>
      <c r="P20" s="110">
        <v>1</v>
      </c>
      <c r="Q20" s="110">
        <v>0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13</v>
      </c>
      <c r="X20" s="113">
        <v>99.6569468267582</v>
      </c>
      <c r="Y20" s="113">
        <v>0.171526586620926</v>
      </c>
      <c r="Z20" s="114" t="s">
        <v>5</v>
      </c>
      <c r="AA20" s="115"/>
    </row>
    <row r="21" spans="1:27" s="116" customFormat="1" ht="15.75" customHeight="1">
      <c r="A21" s="107"/>
      <c r="B21" s="108" t="s">
        <v>6</v>
      </c>
      <c r="C21" s="109">
        <f t="shared" si="3"/>
        <v>954</v>
      </c>
      <c r="D21" s="110">
        <f t="shared" si="4"/>
        <v>949</v>
      </c>
      <c r="E21" s="110">
        <v>913</v>
      </c>
      <c r="F21" s="110">
        <v>10</v>
      </c>
      <c r="G21" s="110">
        <v>20</v>
      </c>
      <c r="H21" s="110">
        <v>0</v>
      </c>
      <c r="I21" s="110">
        <v>1</v>
      </c>
      <c r="J21" s="110">
        <v>5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5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25</v>
      </c>
      <c r="X21" s="113">
        <v>99.4758909853249</v>
      </c>
      <c r="Y21" s="113">
        <v>0</v>
      </c>
      <c r="Z21" s="114" t="s">
        <v>6</v>
      </c>
      <c r="AA21" s="115"/>
    </row>
    <row r="22" spans="1:27" s="116" customFormat="1" ht="15.75" customHeight="1">
      <c r="A22" s="107"/>
      <c r="B22" s="108" t="s">
        <v>7</v>
      </c>
      <c r="C22" s="109">
        <f t="shared" si="3"/>
        <v>1048</v>
      </c>
      <c r="D22" s="110">
        <f t="shared" si="4"/>
        <v>1046</v>
      </c>
      <c r="E22" s="110">
        <v>1006</v>
      </c>
      <c r="F22" s="110">
        <v>10</v>
      </c>
      <c r="G22" s="110">
        <v>19</v>
      </c>
      <c r="H22" s="110">
        <v>0</v>
      </c>
      <c r="I22" s="110">
        <v>2</v>
      </c>
      <c r="J22" s="110">
        <v>9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2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24</v>
      </c>
      <c r="X22" s="113">
        <v>99.8091603053435</v>
      </c>
      <c r="Y22" s="113">
        <v>0</v>
      </c>
      <c r="Z22" s="114" t="s">
        <v>7</v>
      </c>
      <c r="AA22" s="115"/>
    </row>
    <row r="23" spans="1:27" s="116" customFormat="1" ht="15.75" customHeight="1">
      <c r="A23" s="107"/>
      <c r="B23" s="117" t="s">
        <v>8</v>
      </c>
      <c r="C23" s="109">
        <f t="shared" si="3"/>
        <v>652</v>
      </c>
      <c r="D23" s="110">
        <f t="shared" si="4"/>
        <v>649</v>
      </c>
      <c r="E23" s="110">
        <v>618</v>
      </c>
      <c r="F23" s="110">
        <v>20</v>
      </c>
      <c r="G23" s="110">
        <v>7</v>
      </c>
      <c r="H23" s="110">
        <v>0</v>
      </c>
      <c r="I23" s="110">
        <v>1</v>
      </c>
      <c r="J23" s="110">
        <v>3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3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7</v>
      </c>
      <c r="X23" s="113">
        <v>99.5398773006135</v>
      </c>
      <c r="Y23" s="113">
        <v>0</v>
      </c>
      <c r="Z23" s="118" t="s">
        <v>8</v>
      </c>
      <c r="AA23" s="115"/>
    </row>
    <row r="24" spans="1:27" s="116" customFormat="1" ht="15.75" customHeight="1">
      <c r="A24" s="107"/>
      <c r="B24" s="117" t="s">
        <v>72</v>
      </c>
      <c r="C24" s="109">
        <f t="shared" si="3"/>
        <v>243</v>
      </c>
      <c r="D24" s="110">
        <f t="shared" si="4"/>
        <v>241</v>
      </c>
      <c r="E24" s="110">
        <v>226</v>
      </c>
      <c r="F24" s="110">
        <v>8</v>
      </c>
      <c r="G24" s="110">
        <v>3</v>
      </c>
      <c r="H24" s="110">
        <v>0</v>
      </c>
      <c r="I24" s="110">
        <v>1</v>
      </c>
      <c r="J24" s="110">
        <v>3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2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5</v>
      </c>
      <c r="X24" s="113">
        <v>99.1769547325103</v>
      </c>
      <c r="Y24" s="113">
        <v>0</v>
      </c>
      <c r="Z24" s="118" t="s">
        <v>72</v>
      </c>
      <c r="AA24" s="115"/>
    </row>
    <row r="25" spans="1:27" s="116" customFormat="1" ht="15.75" customHeight="1">
      <c r="A25" s="107"/>
      <c r="B25" s="117" t="s">
        <v>9</v>
      </c>
      <c r="C25" s="109">
        <f t="shared" si="3"/>
        <v>282</v>
      </c>
      <c r="D25" s="110">
        <f t="shared" si="4"/>
        <v>281</v>
      </c>
      <c r="E25" s="110">
        <v>271</v>
      </c>
      <c r="F25" s="110">
        <v>2</v>
      </c>
      <c r="G25" s="110">
        <v>5</v>
      </c>
      <c r="H25" s="110">
        <v>0</v>
      </c>
      <c r="I25" s="110">
        <v>1</v>
      </c>
      <c r="J25" s="110">
        <v>2</v>
      </c>
      <c r="K25" s="110">
        <v>0</v>
      </c>
      <c r="L25" s="110">
        <v>0</v>
      </c>
      <c r="M25" s="110">
        <v>0</v>
      </c>
      <c r="N25" s="110">
        <v>0</v>
      </c>
      <c r="O25" s="110">
        <v>1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6</v>
      </c>
      <c r="X25" s="113">
        <v>99.645390070922</v>
      </c>
      <c r="Y25" s="113">
        <v>0.354609929078014</v>
      </c>
      <c r="Z25" s="118" t="s">
        <v>9</v>
      </c>
      <c r="AA25" s="115"/>
    </row>
    <row r="26" spans="1:27" s="116" customFormat="1" ht="15.75" customHeight="1">
      <c r="A26" s="107"/>
      <c r="B26" s="117" t="s">
        <v>10</v>
      </c>
      <c r="C26" s="109">
        <f t="shared" si="3"/>
        <v>122</v>
      </c>
      <c r="D26" s="110">
        <f t="shared" si="4"/>
        <v>120</v>
      </c>
      <c r="E26" s="110">
        <v>115</v>
      </c>
      <c r="F26" s="110">
        <v>4</v>
      </c>
      <c r="G26" s="110">
        <v>1</v>
      </c>
      <c r="H26" s="110">
        <v>0</v>
      </c>
      <c r="I26" s="110">
        <v>0</v>
      </c>
      <c r="J26" s="110">
        <v>0</v>
      </c>
      <c r="K26" s="110">
        <v>1</v>
      </c>
      <c r="L26" s="110">
        <v>0</v>
      </c>
      <c r="M26" s="110">
        <v>0</v>
      </c>
      <c r="N26" s="110">
        <v>0</v>
      </c>
      <c r="O26" s="110">
        <v>0</v>
      </c>
      <c r="P26" s="110">
        <v>1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1</v>
      </c>
      <c r="X26" s="113">
        <v>98.3606557377049</v>
      </c>
      <c r="Y26" s="113">
        <v>0</v>
      </c>
      <c r="Z26" s="118" t="s">
        <v>10</v>
      </c>
      <c r="AA26" s="115"/>
    </row>
    <row r="27" spans="1:27" s="116" customFormat="1" ht="15.75" customHeight="1">
      <c r="A27" s="107"/>
      <c r="B27" s="117" t="s">
        <v>11</v>
      </c>
      <c r="C27" s="109">
        <f t="shared" si="3"/>
        <v>379</v>
      </c>
      <c r="D27" s="110">
        <f t="shared" si="4"/>
        <v>378</v>
      </c>
      <c r="E27" s="110">
        <v>360</v>
      </c>
      <c r="F27" s="110">
        <v>1</v>
      </c>
      <c r="G27" s="110">
        <v>9</v>
      </c>
      <c r="H27" s="110">
        <v>0</v>
      </c>
      <c r="I27" s="110">
        <v>5</v>
      </c>
      <c r="J27" s="110">
        <v>3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1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9</v>
      </c>
      <c r="X27" s="113">
        <v>99.7361477572559</v>
      </c>
      <c r="Y27" s="113">
        <v>0</v>
      </c>
      <c r="Z27" s="118" t="s">
        <v>11</v>
      </c>
      <c r="AA27" s="115"/>
    </row>
    <row r="28" spans="1:27" s="116" customFormat="1" ht="15.75" customHeight="1">
      <c r="A28" s="107"/>
      <c r="B28" s="117" t="s">
        <v>12</v>
      </c>
      <c r="C28" s="109">
        <f t="shared" si="3"/>
        <v>136</v>
      </c>
      <c r="D28" s="110">
        <f t="shared" si="4"/>
        <v>136</v>
      </c>
      <c r="E28" s="110">
        <v>131</v>
      </c>
      <c r="F28" s="110">
        <v>2</v>
      </c>
      <c r="G28" s="110">
        <v>2</v>
      </c>
      <c r="H28" s="110">
        <v>0</v>
      </c>
      <c r="I28" s="110">
        <v>0</v>
      </c>
      <c r="J28" s="110">
        <v>1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1</v>
      </c>
      <c r="X28" s="113">
        <v>100</v>
      </c>
      <c r="Y28" s="113">
        <v>0</v>
      </c>
      <c r="Z28" s="118" t="s">
        <v>12</v>
      </c>
      <c r="AA28" s="115"/>
    </row>
    <row r="29" spans="1:27" s="116" customFormat="1" ht="15.75" customHeight="1">
      <c r="A29" s="107"/>
      <c r="B29" s="117" t="s">
        <v>13</v>
      </c>
      <c r="C29" s="109">
        <f t="shared" si="3"/>
        <v>286</v>
      </c>
      <c r="D29" s="110">
        <f t="shared" si="4"/>
        <v>286</v>
      </c>
      <c r="E29" s="110">
        <v>270</v>
      </c>
      <c r="F29" s="110">
        <v>10</v>
      </c>
      <c r="G29" s="110">
        <v>4</v>
      </c>
      <c r="H29" s="110">
        <v>0</v>
      </c>
      <c r="I29" s="110">
        <v>2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5</v>
      </c>
      <c r="X29" s="113">
        <v>100</v>
      </c>
      <c r="Y29" s="113">
        <v>0</v>
      </c>
      <c r="Z29" s="118" t="s">
        <v>13</v>
      </c>
      <c r="AA29" s="115"/>
    </row>
    <row r="30" spans="1:27" s="116" customFormat="1" ht="15.75" customHeight="1">
      <c r="A30" s="107"/>
      <c r="B30" s="117" t="s">
        <v>14</v>
      </c>
      <c r="C30" s="109">
        <f t="shared" si="3"/>
        <v>215</v>
      </c>
      <c r="D30" s="110">
        <f t="shared" si="4"/>
        <v>213</v>
      </c>
      <c r="E30" s="110">
        <v>205</v>
      </c>
      <c r="F30" s="110">
        <v>1</v>
      </c>
      <c r="G30" s="110">
        <v>2</v>
      </c>
      <c r="H30" s="110">
        <v>0</v>
      </c>
      <c r="I30" s="110">
        <v>2</v>
      </c>
      <c r="J30" s="110">
        <v>3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2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3</v>
      </c>
      <c r="X30" s="113">
        <v>99.0697674418605</v>
      </c>
      <c r="Y30" s="113">
        <v>0</v>
      </c>
      <c r="Z30" s="118" t="s">
        <v>14</v>
      </c>
      <c r="AA30" s="115"/>
    </row>
    <row r="31" spans="1:27" s="116" customFormat="1" ht="15.75" customHeight="1">
      <c r="A31" s="107"/>
      <c r="B31" s="117" t="s">
        <v>43</v>
      </c>
      <c r="C31" s="109">
        <f t="shared" si="3"/>
        <v>391</v>
      </c>
      <c r="D31" s="110">
        <f t="shared" si="4"/>
        <v>391</v>
      </c>
      <c r="E31" s="110">
        <v>374</v>
      </c>
      <c r="F31" s="110">
        <v>7</v>
      </c>
      <c r="G31" s="110">
        <v>4</v>
      </c>
      <c r="H31" s="110">
        <v>0</v>
      </c>
      <c r="I31" s="110">
        <v>0</v>
      </c>
      <c r="J31" s="110">
        <v>6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4</v>
      </c>
      <c r="X31" s="113">
        <v>100</v>
      </c>
      <c r="Y31" s="113">
        <v>0</v>
      </c>
      <c r="Z31" s="118" t="s">
        <v>44</v>
      </c>
      <c r="AA31" s="115"/>
    </row>
    <row r="32" spans="1:27" s="116" customFormat="1" ht="15.75" customHeight="1">
      <c r="A32" s="107"/>
      <c r="B32" s="117" t="s">
        <v>45</v>
      </c>
      <c r="C32" s="109">
        <f t="shared" si="3"/>
        <v>276</v>
      </c>
      <c r="D32" s="110">
        <f t="shared" si="4"/>
        <v>276</v>
      </c>
      <c r="E32" s="110">
        <v>264</v>
      </c>
      <c r="F32" s="110">
        <v>3</v>
      </c>
      <c r="G32" s="110">
        <v>5</v>
      </c>
      <c r="H32" s="110">
        <v>0</v>
      </c>
      <c r="I32" s="110">
        <v>1</v>
      </c>
      <c r="J32" s="110">
        <v>3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22</v>
      </c>
      <c r="X32" s="113">
        <v>100</v>
      </c>
      <c r="Y32" s="113">
        <v>0</v>
      </c>
      <c r="Z32" s="118" t="s">
        <v>46</v>
      </c>
      <c r="AA32" s="115"/>
    </row>
    <row r="33" spans="1:27" s="116" customFormat="1" ht="15.75" customHeight="1">
      <c r="A33" s="107"/>
      <c r="B33" s="117" t="s">
        <v>47</v>
      </c>
      <c r="C33" s="109">
        <f t="shared" si="3"/>
        <v>199</v>
      </c>
      <c r="D33" s="110">
        <f t="shared" si="4"/>
        <v>199</v>
      </c>
      <c r="E33" s="110">
        <v>179</v>
      </c>
      <c r="F33" s="110">
        <v>14</v>
      </c>
      <c r="G33" s="110">
        <v>5</v>
      </c>
      <c r="H33" s="110">
        <v>0</v>
      </c>
      <c r="I33" s="110">
        <v>1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7</v>
      </c>
      <c r="X33" s="113">
        <v>100</v>
      </c>
      <c r="Y33" s="113">
        <v>0</v>
      </c>
      <c r="Z33" s="118" t="s">
        <v>48</v>
      </c>
      <c r="AA33" s="115"/>
    </row>
    <row r="34" spans="1:27" s="116" customFormat="1" ht="15.75" customHeight="1">
      <c r="A34" s="107"/>
      <c r="B34" s="117" t="s">
        <v>86</v>
      </c>
      <c r="C34" s="109">
        <f t="shared" si="3"/>
        <v>680</v>
      </c>
      <c r="D34" s="110">
        <f t="shared" si="4"/>
        <v>673</v>
      </c>
      <c r="E34" s="110">
        <v>643</v>
      </c>
      <c r="F34" s="110">
        <v>14</v>
      </c>
      <c r="G34" s="110">
        <v>10</v>
      </c>
      <c r="H34" s="110">
        <v>0</v>
      </c>
      <c r="I34" s="110">
        <v>2</v>
      </c>
      <c r="J34" s="110">
        <v>4</v>
      </c>
      <c r="K34" s="110">
        <v>1</v>
      </c>
      <c r="L34" s="110">
        <v>0</v>
      </c>
      <c r="M34" s="110">
        <v>0</v>
      </c>
      <c r="N34" s="110">
        <v>0</v>
      </c>
      <c r="O34" s="110">
        <v>2</v>
      </c>
      <c r="P34" s="110">
        <v>4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14</v>
      </c>
      <c r="X34" s="113">
        <v>98.9705882352941</v>
      </c>
      <c r="Y34" s="113">
        <v>0.294117647058824</v>
      </c>
      <c r="Z34" s="118" t="s">
        <v>86</v>
      </c>
      <c r="AA34" s="115"/>
    </row>
    <row r="35" spans="1:27" s="103" customFormat="1" ht="15.75" customHeight="1">
      <c r="A35" s="252" t="s">
        <v>91</v>
      </c>
      <c r="B35" s="252"/>
      <c r="C35" s="99">
        <f>SUM(C36:C37)</f>
        <v>58</v>
      </c>
      <c r="D35" s="119">
        <f aca="true" t="shared" si="5" ref="D35:W35">SUM(D36:D37)</f>
        <v>58</v>
      </c>
      <c r="E35" s="100">
        <f t="shared" si="5"/>
        <v>56</v>
      </c>
      <c r="F35" s="100">
        <f t="shared" si="5"/>
        <v>1</v>
      </c>
      <c r="G35" s="100">
        <f t="shared" si="5"/>
        <v>1</v>
      </c>
      <c r="H35" s="100">
        <f t="shared" si="5"/>
        <v>0</v>
      </c>
      <c r="I35" s="100">
        <f t="shared" si="5"/>
        <v>0</v>
      </c>
      <c r="J35" s="100">
        <f t="shared" si="5"/>
        <v>0</v>
      </c>
      <c r="K35" s="100">
        <f t="shared" si="5"/>
        <v>0</v>
      </c>
      <c r="L35" s="100">
        <f t="shared" si="5"/>
        <v>0</v>
      </c>
      <c r="M35" s="100">
        <f t="shared" si="5"/>
        <v>0</v>
      </c>
      <c r="N35" s="100">
        <f t="shared" si="5"/>
        <v>0</v>
      </c>
      <c r="O35" s="100">
        <f t="shared" si="5"/>
        <v>0</v>
      </c>
      <c r="P35" s="100">
        <f t="shared" si="5"/>
        <v>0</v>
      </c>
      <c r="Q35" s="100">
        <f t="shared" si="5"/>
        <v>0</v>
      </c>
      <c r="R35" s="119">
        <f t="shared" si="5"/>
        <v>0</v>
      </c>
      <c r="S35" s="100">
        <f t="shared" si="5"/>
        <v>0</v>
      </c>
      <c r="T35" s="100">
        <f t="shared" si="5"/>
        <v>0</v>
      </c>
      <c r="U35" s="100">
        <f t="shared" si="5"/>
        <v>0</v>
      </c>
      <c r="V35" s="100">
        <f t="shared" si="5"/>
        <v>0</v>
      </c>
      <c r="W35" s="100">
        <f t="shared" si="5"/>
        <v>2</v>
      </c>
      <c r="X35" s="102">
        <f>D35/C35*100</f>
        <v>100</v>
      </c>
      <c r="Y35" s="102">
        <f>(O35+R35)/C35*100</f>
        <v>0</v>
      </c>
      <c r="Z35" s="250" t="s">
        <v>91</v>
      </c>
      <c r="AA35" s="253"/>
    </row>
    <row r="36" spans="1:27" s="116" customFormat="1" ht="15.75" customHeight="1">
      <c r="A36" s="107"/>
      <c r="B36" s="117" t="s">
        <v>15</v>
      </c>
      <c r="C36" s="109">
        <f>D36+K36+L36+M36+N36+O36+P36+Q36</f>
        <v>53</v>
      </c>
      <c r="D36" s="110">
        <f>SUM(E36:J36)</f>
        <v>53</v>
      </c>
      <c r="E36" s="110">
        <v>52</v>
      </c>
      <c r="F36" s="110">
        <v>0</v>
      </c>
      <c r="G36" s="110">
        <v>1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2</v>
      </c>
      <c r="X36" s="113">
        <v>100</v>
      </c>
      <c r="Y36" s="113">
        <v>0</v>
      </c>
      <c r="Z36" s="118" t="s">
        <v>15</v>
      </c>
      <c r="AA36" s="115"/>
    </row>
    <row r="37" spans="1:27" s="116" customFormat="1" ht="15.75" customHeight="1">
      <c r="A37" s="107"/>
      <c r="B37" s="117" t="s">
        <v>16</v>
      </c>
      <c r="C37" s="109">
        <f>D37+K37+L37+M37+N37+O37+P37+Q37</f>
        <v>5</v>
      </c>
      <c r="D37" s="110">
        <f>SUM(E37:J37)</f>
        <v>5</v>
      </c>
      <c r="E37" s="110">
        <v>4</v>
      </c>
      <c r="F37" s="110">
        <v>1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10">
        <v>0</v>
      </c>
      <c r="X37" s="113">
        <v>100</v>
      </c>
      <c r="Y37" s="113">
        <v>0</v>
      </c>
      <c r="Z37" s="118" t="s">
        <v>16</v>
      </c>
      <c r="AA37" s="115"/>
    </row>
    <row r="38" spans="1:27" s="103" customFormat="1" ht="15.75" customHeight="1">
      <c r="A38" s="248" t="s">
        <v>92</v>
      </c>
      <c r="B38" s="248"/>
      <c r="C38" s="99">
        <f aca="true" t="shared" si="6" ref="C38:V38">SUM(C39:C42)</f>
        <v>365</v>
      </c>
      <c r="D38" s="119">
        <f t="shared" si="6"/>
        <v>361</v>
      </c>
      <c r="E38" s="100">
        <f t="shared" si="6"/>
        <v>346</v>
      </c>
      <c r="F38" s="100">
        <f t="shared" si="6"/>
        <v>3</v>
      </c>
      <c r="G38" s="100">
        <f t="shared" si="6"/>
        <v>7</v>
      </c>
      <c r="H38" s="100">
        <f t="shared" si="6"/>
        <v>0</v>
      </c>
      <c r="I38" s="100">
        <f t="shared" si="6"/>
        <v>2</v>
      </c>
      <c r="J38" s="100">
        <f t="shared" si="6"/>
        <v>3</v>
      </c>
      <c r="K38" s="100">
        <f t="shared" si="6"/>
        <v>0</v>
      </c>
      <c r="L38" s="100">
        <f t="shared" si="6"/>
        <v>0</v>
      </c>
      <c r="M38" s="100">
        <f t="shared" si="6"/>
        <v>0</v>
      </c>
      <c r="N38" s="100">
        <f t="shared" si="6"/>
        <v>0</v>
      </c>
      <c r="O38" s="100">
        <f t="shared" si="6"/>
        <v>0</v>
      </c>
      <c r="P38" s="100">
        <f t="shared" si="6"/>
        <v>4</v>
      </c>
      <c r="Q38" s="100">
        <f t="shared" si="6"/>
        <v>0</v>
      </c>
      <c r="R38" s="119">
        <f t="shared" si="6"/>
        <v>0</v>
      </c>
      <c r="S38" s="100">
        <f t="shared" si="6"/>
        <v>0</v>
      </c>
      <c r="T38" s="100">
        <f t="shared" si="6"/>
        <v>0</v>
      </c>
      <c r="U38" s="100">
        <f t="shared" si="6"/>
        <v>0</v>
      </c>
      <c r="V38" s="100">
        <f t="shared" si="6"/>
        <v>0</v>
      </c>
      <c r="W38" s="100">
        <f>SUM(W39:W42)</f>
        <v>9</v>
      </c>
      <c r="X38" s="102">
        <f>D38/C38*100</f>
        <v>98.9041095890411</v>
      </c>
      <c r="Y38" s="102">
        <f>(O38+R38)/C38*100</f>
        <v>0</v>
      </c>
      <c r="Z38" s="250" t="s">
        <v>92</v>
      </c>
      <c r="AA38" s="253"/>
    </row>
    <row r="39" spans="1:27" s="116" customFormat="1" ht="15.75" customHeight="1">
      <c r="A39" s="107"/>
      <c r="B39" s="117" t="s">
        <v>49</v>
      </c>
      <c r="C39" s="109">
        <f>D39+K39+L39+M39+N39+O39+P39+Q39</f>
        <v>120</v>
      </c>
      <c r="D39" s="110">
        <f>SUM(E39:J39)</f>
        <v>120</v>
      </c>
      <c r="E39" s="110">
        <v>115</v>
      </c>
      <c r="F39" s="110">
        <v>0</v>
      </c>
      <c r="G39" s="110">
        <v>4</v>
      </c>
      <c r="H39" s="110">
        <v>0</v>
      </c>
      <c r="I39" s="110">
        <v>0</v>
      </c>
      <c r="J39" s="110">
        <v>1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2</v>
      </c>
      <c r="X39" s="113">
        <v>100</v>
      </c>
      <c r="Y39" s="113">
        <v>0</v>
      </c>
      <c r="Z39" s="118" t="s">
        <v>33</v>
      </c>
      <c r="AA39" s="115"/>
    </row>
    <row r="40" spans="1:27" s="116" customFormat="1" ht="15.75" customHeight="1">
      <c r="A40" s="107"/>
      <c r="B40" s="117" t="s">
        <v>17</v>
      </c>
      <c r="C40" s="109">
        <f>D40+K40+L40+M40+N40+O40+P40+Q40</f>
        <v>51</v>
      </c>
      <c r="D40" s="110">
        <f>SUM(E40:J40)</f>
        <v>51</v>
      </c>
      <c r="E40" s="110">
        <v>48</v>
      </c>
      <c r="F40" s="110">
        <v>2</v>
      </c>
      <c r="G40" s="110">
        <v>0</v>
      </c>
      <c r="H40" s="110">
        <v>0</v>
      </c>
      <c r="I40" s="110">
        <v>0</v>
      </c>
      <c r="J40" s="110">
        <v>1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3">
        <v>100</v>
      </c>
      <c r="Y40" s="113">
        <v>0</v>
      </c>
      <c r="Z40" s="118" t="s">
        <v>34</v>
      </c>
      <c r="AA40" s="115"/>
    </row>
    <row r="41" spans="1:27" s="116" customFormat="1" ht="15.75" customHeight="1">
      <c r="A41" s="107"/>
      <c r="B41" s="117" t="s">
        <v>18</v>
      </c>
      <c r="C41" s="109">
        <f>D41+K41+L41+M41+N41+O41+P41+Q41</f>
        <v>152</v>
      </c>
      <c r="D41" s="110">
        <f>SUM(E41:J41)</f>
        <v>150</v>
      </c>
      <c r="E41" s="110">
        <v>145</v>
      </c>
      <c r="F41" s="110">
        <v>1</v>
      </c>
      <c r="G41" s="110">
        <v>2</v>
      </c>
      <c r="H41" s="110">
        <v>0</v>
      </c>
      <c r="I41" s="110">
        <v>1</v>
      </c>
      <c r="J41" s="110">
        <v>1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2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6</v>
      </c>
      <c r="X41" s="113">
        <v>98.6842105263158</v>
      </c>
      <c r="Y41" s="113">
        <v>0</v>
      </c>
      <c r="Z41" s="118" t="s">
        <v>35</v>
      </c>
      <c r="AA41" s="115"/>
    </row>
    <row r="42" spans="1:27" s="116" customFormat="1" ht="15.75" customHeight="1">
      <c r="A42" s="107"/>
      <c r="B42" s="117" t="s">
        <v>19</v>
      </c>
      <c r="C42" s="109">
        <f>D42+K42+L42+M42+N42+O42+P42+Q42</f>
        <v>42</v>
      </c>
      <c r="D42" s="110">
        <f>SUM(E42:J42)</f>
        <v>40</v>
      </c>
      <c r="E42" s="110">
        <v>38</v>
      </c>
      <c r="F42" s="110">
        <v>0</v>
      </c>
      <c r="G42" s="110">
        <v>1</v>
      </c>
      <c r="H42" s="110">
        <v>0</v>
      </c>
      <c r="I42" s="110">
        <v>1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2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1</v>
      </c>
      <c r="X42" s="113">
        <v>95.2380952380952</v>
      </c>
      <c r="Y42" s="113">
        <v>0</v>
      </c>
      <c r="Z42" s="118" t="s">
        <v>36</v>
      </c>
      <c r="AA42" s="115"/>
    </row>
    <row r="43" spans="1:27" s="103" customFormat="1" ht="15.75" customHeight="1">
      <c r="A43" s="248" t="s">
        <v>93</v>
      </c>
      <c r="B43" s="248"/>
      <c r="C43" s="99">
        <f>C44</f>
        <v>54</v>
      </c>
      <c r="D43" s="119">
        <f aca="true" t="shared" si="7" ref="D43:W43">D44</f>
        <v>53</v>
      </c>
      <c r="E43" s="100">
        <f t="shared" si="7"/>
        <v>50</v>
      </c>
      <c r="F43" s="100">
        <f t="shared" si="7"/>
        <v>0</v>
      </c>
      <c r="G43" s="100">
        <f t="shared" si="7"/>
        <v>3</v>
      </c>
      <c r="H43" s="100">
        <f t="shared" si="7"/>
        <v>0</v>
      </c>
      <c r="I43" s="100">
        <f t="shared" si="7"/>
        <v>0</v>
      </c>
      <c r="J43" s="100">
        <f t="shared" si="7"/>
        <v>0</v>
      </c>
      <c r="K43" s="100">
        <f t="shared" si="7"/>
        <v>0</v>
      </c>
      <c r="L43" s="100">
        <f t="shared" si="7"/>
        <v>0</v>
      </c>
      <c r="M43" s="100">
        <f t="shared" si="7"/>
        <v>0</v>
      </c>
      <c r="N43" s="100">
        <f t="shared" si="7"/>
        <v>0</v>
      </c>
      <c r="O43" s="100">
        <f t="shared" si="7"/>
        <v>0</v>
      </c>
      <c r="P43" s="100">
        <f t="shared" si="7"/>
        <v>1</v>
      </c>
      <c r="Q43" s="100">
        <f t="shared" si="7"/>
        <v>0</v>
      </c>
      <c r="R43" s="119">
        <f t="shared" si="7"/>
        <v>0</v>
      </c>
      <c r="S43" s="100">
        <f t="shared" si="7"/>
        <v>0</v>
      </c>
      <c r="T43" s="100">
        <f t="shared" si="7"/>
        <v>0</v>
      </c>
      <c r="U43" s="100">
        <f t="shared" si="7"/>
        <v>0</v>
      </c>
      <c r="V43" s="100">
        <f t="shared" si="7"/>
        <v>0</v>
      </c>
      <c r="W43" s="100">
        <f t="shared" si="7"/>
        <v>2</v>
      </c>
      <c r="X43" s="102">
        <f>D43/C43*100</f>
        <v>98.14814814814815</v>
      </c>
      <c r="Y43" s="102">
        <f>(O43+R43)/C43*100</f>
        <v>0</v>
      </c>
      <c r="Z43" s="254" t="s">
        <v>37</v>
      </c>
      <c r="AA43" s="255"/>
    </row>
    <row r="44" spans="1:27" s="116" customFormat="1" ht="15.75" customHeight="1">
      <c r="A44" s="107"/>
      <c r="B44" s="117" t="s">
        <v>20</v>
      </c>
      <c r="C44" s="109">
        <f>D44+K44+L44+M44+N44+O44+P44+Q44</f>
        <v>54</v>
      </c>
      <c r="D44" s="110">
        <f>SUM(E44:J44)</f>
        <v>53</v>
      </c>
      <c r="E44" s="110">
        <v>50</v>
      </c>
      <c r="F44" s="110">
        <v>0</v>
      </c>
      <c r="G44" s="110">
        <v>3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1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2</v>
      </c>
      <c r="X44" s="113">
        <v>98.1481481481482</v>
      </c>
      <c r="Y44" s="113">
        <v>0</v>
      </c>
      <c r="Z44" s="118" t="s">
        <v>20</v>
      </c>
      <c r="AA44" s="115"/>
    </row>
    <row r="45" spans="1:27" s="103" customFormat="1" ht="15.75" customHeight="1">
      <c r="A45" s="248" t="s">
        <v>94</v>
      </c>
      <c r="B45" s="248"/>
      <c r="C45" s="99">
        <f>SUM(C46:C47)</f>
        <v>229</v>
      </c>
      <c r="D45" s="119">
        <f aca="true" t="shared" si="8" ref="D45:W45">SUM(D46:D47)</f>
        <v>229</v>
      </c>
      <c r="E45" s="100">
        <f t="shared" si="8"/>
        <v>214</v>
      </c>
      <c r="F45" s="100">
        <f t="shared" si="8"/>
        <v>2</v>
      </c>
      <c r="G45" s="100">
        <f t="shared" si="8"/>
        <v>8</v>
      </c>
      <c r="H45" s="100">
        <f t="shared" si="8"/>
        <v>0</v>
      </c>
      <c r="I45" s="100">
        <f t="shared" si="8"/>
        <v>1</v>
      </c>
      <c r="J45" s="100">
        <f t="shared" si="8"/>
        <v>4</v>
      </c>
      <c r="K45" s="100">
        <f t="shared" si="8"/>
        <v>0</v>
      </c>
      <c r="L45" s="100">
        <f t="shared" si="8"/>
        <v>0</v>
      </c>
      <c r="M45" s="100">
        <f t="shared" si="8"/>
        <v>0</v>
      </c>
      <c r="N45" s="100">
        <f t="shared" si="8"/>
        <v>0</v>
      </c>
      <c r="O45" s="100">
        <f t="shared" si="8"/>
        <v>0</v>
      </c>
      <c r="P45" s="100">
        <f t="shared" si="8"/>
        <v>0</v>
      </c>
      <c r="Q45" s="100">
        <f t="shared" si="8"/>
        <v>0</v>
      </c>
      <c r="R45" s="119">
        <f t="shared" si="8"/>
        <v>0</v>
      </c>
      <c r="S45" s="100">
        <f t="shared" si="8"/>
        <v>0</v>
      </c>
      <c r="T45" s="100">
        <f t="shared" si="8"/>
        <v>0</v>
      </c>
      <c r="U45" s="100">
        <f t="shared" si="8"/>
        <v>0</v>
      </c>
      <c r="V45" s="100">
        <f t="shared" si="8"/>
        <v>0</v>
      </c>
      <c r="W45" s="100">
        <f t="shared" si="8"/>
        <v>5</v>
      </c>
      <c r="X45" s="102">
        <f>D45/C45*100</f>
        <v>100</v>
      </c>
      <c r="Y45" s="102">
        <f>(O45+R45)/C45*100</f>
        <v>0</v>
      </c>
      <c r="Z45" s="250" t="s">
        <v>94</v>
      </c>
      <c r="AA45" s="253"/>
    </row>
    <row r="46" spans="1:27" s="116" customFormat="1" ht="15.75" customHeight="1">
      <c r="A46" s="107"/>
      <c r="B46" s="117" t="s">
        <v>21</v>
      </c>
      <c r="C46" s="109">
        <f>D46+K46+L46+M46+N46+O46+P46+Q46</f>
        <v>164</v>
      </c>
      <c r="D46" s="110">
        <f>SUM(E46:J46)</f>
        <v>164</v>
      </c>
      <c r="E46" s="110">
        <v>155</v>
      </c>
      <c r="F46" s="110">
        <v>0</v>
      </c>
      <c r="G46" s="110">
        <v>6</v>
      </c>
      <c r="H46" s="110">
        <v>0</v>
      </c>
      <c r="I46" s="110">
        <v>1</v>
      </c>
      <c r="J46" s="110">
        <v>2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2</v>
      </c>
      <c r="X46" s="113">
        <v>100</v>
      </c>
      <c r="Y46" s="113">
        <v>0</v>
      </c>
      <c r="Z46" s="118" t="s">
        <v>21</v>
      </c>
      <c r="AA46" s="115"/>
    </row>
    <row r="47" spans="1:27" s="116" customFormat="1" ht="15.75" customHeight="1">
      <c r="A47" s="107"/>
      <c r="B47" s="117" t="s">
        <v>22</v>
      </c>
      <c r="C47" s="109">
        <f>D47+K47+L47+M47+N47+O47+P47+Q47</f>
        <v>65</v>
      </c>
      <c r="D47" s="110">
        <f>SUM(E47:J47)</f>
        <v>65</v>
      </c>
      <c r="E47" s="110">
        <v>59</v>
      </c>
      <c r="F47" s="110">
        <v>2</v>
      </c>
      <c r="G47" s="110">
        <v>2</v>
      </c>
      <c r="H47" s="110">
        <v>0</v>
      </c>
      <c r="I47" s="110">
        <v>0</v>
      </c>
      <c r="J47" s="110">
        <v>2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3</v>
      </c>
      <c r="X47" s="113">
        <v>100</v>
      </c>
      <c r="Y47" s="113">
        <v>0</v>
      </c>
      <c r="Z47" s="118" t="s">
        <v>22</v>
      </c>
      <c r="AA47" s="115"/>
    </row>
    <row r="48" spans="1:27" s="103" customFormat="1" ht="15.75" customHeight="1">
      <c r="A48" s="248" t="s">
        <v>95</v>
      </c>
      <c r="B48" s="248"/>
      <c r="C48" s="99">
        <f>SUM(C49:C51)</f>
        <v>330</v>
      </c>
      <c r="D48" s="119">
        <f aca="true" t="shared" si="9" ref="D48:W48">SUM(D49:D51)</f>
        <v>330</v>
      </c>
      <c r="E48" s="100">
        <f t="shared" si="9"/>
        <v>313</v>
      </c>
      <c r="F48" s="100">
        <f t="shared" si="9"/>
        <v>10</v>
      </c>
      <c r="G48" s="100">
        <f t="shared" si="9"/>
        <v>5</v>
      </c>
      <c r="H48" s="100">
        <f t="shared" si="9"/>
        <v>0</v>
      </c>
      <c r="I48" s="100">
        <f t="shared" si="9"/>
        <v>0</v>
      </c>
      <c r="J48" s="100">
        <f t="shared" si="9"/>
        <v>2</v>
      </c>
      <c r="K48" s="100">
        <f t="shared" si="9"/>
        <v>0</v>
      </c>
      <c r="L48" s="100">
        <f t="shared" si="9"/>
        <v>0</v>
      </c>
      <c r="M48" s="100">
        <f t="shared" si="9"/>
        <v>0</v>
      </c>
      <c r="N48" s="100">
        <f t="shared" si="9"/>
        <v>0</v>
      </c>
      <c r="O48" s="100">
        <f t="shared" si="9"/>
        <v>0</v>
      </c>
      <c r="P48" s="100">
        <f t="shared" si="9"/>
        <v>0</v>
      </c>
      <c r="Q48" s="100">
        <f t="shared" si="9"/>
        <v>0</v>
      </c>
      <c r="R48" s="119">
        <f t="shared" si="9"/>
        <v>0</v>
      </c>
      <c r="S48" s="100">
        <f t="shared" si="9"/>
        <v>0</v>
      </c>
      <c r="T48" s="100">
        <f t="shared" si="9"/>
        <v>0</v>
      </c>
      <c r="U48" s="100">
        <f t="shared" si="9"/>
        <v>0</v>
      </c>
      <c r="V48" s="100">
        <f t="shared" si="9"/>
        <v>0</v>
      </c>
      <c r="W48" s="100">
        <f t="shared" si="9"/>
        <v>4</v>
      </c>
      <c r="X48" s="102">
        <f>D48/C48*100</f>
        <v>100</v>
      </c>
      <c r="Y48" s="102">
        <f>(O48+R48)/C48*100</f>
        <v>0</v>
      </c>
      <c r="Z48" s="250" t="s">
        <v>95</v>
      </c>
      <c r="AA48" s="253"/>
    </row>
    <row r="49" spans="1:27" s="116" customFormat="1" ht="15.75" customHeight="1">
      <c r="A49" s="107"/>
      <c r="B49" s="117" t="s">
        <v>23</v>
      </c>
      <c r="C49" s="109">
        <f>D49+K49+L49+M49+N49+O49+P49+Q49</f>
        <v>39</v>
      </c>
      <c r="D49" s="110">
        <f>SUM(E49:J49)</f>
        <v>39</v>
      </c>
      <c r="E49" s="110">
        <v>36</v>
      </c>
      <c r="F49" s="110">
        <v>1</v>
      </c>
      <c r="G49" s="110">
        <v>1</v>
      </c>
      <c r="H49" s="110">
        <v>0</v>
      </c>
      <c r="I49" s="110">
        <v>0</v>
      </c>
      <c r="J49" s="110">
        <v>1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1</v>
      </c>
      <c r="X49" s="113">
        <v>100</v>
      </c>
      <c r="Y49" s="113">
        <v>0</v>
      </c>
      <c r="Z49" s="118" t="s">
        <v>23</v>
      </c>
      <c r="AA49" s="115"/>
    </row>
    <row r="50" spans="1:27" s="116" customFormat="1" ht="15.75" customHeight="1">
      <c r="A50" s="107"/>
      <c r="B50" s="117" t="s">
        <v>24</v>
      </c>
      <c r="C50" s="109">
        <f>D50+K50+L50+M50+N50+O50+P50+Q50</f>
        <v>98</v>
      </c>
      <c r="D50" s="110">
        <f>SUM(E50:J50)</f>
        <v>98</v>
      </c>
      <c r="E50" s="110">
        <v>92</v>
      </c>
      <c r="F50" s="110">
        <v>5</v>
      </c>
      <c r="G50" s="110">
        <v>1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1</v>
      </c>
      <c r="X50" s="113">
        <v>100</v>
      </c>
      <c r="Y50" s="113">
        <v>0</v>
      </c>
      <c r="Z50" s="118" t="s">
        <v>24</v>
      </c>
      <c r="AA50" s="115"/>
    </row>
    <row r="51" spans="1:27" s="116" customFormat="1" ht="15.75" customHeight="1">
      <c r="A51" s="107"/>
      <c r="B51" s="117" t="s">
        <v>25</v>
      </c>
      <c r="C51" s="109">
        <f>D51+K51+L51+M51+N51+O51+P51+Q51</f>
        <v>193</v>
      </c>
      <c r="D51" s="110">
        <f>SUM(E51:J51)</f>
        <v>193</v>
      </c>
      <c r="E51" s="110">
        <v>185</v>
      </c>
      <c r="F51" s="110">
        <v>4</v>
      </c>
      <c r="G51" s="110">
        <v>3</v>
      </c>
      <c r="H51" s="110">
        <v>0</v>
      </c>
      <c r="I51" s="110">
        <v>0</v>
      </c>
      <c r="J51" s="110">
        <v>1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2</v>
      </c>
      <c r="X51" s="113">
        <v>100</v>
      </c>
      <c r="Y51" s="113">
        <v>0</v>
      </c>
      <c r="Z51" s="118" t="s">
        <v>25</v>
      </c>
      <c r="AA51" s="115"/>
    </row>
    <row r="52" spans="1:27" s="103" customFormat="1" ht="15.75" customHeight="1">
      <c r="A52" s="248" t="s">
        <v>96</v>
      </c>
      <c r="B52" s="248"/>
      <c r="C52" s="99">
        <f>SUM(C53:C56)</f>
        <v>515</v>
      </c>
      <c r="D52" s="119">
        <f aca="true" t="shared" si="10" ref="D52:W52">SUM(D53:D56)</f>
        <v>513</v>
      </c>
      <c r="E52" s="100">
        <f t="shared" si="10"/>
        <v>501</v>
      </c>
      <c r="F52" s="100">
        <f t="shared" si="10"/>
        <v>1</v>
      </c>
      <c r="G52" s="100">
        <f t="shared" si="10"/>
        <v>7</v>
      </c>
      <c r="H52" s="100">
        <f t="shared" si="10"/>
        <v>0</v>
      </c>
      <c r="I52" s="100">
        <f t="shared" si="10"/>
        <v>2</v>
      </c>
      <c r="J52" s="100">
        <f t="shared" si="10"/>
        <v>2</v>
      </c>
      <c r="K52" s="100">
        <f t="shared" si="10"/>
        <v>1</v>
      </c>
      <c r="L52" s="100">
        <f t="shared" si="10"/>
        <v>0</v>
      </c>
      <c r="M52" s="100">
        <f t="shared" si="10"/>
        <v>0</v>
      </c>
      <c r="N52" s="100">
        <f t="shared" si="10"/>
        <v>0</v>
      </c>
      <c r="O52" s="100">
        <f t="shared" si="10"/>
        <v>1</v>
      </c>
      <c r="P52" s="100">
        <f t="shared" si="10"/>
        <v>0</v>
      </c>
      <c r="Q52" s="100">
        <f t="shared" si="10"/>
        <v>0</v>
      </c>
      <c r="R52" s="119">
        <f t="shared" si="10"/>
        <v>0</v>
      </c>
      <c r="S52" s="100">
        <f t="shared" si="10"/>
        <v>0</v>
      </c>
      <c r="T52" s="100">
        <f t="shared" si="10"/>
        <v>0</v>
      </c>
      <c r="U52" s="100">
        <f t="shared" si="10"/>
        <v>0</v>
      </c>
      <c r="V52" s="100">
        <f t="shared" si="10"/>
        <v>0</v>
      </c>
      <c r="W52" s="100">
        <f t="shared" si="10"/>
        <v>11</v>
      </c>
      <c r="X52" s="102">
        <f>D52/C52*100</f>
        <v>99.6116504854369</v>
      </c>
      <c r="Y52" s="102">
        <f>(O52+R52)/C52*100</f>
        <v>0.1941747572815534</v>
      </c>
      <c r="Z52" s="250" t="s">
        <v>96</v>
      </c>
      <c r="AA52" s="253"/>
    </row>
    <row r="53" spans="1:27" s="116" customFormat="1" ht="15.75" customHeight="1">
      <c r="A53" s="107"/>
      <c r="B53" s="117" t="s">
        <v>26</v>
      </c>
      <c r="C53" s="109">
        <f>D53+K53+L53+M53+N53+O53+P53+Q53</f>
        <v>115</v>
      </c>
      <c r="D53" s="110">
        <f>SUM(E53:J53)</f>
        <v>115</v>
      </c>
      <c r="E53" s="110">
        <v>111</v>
      </c>
      <c r="F53" s="110">
        <v>0</v>
      </c>
      <c r="G53" s="110">
        <v>2</v>
      </c>
      <c r="H53" s="110">
        <v>0</v>
      </c>
      <c r="I53" s="110">
        <v>1</v>
      </c>
      <c r="J53" s="110">
        <v>1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0">
        <v>0</v>
      </c>
      <c r="V53" s="110">
        <v>0</v>
      </c>
      <c r="W53" s="110">
        <v>5</v>
      </c>
      <c r="X53" s="113">
        <v>100</v>
      </c>
      <c r="Y53" s="113">
        <v>0</v>
      </c>
      <c r="Z53" s="118" t="s">
        <v>26</v>
      </c>
      <c r="AA53" s="115"/>
    </row>
    <row r="54" spans="1:27" s="116" customFormat="1" ht="15.75" customHeight="1">
      <c r="A54" s="107"/>
      <c r="B54" s="117" t="s">
        <v>27</v>
      </c>
      <c r="C54" s="109">
        <f>D54+K54+L54+M54+N54+O54+P54+Q54</f>
        <v>34</v>
      </c>
      <c r="D54" s="110">
        <f>SUM(E54:J54)</f>
        <v>34</v>
      </c>
      <c r="E54" s="110">
        <v>32</v>
      </c>
      <c r="F54" s="110">
        <v>1</v>
      </c>
      <c r="G54" s="110">
        <v>0</v>
      </c>
      <c r="H54" s="110">
        <v>0</v>
      </c>
      <c r="I54" s="110">
        <v>0</v>
      </c>
      <c r="J54" s="110">
        <v>1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3">
        <v>100</v>
      </c>
      <c r="Y54" s="113">
        <v>0</v>
      </c>
      <c r="Z54" s="118" t="s">
        <v>27</v>
      </c>
      <c r="AA54" s="115"/>
    </row>
    <row r="55" spans="1:27" s="116" customFormat="1" ht="15.75" customHeight="1">
      <c r="A55" s="107"/>
      <c r="B55" s="117" t="s">
        <v>28</v>
      </c>
      <c r="C55" s="109">
        <f>D55+K55+L55+M55+N55+O55+P55+Q55</f>
        <v>337</v>
      </c>
      <c r="D55" s="110">
        <f>SUM(E55:J55)</f>
        <v>335</v>
      </c>
      <c r="E55" s="110">
        <v>330</v>
      </c>
      <c r="F55" s="110">
        <v>0</v>
      </c>
      <c r="G55" s="110">
        <v>4</v>
      </c>
      <c r="H55" s="110">
        <v>0</v>
      </c>
      <c r="I55" s="110">
        <v>1</v>
      </c>
      <c r="J55" s="110">
        <v>0</v>
      </c>
      <c r="K55" s="110">
        <v>1</v>
      </c>
      <c r="L55" s="110">
        <v>0</v>
      </c>
      <c r="M55" s="110">
        <v>0</v>
      </c>
      <c r="N55" s="110">
        <v>0</v>
      </c>
      <c r="O55" s="110">
        <v>1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6</v>
      </c>
      <c r="X55" s="113">
        <v>99.406528189911</v>
      </c>
      <c r="Y55" s="113">
        <v>0.29673590504451</v>
      </c>
      <c r="Z55" s="118" t="s">
        <v>28</v>
      </c>
      <c r="AA55" s="115"/>
    </row>
    <row r="56" spans="1:27" s="116" customFormat="1" ht="15.75" customHeight="1">
      <c r="A56" s="107"/>
      <c r="B56" s="117" t="s">
        <v>29</v>
      </c>
      <c r="C56" s="109">
        <f>D56+K56+L56+M56+N56+O56+P56+Q56</f>
        <v>29</v>
      </c>
      <c r="D56" s="110">
        <f>SUM(E56:J56)</f>
        <v>29</v>
      </c>
      <c r="E56" s="110">
        <v>28</v>
      </c>
      <c r="F56" s="110">
        <v>0</v>
      </c>
      <c r="G56" s="110">
        <v>1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  <c r="X56" s="113">
        <v>100</v>
      </c>
      <c r="Y56" s="113">
        <v>0</v>
      </c>
      <c r="Z56" s="118" t="s">
        <v>29</v>
      </c>
      <c r="AA56" s="115"/>
    </row>
    <row r="57" spans="1:27" s="120" customFormat="1" ht="15.75" customHeight="1">
      <c r="A57" s="248" t="s">
        <v>97</v>
      </c>
      <c r="B57" s="248"/>
      <c r="C57" s="99">
        <f>SUM(C58:C59)</f>
        <v>142</v>
      </c>
      <c r="D57" s="119">
        <f aca="true" t="shared" si="11" ref="D57:W57">SUM(D58:D59)</f>
        <v>141</v>
      </c>
      <c r="E57" s="100">
        <f t="shared" si="11"/>
        <v>136</v>
      </c>
      <c r="F57" s="100">
        <f t="shared" si="11"/>
        <v>1</v>
      </c>
      <c r="G57" s="100">
        <f t="shared" si="11"/>
        <v>2</v>
      </c>
      <c r="H57" s="100">
        <f t="shared" si="11"/>
        <v>0</v>
      </c>
      <c r="I57" s="100">
        <f t="shared" si="11"/>
        <v>0</v>
      </c>
      <c r="J57" s="100">
        <f t="shared" si="11"/>
        <v>2</v>
      </c>
      <c r="K57" s="100">
        <f t="shared" si="11"/>
        <v>0</v>
      </c>
      <c r="L57" s="100">
        <f t="shared" si="11"/>
        <v>0</v>
      </c>
      <c r="M57" s="100">
        <f t="shared" si="11"/>
        <v>0</v>
      </c>
      <c r="N57" s="100">
        <f t="shared" si="11"/>
        <v>0</v>
      </c>
      <c r="O57" s="100">
        <f t="shared" si="11"/>
        <v>0</v>
      </c>
      <c r="P57" s="100">
        <f t="shared" si="11"/>
        <v>1</v>
      </c>
      <c r="Q57" s="100">
        <f t="shared" si="11"/>
        <v>0</v>
      </c>
      <c r="R57" s="119">
        <f t="shared" si="11"/>
        <v>0</v>
      </c>
      <c r="S57" s="100">
        <f t="shared" si="11"/>
        <v>0</v>
      </c>
      <c r="T57" s="100">
        <f t="shared" si="11"/>
        <v>0</v>
      </c>
      <c r="U57" s="100">
        <f t="shared" si="11"/>
        <v>0</v>
      </c>
      <c r="V57" s="100">
        <f t="shared" si="11"/>
        <v>0</v>
      </c>
      <c r="W57" s="100">
        <f t="shared" si="11"/>
        <v>2</v>
      </c>
      <c r="X57" s="102">
        <f>D57/C57*100</f>
        <v>99.29577464788733</v>
      </c>
      <c r="Y57" s="102">
        <f>(O57+R57)/C57*100</f>
        <v>0</v>
      </c>
      <c r="Z57" s="250" t="s">
        <v>97</v>
      </c>
      <c r="AA57" s="253"/>
    </row>
    <row r="58" spans="1:27" s="116" customFormat="1" ht="15.75" customHeight="1">
      <c r="A58" s="107"/>
      <c r="B58" s="117" t="s">
        <v>30</v>
      </c>
      <c r="C58" s="109">
        <f>D58+K58+L58+M58+N58+O58+P58+Q58</f>
        <v>37</v>
      </c>
      <c r="D58" s="110">
        <f>SUM(E58:J58)</f>
        <v>37</v>
      </c>
      <c r="E58" s="110">
        <v>36</v>
      </c>
      <c r="F58" s="110">
        <v>0</v>
      </c>
      <c r="G58" s="110">
        <v>0</v>
      </c>
      <c r="H58" s="110">
        <v>0</v>
      </c>
      <c r="I58" s="110">
        <v>0</v>
      </c>
      <c r="J58" s="110">
        <v>1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3">
        <v>100</v>
      </c>
      <c r="Y58" s="113">
        <v>0</v>
      </c>
      <c r="Z58" s="118" t="s">
        <v>30</v>
      </c>
      <c r="AA58" s="115"/>
    </row>
    <row r="59" spans="1:27" s="121" customFormat="1" ht="15.75" customHeight="1">
      <c r="A59" s="107"/>
      <c r="B59" s="117" t="s">
        <v>38</v>
      </c>
      <c r="C59" s="109">
        <f>D59+K59+L59+M59+N59+O59+P59+Q59</f>
        <v>105</v>
      </c>
      <c r="D59" s="110">
        <f>SUM(E59:J59)</f>
        <v>104</v>
      </c>
      <c r="E59" s="110">
        <v>100</v>
      </c>
      <c r="F59" s="110">
        <v>1</v>
      </c>
      <c r="G59" s="110">
        <v>2</v>
      </c>
      <c r="H59" s="110">
        <v>0</v>
      </c>
      <c r="I59" s="110">
        <v>0</v>
      </c>
      <c r="J59" s="110">
        <v>1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1</v>
      </c>
      <c r="Q59" s="110">
        <v>0</v>
      </c>
      <c r="R59" s="110">
        <v>0</v>
      </c>
      <c r="S59" s="110">
        <v>0</v>
      </c>
      <c r="T59" s="110">
        <v>0</v>
      </c>
      <c r="U59" s="110">
        <v>0</v>
      </c>
      <c r="V59" s="110">
        <v>0</v>
      </c>
      <c r="W59" s="110">
        <v>2</v>
      </c>
      <c r="X59" s="113">
        <v>99.0476190476191</v>
      </c>
      <c r="Y59" s="113">
        <v>0</v>
      </c>
      <c r="Z59" s="118" t="s">
        <v>38</v>
      </c>
      <c r="AA59" s="115"/>
    </row>
    <row r="60" spans="1:27" s="103" customFormat="1" ht="15.75" customHeight="1">
      <c r="A60" s="248" t="s">
        <v>98</v>
      </c>
      <c r="B60" s="256"/>
      <c r="C60" s="99">
        <f>SUM(C61:C62)</f>
        <v>170</v>
      </c>
      <c r="D60" s="119">
        <f aca="true" t="shared" si="12" ref="D60:W60">SUM(D61:D62)</f>
        <v>169</v>
      </c>
      <c r="E60" s="100">
        <f t="shared" si="12"/>
        <v>162</v>
      </c>
      <c r="F60" s="100">
        <f t="shared" si="12"/>
        <v>4</v>
      </c>
      <c r="G60" s="100">
        <f t="shared" si="12"/>
        <v>1</v>
      </c>
      <c r="H60" s="100">
        <f t="shared" si="12"/>
        <v>0</v>
      </c>
      <c r="I60" s="100">
        <f t="shared" si="12"/>
        <v>0</v>
      </c>
      <c r="J60" s="100">
        <f t="shared" si="12"/>
        <v>2</v>
      </c>
      <c r="K60" s="100">
        <f t="shared" si="12"/>
        <v>0</v>
      </c>
      <c r="L60" s="100">
        <f t="shared" si="12"/>
        <v>0</v>
      </c>
      <c r="M60" s="100">
        <f t="shared" si="12"/>
        <v>0</v>
      </c>
      <c r="N60" s="100">
        <f t="shared" si="12"/>
        <v>0</v>
      </c>
      <c r="O60" s="100">
        <f t="shared" si="12"/>
        <v>0</v>
      </c>
      <c r="P60" s="100">
        <f t="shared" si="12"/>
        <v>1</v>
      </c>
      <c r="Q60" s="100">
        <f t="shared" si="12"/>
        <v>0</v>
      </c>
      <c r="R60" s="119">
        <f t="shared" si="12"/>
        <v>0</v>
      </c>
      <c r="S60" s="100">
        <f t="shared" si="12"/>
        <v>0</v>
      </c>
      <c r="T60" s="100">
        <f t="shared" si="12"/>
        <v>0</v>
      </c>
      <c r="U60" s="100">
        <f t="shared" si="12"/>
        <v>0</v>
      </c>
      <c r="V60" s="100">
        <f t="shared" si="12"/>
        <v>0</v>
      </c>
      <c r="W60" s="100">
        <f t="shared" si="12"/>
        <v>2</v>
      </c>
      <c r="X60" s="102">
        <f>D60/C60*100</f>
        <v>99.41176470588235</v>
      </c>
      <c r="Y60" s="102">
        <f>(O60+R60)/C60*100</f>
        <v>0</v>
      </c>
      <c r="Z60" s="250" t="s">
        <v>98</v>
      </c>
      <c r="AA60" s="257"/>
    </row>
    <row r="61" spans="1:27" s="116" customFormat="1" ht="15.75" customHeight="1">
      <c r="A61" s="122"/>
      <c r="B61" s="117" t="s">
        <v>31</v>
      </c>
      <c r="C61" s="109">
        <f>D61+K61+L61+M61+N61+O61+P61+Q61</f>
        <v>76</v>
      </c>
      <c r="D61" s="110">
        <f>SUM(E61:J61)</f>
        <v>75</v>
      </c>
      <c r="E61" s="110">
        <v>72</v>
      </c>
      <c r="F61" s="110">
        <v>1</v>
      </c>
      <c r="G61" s="110">
        <v>1</v>
      </c>
      <c r="H61" s="110">
        <v>0</v>
      </c>
      <c r="I61" s="110">
        <v>0</v>
      </c>
      <c r="J61" s="110">
        <v>1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1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3">
        <v>98.6842105263158</v>
      </c>
      <c r="Y61" s="113">
        <v>0</v>
      </c>
      <c r="Z61" s="118" t="s">
        <v>31</v>
      </c>
      <c r="AA61" s="115"/>
    </row>
    <row r="62" spans="1:27" s="116" customFormat="1" ht="15.75" customHeight="1">
      <c r="A62" s="122"/>
      <c r="B62" s="117" t="s">
        <v>87</v>
      </c>
      <c r="C62" s="109">
        <f>D62+K62+L62+M62+N62+O62+P62+Q62</f>
        <v>94</v>
      </c>
      <c r="D62" s="110">
        <f>SUM(E62:J62)</f>
        <v>94</v>
      </c>
      <c r="E62" s="110">
        <v>90</v>
      </c>
      <c r="F62" s="110">
        <v>3</v>
      </c>
      <c r="G62" s="110">
        <v>0</v>
      </c>
      <c r="H62" s="110">
        <v>0</v>
      </c>
      <c r="I62" s="110">
        <v>0</v>
      </c>
      <c r="J62" s="110">
        <v>1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0">
        <v>0</v>
      </c>
      <c r="V62" s="110">
        <v>0</v>
      </c>
      <c r="W62" s="110">
        <v>2</v>
      </c>
      <c r="X62" s="113">
        <v>100</v>
      </c>
      <c r="Y62" s="113">
        <v>0</v>
      </c>
      <c r="Z62" s="118" t="s">
        <v>87</v>
      </c>
      <c r="AA62" s="115"/>
    </row>
    <row r="63" spans="1:27" s="103" customFormat="1" ht="15.75" customHeight="1">
      <c r="A63" s="248" t="s">
        <v>99</v>
      </c>
      <c r="B63" s="248"/>
      <c r="C63" s="99">
        <f>C64</f>
        <v>28</v>
      </c>
      <c r="D63" s="119">
        <f aca="true" t="shared" si="13" ref="D63:W63">D64</f>
        <v>27</v>
      </c>
      <c r="E63" s="100">
        <f t="shared" si="13"/>
        <v>26</v>
      </c>
      <c r="F63" s="100">
        <f t="shared" si="13"/>
        <v>1</v>
      </c>
      <c r="G63" s="100">
        <f t="shared" si="13"/>
        <v>0</v>
      </c>
      <c r="H63" s="100">
        <f t="shared" si="13"/>
        <v>0</v>
      </c>
      <c r="I63" s="100">
        <f t="shared" si="13"/>
        <v>0</v>
      </c>
      <c r="J63" s="100">
        <f t="shared" si="13"/>
        <v>0</v>
      </c>
      <c r="K63" s="100">
        <f t="shared" si="13"/>
        <v>0</v>
      </c>
      <c r="L63" s="100">
        <f t="shared" si="13"/>
        <v>0</v>
      </c>
      <c r="M63" s="100">
        <f t="shared" si="13"/>
        <v>0</v>
      </c>
      <c r="N63" s="100">
        <f t="shared" si="13"/>
        <v>0</v>
      </c>
      <c r="O63" s="100">
        <f t="shared" si="13"/>
        <v>0</v>
      </c>
      <c r="P63" s="100">
        <f t="shared" si="13"/>
        <v>1</v>
      </c>
      <c r="Q63" s="100">
        <f t="shared" si="13"/>
        <v>0</v>
      </c>
      <c r="R63" s="119">
        <f t="shared" si="13"/>
        <v>0</v>
      </c>
      <c r="S63" s="100">
        <f t="shared" si="13"/>
        <v>0</v>
      </c>
      <c r="T63" s="100">
        <f t="shared" si="13"/>
        <v>0</v>
      </c>
      <c r="U63" s="100">
        <f t="shared" si="13"/>
        <v>0</v>
      </c>
      <c r="V63" s="100">
        <f t="shared" si="13"/>
        <v>0</v>
      </c>
      <c r="W63" s="100">
        <f t="shared" si="13"/>
        <v>0</v>
      </c>
      <c r="X63" s="102">
        <f>D63/C63*100</f>
        <v>96.42857142857143</v>
      </c>
      <c r="Y63" s="102">
        <f>(O63+R63)/C63*100</f>
        <v>0</v>
      </c>
      <c r="Z63" s="250" t="s">
        <v>99</v>
      </c>
      <c r="AA63" s="253"/>
    </row>
    <row r="64" spans="1:27" s="116" customFormat="1" ht="15.75" customHeight="1">
      <c r="A64" s="122"/>
      <c r="B64" s="117" t="s">
        <v>32</v>
      </c>
      <c r="C64" s="109">
        <f>D64+K64+L64+M64+N64+O64+P64+Q64</f>
        <v>28</v>
      </c>
      <c r="D64" s="110">
        <f>SUM(E64:J64)</f>
        <v>27</v>
      </c>
      <c r="E64" s="110">
        <v>26</v>
      </c>
      <c r="F64" s="110">
        <v>1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1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3">
        <v>96.4285714285714</v>
      </c>
      <c r="Y64" s="113">
        <v>0</v>
      </c>
      <c r="Z64" s="118" t="s">
        <v>32</v>
      </c>
      <c r="AA64" s="115"/>
    </row>
    <row r="65" spans="1:27" s="120" customFormat="1" ht="15.75" customHeight="1">
      <c r="A65" s="248" t="s">
        <v>100</v>
      </c>
      <c r="B65" s="256"/>
      <c r="C65" s="99">
        <f>C66</f>
        <v>52</v>
      </c>
      <c r="D65" s="119">
        <f aca="true" t="shared" si="14" ref="D65:W65">D66</f>
        <v>52</v>
      </c>
      <c r="E65" s="100">
        <f t="shared" si="14"/>
        <v>47</v>
      </c>
      <c r="F65" s="100">
        <f t="shared" si="14"/>
        <v>2</v>
      </c>
      <c r="G65" s="100">
        <f t="shared" si="14"/>
        <v>2</v>
      </c>
      <c r="H65" s="100">
        <f t="shared" si="14"/>
        <v>0</v>
      </c>
      <c r="I65" s="100">
        <f t="shared" si="14"/>
        <v>0</v>
      </c>
      <c r="J65" s="100">
        <f t="shared" si="14"/>
        <v>1</v>
      </c>
      <c r="K65" s="100">
        <f t="shared" si="14"/>
        <v>0</v>
      </c>
      <c r="L65" s="100">
        <f t="shared" si="14"/>
        <v>0</v>
      </c>
      <c r="M65" s="100">
        <f t="shared" si="14"/>
        <v>0</v>
      </c>
      <c r="N65" s="100">
        <f t="shared" si="14"/>
        <v>0</v>
      </c>
      <c r="O65" s="100">
        <f t="shared" si="14"/>
        <v>0</v>
      </c>
      <c r="P65" s="100">
        <f t="shared" si="14"/>
        <v>0</v>
      </c>
      <c r="Q65" s="100">
        <f t="shared" si="14"/>
        <v>0</v>
      </c>
      <c r="R65" s="119">
        <f t="shared" si="14"/>
        <v>0</v>
      </c>
      <c r="S65" s="100">
        <f t="shared" si="14"/>
        <v>0</v>
      </c>
      <c r="T65" s="100">
        <f t="shared" si="14"/>
        <v>0</v>
      </c>
      <c r="U65" s="100">
        <f t="shared" si="14"/>
        <v>0</v>
      </c>
      <c r="V65" s="100">
        <f t="shared" si="14"/>
        <v>0</v>
      </c>
      <c r="W65" s="100">
        <f t="shared" si="14"/>
        <v>1</v>
      </c>
      <c r="X65" s="102">
        <f>D65/C65*100</f>
        <v>100</v>
      </c>
      <c r="Y65" s="102">
        <f>(O65+R65)/C65*100</f>
        <v>0</v>
      </c>
      <c r="Z65" s="250" t="s">
        <v>100</v>
      </c>
      <c r="AA65" s="257"/>
    </row>
    <row r="66" spans="1:27" s="121" customFormat="1" ht="15.75" customHeight="1">
      <c r="A66" s="122"/>
      <c r="B66" s="117" t="s">
        <v>88</v>
      </c>
      <c r="C66" s="109">
        <f>D66+K66+L66+M66+N66+O66+P66+Q66</f>
        <v>52</v>
      </c>
      <c r="D66" s="110">
        <f>SUM(E66:J66)</f>
        <v>52</v>
      </c>
      <c r="E66" s="110">
        <v>47</v>
      </c>
      <c r="F66" s="110">
        <v>2</v>
      </c>
      <c r="G66" s="110">
        <v>2</v>
      </c>
      <c r="H66" s="110">
        <v>0</v>
      </c>
      <c r="I66" s="110">
        <v>0</v>
      </c>
      <c r="J66" s="110">
        <v>1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1</v>
      </c>
      <c r="X66" s="113">
        <v>100</v>
      </c>
      <c r="Y66" s="113">
        <v>0</v>
      </c>
      <c r="Z66" s="118" t="s">
        <v>88</v>
      </c>
      <c r="AA66" s="115"/>
    </row>
    <row r="67" spans="1:27" s="8" customFormat="1" ht="15.75" customHeight="1">
      <c r="A67" s="6"/>
      <c r="B67" s="6"/>
      <c r="C67" s="70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71"/>
      <c r="Y67" s="71"/>
      <c r="Z67" s="21"/>
      <c r="AA67" s="6"/>
    </row>
    <row r="68" spans="2:25" ht="11.25" customHeight="1">
      <c r="B68" s="34"/>
      <c r="C68" s="39"/>
      <c r="D68" s="39"/>
      <c r="E68" s="39"/>
      <c r="F68" s="39"/>
      <c r="G68" s="39"/>
      <c r="H68" s="39"/>
      <c r="I68" s="39"/>
      <c r="J68" s="39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72"/>
      <c r="Y68" s="72"/>
    </row>
    <row r="69" spans="2:25" ht="11.25" customHeight="1">
      <c r="B69" s="34"/>
      <c r="C69" s="39"/>
      <c r="D69" s="35"/>
      <c r="E69" s="35"/>
      <c r="F69" s="35"/>
      <c r="G69" s="35"/>
      <c r="H69" s="35"/>
      <c r="I69" s="35"/>
      <c r="J69" s="35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73"/>
      <c r="Y69" s="73"/>
    </row>
    <row r="70" spans="2:3" ht="11.25" customHeight="1">
      <c r="B70" s="36"/>
      <c r="C70" s="36"/>
    </row>
    <row r="71" spans="2:3" ht="11.25" customHeight="1">
      <c r="B71" s="36"/>
      <c r="C71" s="36"/>
    </row>
    <row r="72" spans="2:3" ht="11.25" customHeight="1">
      <c r="B72" s="36"/>
      <c r="C72" s="36"/>
    </row>
    <row r="73" spans="2:3" ht="11.25" customHeight="1">
      <c r="B73" s="36"/>
      <c r="C73" s="36"/>
    </row>
    <row r="74" spans="2:3" ht="11.25" customHeight="1">
      <c r="B74" s="36"/>
      <c r="C74" s="36"/>
    </row>
    <row r="75" spans="2:3" ht="11.25" customHeight="1">
      <c r="B75" s="36"/>
      <c r="C75" s="36"/>
    </row>
    <row r="76" spans="2:3" ht="11.25" customHeight="1">
      <c r="B76" s="36"/>
      <c r="C76" s="36"/>
    </row>
    <row r="77" spans="2:3" ht="11.25" customHeight="1">
      <c r="B77" s="36"/>
      <c r="C77" s="36"/>
    </row>
    <row r="78" spans="2:3" ht="11.25" customHeight="1">
      <c r="B78" s="36"/>
      <c r="C78" s="36"/>
    </row>
    <row r="79" spans="2:3" ht="11.25" customHeight="1">
      <c r="B79" s="36"/>
      <c r="C79" s="36"/>
    </row>
    <row r="80" spans="2:3" ht="11.25" customHeight="1">
      <c r="B80" s="36"/>
      <c r="C80" s="36"/>
    </row>
    <row r="81" spans="2:3" ht="11.25" customHeight="1">
      <c r="B81" s="36"/>
      <c r="C81" s="36"/>
    </row>
    <row r="82" spans="2:3" ht="11.25" customHeight="1">
      <c r="B82" s="36"/>
      <c r="C82" s="36"/>
    </row>
  </sheetData>
  <sheetProtection/>
  <mergeCells count="44">
    <mergeCell ref="A63:B63"/>
    <mergeCell ref="Z63:AA63"/>
    <mergeCell ref="A65:B65"/>
    <mergeCell ref="Z65:AA65"/>
    <mergeCell ref="A52:B52"/>
    <mergeCell ref="Z52:AA52"/>
    <mergeCell ref="A57:B57"/>
    <mergeCell ref="Z57:AA57"/>
    <mergeCell ref="A60:B60"/>
    <mergeCell ref="Z60:AA60"/>
    <mergeCell ref="A43:B43"/>
    <mergeCell ref="Z43:AA43"/>
    <mergeCell ref="A45:B45"/>
    <mergeCell ref="Z45:AA45"/>
    <mergeCell ref="A48:B48"/>
    <mergeCell ref="Z48:AA48"/>
    <mergeCell ref="A16:B16"/>
    <mergeCell ref="Z16:AA16"/>
    <mergeCell ref="A35:B35"/>
    <mergeCell ref="Z35:AA35"/>
    <mergeCell ref="A38:B38"/>
    <mergeCell ref="Z38:AA38"/>
    <mergeCell ref="X4:X7"/>
    <mergeCell ref="Y4:Y7"/>
    <mergeCell ref="Z4:AA7"/>
    <mergeCell ref="D5:D7"/>
    <mergeCell ref="E5:G6"/>
    <mergeCell ref="H5:H7"/>
    <mergeCell ref="I5:I7"/>
    <mergeCell ref="J5:J7"/>
    <mergeCell ref="L6:L7"/>
    <mergeCell ref="M6:M7"/>
    <mergeCell ref="N4:N7"/>
    <mergeCell ref="O4:O7"/>
    <mergeCell ref="P4:P7"/>
    <mergeCell ref="Q4:Q7"/>
    <mergeCell ref="R4:V6"/>
    <mergeCell ref="W4:W7"/>
    <mergeCell ref="A1:M1"/>
    <mergeCell ref="A4:B7"/>
    <mergeCell ref="C4:C7"/>
    <mergeCell ref="D4:J4"/>
    <mergeCell ref="K4:K7"/>
    <mergeCell ref="L4:M5"/>
  </mergeCells>
  <conditionalFormatting sqref="A8:AA67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6" r:id="rId1"/>
  <colBreaks count="1" manualBreakCount="1">
    <brk id="13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D80"/>
  <sheetViews>
    <sheetView showGridLines="0" zoomScalePageLayoutView="0" workbookViewId="0" topLeftCell="A1">
      <pane xSplit="2" ySplit="6" topLeftCell="C7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C7" sqref="C7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7" width="7.58203125" style="5" customWidth="1"/>
    <col min="8" max="11" width="6.58203125" style="5" customWidth="1"/>
    <col min="12" max="19" width="7.58203125" style="5" customWidth="1"/>
    <col min="20" max="27" width="6.58203125" style="5" customWidth="1"/>
    <col min="28" max="28" width="7.5" style="43" customWidth="1"/>
    <col min="29" max="29" width="9.08203125" style="5" customWidth="1"/>
    <col min="30" max="30" width="1.75" style="5" customWidth="1"/>
    <col min="31" max="16384" width="8.75" style="5" customWidth="1"/>
  </cols>
  <sheetData>
    <row r="1" spans="1:13" ht="16.5" customHeight="1">
      <c r="A1" s="201" t="s">
        <v>128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0" ht="16.5" customHeight="1">
      <c r="A3" s="3" t="s">
        <v>70</v>
      </c>
      <c r="C3" s="33"/>
      <c r="D3" s="33"/>
      <c r="E3" s="33"/>
      <c r="F3" s="33"/>
      <c r="G3" s="33"/>
      <c r="H3" s="6"/>
      <c r="I3" s="6"/>
      <c r="J3" s="6"/>
      <c r="K3" s="6"/>
      <c r="L3" s="6"/>
      <c r="M3" s="41"/>
      <c r="N3" s="7"/>
      <c r="P3" s="7" t="s">
        <v>80</v>
      </c>
      <c r="AC3" s="8"/>
      <c r="AD3" s="10" t="s">
        <v>1</v>
      </c>
    </row>
    <row r="4" spans="1:30" ht="16.5" customHeight="1">
      <c r="A4" s="202" t="s">
        <v>115</v>
      </c>
      <c r="B4" s="203"/>
      <c r="C4" s="269" t="s">
        <v>0</v>
      </c>
      <c r="D4" s="273"/>
      <c r="E4" s="273"/>
      <c r="F4" s="273"/>
      <c r="G4" s="270"/>
      <c r="H4" s="271" t="s">
        <v>131</v>
      </c>
      <c r="I4" s="274"/>
      <c r="J4" s="274"/>
      <c r="K4" s="274"/>
      <c r="L4" s="271" t="s">
        <v>132</v>
      </c>
      <c r="M4" s="274"/>
      <c r="N4" s="274"/>
      <c r="O4" s="272"/>
      <c r="P4" s="271" t="s">
        <v>133</v>
      </c>
      <c r="Q4" s="274"/>
      <c r="R4" s="274"/>
      <c r="S4" s="274"/>
      <c r="T4" s="271" t="s">
        <v>68</v>
      </c>
      <c r="U4" s="274"/>
      <c r="V4" s="274"/>
      <c r="W4" s="274"/>
      <c r="X4" s="281" t="s">
        <v>119</v>
      </c>
      <c r="Y4" s="273"/>
      <c r="Z4" s="273"/>
      <c r="AA4" s="270"/>
      <c r="AB4" s="278" t="s">
        <v>69</v>
      </c>
      <c r="AC4" s="238" t="s">
        <v>115</v>
      </c>
      <c r="AD4" s="239"/>
    </row>
    <row r="5" spans="1:30" ht="16.5" customHeight="1">
      <c r="A5" s="204"/>
      <c r="B5" s="205"/>
      <c r="C5" s="23"/>
      <c r="D5" s="271" t="s">
        <v>58</v>
      </c>
      <c r="E5" s="272"/>
      <c r="F5" s="269" t="s">
        <v>61</v>
      </c>
      <c r="G5" s="270"/>
      <c r="H5" s="271" t="s">
        <v>58</v>
      </c>
      <c r="I5" s="272"/>
      <c r="J5" s="269" t="s">
        <v>61</v>
      </c>
      <c r="K5" s="270"/>
      <c r="L5" s="271" t="s">
        <v>58</v>
      </c>
      <c r="M5" s="272"/>
      <c r="N5" s="269" t="s">
        <v>61</v>
      </c>
      <c r="O5" s="270"/>
      <c r="P5" s="271" t="s">
        <v>58</v>
      </c>
      <c r="Q5" s="272"/>
      <c r="R5" s="269" t="s">
        <v>61</v>
      </c>
      <c r="S5" s="270"/>
      <c r="T5" s="271" t="s">
        <v>58</v>
      </c>
      <c r="U5" s="272"/>
      <c r="V5" s="269" t="s">
        <v>61</v>
      </c>
      <c r="W5" s="273"/>
      <c r="X5" s="281" t="s">
        <v>39</v>
      </c>
      <c r="Y5" s="270"/>
      <c r="Z5" s="269" t="s">
        <v>40</v>
      </c>
      <c r="AA5" s="270"/>
      <c r="AB5" s="279"/>
      <c r="AC5" s="240"/>
      <c r="AD5" s="204"/>
    </row>
    <row r="6" spans="1:30" ht="16.5" customHeight="1">
      <c r="A6" s="206"/>
      <c r="B6" s="207"/>
      <c r="C6" s="29" t="s">
        <v>0</v>
      </c>
      <c r="D6" s="28" t="s">
        <v>59</v>
      </c>
      <c r="E6" s="28" t="s">
        <v>60</v>
      </c>
      <c r="F6" s="28" t="s">
        <v>39</v>
      </c>
      <c r="G6" s="28" t="s">
        <v>40</v>
      </c>
      <c r="H6" s="28" t="s">
        <v>59</v>
      </c>
      <c r="I6" s="28" t="s">
        <v>60</v>
      </c>
      <c r="J6" s="28" t="s">
        <v>39</v>
      </c>
      <c r="K6" s="28" t="s">
        <v>40</v>
      </c>
      <c r="L6" s="28" t="s">
        <v>59</v>
      </c>
      <c r="M6" s="28" t="s">
        <v>60</v>
      </c>
      <c r="N6" s="28" t="s">
        <v>39</v>
      </c>
      <c r="O6" s="28" t="s">
        <v>40</v>
      </c>
      <c r="P6" s="28" t="s">
        <v>59</v>
      </c>
      <c r="Q6" s="28" t="s">
        <v>60</v>
      </c>
      <c r="R6" s="28" t="s">
        <v>39</v>
      </c>
      <c r="S6" s="28" t="s">
        <v>40</v>
      </c>
      <c r="T6" s="28" t="s">
        <v>59</v>
      </c>
      <c r="U6" s="28" t="s">
        <v>60</v>
      </c>
      <c r="V6" s="28" t="s">
        <v>39</v>
      </c>
      <c r="W6" s="29" t="s">
        <v>40</v>
      </c>
      <c r="X6" s="87" t="s">
        <v>120</v>
      </c>
      <c r="Y6" s="29" t="s">
        <v>121</v>
      </c>
      <c r="Z6" s="29" t="s">
        <v>120</v>
      </c>
      <c r="AA6" s="28" t="s">
        <v>121</v>
      </c>
      <c r="AB6" s="280"/>
      <c r="AC6" s="241"/>
      <c r="AD6" s="206"/>
    </row>
    <row r="7" spans="1:30" ht="16.5" customHeight="1">
      <c r="A7" s="8"/>
      <c r="B7" s="13"/>
      <c r="C7" s="23"/>
      <c r="D7" s="34"/>
      <c r="E7" s="34"/>
      <c r="F7" s="34"/>
      <c r="G7" s="34"/>
      <c r="H7" s="8"/>
      <c r="I7" s="34"/>
      <c r="J7" s="34"/>
      <c r="K7" s="8"/>
      <c r="L7" s="34"/>
      <c r="M7" s="34"/>
      <c r="AC7" s="88"/>
      <c r="AD7" s="8"/>
    </row>
    <row r="8" spans="1:30" ht="16.5" customHeight="1">
      <c r="A8" s="34"/>
      <c r="B8" s="27" t="s">
        <v>124</v>
      </c>
      <c r="C8" s="90">
        <v>44</v>
      </c>
      <c r="D8" s="32">
        <v>30</v>
      </c>
      <c r="E8" s="32">
        <v>14</v>
      </c>
      <c r="F8" s="32">
        <v>40</v>
      </c>
      <c r="G8" s="32">
        <v>4</v>
      </c>
      <c r="H8" s="32">
        <v>1</v>
      </c>
      <c r="I8" s="32">
        <v>0</v>
      </c>
      <c r="J8" s="32">
        <v>1</v>
      </c>
      <c r="K8" s="32">
        <v>0</v>
      </c>
      <c r="L8" s="32">
        <v>20</v>
      </c>
      <c r="M8" s="32">
        <v>1</v>
      </c>
      <c r="N8" s="31">
        <v>20</v>
      </c>
      <c r="O8" s="31">
        <v>1</v>
      </c>
      <c r="P8" s="31">
        <v>9</v>
      </c>
      <c r="Q8" s="31">
        <v>13</v>
      </c>
      <c r="R8" s="31">
        <v>19</v>
      </c>
      <c r="S8" s="31">
        <v>3</v>
      </c>
      <c r="T8" s="31">
        <v>0</v>
      </c>
      <c r="U8" s="31">
        <v>0</v>
      </c>
      <c r="V8" s="31">
        <v>0</v>
      </c>
      <c r="W8" s="31">
        <v>0</v>
      </c>
      <c r="X8" s="31"/>
      <c r="Y8" s="31"/>
      <c r="Z8" s="31"/>
      <c r="AA8" s="31"/>
      <c r="AB8" s="44">
        <v>31.8</v>
      </c>
      <c r="AC8" s="85" t="s">
        <v>124</v>
      </c>
      <c r="AD8" s="16"/>
    </row>
    <row r="9" spans="1:30" s="42" customFormat="1" ht="16.5" customHeight="1">
      <c r="A9" s="56"/>
      <c r="B9" s="26" t="s">
        <v>118</v>
      </c>
      <c r="C9" s="91">
        <f>C15+C34+C37+C42+C44+C47+C51+C56+C59+C62+C64</f>
        <v>27</v>
      </c>
      <c r="D9" s="92">
        <f aca="true" t="shared" si="0" ref="D9:AA9">D15+D34+D37+D42+D44+D47+D51+D56+D59+D62+D64</f>
        <v>21</v>
      </c>
      <c r="E9" s="92">
        <f t="shared" si="0"/>
        <v>6</v>
      </c>
      <c r="F9" s="92">
        <f t="shared" si="0"/>
        <v>22</v>
      </c>
      <c r="G9" s="92">
        <f t="shared" si="0"/>
        <v>5</v>
      </c>
      <c r="H9" s="92">
        <f t="shared" si="0"/>
        <v>1</v>
      </c>
      <c r="I9" s="92">
        <f t="shared" si="0"/>
        <v>0</v>
      </c>
      <c r="J9" s="92">
        <f t="shared" si="0"/>
        <v>1</v>
      </c>
      <c r="K9" s="92">
        <f t="shared" si="0"/>
        <v>0</v>
      </c>
      <c r="L9" s="92">
        <f t="shared" si="0"/>
        <v>11</v>
      </c>
      <c r="M9" s="92">
        <f t="shared" si="0"/>
        <v>0</v>
      </c>
      <c r="N9" s="92">
        <f t="shared" si="0"/>
        <v>10</v>
      </c>
      <c r="O9" s="92">
        <f t="shared" si="0"/>
        <v>1</v>
      </c>
      <c r="P9" s="92">
        <f t="shared" si="0"/>
        <v>9</v>
      </c>
      <c r="Q9" s="92">
        <f t="shared" si="0"/>
        <v>6</v>
      </c>
      <c r="R9" s="92">
        <f t="shared" si="0"/>
        <v>11</v>
      </c>
      <c r="S9" s="92">
        <f t="shared" si="0"/>
        <v>4</v>
      </c>
      <c r="T9" s="92">
        <f t="shared" si="0"/>
        <v>0</v>
      </c>
      <c r="U9" s="92">
        <f t="shared" si="0"/>
        <v>0</v>
      </c>
      <c r="V9" s="92">
        <f t="shared" si="0"/>
        <v>0</v>
      </c>
      <c r="W9" s="92">
        <f t="shared" si="0"/>
        <v>0</v>
      </c>
      <c r="X9" s="92">
        <f t="shared" si="0"/>
        <v>16</v>
      </c>
      <c r="Y9" s="92">
        <f t="shared" si="0"/>
        <v>6</v>
      </c>
      <c r="Z9" s="92">
        <f t="shared" si="0"/>
        <v>5</v>
      </c>
      <c r="AA9" s="92">
        <f t="shared" si="0"/>
        <v>0</v>
      </c>
      <c r="AB9" s="98">
        <v>22.2</v>
      </c>
      <c r="AC9" s="95" t="s">
        <v>118</v>
      </c>
      <c r="AD9" s="58"/>
    </row>
    <row r="10" spans="1:30" s="80" customFormat="1" ht="16.5" customHeight="1">
      <c r="A10" s="75"/>
      <c r="B10" s="74"/>
      <c r="C10" s="9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86"/>
      <c r="AD10" s="79"/>
    </row>
    <row r="11" spans="1:30" ht="16.5" customHeight="1">
      <c r="A11" s="8"/>
      <c r="B11" s="18" t="s">
        <v>52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17" t="s">
        <v>65</v>
      </c>
      <c r="AD11" s="16"/>
    </row>
    <row r="12" spans="1:30" ht="16.5" customHeight="1">
      <c r="A12" s="8"/>
      <c r="B12" s="18" t="s">
        <v>53</v>
      </c>
      <c r="C12" s="30">
        <v>27</v>
      </c>
      <c r="D12" s="30">
        <v>21</v>
      </c>
      <c r="E12" s="30">
        <v>6</v>
      </c>
      <c r="F12" s="30">
        <v>22</v>
      </c>
      <c r="G12" s="30">
        <v>5</v>
      </c>
      <c r="H12" s="30">
        <v>1</v>
      </c>
      <c r="I12" s="30">
        <v>0</v>
      </c>
      <c r="J12" s="30">
        <v>1</v>
      </c>
      <c r="K12" s="30">
        <v>0</v>
      </c>
      <c r="L12" s="30">
        <v>11</v>
      </c>
      <c r="M12" s="30">
        <v>0</v>
      </c>
      <c r="N12" s="31">
        <v>10</v>
      </c>
      <c r="O12" s="31">
        <v>1</v>
      </c>
      <c r="P12" s="31">
        <v>9</v>
      </c>
      <c r="Q12" s="31">
        <v>6</v>
      </c>
      <c r="R12" s="31">
        <v>11</v>
      </c>
      <c r="S12" s="31">
        <v>4</v>
      </c>
      <c r="T12" s="31">
        <v>0</v>
      </c>
      <c r="U12" s="31">
        <v>0</v>
      </c>
      <c r="V12" s="31">
        <v>0</v>
      </c>
      <c r="W12" s="31">
        <v>0</v>
      </c>
      <c r="X12" s="31">
        <v>16</v>
      </c>
      <c r="Y12" s="31">
        <v>6</v>
      </c>
      <c r="Z12" s="31">
        <v>5</v>
      </c>
      <c r="AA12" s="31">
        <v>0</v>
      </c>
      <c r="AB12" s="44">
        <v>22.2</v>
      </c>
      <c r="AC12" s="17" t="s">
        <v>66</v>
      </c>
      <c r="AD12" s="16"/>
    </row>
    <row r="13" spans="1:30" ht="16.5" customHeight="1">
      <c r="A13" s="8"/>
      <c r="B13" s="18" t="s">
        <v>54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17" t="s">
        <v>67</v>
      </c>
      <c r="AD13" s="16"/>
    </row>
    <row r="14" spans="1:30" ht="16.5" customHeight="1">
      <c r="A14" s="8"/>
      <c r="B14" s="1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44"/>
      <c r="AC14" s="17"/>
      <c r="AD14" s="16"/>
    </row>
    <row r="15" spans="1:30" s="42" customFormat="1" ht="16.5" customHeight="1">
      <c r="A15" s="258" t="s">
        <v>89</v>
      </c>
      <c r="B15" s="275"/>
      <c r="C15" s="91">
        <f>SUM(C17:C33)</f>
        <v>24</v>
      </c>
      <c r="D15" s="92">
        <f>SUM(D17:D33)</f>
        <v>18</v>
      </c>
      <c r="E15" s="92">
        <f aca="true" t="shared" si="1" ref="E15:W15">SUM(E17:E33)</f>
        <v>6</v>
      </c>
      <c r="F15" s="92">
        <f t="shared" si="1"/>
        <v>20</v>
      </c>
      <c r="G15" s="92">
        <f t="shared" si="1"/>
        <v>4</v>
      </c>
      <c r="H15" s="92">
        <f t="shared" si="1"/>
        <v>1</v>
      </c>
      <c r="I15" s="92">
        <f t="shared" si="1"/>
        <v>0</v>
      </c>
      <c r="J15" s="92">
        <f t="shared" si="1"/>
        <v>1</v>
      </c>
      <c r="K15" s="92">
        <f t="shared" si="1"/>
        <v>0</v>
      </c>
      <c r="L15" s="92">
        <f t="shared" si="1"/>
        <v>9</v>
      </c>
      <c r="M15" s="92">
        <f t="shared" si="1"/>
        <v>0</v>
      </c>
      <c r="N15" s="92">
        <f t="shared" si="1"/>
        <v>8</v>
      </c>
      <c r="O15" s="92">
        <f t="shared" si="1"/>
        <v>1</v>
      </c>
      <c r="P15" s="92">
        <f t="shared" si="1"/>
        <v>8</v>
      </c>
      <c r="Q15" s="92">
        <f t="shared" si="1"/>
        <v>6</v>
      </c>
      <c r="R15" s="92">
        <f t="shared" si="1"/>
        <v>11</v>
      </c>
      <c r="S15" s="92">
        <f t="shared" si="1"/>
        <v>3</v>
      </c>
      <c r="T15" s="92">
        <f t="shared" si="1"/>
        <v>0</v>
      </c>
      <c r="U15" s="92">
        <f t="shared" si="1"/>
        <v>0</v>
      </c>
      <c r="V15" s="92">
        <f t="shared" si="1"/>
        <v>0</v>
      </c>
      <c r="W15" s="92">
        <f t="shared" si="1"/>
        <v>0</v>
      </c>
      <c r="X15" s="92">
        <f>SUM(X17:X33)</f>
        <v>14</v>
      </c>
      <c r="Y15" s="92">
        <f>SUM(Y17:Y33)</f>
        <v>6</v>
      </c>
      <c r="Z15" s="92">
        <f>SUM(Z17:Z33)</f>
        <v>4</v>
      </c>
      <c r="AA15" s="92">
        <f>SUM(AA17:AA33)</f>
        <v>0</v>
      </c>
      <c r="AB15" s="186">
        <f>E15/C15*100</f>
        <v>25</v>
      </c>
      <c r="AC15" s="260" t="s">
        <v>89</v>
      </c>
      <c r="AD15" s="261"/>
    </row>
    <row r="16" spans="1:30" s="42" customFormat="1" ht="16.5" customHeight="1">
      <c r="A16" s="58"/>
      <c r="B16" s="187" t="s">
        <v>90</v>
      </c>
      <c r="C16" s="91">
        <f>SUM(C17:C21)</f>
        <v>6</v>
      </c>
      <c r="D16" s="92">
        <f>SUM(D17:D21)</f>
        <v>4</v>
      </c>
      <c r="E16" s="92">
        <f aca="true" t="shared" si="2" ref="E16:W16">SUM(E17:E21)</f>
        <v>2</v>
      </c>
      <c r="F16" s="92">
        <f t="shared" si="2"/>
        <v>5</v>
      </c>
      <c r="G16" s="92">
        <f t="shared" si="2"/>
        <v>1</v>
      </c>
      <c r="H16" s="92">
        <f t="shared" si="2"/>
        <v>0</v>
      </c>
      <c r="I16" s="92">
        <f t="shared" si="2"/>
        <v>0</v>
      </c>
      <c r="J16" s="92">
        <f t="shared" si="2"/>
        <v>0</v>
      </c>
      <c r="K16" s="92">
        <f t="shared" si="2"/>
        <v>0</v>
      </c>
      <c r="L16" s="92">
        <f t="shared" si="2"/>
        <v>3</v>
      </c>
      <c r="M16" s="92">
        <f t="shared" si="2"/>
        <v>0</v>
      </c>
      <c r="N16" s="92">
        <f t="shared" si="2"/>
        <v>2</v>
      </c>
      <c r="O16" s="92">
        <f t="shared" si="2"/>
        <v>1</v>
      </c>
      <c r="P16" s="92">
        <f t="shared" si="2"/>
        <v>1</v>
      </c>
      <c r="Q16" s="92">
        <f t="shared" si="2"/>
        <v>2</v>
      </c>
      <c r="R16" s="92">
        <f t="shared" si="2"/>
        <v>3</v>
      </c>
      <c r="S16" s="92">
        <f t="shared" si="2"/>
        <v>0</v>
      </c>
      <c r="T16" s="92">
        <f t="shared" si="2"/>
        <v>0</v>
      </c>
      <c r="U16" s="92">
        <f t="shared" si="2"/>
        <v>0</v>
      </c>
      <c r="V16" s="92">
        <f t="shared" si="2"/>
        <v>0</v>
      </c>
      <c r="W16" s="92">
        <f t="shared" si="2"/>
        <v>0</v>
      </c>
      <c r="X16" s="92">
        <f>SUM(X17:X21)</f>
        <v>3</v>
      </c>
      <c r="Y16" s="92">
        <f>SUM(Y17:Y21)</f>
        <v>2</v>
      </c>
      <c r="Z16" s="92">
        <f>SUM(Z17:Z21)</f>
        <v>1</v>
      </c>
      <c r="AA16" s="92">
        <f>SUM(AA17:AA21)</f>
        <v>0</v>
      </c>
      <c r="AB16" s="186">
        <f>E16/C16*100</f>
        <v>33.33333333333333</v>
      </c>
      <c r="AC16" s="188" t="s">
        <v>90</v>
      </c>
      <c r="AD16" s="58"/>
    </row>
    <row r="17" spans="1:30" ht="16.5" customHeight="1">
      <c r="A17" s="137"/>
      <c r="B17" s="189" t="s">
        <v>3</v>
      </c>
      <c r="C17" s="190">
        <v>1</v>
      </c>
      <c r="D17" s="191">
        <v>1</v>
      </c>
      <c r="E17" s="191">
        <v>0</v>
      </c>
      <c r="F17" s="191">
        <v>1</v>
      </c>
      <c r="G17" s="191">
        <v>0</v>
      </c>
      <c r="H17" s="191">
        <v>0</v>
      </c>
      <c r="I17" s="32">
        <v>0</v>
      </c>
      <c r="J17" s="32">
        <v>0</v>
      </c>
      <c r="K17" s="191">
        <v>0</v>
      </c>
      <c r="L17" s="32">
        <v>0</v>
      </c>
      <c r="M17" s="32">
        <v>0</v>
      </c>
      <c r="N17" s="32">
        <v>0</v>
      </c>
      <c r="O17" s="32">
        <v>0</v>
      </c>
      <c r="P17" s="31">
        <v>1</v>
      </c>
      <c r="Q17" s="31">
        <v>0</v>
      </c>
      <c r="R17" s="31">
        <v>1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1</v>
      </c>
      <c r="Y17" s="31">
        <v>0</v>
      </c>
      <c r="Z17" s="31">
        <v>0</v>
      </c>
      <c r="AA17" s="31">
        <v>0</v>
      </c>
      <c r="AB17" s="31">
        <v>0</v>
      </c>
      <c r="AC17" s="19" t="s">
        <v>3</v>
      </c>
      <c r="AD17" s="16"/>
    </row>
    <row r="18" spans="1:30" ht="16.5" customHeight="1">
      <c r="A18" s="137"/>
      <c r="B18" s="189" t="s">
        <v>4</v>
      </c>
      <c r="C18" s="190">
        <v>1</v>
      </c>
      <c r="D18" s="191">
        <v>1</v>
      </c>
      <c r="E18" s="191">
        <v>0</v>
      </c>
      <c r="F18" s="191">
        <v>1</v>
      </c>
      <c r="G18" s="191">
        <v>0</v>
      </c>
      <c r="H18" s="191">
        <v>0</v>
      </c>
      <c r="I18" s="32">
        <v>0</v>
      </c>
      <c r="J18" s="32">
        <v>0</v>
      </c>
      <c r="K18" s="191">
        <v>0</v>
      </c>
      <c r="L18" s="32">
        <v>1</v>
      </c>
      <c r="M18" s="32">
        <v>0</v>
      </c>
      <c r="N18" s="32">
        <v>1</v>
      </c>
      <c r="O18" s="32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1</v>
      </c>
      <c r="Y18" s="31">
        <v>0</v>
      </c>
      <c r="Z18" s="31">
        <v>0</v>
      </c>
      <c r="AA18" s="31">
        <v>0</v>
      </c>
      <c r="AB18" s="31">
        <v>0</v>
      </c>
      <c r="AC18" s="19" t="s">
        <v>4</v>
      </c>
      <c r="AD18" s="16"/>
    </row>
    <row r="19" spans="1:30" ht="16.5" customHeight="1">
      <c r="A19" s="137"/>
      <c r="B19" s="189" t="s">
        <v>5</v>
      </c>
      <c r="C19" s="190">
        <v>2</v>
      </c>
      <c r="D19" s="191">
        <v>2</v>
      </c>
      <c r="E19" s="191">
        <v>0</v>
      </c>
      <c r="F19" s="191">
        <v>1</v>
      </c>
      <c r="G19" s="191">
        <v>1</v>
      </c>
      <c r="H19" s="191">
        <v>0</v>
      </c>
      <c r="I19" s="32">
        <v>0</v>
      </c>
      <c r="J19" s="32">
        <v>0</v>
      </c>
      <c r="K19" s="191">
        <v>0</v>
      </c>
      <c r="L19" s="32">
        <v>2</v>
      </c>
      <c r="M19" s="32">
        <v>0</v>
      </c>
      <c r="N19" s="32">
        <v>1</v>
      </c>
      <c r="O19" s="32">
        <v>1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1</v>
      </c>
      <c r="Y19" s="31">
        <v>0</v>
      </c>
      <c r="Z19" s="31">
        <v>1</v>
      </c>
      <c r="AA19" s="31">
        <v>0</v>
      </c>
      <c r="AB19" s="31">
        <v>0</v>
      </c>
      <c r="AC19" s="19" t="s">
        <v>5</v>
      </c>
      <c r="AD19" s="16"/>
    </row>
    <row r="20" spans="1:30" ht="16.5" customHeight="1">
      <c r="A20" s="137"/>
      <c r="B20" s="189" t="s">
        <v>6</v>
      </c>
      <c r="C20" s="190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32">
        <v>0</v>
      </c>
      <c r="J20" s="32">
        <v>0</v>
      </c>
      <c r="K20" s="191">
        <v>0</v>
      </c>
      <c r="L20" s="32">
        <v>0</v>
      </c>
      <c r="M20" s="32">
        <v>0</v>
      </c>
      <c r="N20" s="32">
        <v>0</v>
      </c>
      <c r="O20" s="32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19" t="s">
        <v>6</v>
      </c>
      <c r="AD20" s="16"/>
    </row>
    <row r="21" spans="1:30" ht="16.5" customHeight="1">
      <c r="A21" s="137"/>
      <c r="B21" s="189" t="s">
        <v>7</v>
      </c>
      <c r="C21" s="190">
        <v>2</v>
      </c>
      <c r="D21" s="191">
        <v>0</v>
      </c>
      <c r="E21" s="191">
        <v>2</v>
      </c>
      <c r="F21" s="191">
        <v>2</v>
      </c>
      <c r="G21" s="191">
        <v>0</v>
      </c>
      <c r="H21" s="191">
        <v>0</v>
      </c>
      <c r="I21" s="32">
        <v>0</v>
      </c>
      <c r="J21" s="32">
        <v>0</v>
      </c>
      <c r="K21" s="191">
        <v>0</v>
      </c>
      <c r="L21" s="32">
        <v>0</v>
      </c>
      <c r="M21" s="32">
        <v>0</v>
      </c>
      <c r="N21" s="32">
        <v>0</v>
      </c>
      <c r="O21" s="32">
        <v>0</v>
      </c>
      <c r="P21" s="31">
        <v>0</v>
      </c>
      <c r="Q21" s="31">
        <v>2</v>
      </c>
      <c r="R21" s="31">
        <v>2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2</v>
      </c>
      <c r="Z21" s="31">
        <v>0</v>
      </c>
      <c r="AA21" s="31">
        <v>0</v>
      </c>
      <c r="AB21" s="192">
        <v>100</v>
      </c>
      <c r="AC21" s="19" t="s">
        <v>7</v>
      </c>
      <c r="AD21" s="16"/>
    </row>
    <row r="22" spans="1:30" ht="16.5" customHeight="1">
      <c r="A22" s="137"/>
      <c r="B22" s="193" t="s">
        <v>8</v>
      </c>
      <c r="C22" s="190">
        <v>2</v>
      </c>
      <c r="D22" s="191">
        <v>2</v>
      </c>
      <c r="E22" s="191">
        <v>0</v>
      </c>
      <c r="F22" s="191">
        <v>2</v>
      </c>
      <c r="G22" s="191">
        <v>0</v>
      </c>
      <c r="H22" s="191">
        <v>0</v>
      </c>
      <c r="I22" s="32">
        <v>0</v>
      </c>
      <c r="J22" s="32">
        <v>0</v>
      </c>
      <c r="K22" s="191">
        <v>0</v>
      </c>
      <c r="L22" s="32">
        <v>2</v>
      </c>
      <c r="M22" s="32">
        <v>0</v>
      </c>
      <c r="N22" s="32">
        <v>2</v>
      </c>
      <c r="O22" s="32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2</v>
      </c>
      <c r="Y22" s="31">
        <v>0</v>
      </c>
      <c r="Z22" s="31">
        <v>0</v>
      </c>
      <c r="AA22" s="31">
        <v>0</v>
      </c>
      <c r="AB22" s="31">
        <v>0</v>
      </c>
      <c r="AC22" s="172" t="s">
        <v>8</v>
      </c>
      <c r="AD22" s="16"/>
    </row>
    <row r="23" spans="1:30" ht="16.5" customHeight="1">
      <c r="A23" s="137"/>
      <c r="B23" s="193" t="s">
        <v>72</v>
      </c>
      <c r="C23" s="190">
        <v>2</v>
      </c>
      <c r="D23" s="191">
        <v>1</v>
      </c>
      <c r="E23" s="191">
        <v>1</v>
      </c>
      <c r="F23" s="191">
        <v>2</v>
      </c>
      <c r="G23" s="191">
        <v>0</v>
      </c>
      <c r="H23" s="191">
        <v>0</v>
      </c>
      <c r="I23" s="32">
        <v>0</v>
      </c>
      <c r="J23" s="32">
        <v>0</v>
      </c>
      <c r="K23" s="191">
        <v>0</v>
      </c>
      <c r="L23" s="32">
        <v>1</v>
      </c>
      <c r="M23" s="32">
        <v>0</v>
      </c>
      <c r="N23" s="32">
        <v>1</v>
      </c>
      <c r="O23" s="32">
        <v>0</v>
      </c>
      <c r="P23" s="31">
        <v>0</v>
      </c>
      <c r="Q23" s="31">
        <v>1</v>
      </c>
      <c r="R23" s="31">
        <v>1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1</v>
      </c>
      <c r="Y23" s="31">
        <v>1</v>
      </c>
      <c r="Z23" s="31">
        <v>0</v>
      </c>
      <c r="AA23" s="31">
        <v>0</v>
      </c>
      <c r="AB23" s="192">
        <v>50</v>
      </c>
      <c r="AC23" s="172" t="s">
        <v>72</v>
      </c>
      <c r="AD23" s="16"/>
    </row>
    <row r="24" spans="1:30" ht="16.5" customHeight="1">
      <c r="A24" s="137"/>
      <c r="B24" s="193" t="s">
        <v>9</v>
      </c>
      <c r="C24" s="190">
        <v>1</v>
      </c>
      <c r="D24" s="191">
        <v>1</v>
      </c>
      <c r="E24" s="191">
        <v>0</v>
      </c>
      <c r="F24" s="191">
        <v>0</v>
      </c>
      <c r="G24" s="191">
        <v>1</v>
      </c>
      <c r="H24" s="191">
        <v>0</v>
      </c>
      <c r="I24" s="32">
        <v>0</v>
      </c>
      <c r="J24" s="32">
        <v>0</v>
      </c>
      <c r="K24" s="191">
        <v>0</v>
      </c>
      <c r="L24" s="32">
        <v>0</v>
      </c>
      <c r="M24" s="32">
        <v>0</v>
      </c>
      <c r="N24" s="31">
        <v>0</v>
      </c>
      <c r="O24" s="31">
        <v>0</v>
      </c>
      <c r="P24" s="31">
        <v>1</v>
      </c>
      <c r="Q24" s="31">
        <v>0</v>
      </c>
      <c r="R24" s="31">
        <v>0</v>
      </c>
      <c r="S24" s="31">
        <v>1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1</v>
      </c>
      <c r="AA24" s="31">
        <v>0</v>
      </c>
      <c r="AB24" s="31">
        <v>0</v>
      </c>
      <c r="AC24" s="172" t="s">
        <v>9</v>
      </c>
      <c r="AD24" s="16"/>
    </row>
    <row r="25" spans="1:30" ht="16.5" customHeight="1">
      <c r="A25" s="137"/>
      <c r="B25" s="193" t="s">
        <v>10</v>
      </c>
      <c r="C25" s="190">
        <v>1</v>
      </c>
      <c r="D25" s="191">
        <v>1</v>
      </c>
      <c r="E25" s="191">
        <v>0</v>
      </c>
      <c r="F25" s="191">
        <v>1</v>
      </c>
      <c r="G25" s="191">
        <v>0</v>
      </c>
      <c r="H25" s="191">
        <v>0</v>
      </c>
      <c r="I25" s="32">
        <v>0</v>
      </c>
      <c r="J25" s="32">
        <v>0</v>
      </c>
      <c r="K25" s="191">
        <v>0</v>
      </c>
      <c r="L25" s="32">
        <v>0</v>
      </c>
      <c r="M25" s="32">
        <v>0</v>
      </c>
      <c r="N25" s="32">
        <v>0</v>
      </c>
      <c r="O25" s="32">
        <v>0</v>
      </c>
      <c r="P25" s="31">
        <v>1</v>
      </c>
      <c r="Q25" s="31">
        <v>0</v>
      </c>
      <c r="R25" s="31">
        <v>1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1</v>
      </c>
      <c r="Y25" s="31">
        <v>0</v>
      </c>
      <c r="Z25" s="31">
        <v>0</v>
      </c>
      <c r="AA25" s="31">
        <v>0</v>
      </c>
      <c r="AB25" s="31">
        <v>0</v>
      </c>
      <c r="AC25" s="172" t="s">
        <v>10</v>
      </c>
      <c r="AD25" s="16"/>
    </row>
    <row r="26" spans="1:30" ht="16.5" customHeight="1">
      <c r="A26" s="137"/>
      <c r="B26" s="193" t="s">
        <v>11</v>
      </c>
      <c r="C26" s="190">
        <v>1</v>
      </c>
      <c r="D26" s="191">
        <v>1</v>
      </c>
      <c r="E26" s="191">
        <v>0</v>
      </c>
      <c r="F26" s="191">
        <v>1</v>
      </c>
      <c r="G26" s="191">
        <v>0</v>
      </c>
      <c r="H26" s="191">
        <v>0</v>
      </c>
      <c r="I26" s="32">
        <v>0</v>
      </c>
      <c r="J26" s="32">
        <v>0</v>
      </c>
      <c r="K26" s="191">
        <v>0</v>
      </c>
      <c r="L26" s="32">
        <v>0</v>
      </c>
      <c r="M26" s="32">
        <v>0</v>
      </c>
      <c r="N26" s="32">
        <v>0</v>
      </c>
      <c r="O26" s="32">
        <v>0</v>
      </c>
      <c r="P26" s="31">
        <v>1</v>
      </c>
      <c r="Q26" s="31">
        <v>0</v>
      </c>
      <c r="R26" s="31">
        <v>1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1</v>
      </c>
      <c r="Y26" s="31">
        <v>0</v>
      </c>
      <c r="Z26" s="31">
        <v>0</v>
      </c>
      <c r="AA26" s="31">
        <v>0</v>
      </c>
      <c r="AB26" s="31">
        <v>0</v>
      </c>
      <c r="AC26" s="172" t="s">
        <v>11</v>
      </c>
      <c r="AD26" s="16"/>
    </row>
    <row r="27" spans="1:30" ht="16.5" customHeight="1">
      <c r="A27" s="137"/>
      <c r="B27" s="193" t="s">
        <v>12</v>
      </c>
      <c r="C27" s="190">
        <v>1</v>
      </c>
      <c r="D27" s="191">
        <v>1</v>
      </c>
      <c r="E27" s="191">
        <v>0</v>
      </c>
      <c r="F27" s="191">
        <v>1</v>
      </c>
      <c r="G27" s="191">
        <v>0</v>
      </c>
      <c r="H27" s="191">
        <v>0</v>
      </c>
      <c r="I27" s="32">
        <v>0</v>
      </c>
      <c r="J27" s="32">
        <v>0</v>
      </c>
      <c r="K27" s="191">
        <v>0</v>
      </c>
      <c r="L27" s="32">
        <v>1</v>
      </c>
      <c r="M27" s="32">
        <v>0</v>
      </c>
      <c r="N27" s="31">
        <v>1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1</v>
      </c>
      <c r="Y27" s="31">
        <v>0</v>
      </c>
      <c r="Z27" s="31">
        <v>0</v>
      </c>
      <c r="AA27" s="31">
        <v>0</v>
      </c>
      <c r="AB27" s="31">
        <v>0</v>
      </c>
      <c r="AC27" s="172" t="s">
        <v>12</v>
      </c>
      <c r="AD27" s="16"/>
    </row>
    <row r="28" spans="1:30" ht="16.5" customHeight="1">
      <c r="A28" s="137"/>
      <c r="B28" s="193" t="s">
        <v>13</v>
      </c>
      <c r="C28" s="190">
        <v>1</v>
      </c>
      <c r="D28" s="191">
        <v>0</v>
      </c>
      <c r="E28" s="191">
        <v>1</v>
      </c>
      <c r="F28" s="191">
        <v>1</v>
      </c>
      <c r="G28" s="191">
        <v>0</v>
      </c>
      <c r="H28" s="191">
        <v>0</v>
      </c>
      <c r="I28" s="32">
        <v>0</v>
      </c>
      <c r="J28" s="32">
        <v>0</v>
      </c>
      <c r="K28" s="191">
        <v>0</v>
      </c>
      <c r="L28" s="32">
        <v>0</v>
      </c>
      <c r="M28" s="32">
        <v>0</v>
      </c>
      <c r="N28" s="32">
        <v>0</v>
      </c>
      <c r="O28" s="32">
        <v>0</v>
      </c>
      <c r="P28" s="31">
        <v>0</v>
      </c>
      <c r="Q28" s="31">
        <v>1</v>
      </c>
      <c r="R28" s="31">
        <v>1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1</v>
      </c>
      <c r="Z28" s="31">
        <v>0</v>
      </c>
      <c r="AA28" s="31">
        <v>0</v>
      </c>
      <c r="AB28" s="192">
        <v>100</v>
      </c>
      <c r="AC28" s="172" t="s">
        <v>13</v>
      </c>
      <c r="AD28" s="16"/>
    </row>
    <row r="29" spans="1:30" ht="16.5" customHeight="1">
      <c r="A29" s="137"/>
      <c r="B29" s="193" t="s">
        <v>14</v>
      </c>
      <c r="C29" s="190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32">
        <v>0</v>
      </c>
      <c r="J29" s="32">
        <v>0</v>
      </c>
      <c r="K29" s="191">
        <v>0</v>
      </c>
      <c r="L29" s="32">
        <v>0</v>
      </c>
      <c r="M29" s="32">
        <v>0</v>
      </c>
      <c r="N29" s="32">
        <v>0</v>
      </c>
      <c r="O29" s="32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172" t="s">
        <v>14</v>
      </c>
      <c r="AD29" s="16"/>
    </row>
    <row r="30" spans="1:30" ht="16.5" customHeight="1">
      <c r="A30" s="137"/>
      <c r="B30" s="136" t="s">
        <v>43</v>
      </c>
      <c r="C30" s="190">
        <v>1</v>
      </c>
      <c r="D30" s="191">
        <v>0</v>
      </c>
      <c r="E30" s="191">
        <v>1</v>
      </c>
      <c r="F30" s="191">
        <v>1</v>
      </c>
      <c r="G30" s="191">
        <v>0</v>
      </c>
      <c r="H30" s="191">
        <v>0</v>
      </c>
      <c r="I30" s="32">
        <v>0</v>
      </c>
      <c r="J30" s="32">
        <v>0</v>
      </c>
      <c r="K30" s="191">
        <v>0</v>
      </c>
      <c r="L30" s="32">
        <v>0</v>
      </c>
      <c r="M30" s="32">
        <v>0</v>
      </c>
      <c r="N30" s="32">
        <v>0</v>
      </c>
      <c r="O30" s="32">
        <v>0</v>
      </c>
      <c r="P30" s="31">
        <v>0</v>
      </c>
      <c r="Q30" s="31">
        <v>1</v>
      </c>
      <c r="R30" s="31">
        <v>1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1</v>
      </c>
      <c r="Z30" s="31">
        <v>0</v>
      </c>
      <c r="AA30" s="31">
        <v>0</v>
      </c>
      <c r="AB30" s="192">
        <v>100</v>
      </c>
      <c r="AC30" s="172" t="s">
        <v>44</v>
      </c>
      <c r="AD30" s="16"/>
    </row>
    <row r="31" spans="1:30" ht="16.5" customHeight="1">
      <c r="A31" s="137"/>
      <c r="B31" s="136" t="s">
        <v>45</v>
      </c>
      <c r="C31" s="190">
        <v>3</v>
      </c>
      <c r="D31" s="191">
        <v>3</v>
      </c>
      <c r="E31" s="191">
        <v>0</v>
      </c>
      <c r="F31" s="191">
        <v>3</v>
      </c>
      <c r="G31" s="191">
        <v>0</v>
      </c>
      <c r="H31" s="191">
        <v>1</v>
      </c>
      <c r="I31" s="32">
        <v>0</v>
      </c>
      <c r="J31" s="32">
        <v>1</v>
      </c>
      <c r="K31" s="191">
        <v>0</v>
      </c>
      <c r="L31" s="32">
        <v>0</v>
      </c>
      <c r="M31" s="32">
        <v>0</v>
      </c>
      <c r="N31" s="32">
        <v>0</v>
      </c>
      <c r="O31" s="32">
        <v>0</v>
      </c>
      <c r="P31" s="31">
        <v>2</v>
      </c>
      <c r="Q31" s="31">
        <v>0</v>
      </c>
      <c r="R31" s="31">
        <v>2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3</v>
      </c>
      <c r="Y31" s="31">
        <v>0</v>
      </c>
      <c r="Z31" s="31">
        <v>0</v>
      </c>
      <c r="AA31" s="31">
        <v>0</v>
      </c>
      <c r="AB31" s="31">
        <v>0</v>
      </c>
      <c r="AC31" s="172" t="s">
        <v>46</v>
      </c>
      <c r="AD31" s="16"/>
    </row>
    <row r="32" spans="1:30" ht="16.5" customHeight="1">
      <c r="A32" s="137"/>
      <c r="B32" s="136" t="s">
        <v>47</v>
      </c>
      <c r="C32" s="190">
        <v>1</v>
      </c>
      <c r="D32" s="191">
        <v>0</v>
      </c>
      <c r="E32" s="191">
        <v>1</v>
      </c>
      <c r="F32" s="191">
        <v>1</v>
      </c>
      <c r="G32" s="191">
        <v>0</v>
      </c>
      <c r="H32" s="191">
        <v>0</v>
      </c>
      <c r="I32" s="32">
        <v>0</v>
      </c>
      <c r="J32" s="32">
        <v>0</v>
      </c>
      <c r="K32" s="191">
        <v>0</v>
      </c>
      <c r="L32" s="32">
        <v>0</v>
      </c>
      <c r="M32" s="32">
        <v>0</v>
      </c>
      <c r="N32" s="32">
        <v>0</v>
      </c>
      <c r="O32" s="32">
        <v>0</v>
      </c>
      <c r="P32" s="31">
        <v>0</v>
      </c>
      <c r="Q32" s="31">
        <v>1</v>
      </c>
      <c r="R32" s="31">
        <v>1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1</v>
      </c>
      <c r="Z32" s="31">
        <v>0</v>
      </c>
      <c r="AA32" s="31">
        <v>0</v>
      </c>
      <c r="AB32" s="192">
        <v>100</v>
      </c>
      <c r="AC32" s="172" t="s">
        <v>48</v>
      </c>
      <c r="AD32" s="16"/>
    </row>
    <row r="33" spans="1:30" ht="16.5" customHeight="1">
      <c r="A33" s="137"/>
      <c r="B33" s="136" t="s">
        <v>86</v>
      </c>
      <c r="C33" s="190">
        <v>4</v>
      </c>
      <c r="D33" s="191">
        <v>4</v>
      </c>
      <c r="E33" s="191">
        <v>0</v>
      </c>
      <c r="F33" s="191">
        <v>2</v>
      </c>
      <c r="G33" s="191">
        <v>2</v>
      </c>
      <c r="H33" s="191">
        <v>0</v>
      </c>
      <c r="I33" s="32">
        <v>0</v>
      </c>
      <c r="J33" s="32">
        <v>0</v>
      </c>
      <c r="K33" s="191">
        <v>0</v>
      </c>
      <c r="L33" s="32">
        <v>2</v>
      </c>
      <c r="M33" s="32">
        <v>0</v>
      </c>
      <c r="N33" s="32">
        <v>2</v>
      </c>
      <c r="O33" s="32">
        <v>0</v>
      </c>
      <c r="P33" s="31">
        <v>2</v>
      </c>
      <c r="Q33" s="31">
        <v>0</v>
      </c>
      <c r="R33" s="31">
        <v>0</v>
      </c>
      <c r="S33" s="31">
        <v>2</v>
      </c>
      <c r="T33" s="31">
        <v>0</v>
      </c>
      <c r="U33" s="31">
        <v>0</v>
      </c>
      <c r="V33" s="31">
        <v>0</v>
      </c>
      <c r="W33" s="31">
        <v>0</v>
      </c>
      <c r="X33" s="31">
        <v>2</v>
      </c>
      <c r="Y33" s="31">
        <v>0</v>
      </c>
      <c r="Z33" s="31">
        <v>2</v>
      </c>
      <c r="AA33" s="31">
        <v>0</v>
      </c>
      <c r="AB33" s="31">
        <v>0</v>
      </c>
      <c r="AC33" s="172" t="s">
        <v>86</v>
      </c>
      <c r="AD33" s="16"/>
    </row>
    <row r="34" spans="1:30" s="42" customFormat="1" ht="16.5" customHeight="1">
      <c r="A34" s="262" t="s">
        <v>102</v>
      </c>
      <c r="B34" s="276"/>
      <c r="C34" s="91">
        <f>SUM(C35:C36)</f>
        <v>0</v>
      </c>
      <c r="D34" s="92">
        <f aca="true" t="shared" si="3" ref="D34:AA34">SUM(D35:D36)</f>
        <v>0</v>
      </c>
      <c r="E34" s="92">
        <f t="shared" si="3"/>
        <v>0</v>
      </c>
      <c r="F34" s="92">
        <f t="shared" si="3"/>
        <v>0</v>
      </c>
      <c r="G34" s="92">
        <f t="shared" si="3"/>
        <v>0</v>
      </c>
      <c r="H34" s="92">
        <f t="shared" si="3"/>
        <v>0</v>
      </c>
      <c r="I34" s="92">
        <f t="shared" si="3"/>
        <v>0</v>
      </c>
      <c r="J34" s="92">
        <f t="shared" si="3"/>
        <v>0</v>
      </c>
      <c r="K34" s="92">
        <f t="shared" si="3"/>
        <v>0</v>
      </c>
      <c r="L34" s="92">
        <f t="shared" si="3"/>
        <v>0</v>
      </c>
      <c r="M34" s="92">
        <f t="shared" si="3"/>
        <v>0</v>
      </c>
      <c r="N34" s="92">
        <f t="shared" si="3"/>
        <v>0</v>
      </c>
      <c r="O34" s="92">
        <f t="shared" si="3"/>
        <v>0</v>
      </c>
      <c r="P34" s="92">
        <f t="shared" si="3"/>
        <v>0</v>
      </c>
      <c r="Q34" s="92">
        <f t="shared" si="3"/>
        <v>0</v>
      </c>
      <c r="R34" s="92">
        <f t="shared" si="3"/>
        <v>0</v>
      </c>
      <c r="S34" s="92">
        <f t="shared" si="3"/>
        <v>0</v>
      </c>
      <c r="T34" s="92">
        <f t="shared" si="3"/>
        <v>0</v>
      </c>
      <c r="U34" s="92">
        <f t="shared" si="3"/>
        <v>0</v>
      </c>
      <c r="V34" s="92">
        <f t="shared" si="3"/>
        <v>0</v>
      </c>
      <c r="W34" s="92">
        <f t="shared" si="3"/>
        <v>0</v>
      </c>
      <c r="X34" s="92">
        <f t="shared" si="3"/>
        <v>0</v>
      </c>
      <c r="Y34" s="92">
        <f t="shared" si="3"/>
        <v>0</v>
      </c>
      <c r="Z34" s="92">
        <f t="shared" si="3"/>
        <v>0</v>
      </c>
      <c r="AA34" s="92">
        <f t="shared" si="3"/>
        <v>0</v>
      </c>
      <c r="AB34" s="194" t="s">
        <v>134</v>
      </c>
      <c r="AC34" s="260" t="s">
        <v>102</v>
      </c>
      <c r="AD34" s="263"/>
    </row>
    <row r="35" spans="1:30" ht="16.5" customHeight="1">
      <c r="A35" s="137"/>
      <c r="B35" s="193" t="s">
        <v>15</v>
      </c>
      <c r="C35" s="190">
        <v>0</v>
      </c>
      <c r="D35" s="191">
        <v>0</v>
      </c>
      <c r="E35" s="191">
        <v>0</v>
      </c>
      <c r="F35" s="191">
        <v>0</v>
      </c>
      <c r="G35" s="191">
        <v>0</v>
      </c>
      <c r="H35" s="191">
        <v>0</v>
      </c>
      <c r="I35" s="32">
        <v>0</v>
      </c>
      <c r="J35" s="32">
        <v>0</v>
      </c>
      <c r="K35" s="191">
        <v>0</v>
      </c>
      <c r="L35" s="32">
        <v>0</v>
      </c>
      <c r="M35" s="32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172" t="s">
        <v>15</v>
      </c>
      <c r="AD35" s="16"/>
    </row>
    <row r="36" spans="1:30" ht="16.5" customHeight="1">
      <c r="A36" s="137"/>
      <c r="B36" s="193" t="s">
        <v>16</v>
      </c>
      <c r="C36" s="190">
        <v>0</v>
      </c>
      <c r="D36" s="191">
        <v>0</v>
      </c>
      <c r="E36" s="191">
        <v>0</v>
      </c>
      <c r="F36" s="191">
        <v>0</v>
      </c>
      <c r="G36" s="191">
        <v>0</v>
      </c>
      <c r="H36" s="191">
        <v>0</v>
      </c>
      <c r="I36" s="32">
        <v>0</v>
      </c>
      <c r="J36" s="32">
        <v>0</v>
      </c>
      <c r="K36" s="191">
        <v>0</v>
      </c>
      <c r="L36" s="32">
        <v>0</v>
      </c>
      <c r="M36" s="32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172" t="s">
        <v>16</v>
      </c>
      <c r="AD36" s="16"/>
    </row>
    <row r="37" spans="1:30" s="42" customFormat="1" ht="16.5" customHeight="1">
      <c r="A37" s="258" t="s">
        <v>103</v>
      </c>
      <c r="B37" s="268"/>
      <c r="C37" s="91">
        <f>SUM(C38:C41)</f>
        <v>1</v>
      </c>
      <c r="D37" s="92">
        <f aca="true" t="shared" si="4" ref="D37:AA37">SUM(D38:D41)</f>
        <v>1</v>
      </c>
      <c r="E37" s="92">
        <f t="shared" si="4"/>
        <v>0</v>
      </c>
      <c r="F37" s="92">
        <f t="shared" si="4"/>
        <v>1</v>
      </c>
      <c r="G37" s="92">
        <f t="shared" si="4"/>
        <v>0</v>
      </c>
      <c r="H37" s="92">
        <f t="shared" si="4"/>
        <v>0</v>
      </c>
      <c r="I37" s="92">
        <f t="shared" si="4"/>
        <v>0</v>
      </c>
      <c r="J37" s="92">
        <f t="shared" si="4"/>
        <v>0</v>
      </c>
      <c r="K37" s="92">
        <f t="shared" si="4"/>
        <v>0</v>
      </c>
      <c r="L37" s="92">
        <f t="shared" si="4"/>
        <v>1</v>
      </c>
      <c r="M37" s="92">
        <f t="shared" si="4"/>
        <v>0</v>
      </c>
      <c r="N37" s="92">
        <f t="shared" si="4"/>
        <v>1</v>
      </c>
      <c r="O37" s="92">
        <f t="shared" si="4"/>
        <v>0</v>
      </c>
      <c r="P37" s="92">
        <f t="shared" si="4"/>
        <v>0</v>
      </c>
      <c r="Q37" s="92">
        <f t="shared" si="4"/>
        <v>0</v>
      </c>
      <c r="R37" s="92">
        <f t="shared" si="4"/>
        <v>0</v>
      </c>
      <c r="S37" s="92">
        <f t="shared" si="4"/>
        <v>0</v>
      </c>
      <c r="T37" s="92">
        <f t="shared" si="4"/>
        <v>0</v>
      </c>
      <c r="U37" s="92">
        <f t="shared" si="4"/>
        <v>0</v>
      </c>
      <c r="V37" s="92">
        <f t="shared" si="4"/>
        <v>0</v>
      </c>
      <c r="W37" s="92">
        <f t="shared" si="4"/>
        <v>0</v>
      </c>
      <c r="X37" s="92">
        <f t="shared" si="4"/>
        <v>1</v>
      </c>
      <c r="Y37" s="92">
        <f t="shared" si="4"/>
        <v>0</v>
      </c>
      <c r="Z37" s="92">
        <f t="shared" si="4"/>
        <v>0</v>
      </c>
      <c r="AA37" s="92">
        <f t="shared" si="4"/>
        <v>0</v>
      </c>
      <c r="AB37" s="194" t="s">
        <v>134</v>
      </c>
      <c r="AC37" s="260" t="s">
        <v>103</v>
      </c>
      <c r="AD37" s="263"/>
    </row>
    <row r="38" spans="1:30" ht="16.5" customHeight="1">
      <c r="A38" s="137"/>
      <c r="B38" s="193" t="s">
        <v>49</v>
      </c>
      <c r="C38" s="190">
        <v>1</v>
      </c>
      <c r="D38" s="191">
        <v>1</v>
      </c>
      <c r="E38" s="191">
        <v>0</v>
      </c>
      <c r="F38" s="191">
        <v>1</v>
      </c>
      <c r="G38" s="191">
        <v>0</v>
      </c>
      <c r="H38" s="191">
        <v>0</v>
      </c>
      <c r="I38" s="32">
        <v>0</v>
      </c>
      <c r="J38" s="32">
        <v>0</v>
      </c>
      <c r="K38" s="191">
        <v>0</v>
      </c>
      <c r="L38" s="32">
        <v>1</v>
      </c>
      <c r="M38" s="32">
        <v>0</v>
      </c>
      <c r="N38" s="31">
        <v>1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1</v>
      </c>
      <c r="Y38" s="31">
        <v>0</v>
      </c>
      <c r="Z38" s="31">
        <v>0</v>
      </c>
      <c r="AA38" s="31">
        <v>0</v>
      </c>
      <c r="AB38" s="31">
        <v>0</v>
      </c>
      <c r="AC38" s="172" t="s">
        <v>33</v>
      </c>
      <c r="AD38" s="16"/>
    </row>
    <row r="39" spans="1:30" ht="16.5" customHeight="1">
      <c r="A39" s="137"/>
      <c r="B39" s="193" t="s">
        <v>17</v>
      </c>
      <c r="C39" s="190">
        <v>0</v>
      </c>
      <c r="D39" s="191">
        <v>0</v>
      </c>
      <c r="E39" s="191">
        <v>0</v>
      </c>
      <c r="F39" s="191">
        <v>0</v>
      </c>
      <c r="G39" s="191">
        <v>0</v>
      </c>
      <c r="H39" s="191">
        <v>0</v>
      </c>
      <c r="I39" s="32">
        <v>0</v>
      </c>
      <c r="J39" s="32">
        <v>0</v>
      </c>
      <c r="K39" s="191">
        <v>0</v>
      </c>
      <c r="L39" s="32">
        <v>0</v>
      </c>
      <c r="M39" s="32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172" t="s">
        <v>34</v>
      </c>
      <c r="AD39" s="16"/>
    </row>
    <row r="40" spans="1:30" ht="16.5" customHeight="1">
      <c r="A40" s="137"/>
      <c r="B40" s="193" t="s">
        <v>18</v>
      </c>
      <c r="C40" s="190">
        <v>0</v>
      </c>
      <c r="D40" s="191">
        <v>0</v>
      </c>
      <c r="E40" s="191">
        <v>0</v>
      </c>
      <c r="F40" s="191">
        <v>0</v>
      </c>
      <c r="G40" s="191">
        <v>0</v>
      </c>
      <c r="H40" s="191">
        <v>0</v>
      </c>
      <c r="I40" s="32">
        <v>0</v>
      </c>
      <c r="J40" s="32">
        <v>0</v>
      </c>
      <c r="K40" s="191">
        <v>0</v>
      </c>
      <c r="L40" s="32">
        <v>0</v>
      </c>
      <c r="M40" s="32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172" t="s">
        <v>35</v>
      </c>
      <c r="AD40" s="16"/>
    </row>
    <row r="41" spans="1:30" ht="16.5" customHeight="1">
      <c r="A41" s="137"/>
      <c r="B41" s="193" t="s">
        <v>19</v>
      </c>
      <c r="C41" s="190">
        <v>0</v>
      </c>
      <c r="D41" s="191">
        <v>0</v>
      </c>
      <c r="E41" s="191">
        <v>0</v>
      </c>
      <c r="F41" s="191">
        <v>0</v>
      </c>
      <c r="G41" s="191">
        <v>0</v>
      </c>
      <c r="H41" s="191">
        <v>0</v>
      </c>
      <c r="I41" s="32">
        <v>0</v>
      </c>
      <c r="J41" s="32">
        <v>0</v>
      </c>
      <c r="K41" s="191">
        <v>0</v>
      </c>
      <c r="L41" s="32">
        <v>0</v>
      </c>
      <c r="M41" s="32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172" t="s">
        <v>36</v>
      </c>
      <c r="AD41" s="16"/>
    </row>
    <row r="42" spans="1:30" s="42" customFormat="1" ht="16.5" customHeight="1">
      <c r="A42" s="258" t="s">
        <v>104</v>
      </c>
      <c r="B42" s="268"/>
      <c r="C42" s="91">
        <f>C43</f>
        <v>0</v>
      </c>
      <c r="D42" s="92">
        <f aca="true" t="shared" si="5" ref="D42:AA42">D43</f>
        <v>0</v>
      </c>
      <c r="E42" s="92">
        <f t="shared" si="5"/>
        <v>0</v>
      </c>
      <c r="F42" s="92">
        <f t="shared" si="5"/>
        <v>0</v>
      </c>
      <c r="G42" s="92">
        <f t="shared" si="5"/>
        <v>0</v>
      </c>
      <c r="H42" s="92">
        <f t="shared" si="5"/>
        <v>0</v>
      </c>
      <c r="I42" s="92">
        <f t="shared" si="5"/>
        <v>0</v>
      </c>
      <c r="J42" s="92">
        <f t="shared" si="5"/>
        <v>0</v>
      </c>
      <c r="K42" s="92">
        <f t="shared" si="5"/>
        <v>0</v>
      </c>
      <c r="L42" s="92">
        <f t="shared" si="5"/>
        <v>0</v>
      </c>
      <c r="M42" s="92">
        <f t="shared" si="5"/>
        <v>0</v>
      </c>
      <c r="N42" s="92">
        <f t="shared" si="5"/>
        <v>0</v>
      </c>
      <c r="O42" s="92">
        <f t="shared" si="5"/>
        <v>0</v>
      </c>
      <c r="P42" s="92">
        <f t="shared" si="5"/>
        <v>0</v>
      </c>
      <c r="Q42" s="92">
        <f t="shared" si="5"/>
        <v>0</v>
      </c>
      <c r="R42" s="92">
        <f t="shared" si="5"/>
        <v>0</v>
      </c>
      <c r="S42" s="92">
        <f t="shared" si="5"/>
        <v>0</v>
      </c>
      <c r="T42" s="92">
        <f t="shared" si="5"/>
        <v>0</v>
      </c>
      <c r="U42" s="92">
        <f t="shared" si="5"/>
        <v>0</v>
      </c>
      <c r="V42" s="92">
        <f t="shared" si="5"/>
        <v>0</v>
      </c>
      <c r="W42" s="92">
        <f t="shared" si="5"/>
        <v>0</v>
      </c>
      <c r="X42" s="92">
        <f t="shared" si="5"/>
        <v>0</v>
      </c>
      <c r="Y42" s="92">
        <f t="shared" si="5"/>
        <v>0</v>
      </c>
      <c r="Z42" s="92">
        <f t="shared" si="5"/>
        <v>0</v>
      </c>
      <c r="AA42" s="92">
        <f t="shared" si="5"/>
        <v>0</v>
      </c>
      <c r="AB42" s="194" t="s">
        <v>134</v>
      </c>
      <c r="AC42" s="264" t="s">
        <v>37</v>
      </c>
      <c r="AD42" s="265"/>
    </row>
    <row r="43" spans="1:30" ht="16.5" customHeight="1">
      <c r="A43" s="137"/>
      <c r="B43" s="193" t="s">
        <v>20</v>
      </c>
      <c r="C43" s="190">
        <v>0</v>
      </c>
      <c r="D43" s="191">
        <v>0</v>
      </c>
      <c r="E43" s="191">
        <v>0</v>
      </c>
      <c r="F43" s="191">
        <v>0</v>
      </c>
      <c r="G43" s="191">
        <v>0</v>
      </c>
      <c r="H43" s="191">
        <v>0</v>
      </c>
      <c r="I43" s="32">
        <v>0</v>
      </c>
      <c r="J43" s="32">
        <v>0</v>
      </c>
      <c r="K43" s="191">
        <v>0</v>
      </c>
      <c r="L43" s="32">
        <v>0</v>
      </c>
      <c r="M43" s="32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172" t="s">
        <v>20</v>
      </c>
      <c r="AD43" s="16"/>
    </row>
    <row r="44" spans="1:30" s="42" customFormat="1" ht="16.5" customHeight="1">
      <c r="A44" s="258" t="s">
        <v>105</v>
      </c>
      <c r="B44" s="268"/>
      <c r="C44" s="91">
        <f>SUM(C45:C46)</f>
        <v>0</v>
      </c>
      <c r="D44" s="92">
        <f aca="true" t="shared" si="6" ref="D44:AA44">SUM(D45:D46)</f>
        <v>0</v>
      </c>
      <c r="E44" s="92">
        <f t="shared" si="6"/>
        <v>0</v>
      </c>
      <c r="F44" s="92">
        <f t="shared" si="6"/>
        <v>0</v>
      </c>
      <c r="G44" s="92">
        <f t="shared" si="6"/>
        <v>0</v>
      </c>
      <c r="H44" s="92">
        <f t="shared" si="6"/>
        <v>0</v>
      </c>
      <c r="I44" s="92">
        <f t="shared" si="6"/>
        <v>0</v>
      </c>
      <c r="J44" s="92">
        <f t="shared" si="6"/>
        <v>0</v>
      </c>
      <c r="K44" s="92">
        <f t="shared" si="6"/>
        <v>0</v>
      </c>
      <c r="L44" s="92">
        <f t="shared" si="6"/>
        <v>0</v>
      </c>
      <c r="M44" s="92">
        <f t="shared" si="6"/>
        <v>0</v>
      </c>
      <c r="N44" s="92">
        <f t="shared" si="6"/>
        <v>0</v>
      </c>
      <c r="O44" s="92">
        <f t="shared" si="6"/>
        <v>0</v>
      </c>
      <c r="P44" s="92">
        <f t="shared" si="6"/>
        <v>0</v>
      </c>
      <c r="Q44" s="92">
        <f t="shared" si="6"/>
        <v>0</v>
      </c>
      <c r="R44" s="92">
        <f t="shared" si="6"/>
        <v>0</v>
      </c>
      <c r="S44" s="92">
        <f t="shared" si="6"/>
        <v>0</v>
      </c>
      <c r="T44" s="92">
        <f t="shared" si="6"/>
        <v>0</v>
      </c>
      <c r="U44" s="92">
        <f t="shared" si="6"/>
        <v>0</v>
      </c>
      <c r="V44" s="92">
        <f t="shared" si="6"/>
        <v>0</v>
      </c>
      <c r="W44" s="92">
        <f t="shared" si="6"/>
        <v>0</v>
      </c>
      <c r="X44" s="92">
        <f t="shared" si="6"/>
        <v>0</v>
      </c>
      <c r="Y44" s="92">
        <f t="shared" si="6"/>
        <v>0</v>
      </c>
      <c r="Z44" s="92">
        <f t="shared" si="6"/>
        <v>0</v>
      </c>
      <c r="AA44" s="92">
        <f t="shared" si="6"/>
        <v>0</v>
      </c>
      <c r="AB44" s="194" t="s">
        <v>134</v>
      </c>
      <c r="AC44" s="260" t="s">
        <v>105</v>
      </c>
      <c r="AD44" s="263"/>
    </row>
    <row r="45" spans="1:30" ht="16.5" customHeight="1">
      <c r="A45" s="137"/>
      <c r="B45" s="193" t="s">
        <v>21</v>
      </c>
      <c r="C45" s="190">
        <v>0</v>
      </c>
      <c r="D45" s="191">
        <v>0</v>
      </c>
      <c r="E45" s="191">
        <v>0</v>
      </c>
      <c r="F45" s="191">
        <v>0</v>
      </c>
      <c r="G45" s="191">
        <v>0</v>
      </c>
      <c r="H45" s="191">
        <v>0</v>
      </c>
      <c r="I45" s="32">
        <v>0</v>
      </c>
      <c r="J45" s="32">
        <v>0</v>
      </c>
      <c r="K45" s="191">
        <v>0</v>
      </c>
      <c r="L45" s="32">
        <v>0</v>
      </c>
      <c r="M45" s="32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172" t="s">
        <v>21</v>
      </c>
      <c r="AD45" s="16"/>
    </row>
    <row r="46" spans="1:30" ht="16.5" customHeight="1">
      <c r="A46" s="137"/>
      <c r="B46" s="193" t="s">
        <v>22</v>
      </c>
      <c r="C46" s="190">
        <v>0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32">
        <v>0</v>
      </c>
      <c r="J46" s="32">
        <v>0</v>
      </c>
      <c r="K46" s="191">
        <v>0</v>
      </c>
      <c r="L46" s="32">
        <v>0</v>
      </c>
      <c r="M46" s="32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172" t="s">
        <v>22</v>
      </c>
      <c r="AD46" s="16"/>
    </row>
    <row r="47" spans="1:30" s="42" customFormat="1" ht="16.5" customHeight="1">
      <c r="A47" s="258" t="s">
        <v>106</v>
      </c>
      <c r="B47" s="268"/>
      <c r="C47" s="91">
        <f>SUM(C48:C50)</f>
        <v>0</v>
      </c>
      <c r="D47" s="92">
        <f aca="true" t="shared" si="7" ref="D47:AA47">SUM(D48:D50)</f>
        <v>0</v>
      </c>
      <c r="E47" s="92">
        <f t="shared" si="7"/>
        <v>0</v>
      </c>
      <c r="F47" s="92">
        <f t="shared" si="7"/>
        <v>0</v>
      </c>
      <c r="G47" s="92">
        <f t="shared" si="7"/>
        <v>0</v>
      </c>
      <c r="H47" s="92">
        <f t="shared" si="7"/>
        <v>0</v>
      </c>
      <c r="I47" s="92">
        <f t="shared" si="7"/>
        <v>0</v>
      </c>
      <c r="J47" s="92">
        <f t="shared" si="7"/>
        <v>0</v>
      </c>
      <c r="K47" s="92">
        <f t="shared" si="7"/>
        <v>0</v>
      </c>
      <c r="L47" s="92">
        <f t="shared" si="7"/>
        <v>0</v>
      </c>
      <c r="M47" s="92">
        <f t="shared" si="7"/>
        <v>0</v>
      </c>
      <c r="N47" s="92">
        <f t="shared" si="7"/>
        <v>0</v>
      </c>
      <c r="O47" s="92">
        <f t="shared" si="7"/>
        <v>0</v>
      </c>
      <c r="P47" s="92">
        <f t="shared" si="7"/>
        <v>0</v>
      </c>
      <c r="Q47" s="92">
        <f t="shared" si="7"/>
        <v>0</v>
      </c>
      <c r="R47" s="92">
        <f t="shared" si="7"/>
        <v>0</v>
      </c>
      <c r="S47" s="92">
        <f t="shared" si="7"/>
        <v>0</v>
      </c>
      <c r="T47" s="92">
        <f t="shared" si="7"/>
        <v>0</v>
      </c>
      <c r="U47" s="92">
        <f t="shared" si="7"/>
        <v>0</v>
      </c>
      <c r="V47" s="92">
        <f t="shared" si="7"/>
        <v>0</v>
      </c>
      <c r="W47" s="92">
        <f t="shared" si="7"/>
        <v>0</v>
      </c>
      <c r="X47" s="92">
        <f t="shared" si="7"/>
        <v>0</v>
      </c>
      <c r="Y47" s="92">
        <f t="shared" si="7"/>
        <v>0</v>
      </c>
      <c r="Z47" s="92">
        <f t="shared" si="7"/>
        <v>0</v>
      </c>
      <c r="AA47" s="92">
        <f t="shared" si="7"/>
        <v>0</v>
      </c>
      <c r="AB47" s="194" t="s">
        <v>134</v>
      </c>
      <c r="AC47" s="260" t="s">
        <v>106</v>
      </c>
      <c r="AD47" s="263"/>
    </row>
    <row r="48" spans="1:30" ht="16.5" customHeight="1">
      <c r="A48" s="137"/>
      <c r="B48" s="193" t="s">
        <v>23</v>
      </c>
      <c r="C48" s="190">
        <v>0</v>
      </c>
      <c r="D48" s="191">
        <v>0</v>
      </c>
      <c r="E48" s="191">
        <v>0</v>
      </c>
      <c r="F48" s="191">
        <v>0</v>
      </c>
      <c r="G48" s="191">
        <v>0</v>
      </c>
      <c r="H48" s="191">
        <v>0</v>
      </c>
      <c r="I48" s="32">
        <v>0</v>
      </c>
      <c r="J48" s="32">
        <v>0</v>
      </c>
      <c r="K48" s="191">
        <v>0</v>
      </c>
      <c r="L48" s="32">
        <v>0</v>
      </c>
      <c r="M48" s="32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172" t="s">
        <v>23</v>
      </c>
      <c r="AD48" s="16"/>
    </row>
    <row r="49" spans="1:30" ht="16.5" customHeight="1">
      <c r="A49" s="137"/>
      <c r="B49" s="193" t="s">
        <v>24</v>
      </c>
      <c r="C49" s="190">
        <v>0</v>
      </c>
      <c r="D49" s="191">
        <v>0</v>
      </c>
      <c r="E49" s="191">
        <v>0</v>
      </c>
      <c r="F49" s="191">
        <v>0</v>
      </c>
      <c r="G49" s="191">
        <v>0</v>
      </c>
      <c r="H49" s="191">
        <v>0</v>
      </c>
      <c r="I49" s="32">
        <v>0</v>
      </c>
      <c r="J49" s="32">
        <v>0</v>
      </c>
      <c r="K49" s="191">
        <v>0</v>
      </c>
      <c r="L49" s="32">
        <v>0</v>
      </c>
      <c r="M49" s="32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172" t="s">
        <v>24</v>
      </c>
      <c r="AD49" s="16"/>
    </row>
    <row r="50" spans="1:30" ht="16.5" customHeight="1">
      <c r="A50" s="137"/>
      <c r="B50" s="193" t="s">
        <v>25</v>
      </c>
      <c r="C50" s="190">
        <v>0</v>
      </c>
      <c r="D50" s="191">
        <v>0</v>
      </c>
      <c r="E50" s="191">
        <v>0</v>
      </c>
      <c r="F50" s="191">
        <v>0</v>
      </c>
      <c r="G50" s="191">
        <v>0</v>
      </c>
      <c r="H50" s="191">
        <v>0</v>
      </c>
      <c r="I50" s="32">
        <v>0</v>
      </c>
      <c r="J50" s="32">
        <v>0</v>
      </c>
      <c r="K50" s="191">
        <v>0</v>
      </c>
      <c r="L50" s="32">
        <v>0</v>
      </c>
      <c r="M50" s="32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172" t="s">
        <v>25</v>
      </c>
      <c r="AD50" s="16"/>
    </row>
    <row r="51" spans="1:30" s="42" customFormat="1" ht="16.5" customHeight="1">
      <c r="A51" s="258" t="s">
        <v>107</v>
      </c>
      <c r="B51" s="268"/>
      <c r="C51" s="91">
        <f>SUM(C52:C55)</f>
        <v>2</v>
      </c>
      <c r="D51" s="92">
        <f aca="true" t="shared" si="8" ref="D51:AA51">SUM(D52:D55)</f>
        <v>2</v>
      </c>
      <c r="E51" s="92">
        <f t="shared" si="8"/>
        <v>0</v>
      </c>
      <c r="F51" s="92">
        <f t="shared" si="8"/>
        <v>1</v>
      </c>
      <c r="G51" s="92">
        <f t="shared" si="8"/>
        <v>1</v>
      </c>
      <c r="H51" s="92">
        <f t="shared" si="8"/>
        <v>0</v>
      </c>
      <c r="I51" s="92">
        <f t="shared" si="8"/>
        <v>0</v>
      </c>
      <c r="J51" s="92">
        <f t="shared" si="8"/>
        <v>0</v>
      </c>
      <c r="K51" s="92">
        <f t="shared" si="8"/>
        <v>0</v>
      </c>
      <c r="L51" s="92">
        <f t="shared" si="8"/>
        <v>1</v>
      </c>
      <c r="M51" s="92">
        <f t="shared" si="8"/>
        <v>0</v>
      </c>
      <c r="N51" s="92">
        <f t="shared" si="8"/>
        <v>1</v>
      </c>
      <c r="O51" s="92">
        <f t="shared" si="8"/>
        <v>0</v>
      </c>
      <c r="P51" s="92">
        <f t="shared" si="8"/>
        <v>1</v>
      </c>
      <c r="Q51" s="92">
        <f t="shared" si="8"/>
        <v>0</v>
      </c>
      <c r="R51" s="92">
        <f t="shared" si="8"/>
        <v>0</v>
      </c>
      <c r="S51" s="92">
        <f t="shared" si="8"/>
        <v>1</v>
      </c>
      <c r="T51" s="92">
        <f t="shared" si="8"/>
        <v>0</v>
      </c>
      <c r="U51" s="92">
        <f t="shared" si="8"/>
        <v>0</v>
      </c>
      <c r="V51" s="92">
        <f t="shared" si="8"/>
        <v>0</v>
      </c>
      <c r="W51" s="92">
        <f t="shared" si="8"/>
        <v>0</v>
      </c>
      <c r="X51" s="92">
        <f t="shared" si="8"/>
        <v>1</v>
      </c>
      <c r="Y51" s="92">
        <f t="shared" si="8"/>
        <v>0</v>
      </c>
      <c r="Z51" s="92">
        <f t="shared" si="8"/>
        <v>1</v>
      </c>
      <c r="AA51" s="92">
        <f t="shared" si="8"/>
        <v>0</v>
      </c>
      <c r="AB51" s="194" t="s">
        <v>134</v>
      </c>
      <c r="AC51" s="260" t="s">
        <v>107</v>
      </c>
      <c r="AD51" s="263"/>
    </row>
    <row r="52" spans="1:30" ht="16.5" customHeight="1">
      <c r="A52" s="137"/>
      <c r="B52" s="193" t="s">
        <v>26</v>
      </c>
      <c r="C52" s="190">
        <v>1</v>
      </c>
      <c r="D52" s="191">
        <v>1</v>
      </c>
      <c r="E52" s="191">
        <v>0</v>
      </c>
      <c r="F52" s="191">
        <v>1</v>
      </c>
      <c r="G52" s="191">
        <v>0</v>
      </c>
      <c r="H52" s="191">
        <v>0</v>
      </c>
      <c r="I52" s="32">
        <v>0</v>
      </c>
      <c r="J52" s="32">
        <v>0</v>
      </c>
      <c r="K52" s="191">
        <v>0</v>
      </c>
      <c r="L52" s="32">
        <v>1</v>
      </c>
      <c r="M52" s="32">
        <v>0</v>
      </c>
      <c r="N52" s="31">
        <v>1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1</v>
      </c>
      <c r="Y52" s="31">
        <v>0</v>
      </c>
      <c r="Z52" s="31">
        <v>0</v>
      </c>
      <c r="AA52" s="31">
        <v>0</v>
      </c>
      <c r="AB52" s="31">
        <v>0</v>
      </c>
      <c r="AC52" s="172" t="s">
        <v>26</v>
      </c>
      <c r="AD52" s="16"/>
    </row>
    <row r="53" spans="1:30" ht="16.5" customHeight="1">
      <c r="A53" s="137"/>
      <c r="B53" s="193" t="s">
        <v>27</v>
      </c>
      <c r="C53" s="190">
        <v>0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32">
        <v>0</v>
      </c>
      <c r="J53" s="32">
        <v>0</v>
      </c>
      <c r="K53" s="191">
        <v>0</v>
      </c>
      <c r="L53" s="32">
        <v>0</v>
      </c>
      <c r="M53" s="32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172" t="s">
        <v>27</v>
      </c>
      <c r="AD53" s="16"/>
    </row>
    <row r="54" spans="1:30" ht="16.5" customHeight="1">
      <c r="A54" s="137"/>
      <c r="B54" s="193" t="s">
        <v>28</v>
      </c>
      <c r="C54" s="190">
        <v>1</v>
      </c>
      <c r="D54" s="191">
        <v>1</v>
      </c>
      <c r="E54" s="191">
        <v>0</v>
      </c>
      <c r="F54" s="191">
        <v>0</v>
      </c>
      <c r="G54" s="191">
        <v>1</v>
      </c>
      <c r="H54" s="191">
        <v>0</v>
      </c>
      <c r="I54" s="32">
        <v>0</v>
      </c>
      <c r="J54" s="32">
        <v>0</v>
      </c>
      <c r="K54" s="191">
        <v>0</v>
      </c>
      <c r="L54" s="32">
        <v>0</v>
      </c>
      <c r="M54" s="32">
        <v>0</v>
      </c>
      <c r="N54" s="31">
        <v>0</v>
      </c>
      <c r="O54" s="31">
        <v>0</v>
      </c>
      <c r="P54" s="31">
        <v>1</v>
      </c>
      <c r="Q54" s="31">
        <v>0</v>
      </c>
      <c r="R54" s="31">
        <v>0</v>
      </c>
      <c r="S54" s="31">
        <v>1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1</v>
      </c>
      <c r="AA54" s="31">
        <v>0</v>
      </c>
      <c r="AB54" s="31">
        <v>0</v>
      </c>
      <c r="AC54" s="172" t="s">
        <v>28</v>
      </c>
      <c r="AD54" s="16"/>
    </row>
    <row r="55" spans="1:30" ht="16.5" customHeight="1">
      <c r="A55" s="137"/>
      <c r="B55" s="193" t="s">
        <v>29</v>
      </c>
      <c r="C55" s="190">
        <v>0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32">
        <v>0</v>
      </c>
      <c r="J55" s="32">
        <v>0</v>
      </c>
      <c r="K55" s="191">
        <v>0</v>
      </c>
      <c r="L55" s="32">
        <v>0</v>
      </c>
      <c r="M55" s="32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172" t="s">
        <v>29</v>
      </c>
      <c r="AD55" s="16"/>
    </row>
    <row r="56" spans="1:30" s="195" customFormat="1" ht="16.5" customHeight="1">
      <c r="A56" s="258" t="s">
        <v>108</v>
      </c>
      <c r="B56" s="268"/>
      <c r="C56" s="91">
        <f>SUM(C57:C58)</f>
        <v>0</v>
      </c>
      <c r="D56" s="92">
        <f aca="true" t="shared" si="9" ref="D56:AA56">SUM(D57:D58)</f>
        <v>0</v>
      </c>
      <c r="E56" s="92">
        <f t="shared" si="9"/>
        <v>0</v>
      </c>
      <c r="F56" s="92">
        <f t="shared" si="9"/>
        <v>0</v>
      </c>
      <c r="G56" s="92">
        <f t="shared" si="9"/>
        <v>0</v>
      </c>
      <c r="H56" s="92">
        <f t="shared" si="9"/>
        <v>0</v>
      </c>
      <c r="I56" s="92">
        <f t="shared" si="9"/>
        <v>0</v>
      </c>
      <c r="J56" s="92">
        <f t="shared" si="9"/>
        <v>0</v>
      </c>
      <c r="K56" s="92">
        <f t="shared" si="9"/>
        <v>0</v>
      </c>
      <c r="L56" s="92">
        <f t="shared" si="9"/>
        <v>0</v>
      </c>
      <c r="M56" s="92">
        <f t="shared" si="9"/>
        <v>0</v>
      </c>
      <c r="N56" s="92">
        <f t="shared" si="9"/>
        <v>0</v>
      </c>
      <c r="O56" s="92">
        <f t="shared" si="9"/>
        <v>0</v>
      </c>
      <c r="P56" s="92">
        <f t="shared" si="9"/>
        <v>0</v>
      </c>
      <c r="Q56" s="92">
        <f t="shared" si="9"/>
        <v>0</v>
      </c>
      <c r="R56" s="92">
        <f t="shared" si="9"/>
        <v>0</v>
      </c>
      <c r="S56" s="92">
        <f t="shared" si="9"/>
        <v>0</v>
      </c>
      <c r="T56" s="92">
        <f t="shared" si="9"/>
        <v>0</v>
      </c>
      <c r="U56" s="92">
        <f t="shared" si="9"/>
        <v>0</v>
      </c>
      <c r="V56" s="92">
        <f t="shared" si="9"/>
        <v>0</v>
      </c>
      <c r="W56" s="92">
        <f t="shared" si="9"/>
        <v>0</v>
      </c>
      <c r="X56" s="92">
        <f t="shared" si="9"/>
        <v>0</v>
      </c>
      <c r="Y56" s="92">
        <f t="shared" si="9"/>
        <v>0</v>
      </c>
      <c r="Z56" s="92">
        <f t="shared" si="9"/>
        <v>0</v>
      </c>
      <c r="AA56" s="92">
        <f t="shared" si="9"/>
        <v>0</v>
      </c>
      <c r="AB56" s="194" t="s">
        <v>134</v>
      </c>
      <c r="AC56" s="260" t="s">
        <v>108</v>
      </c>
      <c r="AD56" s="263"/>
    </row>
    <row r="57" spans="1:30" ht="16.5" customHeight="1">
      <c r="A57" s="137"/>
      <c r="B57" s="193" t="s">
        <v>30</v>
      </c>
      <c r="C57" s="190">
        <v>0</v>
      </c>
      <c r="D57" s="191">
        <v>0</v>
      </c>
      <c r="E57" s="191">
        <v>0</v>
      </c>
      <c r="F57" s="191">
        <v>0</v>
      </c>
      <c r="G57" s="191">
        <v>0</v>
      </c>
      <c r="H57" s="191">
        <v>0</v>
      </c>
      <c r="I57" s="32">
        <v>0</v>
      </c>
      <c r="J57" s="32">
        <v>0</v>
      </c>
      <c r="K57" s="191">
        <v>0</v>
      </c>
      <c r="L57" s="32">
        <v>0</v>
      </c>
      <c r="M57" s="32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172" t="s">
        <v>30</v>
      </c>
      <c r="AD57" s="16"/>
    </row>
    <row r="58" spans="1:30" s="8" customFormat="1" ht="16.5" customHeight="1">
      <c r="A58" s="137"/>
      <c r="B58" s="193" t="s">
        <v>38</v>
      </c>
      <c r="C58" s="190">
        <v>0</v>
      </c>
      <c r="D58" s="191">
        <v>0</v>
      </c>
      <c r="E58" s="191">
        <v>0</v>
      </c>
      <c r="F58" s="191">
        <v>0</v>
      </c>
      <c r="G58" s="191">
        <v>0</v>
      </c>
      <c r="H58" s="191">
        <v>0</v>
      </c>
      <c r="I58" s="32">
        <v>0</v>
      </c>
      <c r="J58" s="32">
        <v>0</v>
      </c>
      <c r="K58" s="191">
        <v>0</v>
      </c>
      <c r="L58" s="32">
        <v>0</v>
      </c>
      <c r="M58" s="32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1">
        <v>0</v>
      </c>
      <c r="AC58" s="172" t="s">
        <v>38</v>
      </c>
      <c r="AD58" s="16"/>
    </row>
    <row r="59" spans="1:30" s="42" customFormat="1" ht="16.5" customHeight="1">
      <c r="A59" s="258" t="s">
        <v>109</v>
      </c>
      <c r="B59" s="277"/>
      <c r="C59" s="91">
        <f>SUM(C60:C61)</f>
        <v>0</v>
      </c>
      <c r="D59" s="92">
        <f aca="true" t="shared" si="10" ref="D59:AA59">SUM(D60:D61)</f>
        <v>0</v>
      </c>
      <c r="E59" s="92">
        <f t="shared" si="10"/>
        <v>0</v>
      </c>
      <c r="F59" s="92">
        <f t="shared" si="10"/>
        <v>0</v>
      </c>
      <c r="G59" s="92">
        <f t="shared" si="10"/>
        <v>0</v>
      </c>
      <c r="H59" s="92">
        <f t="shared" si="10"/>
        <v>0</v>
      </c>
      <c r="I59" s="92">
        <f t="shared" si="10"/>
        <v>0</v>
      </c>
      <c r="J59" s="92">
        <f t="shared" si="10"/>
        <v>0</v>
      </c>
      <c r="K59" s="92">
        <f t="shared" si="10"/>
        <v>0</v>
      </c>
      <c r="L59" s="92">
        <f t="shared" si="10"/>
        <v>0</v>
      </c>
      <c r="M59" s="92">
        <f t="shared" si="10"/>
        <v>0</v>
      </c>
      <c r="N59" s="92">
        <f t="shared" si="10"/>
        <v>0</v>
      </c>
      <c r="O59" s="92">
        <f t="shared" si="10"/>
        <v>0</v>
      </c>
      <c r="P59" s="92">
        <f t="shared" si="10"/>
        <v>0</v>
      </c>
      <c r="Q59" s="92">
        <f t="shared" si="10"/>
        <v>0</v>
      </c>
      <c r="R59" s="92">
        <f t="shared" si="10"/>
        <v>0</v>
      </c>
      <c r="S59" s="92">
        <f t="shared" si="10"/>
        <v>0</v>
      </c>
      <c r="T59" s="92">
        <f t="shared" si="10"/>
        <v>0</v>
      </c>
      <c r="U59" s="92">
        <f t="shared" si="10"/>
        <v>0</v>
      </c>
      <c r="V59" s="92">
        <f t="shared" si="10"/>
        <v>0</v>
      </c>
      <c r="W59" s="92">
        <f t="shared" si="10"/>
        <v>0</v>
      </c>
      <c r="X59" s="92">
        <f t="shared" si="10"/>
        <v>0</v>
      </c>
      <c r="Y59" s="92">
        <f t="shared" si="10"/>
        <v>0</v>
      </c>
      <c r="Z59" s="92">
        <f t="shared" si="10"/>
        <v>0</v>
      </c>
      <c r="AA59" s="92">
        <f t="shared" si="10"/>
        <v>0</v>
      </c>
      <c r="AB59" s="194" t="s">
        <v>134</v>
      </c>
      <c r="AC59" s="260" t="s">
        <v>109</v>
      </c>
      <c r="AD59" s="267"/>
    </row>
    <row r="60" spans="1:30" ht="16.5" customHeight="1">
      <c r="A60" s="139"/>
      <c r="B60" s="193" t="s">
        <v>31</v>
      </c>
      <c r="C60" s="190">
        <v>0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32">
        <v>0</v>
      </c>
      <c r="J60" s="32">
        <v>0</v>
      </c>
      <c r="K60" s="191">
        <v>0</v>
      </c>
      <c r="L60" s="32">
        <v>0</v>
      </c>
      <c r="M60" s="32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172" t="s">
        <v>31</v>
      </c>
      <c r="AD60" s="16"/>
    </row>
    <row r="61" spans="1:30" ht="16.5" customHeight="1">
      <c r="A61" s="139"/>
      <c r="B61" s="193" t="s">
        <v>87</v>
      </c>
      <c r="C61" s="190">
        <v>0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32">
        <v>0</v>
      </c>
      <c r="J61" s="32">
        <v>0</v>
      </c>
      <c r="K61" s="191">
        <v>0</v>
      </c>
      <c r="L61" s="32">
        <v>0</v>
      </c>
      <c r="M61" s="32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172" t="s">
        <v>87</v>
      </c>
      <c r="AD61" s="16"/>
    </row>
    <row r="62" spans="1:30" s="42" customFormat="1" ht="16.5" customHeight="1">
      <c r="A62" s="258" t="s">
        <v>110</v>
      </c>
      <c r="B62" s="268"/>
      <c r="C62" s="91">
        <f>C63</f>
        <v>0</v>
      </c>
      <c r="D62" s="92">
        <f aca="true" t="shared" si="11" ref="D62:AA62">D63</f>
        <v>0</v>
      </c>
      <c r="E62" s="92">
        <f t="shared" si="11"/>
        <v>0</v>
      </c>
      <c r="F62" s="92">
        <f t="shared" si="11"/>
        <v>0</v>
      </c>
      <c r="G62" s="92">
        <f t="shared" si="11"/>
        <v>0</v>
      </c>
      <c r="H62" s="92">
        <f t="shared" si="11"/>
        <v>0</v>
      </c>
      <c r="I62" s="92">
        <f t="shared" si="11"/>
        <v>0</v>
      </c>
      <c r="J62" s="92">
        <f t="shared" si="11"/>
        <v>0</v>
      </c>
      <c r="K62" s="92">
        <f t="shared" si="11"/>
        <v>0</v>
      </c>
      <c r="L62" s="92">
        <f t="shared" si="11"/>
        <v>0</v>
      </c>
      <c r="M62" s="92">
        <f t="shared" si="11"/>
        <v>0</v>
      </c>
      <c r="N62" s="92">
        <f t="shared" si="11"/>
        <v>0</v>
      </c>
      <c r="O62" s="92">
        <f t="shared" si="11"/>
        <v>0</v>
      </c>
      <c r="P62" s="92">
        <f t="shared" si="11"/>
        <v>0</v>
      </c>
      <c r="Q62" s="92">
        <f t="shared" si="11"/>
        <v>0</v>
      </c>
      <c r="R62" s="92">
        <f t="shared" si="11"/>
        <v>0</v>
      </c>
      <c r="S62" s="92">
        <f t="shared" si="11"/>
        <v>0</v>
      </c>
      <c r="T62" s="92">
        <f t="shared" si="11"/>
        <v>0</v>
      </c>
      <c r="U62" s="92">
        <f t="shared" si="11"/>
        <v>0</v>
      </c>
      <c r="V62" s="92">
        <f t="shared" si="11"/>
        <v>0</v>
      </c>
      <c r="W62" s="92">
        <f t="shared" si="11"/>
        <v>0</v>
      </c>
      <c r="X62" s="92">
        <f t="shared" si="11"/>
        <v>0</v>
      </c>
      <c r="Y62" s="92">
        <f t="shared" si="11"/>
        <v>0</v>
      </c>
      <c r="Z62" s="92">
        <f t="shared" si="11"/>
        <v>0</v>
      </c>
      <c r="AA62" s="92">
        <f t="shared" si="11"/>
        <v>0</v>
      </c>
      <c r="AB62" s="194" t="s">
        <v>134</v>
      </c>
      <c r="AC62" s="260" t="s">
        <v>110</v>
      </c>
      <c r="AD62" s="263"/>
    </row>
    <row r="63" spans="1:30" ht="16.5" customHeight="1">
      <c r="A63" s="139"/>
      <c r="B63" s="193" t="s">
        <v>32</v>
      </c>
      <c r="C63" s="190">
        <v>0</v>
      </c>
      <c r="D63" s="191">
        <v>0</v>
      </c>
      <c r="E63" s="191">
        <v>0</v>
      </c>
      <c r="F63" s="191">
        <v>0</v>
      </c>
      <c r="G63" s="191">
        <v>0</v>
      </c>
      <c r="H63" s="191">
        <v>0</v>
      </c>
      <c r="I63" s="32">
        <v>0</v>
      </c>
      <c r="J63" s="32">
        <v>0</v>
      </c>
      <c r="K63" s="191">
        <v>0</v>
      </c>
      <c r="L63" s="32">
        <v>0</v>
      </c>
      <c r="M63" s="32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172" t="s">
        <v>32</v>
      </c>
      <c r="AD63" s="16"/>
    </row>
    <row r="64" spans="1:30" s="195" customFormat="1" ht="16.5" customHeight="1">
      <c r="A64" s="258" t="s">
        <v>111</v>
      </c>
      <c r="B64" s="277"/>
      <c r="C64" s="91">
        <f>C65</f>
        <v>0</v>
      </c>
      <c r="D64" s="92">
        <f aca="true" t="shared" si="12" ref="D64:AA64">D65</f>
        <v>0</v>
      </c>
      <c r="E64" s="92">
        <f t="shared" si="12"/>
        <v>0</v>
      </c>
      <c r="F64" s="92">
        <f t="shared" si="12"/>
        <v>0</v>
      </c>
      <c r="G64" s="92">
        <f t="shared" si="12"/>
        <v>0</v>
      </c>
      <c r="H64" s="92">
        <f t="shared" si="12"/>
        <v>0</v>
      </c>
      <c r="I64" s="92">
        <f t="shared" si="12"/>
        <v>0</v>
      </c>
      <c r="J64" s="92">
        <f t="shared" si="12"/>
        <v>0</v>
      </c>
      <c r="K64" s="92">
        <f t="shared" si="12"/>
        <v>0</v>
      </c>
      <c r="L64" s="92">
        <f t="shared" si="12"/>
        <v>0</v>
      </c>
      <c r="M64" s="92">
        <f t="shared" si="12"/>
        <v>0</v>
      </c>
      <c r="N64" s="92">
        <f t="shared" si="12"/>
        <v>0</v>
      </c>
      <c r="O64" s="92">
        <f t="shared" si="12"/>
        <v>0</v>
      </c>
      <c r="P64" s="92">
        <f t="shared" si="12"/>
        <v>0</v>
      </c>
      <c r="Q64" s="92">
        <f t="shared" si="12"/>
        <v>0</v>
      </c>
      <c r="R64" s="92">
        <f t="shared" si="12"/>
        <v>0</v>
      </c>
      <c r="S64" s="92">
        <f t="shared" si="12"/>
        <v>0</v>
      </c>
      <c r="T64" s="92">
        <f t="shared" si="12"/>
        <v>0</v>
      </c>
      <c r="U64" s="92">
        <f t="shared" si="12"/>
        <v>0</v>
      </c>
      <c r="V64" s="92">
        <f t="shared" si="12"/>
        <v>0</v>
      </c>
      <c r="W64" s="92">
        <f t="shared" si="12"/>
        <v>0</v>
      </c>
      <c r="X64" s="92">
        <f t="shared" si="12"/>
        <v>0</v>
      </c>
      <c r="Y64" s="92">
        <f t="shared" si="12"/>
        <v>0</v>
      </c>
      <c r="Z64" s="92">
        <f t="shared" si="12"/>
        <v>0</v>
      </c>
      <c r="AA64" s="92">
        <f t="shared" si="12"/>
        <v>0</v>
      </c>
      <c r="AB64" s="194" t="s">
        <v>134</v>
      </c>
      <c r="AC64" s="260" t="s">
        <v>111</v>
      </c>
      <c r="AD64" s="267"/>
    </row>
    <row r="65" spans="1:30" s="8" customFormat="1" ht="16.5" customHeight="1">
      <c r="A65" s="139"/>
      <c r="B65" s="193" t="s">
        <v>88</v>
      </c>
      <c r="C65" s="190">
        <v>0</v>
      </c>
      <c r="D65" s="191">
        <v>0</v>
      </c>
      <c r="E65" s="191">
        <v>0</v>
      </c>
      <c r="F65" s="191">
        <v>0</v>
      </c>
      <c r="G65" s="191">
        <v>0</v>
      </c>
      <c r="H65" s="191">
        <v>0</v>
      </c>
      <c r="I65" s="32">
        <v>0</v>
      </c>
      <c r="J65" s="32">
        <v>0</v>
      </c>
      <c r="K65" s="191">
        <v>0</v>
      </c>
      <c r="L65" s="32">
        <v>0</v>
      </c>
      <c r="M65" s="32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1">
        <v>0</v>
      </c>
      <c r="AC65" s="172" t="s">
        <v>88</v>
      </c>
      <c r="AD65" s="16"/>
    </row>
    <row r="66" spans="1:30" s="8" customFormat="1" ht="16.5" customHeight="1">
      <c r="A66" s="6"/>
      <c r="B66" s="2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45"/>
      <c r="AC66" s="21"/>
      <c r="AD66" s="6"/>
    </row>
    <row r="67" spans="2:13" ht="11.25" customHeight="1">
      <c r="B67" s="34"/>
      <c r="C67" s="34"/>
      <c r="D67" s="34"/>
      <c r="E67" s="34"/>
      <c r="F67" s="34"/>
      <c r="G67" s="34"/>
      <c r="H67" s="36"/>
      <c r="I67" s="36"/>
      <c r="J67" s="36"/>
      <c r="K67" s="36"/>
      <c r="L67" s="36"/>
      <c r="M67" s="36"/>
    </row>
    <row r="68" spans="2:7" ht="11.25" customHeight="1">
      <c r="B68" s="36"/>
      <c r="C68" s="36"/>
      <c r="D68" s="36"/>
      <c r="E68" s="36"/>
      <c r="F68" s="36"/>
      <c r="G68" s="36"/>
    </row>
    <row r="69" spans="2:7" ht="11.25" customHeight="1">
      <c r="B69" s="36"/>
      <c r="C69" s="36"/>
      <c r="D69" s="36"/>
      <c r="E69" s="36"/>
      <c r="F69" s="36"/>
      <c r="G69" s="36"/>
    </row>
    <row r="70" spans="2:7" ht="11.25" customHeight="1">
      <c r="B70" s="36"/>
      <c r="C70" s="36"/>
      <c r="D70" s="36"/>
      <c r="E70" s="36"/>
      <c r="F70" s="36"/>
      <c r="G70" s="36"/>
    </row>
    <row r="71" spans="2:7" ht="11.25" customHeight="1">
      <c r="B71" s="36"/>
      <c r="C71" s="36"/>
      <c r="D71" s="36"/>
      <c r="E71" s="36"/>
      <c r="F71" s="36"/>
      <c r="G71" s="36"/>
    </row>
    <row r="72" spans="2:7" ht="11.25" customHeight="1">
      <c r="B72" s="36"/>
      <c r="C72" s="36"/>
      <c r="D72" s="36"/>
      <c r="E72" s="36"/>
      <c r="F72" s="36"/>
      <c r="G72" s="36"/>
    </row>
    <row r="73" spans="2:7" ht="11.25" customHeight="1">
      <c r="B73" s="36"/>
      <c r="C73" s="36"/>
      <c r="D73" s="36"/>
      <c r="E73" s="36"/>
      <c r="F73" s="36"/>
      <c r="G73" s="36"/>
    </row>
    <row r="74" spans="2:7" ht="11.25" customHeight="1">
      <c r="B74" s="36"/>
      <c r="C74" s="36"/>
      <c r="D74" s="36"/>
      <c r="E74" s="36"/>
      <c r="F74" s="36"/>
      <c r="G74" s="36"/>
    </row>
    <row r="75" spans="2:7" ht="11.25" customHeight="1">
      <c r="B75" s="36"/>
      <c r="C75" s="36"/>
      <c r="D75" s="36"/>
      <c r="E75" s="36"/>
      <c r="F75" s="36"/>
      <c r="G75" s="36"/>
    </row>
    <row r="76" spans="2:7" ht="11.25" customHeight="1">
      <c r="B76" s="36"/>
      <c r="C76" s="36"/>
      <c r="D76" s="36"/>
      <c r="E76" s="36"/>
      <c r="F76" s="36"/>
      <c r="G76" s="36"/>
    </row>
    <row r="77" spans="2:7" ht="11.25" customHeight="1">
      <c r="B77" s="36"/>
      <c r="C77" s="36"/>
      <c r="D77" s="36"/>
      <c r="E77" s="36"/>
      <c r="F77" s="36"/>
      <c r="G77" s="36"/>
    </row>
    <row r="78" spans="2:7" ht="11.25" customHeight="1">
      <c r="B78" s="36"/>
      <c r="C78" s="36"/>
      <c r="D78" s="36"/>
      <c r="E78" s="36"/>
      <c r="F78" s="36"/>
      <c r="G78" s="36"/>
    </row>
    <row r="79" spans="2:7" ht="11.25" customHeight="1">
      <c r="B79" s="36"/>
      <c r="C79" s="36"/>
      <c r="D79" s="36"/>
      <c r="E79" s="36"/>
      <c r="F79" s="36"/>
      <c r="G79" s="36"/>
    </row>
    <row r="80" spans="2:7" ht="11.25" customHeight="1">
      <c r="B80" s="36"/>
      <c r="C80" s="36"/>
      <c r="D80" s="36"/>
      <c r="E80" s="36"/>
      <c r="F80" s="36"/>
      <c r="G80" s="36"/>
    </row>
  </sheetData>
  <sheetProtection/>
  <mergeCells count="44">
    <mergeCell ref="AC64:AD64"/>
    <mergeCell ref="AC56:AD56"/>
    <mergeCell ref="AC59:AD59"/>
    <mergeCell ref="AC37:AD37"/>
    <mergeCell ref="AC42:AD42"/>
    <mergeCell ref="AC44:AD44"/>
    <mergeCell ref="AC47:AD47"/>
    <mergeCell ref="AC51:AD51"/>
    <mergeCell ref="AC62:AD62"/>
    <mergeCell ref="AC15:AD15"/>
    <mergeCell ref="AC34:AD34"/>
    <mergeCell ref="AB4:AB6"/>
    <mergeCell ref="T4:W4"/>
    <mergeCell ref="T5:U5"/>
    <mergeCell ref="V5:W5"/>
    <mergeCell ref="AC4:AD6"/>
    <mergeCell ref="X4:AA4"/>
    <mergeCell ref="X5:Y5"/>
    <mergeCell ref="Z5:AA5"/>
    <mergeCell ref="D5:E5"/>
    <mergeCell ref="A42:B42"/>
    <mergeCell ref="A44:B44"/>
    <mergeCell ref="P4:S4"/>
    <mergeCell ref="R5:S5"/>
    <mergeCell ref="P5:Q5"/>
    <mergeCell ref="A37:B37"/>
    <mergeCell ref="A4:B6"/>
    <mergeCell ref="A56:B56"/>
    <mergeCell ref="A15:B15"/>
    <mergeCell ref="A34:B34"/>
    <mergeCell ref="A64:B64"/>
    <mergeCell ref="A62:B62"/>
    <mergeCell ref="A59:B59"/>
    <mergeCell ref="A47:B47"/>
    <mergeCell ref="A1:M1"/>
    <mergeCell ref="A51:B51"/>
    <mergeCell ref="F5:G5"/>
    <mergeCell ref="H5:I5"/>
    <mergeCell ref="J5:K5"/>
    <mergeCell ref="C4:G4"/>
    <mergeCell ref="H4:K4"/>
    <mergeCell ref="L4:O4"/>
    <mergeCell ref="L5:M5"/>
    <mergeCell ref="N5:O5"/>
  </mergeCells>
  <conditionalFormatting sqref="A7:AD66">
    <cfRule type="expression" priority="1" dxfId="2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Width="2" horizontalDpi="600" verticalDpi="600" orientation="portrait" paperSize="9" scale="65" r:id="rId1"/>
  <colBreaks count="1" manualBreakCount="1">
    <brk id="15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C94"/>
  <sheetViews>
    <sheetView showGridLines="0" zoomScalePageLayoutView="0" workbookViewId="0" topLeftCell="A1">
      <pane xSplit="2" ySplit="6" topLeftCell="C7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B7" sqref="B7"/>
    </sheetView>
  </sheetViews>
  <sheetFormatPr defaultColWidth="12.75" defaultRowHeight="15" customHeight="1"/>
  <cols>
    <col min="1" max="1" width="3.08203125" style="129" customWidth="1"/>
    <col min="2" max="2" width="8.33203125" style="129" customWidth="1"/>
    <col min="3" max="23" width="6.58203125" style="129" customWidth="1"/>
    <col min="24" max="24" width="8.75" style="130" customWidth="1"/>
    <col min="25" max="25" width="6.58203125" style="130" customWidth="1"/>
    <col min="26" max="26" width="1.50390625" style="130" customWidth="1"/>
    <col min="27" max="27" width="8.33203125" style="129" customWidth="1"/>
    <col min="28" max="28" width="2" style="129" customWidth="1"/>
    <col min="29" max="16384" width="12.75" style="129" customWidth="1"/>
  </cols>
  <sheetData>
    <row r="1" spans="1:17" ht="18" customHeight="1">
      <c r="A1" s="339" t="s">
        <v>164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28" ht="18" customHeight="1">
      <c r="A2" s="164" t="s">
        <v>143</v>
      </c>
      <c r="B2" s="164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64"/>
      <c r="O2" s="163" t="s">
        <v>163</v>
      </c>
      <c r="P2" s="163"/>
      <c r="Q2" s="163"/>
      <c r="R2" s="162"/>
      <c r="X2" s="161"/>
      <c r="Y2" s="160"/>
      <c r="Z2" s="160"/>
      <c r="AA2" s="131"/>
      <c r="AB2" s="160" t="s">
        <v>142</v>
      </c>
    </row>
    <row r="3" spans="1:28" ht="18" customHeight="1">
      <c r="A3" s="291" t="s">
        <v>141</v>
      </c>
      <c r="B3" s="292"/>
      <c r="C3" s="329" t="s">
        <v>0</v>
      </c>
      <c r="D3" s="300" t="s">
        <v>162</v>
      </c>
      <c r="E3" s="301"/>
      <c r="F3" s="301"/>
      <c r="G3" s="301"/>
      <c r="H3" s="301"/>
      <c r="I3" s="301"/>
      <c r="J3" s="302"/>
      <c r="K3" s="185" t="s">
        <v>161</v>
      </c>
      <c r="L3" s="332" t="s">
        <v>160</v>
      </c>
      <c r="M3" s="346"/>
      <c r="N3" s="306" t="s">
        <v>159</v>
      </c>
      <c r="O3" s="323" t="s">
        <v>77</v>
      </c>
      <c r="P3" s="323" t="s">
        <v>158</v>
      </c>
      <c r="Q3" s="221" t="s">
        <v>116</v>
      </c>
      <c r="R3" s="312" t="s">
        <v>78</v>
      </c>
      <c r="S3" s="313"/>
      <c r="T3" s="313"/>
      <c r="U3" s="313"/>
      <c r="V3" s="314"/>
      <c r="W3" s="349" t="s">
        <v>157</v>
      </c>
      <c r="X3" s="343" t="s">
        <v>156</v>
      </c>
      <c r="Y3" s="297" t="s">
        <v>155</v>
      </c>
      <c r="Z3" s="184"/>
      <c r="AA3" s="291" t="s">
        <v>141</v>
      </c>
      <c r="AB3" s="292"/>
    </row>
    <row r="4" spans="1:28" ht="18" customHeight="1">
      <c r="A4" s="293"/>
      <c r="B4" s="293"/>
      <c r="C4" s="330"/>
      <c r="D4" s="340" t="s">
        <v>50</v>
      </c>
      <c r="E4" s="332" t="s">
        <v>55</v>
      </c>
      <c r="F4" s="333"/>
      <c r="G4" s="334"/>
      <c r="H4" s="306" t="s">
        <v>154</v>
      </c>
      <c r="I4" s="323" t="s">
        <v>153</v>
      </c>
      <c r="J4" s="326" t="s">
        <v>152</v>
      </c>
      <c r="K4" s="219" t="s">
        <v>151</v>
      </c>
      <c r="L4" s="347"/>
      <c r="M4" s="348"/>
      <c r="N4" s="307"/>
      <c r="O4" s="324"/>
      <c r="P4" s="324"/>
      <c r="Q4" s="222"/>
      <c r="R4" s="315"/>
      <c r="S4" s="316"/>
      <c r="T4" s="316"/>
      <c r="U4" s="316"/>
      <c r="V4" s="317"/>
      <c r="W4" s="350"/>
      <c r="X4" s="344"/>
      <c r="Y4" s="298"/>
      <c r="Z4" s="183"/>
      <c r="AA4" s="293"/>
      <c r="AB4" s="293"/>
    </row>
    <row r="5" spans="1:28" ht="18" customHeight="1">
      <c r="A5" s="293"/>
      <c r="B5" s="293"/>
      <c r="C5" s="330"/>
      <c r="D5" s="341"/>
      <c r="E5" s="335"/>
      <c r="F5" s="336"/>
      <c r="G5" s="337"/>
      <c r="H5" s="307"/>
      <c r="I5" s="324"/>
      <c r="J5" s="327"/>
      <c r="K5" s="219"/>
      <c r="L5" s="321" t="s">
        <v>150</v>
      </c>
      <c r="M5" s="323" t="s">
        <v>57</v>
      </c>
      <c r="N5" s="307"/>
      <c r="O5" s="324"/>
      <c r="P5" s="324"/>
      <c r="Q5" s="222"/>
      <c r="R5" s="318"/>
      <c r="S5" s="319"/>
      <c r="T5" s="319"/>
      <c r="U5" s="319"/>
      <c r="V5" s="320"/>
      <c r="W5" s="350"/>
      <c r="X5" s="344"/>
      <c r="Y5" s="298"/>
      <c r="Z5" s="183"/>
      <c r="AA5" s="293"/>
      <c r="AB5" s="293"/>
    </row>
    <row r="6" spans="1:28" ht="18" customHeight="1">
      <c r="A6" s="294"/>
      <c r="B6" s="294"/>
      <c r="C6" s="331"/>
      <c r="D6" s="342"/>
      <c r="E6" s="124" t="s">
        <v>41</v>
      </c>
      <c r="F6" s="22" t="s">
        <v>42</v>
      </c>
      <c r="G6" s="182" t="s">
        <v>62</v>
      </c>
      <c r="H6" s="308"/>
      <c r="I6" s="325"/>
      <c r="J6" s="328"/>
      <c r="K6" s="220"/>
      <c r="L6" s="322"/>
      <c r="M6" s="325"/>
      <c r="N6" s="308"/>
      <c r="O6" s="325"/>
      <c r="P6" s="325"/>
      <c r="Q6" s="223"/>
      <c r="R6" s="128" t="s">
        <v>50</v>
      </c>
      <c r="S6" s="181" t="s">
        <v>149</v>
      </c>
      <c r="T6" s="11" t="s">
        <v>148</v>
      </c>
      <c r="U6" s="181" t="s">
        <v>147</v>
      </c>
      <c r="V6" s="11" t="s">
        <v>146</v>
      </c>
      <c r="W6" s="351"/>
      <c r="X6" s="345"/>
      <c r="Y6" s="299"/>
      <c r="Z6" s="180"/>
      <c r="AA6" s="294"/>
      <c r="AB6" s="294"/>
    </row>
    <row r="7" spans="1:27" ht="15.75" customHeight="1">
      <c r="A7" s="158"/>
      <c r="B7" s="158"/>
      <c r="C7" s="126"/>
      <c r="D7" s="153"/>
      <c r="E7" s="153"/>
      <c r="F7" s="153"/>
      <c r="G7" s="153"/>
      <c r="H7" s="153"/>
      <c r="I7" s="153"/>
      <c r="J7" s="153"/>
      <c r="K7" s="154"/>
      <c r="L7" s="154"/>
      <c r="M7" s="154"/>
      <c r="N7" s="154"/>
      <c r="O7" s="153"/>
      <c r="P7" s="153"/>
      <c r="Q7" s="153"/>
      <c r="R7" s="123"/>
      <c r="S7" s="123"/>
      <c r="T7" s="123"/>
      <c r="U7" s="123"/>
      <c r="V7" s="123"/>
      <c r="W7" s="152"/>
      <c r="X7" s="151"/>
      <c r="Y7" s="150"/>
      <c r="Z7" s="150"/>
      <c r="AA7" s="179"/>
    </row>
    <row r="8" spans="1:27" ht="15.75" customHeight="1">
      <c r="A8" s="149"/>
      <c r="B8" s="27" t="s">
        <v>124</v>
      </c>
      <c r="C8" s="178">
        <v>178</v>
      </c>
      <c r="D8" s="148">
        <v>170</v>
      </c>
      <c r="E8" s="148">
        <v>0</v>
      </c>
      <c r="F8" s="148">
        <v>0</v>
      </c>
      <c r="G8" s="148">
        <v>1</v>
      </c>
      <c r="H8" s="148">
        <v>0</v>
      </c>
      <c r="I8" s="148">
        <v>0</v>
      </c>
      <c r="J8" s="148">
        <v>169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8</v>
      </c>
      <c r="Q8" s="148">
        <v>0</v>
      </c>
      <c r="R8" s="148">
        <v>0</v>
      </c>
      <c r="S8" s="148">
        <v>0</v>
      </c>
      <c r="T8" s="148">
        <v>0</v>
      </c>
      <c r="U8" s="148">
        <v>0</v>
      </c>
      <c r="V8" s="148">
        <v>0</v>
      </c>
      <c r="W8" s="148">
        <v>1</v>
      </c>
      <c r="X8" s="132">
        <v>95.5</v>
      </c>
      <c r="Y8" s="131">
        <v>0</v>
      </c>
      <c r="Z8" s="131"/>
      <c r="AA8" s="85" t="s">
        <v>124</v>
      </c>
    </row>
    <row r="9" spans="1:27" s="140" customFormat="1" ht="15.75" customHeight="1">
      <c r="A9" s="147"/>
      <c r="B9" s="26" t="s">
        <v>118</v>
      </c>
      <c r="C9" s="177">
        <f aca="true" t="shared" si="0" ref="C9:W9">SUM(C11:C26)</f>
        <v>160</v>
      </c>
      <c r="D9" s="146">
        <f t="shared" si="0"/>
        <v>151</v>
      </c>
      <c r="E9" s="146">
        <f t="shared" si="0"/>
        <v>1</v>
      </c>
      <c r="F9" s="146">
        <f t="shared" si="0"/>
        <v>0</v>
      </c>
      <c r="G9" s="146">
        <f t="shared" si="0"/>
        <v>0</v>
      </c>
      <c r="H9" s="146">
        <f t="shared" si="0"/>
        <v>0</v>
      </c>
      <c r="I9" s="146">
        <f t="shared" si="0"/>
        <v>0</v>
      </c>
      <c r="J9" s="146">
        <f t="shared" si="0"/>
        <v>150</v>
      </c>
      <c r="K9" s="146">
        <f t="shared" si="0"/>
        <v>0</v>
      </c>
      <c r="L9" s="146">
        <f t="shared" si="0"/>
        <v>0</v>
      </c>
      <c r="M9" s="146">
        <f t="shared" si="0"/>
        <v>0</v>
      </c>
      <c r="N9" s="146">
        <f t="shared" si="0"/>
        <v>0</v>
      </c>
      <c r="O9" s="146">
        <f t="shared" si="0"/>
        <v>0</v>
      </c>
      <c r="P9" s="146">
        <f t="shared" si="0"/>
        <v>9</v>
      </c>
      <c r="Q9" s="146">
        <f t="shared" si="0"/>
        <v>0</v>
      </c>
      <c r="R9" s="146">
        <f t="shared" si="0"/>
        <v>0</v>
      </c>
      <c r="S9" s="146">
        <f t="shared" si="0"/>
        <v>0</v>
      </c>
      <c r="T9" s="146">
        <f t="shared" si="0"/>
        <v>0</v>
      </c>
      <c r="U9" s="146">
        <f t="shared" si="0"/>
        <v>0</v>
      </c>
      <c r="V9" s="146">
        <f t="shared" si="0"/>
        <v>0</v>
      </c>
      <c r="W9" s="146">
        <f t="shared" si="0"/>
        <v>1</v>
      </c>
      <c r="X9" s="145">
        <v>94.375</v>
      </c>
      <c r="Y9" s="141">
        <v>0</v>
      </c>
      <c r="Z9" s="141"/>
      <c r="AA9" s="95" t="s">
        <v>118</v>
      </c>
    </row>
    <row r="10" spans="1:27" ht="15.75" customHeight="1">
      <c r="A10" s="131"/>
      <c r="B10" s="74"/>
      <c r="C10" s="176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31"/>
      <c r="S10" s="131"/>
      <c r="T10" s="131"/>
      <c r="U10" s="131"/>
      <c r="V10" s="131"/>
      <c r="W10" s="131"/>
      <c r="X10" s="132"/>
      <c r="Y10" s="132"/>
      <c r="Z10" s="132"/>
      <c r="AA10" s="175"/>
    </row>
    <row r="11" spans="1:27" ht="15.75" customHeight="1">
      <c r="A11" s="131"/>
      <c r="B11" s="131" t="s">
        <v>136</v>
      </c>
      <c r="C11" s="174">
        <f aca="true" t="shared" si="1" ref="C11:C26">D11+K11+L11+M11+N11+O11+P11+Q11</f>
        <v>21</v>
      </c>
      <c r="D11" s="133">
        <f aca="true" t="shared" si="2" ref="D11:D26">SUM(E11:J11)</f>
        <v>20</v>
      </c>
      <c r="E11" s="142">
        <v>1</v>
      </c>
      <c r="F11" s="142">
        <v>0</v>
      </c>
      <c r="G11" s="142">
        <v>0</v>
      </c>
      <c r="H11" s="142">
        <v>0</v>
      </c>
      <c r="I11" s="142">
        <v>0</v>
      </c>
      <c r="J11" s="142">
        <v>19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1</v>
      </c>
      <c r="Q11" s="133">
        <v>0</v>
      </c>
      <c r="R11" s="133">
        <f aca="true" t="shared" si="3" ref="R11:R26">SUM(S11:V11)</f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2">
        <v>95.2380952380952</v>
      </c>
      <c r="Y11" s="131">
        <v>0</v>
      </c>
      <c r="Z11" s="131"/>
      <c r="AA11" s="175" t="s">
        <v>136</v>
      </c>
    </row>
    <row r="12" spans="1:27" ht="15.75" customHeight="1">
      <c r="A12" s="139"/>
      <c r="B12" s="138" t="s">
        <v>4</v>
      </c>
      <c r="C12" s="174">
        <f t="shared" si="1"/>
        <v>14</v>
      </c>
      <c r="D12" s="133">
        <f t="shared" si="2"/>
        <v>12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12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2</v>
      </c>
      <c r="Q12" s="133">
        <v>0</v>
      </c>
      <c r="R12" s="133">
        <f t="shared" si="3"/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2">
        <v>85.7142857142857</v>
      </c>
      <c r="Y12" s="131">
        <v>0</v>
      </c>
      <c r="Z12" s="131"/>
      <c r="AA12" s="19" t="s">
        <v>4</v>
      </c>
    </row>
    <row r="13" spans="1:27" ht="15.75" customHeight="1">
      <c r="A13" s="137"/>
      <c r="B13" s="138" t="s">
        <v>6</v>
      </c>
      <c r="C13" s="174">
        <f t="shared" si="1"/>
        <v>8</v>
      </c>
      <c r="D13" s="133">
        <f t="shared" si="2"/>
        <v>5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5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3</v>
      </c>
      <c r="Q13" s="133">
        <v>0</v>
      </c>
      <c r="R13" s="133">
        <f t="shared" si="3"/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1</v>
      </c>
      <c r="X13" s="132">
        <v>62.5</v>
      </c>
      <c r="Y13" s="131">
        <v>0</v>
      </c>
      <c r="Z13" s="131"/>
      <c r="AA13" s="19" t="s">
        <v>6</v>
      </c>
    </row>
    <row r="14" spans="1:27" ht="15.75" customHeight="1">
      <c r="A14" s="137"/>
      <c r="B14" s="138" t="s">
        <v>145</v>
      </c>
      <c r="C14" s="174">
        <f t="shared" si="1"/>
        <v>18</v>
      </c>
      <c r="D14" s="133">
        <f t="shared" si="2"/>
        <v>18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18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f t="shared" si="3"/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2">
        <v>100</v>
      </c>
      <c r="Y14" s="131">
        <v>0</v>
      </c>
      <c r="Z14" s="131"/>
      <c r="AA14" s="19" t="s">
        <v>7</v>
      </c>
    </row>
    <row r="15" spans="1:27" ht="15.75" customHeight="1">
      <c r="A15" s="137"/>
      <c r="B15" s="136" t="s">
        <v>8</v>
      </c>
      <c r="C15" s="174">
        <f t="shared" si="1"/>
        <v>11</v>
      </c>
      <c r="D15" s="133">
        <f t="shared" si="2"/>
        <v>11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11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f t="shared" si="3"/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2">
        <v>100</v>
      </c>
      <c r="Y15" s="131">
        <v>0</v>
      </c>
      <c r="Z15" s="131"/>
      <c r="AA15" s="172" t="s">
        <v>8</v>
      </c>
    </row>
    <row r="16" spans="1:27" ht="15.75" customHeight="1">
      <c r="A16" s="137"/>
      <c r="B16" s="136" t="s">
        <v>9</v>
      </c>
      <c r="C16" s="174">
        <f t="shared" si="1"/>
        <v>5</v>
      </c>
      <c r="D16" s="133">
        <f t="shared" si="2"/>
        <v>5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5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f t="shared" si="3"/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2">
        <v>100</v>
      </c>
      <c r="Y16" s="131">
        <v>0</v>
      </c>
      <c r="Z16" s="131"/>
      <c r="AA16" s="172" t="s">
        <v>9</v>
      </c>
    </row>
    <row r="17" spans="1:27" ht="15.75" customHeight="1">
      <c r="A17" s="137"/>
      <c r="B17" s="136" t="s">
        <v>10</v>
      </c>
      <c r="C17" s="174">
        <f t="shared" si="1"/>
        <v>3</v>
      </c>
      <c r="D17" s="133">
        <f t="shared" si="2"/>
        <v>3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3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f t="shared" si="3"/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2">
        <v>100</v>
      </c>
      <c r="Y17" s="131">
        <v>0</v>
      </c>
      <c r="Z17" s="131"/>
      <c r="AA17" s="172" t="s">
        <v>10</v>
      </c>
    </row>
    <row r="18" spans="1:27" ht="15.75" customHeight="1">
      <c r="A18" s="137"/>
      <c r="B18" s="136" t="s">
        <v>11</v>
      </c>
      <c r="C18" s="174">
        <f t="shared" si="1"/>
        <v>21</v>
      </c>
      <c r="D18" s="133">
        <f t="shared" si="2"/>
        <v>21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21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f t="shared" si="3"/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2">
        <v>100</v>
      </c>
      <c r="Y18" s="131">
        <v>0</v>
      </c>
      <c r="Z18" s="131"/>
      <c r="AA18" s="172" t="s">
        <v>11</v>
      </c>
    </row>
    <row r="19" spans="1:27" ht="15.75" customHeight="1">
      <c r="A19" s="137"/>
      <c r="B19" s="136" t="s">
        <v>12</v>
      </c>
      <c r="C19" s="174">
        <f t="shared" si="1"/>
        <v>8</v>
      </c>
      <c r="D19" s="133">
        <f t="shared" si="2"/>
        <v>8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8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f t="shared" si="3"/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2">
        <v>100</v>
      </c>
      <c r="Y19" s="131">
        <v>0</v>
      </c>
      <c r="Z19" s="131"/>
      <c r="AA19" s="172" t="s">
        <v>12</v>
      </c>
    </row>
    <row r="20" spans="1:27" ht="15.75" customHeight="1">
      <c r="A20" s="137"/>
      <c r="B20" s="136" t="s">
        <v>43</v>
      </c>
      <c r="C20" s="174">
        <f t="shared" si="1"/>
        <v>7</v>
      </c>
      <c r="D20" s="133">
        <f t="shared" si="2"/>
        <v>7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7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f t="shared" si="3"/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2">
        <v>100</v>
      </c>
      <c r="Y20" s="131">
        <v>0</v>
      </c>
      <c r="Z20" s="131"/>
      <c r="AA20" s="172" t="s">
        <v>43</v>
      </c>
    </row>
    <row r="21" spans="1:27" ht="15.75" customHeight="1">
      <c r="A21" s="137"/>
      <c r="B21" s="136" t="s">
        <v>45</v>
      </c>
      <c r="C21" s="174">
        <f t="shared" si="1"/>
        <v>2</v>
      </c>
      <c r="D21" s="133">
        <f t="shared" si="2"/>
        <v>2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2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f t="shared" si="3"/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2">
        <v>100</v>
      </c>
      <c r="Y21" s="131">
        <v>0</v>
      </c>
      <c r="Z21" s="131"/>
      <c r="AA21" s="172" t="s">
        <v>45</v>
      </c>
    </row>
    <row r="22" spans="1:27" ht="15.75" customHeight="1">
      <c r="A22" s="137"/>
      <c r="B22" s="136" t="s">
        <v>86</v>
      </c>
      <c r="C22" s="174">
        <f t="shared" si="1"/>
        <v>17</v>
      </c>
      <c r="D22" s="133">
        <f t="shared" si="2"/>
        <v>17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17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f t="shared" si="3"/>
        <v>0</v>
      </c>
      <c r="S22" s="133"/>
      <c r="T22" s="133"/>
      <c r="U22" s="133"/>
      <c r="V22" s="133"/>
      <c r="W22" s="133">
        <v>0</v>
      </c>
      <c r="X22" s="132">
        <v>100</v>
      </c>
      <c r="Y22" s="131">
        <v>0</v>
      </c>
      <c r="Z22" s="131"/>
      <c r="AA22" s="172" t="s">
        <v>86</v>
      </c>
    </row>
    <row r="23" spans="1:27" ht="15.75" customHeight="1">
      <c r="A23" s="137"/>
      <c r="B23" s="136" t="s">
        <v>18</v>
      </c>
      <c r="C23" s="174">
        <f t="shared" si="1"/>
        <v>5</v>
      </c>
      <c r="D23" s="133">
        <f t="shared" si="2"/>
        <v>5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5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f t="shared" si="3"/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2">
        <v>100</v>
      </c>
      <c r="Y23" s="131">
        <v>0</v>
      </c>
      <c r="Z23" s="131"/>
      <c r="AA23" s="172" t="s">
        <v>18</v>
      </c>
    </row>
    <row r="24" spans="1:27" ht="15.75" customHeight="1">
      <c r="A24" s="137"/>
      <c r="B24" s="136" t="s">
        <v>22</v>
      </c>
      <c r="C24" s="174">
        <f t="shared" si="1"/>
        <v>8</v>
      </c>
      <c r="D24" s="133">
        <f t="shared" si="2"/>
        <v>5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5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3</v>
      </c>
      <c r="Q24" s="133">
        <v>0</v>
      </c>
      <c r="R24" s="133">
        <f t="shared" si="3"/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2">
        <v>62.5</v>
      </c>
      <c r="Y24" s="131">
        <v>0</v>
      </c>
      <c r="Z24" s="131"/>
      <c r="AA24" s="172" t="s">
        <v>22</v>
      </c>
    </row>
    <row r="25" spans="1:27" ht="15.75" customHeight="1">
      <c r="A25" s="137"/>
      <c r="B25" s="136" t="s">
        <v>25</v>
      </c>
      <c r="C25" s="174">
        <f t="shared" si="1"/>
        <v>12</v>
      </c>
      <c r="D25" s="133">
        <f t="shared" si="2"/>
        <v>12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12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f t="shared" si="3"/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2">
        <v>100</v>
      </c>
      <c r="Y25" s="131">
        <v>0</v>
      </c>
      <c r="Z25" s="131"/>
      <c r="AA25" s="172" t="s">
        <v>25</v>
      </c>
    </row>
    <row r="26" spans="1:27" ht="15.75" customHeight="1">
      <c r="A26" s="137"/>
      <c r="B26" s="136" t="s">
        <v>165</v>
      </c>
      <c r="C26" s="174">
        <f t="shared" si="1"/>
        <v>0</v>
      </c>
      <c r="D26" s="133">
        <f t="shared" si="2"/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f t="shared" si="3"/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73">
        <v>0</v>
      </c>
      <c r="Y26" s="162" t="s">
        <v>134</v>
      </c>
      <c r="Z26" s="162"/>
      <c r="AA26" s="172" t="s">
        <v>135</v>
      </c>
    </row>
    <row r="27" spans="1:28" ht="15.75" customHeight="1">
      <c r="A27" s="135"/>
      <c r="B27" s="134"/>
      <c r="C27" s="171"/>
      <c r="D27" s="169"/>
      <c r="E27" s="169"/>
      <c r="F27" s="169"/>
      <c r="G27" s="169"/>
      <c r="H27" s="169"/>
      <c r="I27" s="169"/>
      <c r="J27" s="170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8"/>
      <c r="Y27" s="167"/>
      <c r="Z27" s="167"/>
      <c r="AA27" s="166"/>
      <c r="AB27" s="165"/>
    </row>
    <row r="28" spans="1:27" s="131" customFormat="1" ht="10.5" customHeight="1">
      <c r="A28" s="133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30"/>
      <c r="Y28" s="130"/>
      <c r="Z28" s="130"/>
      <c r="AA28" s="129"/>
    </row>
    <row r="29" ht="18" customHeight="1">
      <c r="A29" s="133"/>
    </row>
    <row r="30" ht="18" customHeight="1">
      <c r="A30" s="133"/>
    </row>
    <row r="31" ht="18" customHeight="1"/>
    <row r="32" ht="18" customHeight="1"/>
    <row r="33" spans="1:27" ht="18" customHeight="1">
      <c r="A33" s="339" t="s">
        <v>144</v>
      </c>
      <c r="B33" s="339"/>
      <c r="C33" s="339"/>
      <c r="D33" s="339"/>
      <c r="E33" s="339"/>
      <c r="F33" s="339"/>
      <c r="G33" s="339"/>
      <c r="H33" s="339"/>
      <c r="AA33" s="131"/>
    </row>
    <row r="34" spans="1:27" ht="18" customHeight="1">
      <c r="A34" s="164" t="s">
        <v>143</v>
      </c>
      <c r="B34" s="164"/>
      <c r="C34" s="131"/>
      <c r="D34" s="131"/>
      <c r="E34" s="131"/>
      <c r="F34" s="131"/>
      <c r="G34" s="131"/>
      <c r="I34" s="131"/>
      <c r="J34" s="160" t="s">
        <v>142</v>
      </c>
      <c r="K34" s="131"/>
      <c r="L34" s="131"/>
      <c r="M34" s="131"/>
      <c r="N34" s="164"/>
      <c r="O34" s="164"/>
      <c r="Q34" s="163"/>
      <c r="R34" s="162"/>
      <c r="X34" s="161"/>
      <c r="Y34" s="160"/>
      <c r="Z34" s="160"/>
      <c r="AA34" s="131"/>
    </row>
    <row r="35" spans="1:27" ht="18" customHeight="1">
      <c r="A35" s="291" t="s">
        <v>141</v>
      </c>
      <c r="B35" s="292"/>
      <c r="C35" s="338" t="s">
        <v>0</v>
      </c>
      <c r="D35" s="203"/>
      <c r="E35" s="212" t="s">
        <v>140</v>
      </c>
      <c r="F35" s="295"/>
      <c r="G35" s="295"/>
      <c r="H35" s="295"/>
      <c r="I35" s="295"/>
      <c r="J35" s="295"/>
      <c r="K35" s="25"/>
      <c r="L35" s="153"/>
      <c r="M35" s="25"/>
      <c r="N35" s="153"/>
      <c r="O35" s="153"/>
      <c r="P35" s="153"/>
      <c r="Q35" s="153"/>
      <c r="R35" s="125"/>
      <c r="S35" s="125"/>
      <c r="T35" s="125"/>
      <c r="U35" s="125"/>
      <c r="V35" s="125"/>
      <c r="W35" s="125"/>
      <c r="X35" s="151"/>
      <c r="Y35" s="159"/>
      <c r="Z35" s="159"/>
      <c r="AA35" s="131"/>
    </row>
    <row r="36" spans="1:29" ht="18" customHeight="1">
      <c r="A36" s="293"/>
      <c r="B36" s="293"/>
      <c r="C36" s="240"/>
      <c r="D36" s="205"/>
      <c r="E36" s="242" t="s">
        <v>139</v>
      </c>
      <c r="F36" s="244"/>
      <c r="G36" s="242" t="s">
        <v>138</v>
      </c>
      <c r="H36" s="244"/>
      <c r="I36" s="242" t="s">
        <v>137</v>
      </c>
      <c r="J36" s="243"/>
      <c r="K36" s="25"/>
      <c r="L36" s="153"/>
      <c r="M36" s="153"/>
      <c r="N36" s="153"/>
      <c r="O36" s="153"/>
      <c r="P36" s="125"/>
      <c r="Q36" s="125"/>
      <c r="R36" s="125"/>
      <c r="S36" s="125"/>
      <c r="T36" s="125"/>
      <c r="U36" s="125"/>
      <c r="V36" s="151"/>
      <c r="W36" s="150"/>
      <c r="X36" s="131"/>
      <c r="Y36" s="131"/>
      <c r="Z36" s="131"/>
      <c r="AA36" s="131"/>
      <c r="AB36" s="131"/>
      <c r="AC36" s="131"/>
    </row>
    <row r="37" spans="1:29" ht="18" customHeight="1">
      <c r="A37" s="293"/>
      <c r="B37" s="293"/>
      <c r="C37" s="240"/>
      <c r="D37" s="205"/>
      <c r="E37" s="289"/>
      <c r="F37" s="296"/>
      <c r="G37" s="289"/>
      <c r="H37" s="296"/>
      <c r="I37" s="289"/>
      <c r="J37" s="290"/>
      <c r="K37" s="290"/>
      <c r="L37" s="153"/>
      <c r="M37" s="153"/>
      <c r="N37" s="153"/>
      <c r="O37" s="153"/>
      <c r="P37" s="125"/>
      <c r="Q37" s="125"/>
      <c r="R37" s="125"/>
      <c r="S37" s="125"/>
      <c r="T37" s="125"/>
      <c r="U37" s="125"/>
      <c r="V37" s="151"/>
      <c r="W37" s="150"/>
      <c r="X37" s="131"/>
      <c r="Y37" s="131"/>
      <c r="Z37" s="131"/>
      <c r="AA37" s="131"/>
      <c r="AB37" s="131"/>
      <c r="AC37" s="131"/>
    </row>
    <row r="38" spans="1:29" ht="18" customHeight="1">
      <c r="A38" s="294"/>
      <c r="B38" s="294"/>
      <c r="C38" s="241"/>
      <c r="D38" s="207"/>
      <c r="E38" s="245"/>
      <c r="F38" s="247"/>
      <c r="G38" s="245"/>
      <c r="H38" s="247"/>
      <c r="I38" s="245"/>
      <c r="J38" s="246"/>
      <c r="K38" s="290"/>
      <c r="L38" s="153"/>
      <c r="M38" s="153"/>
      <c r="N38" s="153"/>
      <c r="O38" s="153"/>
      <c r="P38" s="123"/>
      <c r="Q38" s="123"/>
      <c r="R38" s="123"/>
      <c r="S38" s="123"/>
      <c r="T38" s="123"/>
      <c r="U38" s="125"/>
      <c r="V38" s="151"/>
      <c r="W38" s="150"/>
      <c r="X38" s="131"/>
      <c r="Y38" s="131"/>
      <c r="Z38" s="131"/>
      <c r="AA38" s="131"/>
      <c r="AB38" s="131"/>
      <c r="AC38" s="131"/>
    </row>
    <row r="39" spans="1:29" ht="15.75" customHeight="1">
      <c r="A39" s="158"/>
      <c r="B39" s="158"/>
      <c r="C39" s="157"/>
      <c r="D39" s="156"/>
      <c r="E39" s="156"/>
      <c r="F39" s="156"/>
      <c r="G39" s="127"/>
      <c r="H39" s="127"/>
      <c r="I39" s="155"/>
      <c r="J39" s="155"/>
      <c r="K39" s="154"/>
      <c r="L39" s="154"/>
      <c r="M39" s="153"/>
      <c r="N39" s="153"/>
      <c r="O39" s="153"/>
      <c r="P39" s="123"/>
      <c r="Q39" s="123"/>
      <c r="R39" s="123"/>
      <c r="S39" s="123"/>
      <c r="T39" s="123"/>
      <c r="U39" s="152"/>
      <c r="V39" s="151"/>
      <c r="W39" s="150"/>
      <c r="X39" s="131"/>
      <c r="Y39" s="131"/>
      <c r="Z39" s="131"/>
      <c r="AA39" s="131"/>
      <c r="AB39" s="131"/>
      <c r="AC39" s="131"/>
    </row>
    <row r="40" spans="1:29" ht="15.75" customHeight="1">
      <c r="A40" s="149"/>
      <c r="B40" s="27" t="s">
        <v>124</v>
      </c>
      <c r="C40" s="309">
        <v>7</v>
      </c>
      <c r="D40" s="305"/>
      <c r="E40" s="305">
        <v>0</v>
      </c>
      <c r="F40" s="305"/>
      <c r="G40" s="283">
        <v>1</v>
      </c>
      <c r="H40" s="283"/>
      <c r="I40" s="283">
        <v>6</v>
      </c>
      <c r="J40" s="283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32"/>
      <c r="W40" s="131"/>
      <c r="X40" s="131"/>
      <c r="Y40" s="131"/>
      <c r="Z40" s="131"/>
      <c r="AA40" s="131"/>
      <c r="AB40" s="131"/>
      <c r="AC40" s="131"/>
    </row>
    <row r="41" spans="1:29" ht="15.75" customHeight="1">
      <c r="A41" s="147"/>
      <c r="B41" s="26" t="s">
        <v>118</v>
      </c>
      <c r="C41" s="310">
        <f>SUM(C43:D58)</f>
        <v>6</v>
      </c>
      <c r="D41" s="311"/>
      <c r="E41" s="287">
        <f>SUM(E43:F58)</f>
        <v>0</v>
      </c>
      <c r="F41" s="287"/>
      <c r="G41" s="287">
        <f>SUM(G43:H58)</f>
        <v>0</v>
      </c>
      <c r="H41" s="287"/>
      <c r="I41" s="287">
        <f>SUM(I43:J58)</f>
        <v>6</v>
      </c>
      <c r="J41" s="287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5"/>
      <c r="W41" s="141"/>
      <c r="X41" s="141"/>
      <c r="Y41" s="141"/>
      <c r="Z41" s="141"/>
      <c r="AA41" s="141"/>
      <c r="AB41" s="131"/>
      <c r="AC41" s="131"/>
    </row>
    <row r="42" spans="1:29" s="140" customFormat="1" ht="15.75" customHeight="1">
      <c r="A42" s="131"/>
      <c r="B42" s="131"/>
      <c r="C42" s="144"/>
      <c r="D42" s="143"/>
      <c r="E42" s="288"/>
      <c r="F42" s="288"/>
      <c r="G42" s="288"/>
      <c r="H42" s="288"/>
      <c r="I42" s="288"/>
      <c r="J42" s="288"/>
      <c r="K42" s="142"/>
      <c r="L42" s="142"/>
      <c r="M42" s="142"/>
      <c r="N42" s="142"/>
      <c r="O42" s="142"/>
      <c r="P42" s="131"/>
      <c r="Q42" s="131"/>
      <c r="R42" s="131"/>
      <c r="S42" s="131"/>
      <c r="T42" s="131"/>
      <c r="U42" s="131"/>
      <c r="V42" s="132"/>
      <c r="W42" s="132"/>
      <c r="X42" s="131"/>
      <c r="Y42" s="131"/>
      <c r="Z42" s="131"/>
      <c r="AA42" s="131"/>
      <c r="AB42" s="141"/>
      <c r="AC42" s="141"/>
    </row>
    <row r="43" spans="1:29" ht="15.75" customHeight="1">
      <c r="A43" s="131"/>
      <c r="B43" s="131" t="s">
        <v>136</v>
      </c>
      <c r="C43" s="303">
        <f aca="true" t="shared" si="4" ref="C43:C58">SUM(E43:J43)</f>
        <v>0</v>
      </c>
      <c r="D43" s="304"/>
      <c r="E43" s="288">
        <v>0</v>
      </c>
      <c r="F43" s="288"/>
      <c r="G43" s="288">
        <v>0</v>
      </c>
      <c r="H43" s="288"/>
      <c r="I43" s="288">
        <v>0</v>
      </c>
      <c r="J43" s="288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2"/>
      <c r="W43" s="131"/>
      <c r="X43" s="131"/>
      <c r="Y43" s="131"/>
      <c r="Z43" s="131"/>
      <c r="AA43" s="131"/>
      <c r="AB43" s="131"/>
      <c r="AC43" s="131"/>
    </row>
    <row r="44" spans="1:29" ht="15.75" customHeight="1">
      <c r="A44" s="139"/>
      <c r="B44" s="138" t="s">
        <v>4</v>
      </c>
      <c r="C44" s="303">
        <f t="shared" si="4"/>
        <v>0</v>
      </c>
      <c r="D44" s="304"/>
      <c r="E44" s="282">
        <v>0</v>
      </c>
      <c r="F44" s="282"/>
      <c r="G44" s="282">
        <v>0</v>
      </c>
      <c r="H44" s="282"/>
      <c r="I44" s="282">
        <v>0</v>
      </c>
      <c r="J44" s="282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2"/>
      <c r="W44" s="131"/>
      <c r="X44" s="131"/>
      <c r="Y44" s="131"/>
      <c r="Z44" s="131"/>
      <c r="AA44" s="131"/>
      <c r="AB44" s="131"/>
      <c r="AC44" s="131"/>
    </row>
    <row r="45" spans="1:29" ht="15.75" customHeight="1">
      <c r="A45" s="137"/>
      <c r="B45" s="138" t="s">
        <v>6</v>
      </c>
      <c r="C45" s="303">
        <f t="shared" si="4"/>
        <v>3</v>
      </c>
      <c r="D45" s="304"/>
      <c r="E45" s="282">
        <v>0</v>
      </c>
      <c r="F45" s="282"/>
      <c r="G45" s="282">
        <v>0</v>
      </c>
      <c r="H45" s="282"/>
      <c r="I45" s="282">
        <v>3</v>
      </c>
      <c r="J45" s="282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2"/>
      <c r="W45" s="131"/>
      <c r="X45" s="131"/>
      <c r="Y45" s="131"/>
      <c r="Z45" s="131"/>
      <c r="AA45" s="131"/>
      <c r="AB45" s="131"/>
      <c r="AC45" s="131"/>
    </row>
    <row r="46" spans="1:29" ht="15.75" customHeight="1">
      <c r="A46" s="137"/>
      <c r="B46" s="138" t="s">
        <v>7</v>
      </c>
      <c r="C46" s="303">
        <f t="shared" si="4"/>
        <v>0</v>
      </c>
      <c r="D46" s="304"/>
      <c r="E46" s="282">
        <v>0</v>
      </c>
      <c r="F46" s="282"/>
      <c r="G46" s="282">
        <v>0</v>
      </c>
      <c r="H46" s="282"/>
      <c r="I46" s="282">
        <v>0</v>
      </c>
      <c r="J46" s="282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2"/>
      <c r="W46" s="131"/>
      <c r="X46" s="131"/>
      <c r="Y46" s="131"/>
      <c r="Z46" s="131"/>
      <c r="AA46" s="131"/>
      <c r="AB46" s="131"/>
      <c r="AC46" s="131"/>
    </row>
    <row r="47" spans="1:29" ht="15.75" customHeight="1">
      <c r="A47" s="137"/>
      <c r="B47" s="136" t="s">
        <v>8</v>
      </c>
      <c r="C47" s="303">
        <f t="shared" si="4"/>
        <v>0</v>
      </c>
      <c r="D47" s="304"/>
      <c r="E47" s="282">
        <v>0</v>
      </c>
      <c r="F47" s="282"/>
      <c r="G47" s="282">
        <v>0</v>
      </c>
      <c r="H47" s="282"/>
      <c r="I47" s="282">
        <v>0</v>
      </c>
      <c r="J47" s="282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2"/>
      <c r="W47" s="131"/>
      <c r="X47" s="131"/>
      <c r="Y47" s="131"/>
      <c r="Z47" s="131"/>
      <c r="AA47" s="131"/>
      <c r="AB47" s="131"/>
      <c r="AC47" s="131"/>
    </row>
    <row r="48" spans="1:29" ht="15.75" customHeight="1">
      <c r="A48" s="137"/>
      <c r="B48" s="136" t="s">
        <v>9</v>
      </c>
      <c r="C48" s="303">
        <f t="shared" si="4"/>
        <v>0</v>
      </c>
      <c r="D48" s="304"/>
      <c r="E48" s="282">
        <v>0</v>
      </c>
      <c r="F48" s="282"/>
      <c r="G48" s="282">
        <v>0</v>
      </c>
      <c r="H48" s="282"/>
      <c r="I48" s="282">
        <v>0</v>
      </c>
      <c r="J48" s="282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2"/>
      <c r="W48" s="131"/>
      <c r="X48" s="131"/>
      <c r="Y48" s="131"/>
      <c r="Z48" s="131"/>
      <c r="AA48" s="131"/>
      <c r="AB48" s="131"/>
      <c r="AC48" s="131"/>
    </row>
    <row r="49" spans="1:29" ht="15.75" customHeight="1">
      <c r="A49" s="137"/>
      <c r="B49" s="136" t="s">
        <v>10</v>
      </c>
      <c r="C49" s="303">
        <f t="shared" si="4"/>
        <v>0</v>
      </c>
      <c r="D49" s="304"/>
      <c r="E49" s="282">
        <v>0</v>
      </c>
      <c r="F49" s="282"/>
      <c r="G49" s="282">
        <v>0</v>
      </c>
      <c r="H49" s="282"/>
      <c r="I49" s="282">
        <v>0</v>
      </c>
      <c r="J49" s="282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2"/>
      <c r="W49" s="131"/>
      <c r="X49" s="131"/>
      <c r="Y49" s="131"/>
      <c r="Z49" s="131"/>
      <c r="AA49" s="131"/>
      <c r="AB49" s="131"/>
      <c r="AC49" s="131"/>
    </row>
    <row r="50" spans="1:29" ht="15.75" customHeight="1">
      <c r="A50" s="137"/>
      <c r="B50" s="136" t="s">
        <v>11</v>
      </c>
      <c r="C50" s="303">
        <f t="shared" si="4"/>
        <v>0</v>
      </c>
      <c r="D50" s="304"/>
      <c r="E50" s="282">
        <v>0</v>
      </c>
      <c r="F50" s="282"/>
      <c r="G50" s="282">
        <v>0</v>
      </c>
      <c r="H50" s="282"/>
      <c r="I50" s="282">
        <v>0</v>
      </c>
      <c r="J50" s="282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2"/>
      <c r="W50" s="131"/>
      <c r="X50" s="131"/>
      <c r="Y50" s="131"/>
      <c r="Z50" s="131"/>
      <c r="AA50" s="131"/>
      <c r="AB50" s="131"/>
      <c r="AC50" s="131"/>
    </row>
    <row r="51" spans="1:29" ht="15.75" customHeight="1">
      <c r="A51" s="137"/>
      <c r="B51" s="136" t="s">
        <v>12</v>
      </c>
      <c r="C51" s="303">
        <f t="shared" si="4"/>
        <v>0</v>
      </c>
      <c r="D51" s="304"/>
      <c r="E51" s="282">
        <v>0</v>
      </c>
      <c r="F51" s="282"/>
      <c r="G51" s="282">
        <v>0</v>
      </c>
      <c r="H51" s="282"/>
      <c r="I51" s="282">
        <v>0</v>
      </c>
      <c r="J51" s="282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2"/>
      <c r="W51" s="131"/>
      <c r="X51" s="131"/>
      <c r="Y51" s="131"/>
      <c r="Z51" s="131"/>
      <c r="AA51" s="131"/>
      <c r="AB51" s="131"/>
      <c r="AC51" s="131"/>
    </row>
    <row r="52" spans="1:29" ht="15.75" customHeight="1">
      <c r="A52" s="137"/>
      <c r="B52" s="136" t="s">
        <v>43</v>
      </c>
      <c r="C52" s="303">
        <f t="shared" si="4"/>
        <v>0</v>
      </c>
      <c r="D52" s="304"/>
      <c r="E52" s="282">
        <v>0</v>
      </c>
      <c r="F52" s="282"/>
      <c r="G52" s="282">
        <v>0</v>
      </c>
      <c r="H52" s="282"/>
      <c r="I52" s="282">
        <v>0</v>
      </c>
      <c r="J52" s="282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2"/>
      <c r="W52" s="131"/>
      <c r="X52" s="131"/>
      <c r="Y52" s="131"/>
      <c r="Z52" s="131"/>
      <c r="AA52" s="131"/>
      <c r="AB52" s="131"/>
      <c r="AC52" s="131"/>
    </row>
    <row r="53" spans="1:29" ht="15.75" customHeight="1">
      <c r="A53" s="137"/>
      <c r="B53" s="136" t="s">
        <v>45</v>
      </c>
      <c r="C53" s="303">
        <f t="shared" si="4"/>
        <v>0</v>
      </c>
      <c r="D53" s="304"/>
      <c r="E53" s="282">
        <v>0</v>
      </c>
      <c r="F53" s="282"/>
      <c r="G53" s="282">
        <v>0</v>
      </c>
      <c r="H53" s="282"/>
      <c r="I53" s="282">
        <v>0</v>
      </c>
      <c r="J53" s="282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2"/>
      <c r="W53" s="131"/>
      <c r="X53" s="131"/>
      <c r="Y53" s="131"/>
      <c r="Z53" s="131"/>
      <c r="AA53" s="131"/>
      <c r="AB53" s="131"/>
      <c r="AC53" s="131"/>
    </row>
    <row r="54" spans="1:29" ht="15.75" customHeight="1">
      <c r="A54" s="137"/>
      <c r="B54" s="136" t="s">
        <v>86</v>
      </c>
      <c r="C54" s="303">
        <f t="shared" si="4"/>
        <v>0</v>
      </c>
      <c r="D54" s="304"/>
      <c r="E54" s="282">
        <v>0</v>
      </c>
      <c r="F54" s="282"/>
      <c r="G54" s="282">
        <v>0</v>
      </c>
      <c r="H54" s="282"/>
      <c r="I54" s="282">
        <v>0</v>
      </c>
      <c r="J54" s="282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2"/>
      <c r="W54" s="131"/>
      <c r="X54" s="131"/>
      <c r="Y54" s="131"/>
      <c r="Z54" s="131"/>
      <c r="AA54" s="131"/>
      <c r="AB54" s="131"/>
      <c r="AC54" s="131"/>
    </row>
    <row r="55" spans="1:29" ht="15.75" customHeight="1">
      <c r="A55" s="137"/>
      <c r="B55" s="136" t="s">
        <v>18</v>
      </c>
      <c r="C55" s="303">
        <f t="shared" si="4"/>
        <v>0</v>
      </c>
      <c r="D55" s="304"/>
      <c r="E55" s="282">
        <v>0</v>
      </c>
      <c r="F55" s="282"/>
      <c r="G55" s="282">
        <v>0</v>
      </c>
      <c r="H55" s="282"/>
      <c r="I55" s="282">
        <v>0</v>
      </c>
      <c r="J55" s="282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2"/>
      <c r="W55" s="131"/>
      <c r="X55" s="131"/>
      <c r="Y55" s="131"/>
      <c r="Z55" s="131"/>
      <c r="AA55" s="131"/>
      <c r="AB55" s="131"/>
      <c r="AC55" s="131"/>
    </row>
    <row r="56" spans="1:29" ht="15.75" customHeight="1">
      <c r="A56" s="137"/>
      <c r="B56" s="136" t="s">
        <v>22</v>
      </c>
      <c r="C56" s="303">
        <f t="shared" si="4"/>
        <v>3</v>
      </c>
      <c r="D56" s="304"/>
      <c r="E56" s="282">
        <v>0</v>
      </c>
      <c r="F56" s="282"/>
      <c r="G56" s="282">
        <v>0</v>
      </c>
      <c r="H56" s="282"/>
      <c r="I56" s="282">
        <v>3</v>
      </c>
      <c r="J56" s="282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2"/>
      <c r="W56" s="131"/>
      <c r="X56" s="131"/>
      <c r="Y56" s="131"/>
      <c r="Z56" s="131"/>
      <c r="AA56" s="131"/>
      <c r="AB56" s="131"/>
      <c r="AC56" s="131"/>
    </row>
    <row r="57" spans="1:29" ht="15.75" customHeight="1">
      <c r="A57" s="137"/>
      <c r="B57" s="136" t="s">
        <v>25</v>
      </c>
      <c r="C57" s="303">
        <f t="shared" si="4"/>
        <v>0</v>
      </c>
      <c r="D57" s="304"/>
      <c r="E57" s="282">
        <v>0</v>
      </c>
      <c r="F57" s="282"/>
      <c r="G57" s="282">
        <v>0</v>
      </c>
      <c r="H57" s="282"/>
      <c r="I57" s="282">
        <v>0</v>
      </c>
      <c r="J57" s="282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2"/>
      <c r="W57" s="131"/>
      <c r="X57" s="131"/>
      <c r="Y57" s="131"/>
      <c r="Z57" s="131"/>
      <c r="AA57" s="131"/>
      <c r="AB57" s="131"/>
      <c r="AC57" s="131"/>
    </row>
    <row r="58" spans="1:29" ht="15.75" customHeight="1">
      <c r="A58" s="137"/>
      <c r="B58" s="136" t="s">
        <v>165</v>
      </c>
      <c r="C58" s="303">
        <f t="shared" si="4"/>
        <v>0</v>
      </c>
      <c r="D58" s="304"/>
      <c r="E58" s="282">
        <v>0</v>
      </c>
      <c r="F58" s="282"/>
      <c r="G58" s="282">
        <v>0</v>
      </c>
      <c r="H58" s="282"/>
      <c r="I58" s="282">
        <v>0</v>
      </c>
      <c r="J58" s="282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1"/>
      <c r="W58" s="131"/>
      <c r="X58" s="131"/>
      <c r="Y58" s="131"/>
      <c r="Z58" s="131"/>
      <c r="AA58" s="131"/>
      <c r="AB58" s="131"/>
      <c r="AC58" s="131"/>
    </row>
    <row r="59" spans="1:29" ht="15.75" customHeight="1">
      <c r="A59" s="135"/>
      <c r="B59" s="134"/>
      <c r="C59" s="284"/>
      <c r="D59" s="285"/>
      <c r="E59" s="286"/>
      <c r="F59" s="286"/>
      <c r="G59" s="286"/>
      <c r="H59" s="286"/>
      <c r="I59" s="286"/>
      <c r="J59" s="286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1"/>
      <c r="W59" s="131"/>
      <c r="X59" s="131"/>
      <c r="Y59" s="131"/>
      <c r="Z59" s="131"/>
      <c r="AA59" s="131"/>
      <c r="AB59" s="131"/>
      <c r="AC59" s="131"/>
    </row>
    <row r="60" spans="1:26" s="131" customFormat="1" ht="10.5" customHeight="1">
      <c r="A60" s="133"/>
      <c r="B60" s="129"/>
      <c r="C60" s="129"/>
      <c r="D60" s="129"/>
      <c r="E60" s="129"/>
      <c r="F60" s="129"/>
      <c r="G60" s="129"/>
      <c r="H60" s="129"/>
      <c r="X60" s="132"/>
      <c r="Y60" s="132"/>
      <c r="Z60" s="132"/>
    </row>
    <row r="61" spans="9:29" ht="15" customHeight="1"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2"/>
      <c r="Y61" s="132"/>
      <c r="Z61" s="132"/>
      <c r="AA61" s="131"/>
      <c r="AB61" s="131"/>
      <c r="AC61" s="131"/>
    </row>
    <row r="62" spans="9:29" ht="15" customHeight="1"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2"/>
      <c r="Y62" s="132"/>
      <c r="Z62" s="132"/>
      <c r="AA62" s="131"/>
      <c r="AB62" s="131"/>
      <c r="AC62" s="131"/>
    </row>
    <row r="63" spans="9:29" ht="15" customHeight="1"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2"/>
      <c r="Y63" s="132"/>
      <c r="Z63" s="132"/>
      <c r="AA63" s="131"/>
      <c r="AB63" s="131"/>
      <c r="AC63" s="131"/>
    </row>
    <row r="64" spans="9:29" ht="15" customHeight="1"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2"/>
      <c r="Y64" s="132"/>
      <c r="Z64" s="132"/>
      <c r="AA64" s="131"/>
      <c r="AB64" s="131"/>
      <c r="AC64" s="131"/>
    </row>
    <row r="65" spans="9:29" ht="15" customHeight="1"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2"/>
      <c r="Y65" s="132"/>
      <c r="Z65" s="132"/>
      <c r="AA65" s="131"/>
      <c r="AB65" s="131"/>
      <c r="AC65" s="131"/>
    </row>
    <row r="66" spans="9:29" ht="15" customHeight="1"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2"/>
      <c r="Y66" s="132"/>
      <c r="Z66" s="132"/>
      <c r="AA66" s="131"/>
      <c r="AB66" s="131"/>
      <c r="AC66" s="131"/>
    </row>
    <row r="67" spans="9:29" ht="15" customHeight="1"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2"/>
      <c r="Y67" s="132"/>
      <c r="Z67" s="132"/>
      <c r="AA67" s="131"/>
      <c r="AB67" s="131"/>
      <c r="AC67" s="131"/>
    </row>
    <row r="68" spans="9:29" ht="15" customHeight="1"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2"/>
      <c r="Y68" s="132"/>
      <c r="Z68" s="132"/>
      <c r="AA68" s="131"/>
      <c r="AB68" s="131"/>
      <c r="AC68" s="131"/>
    </row>
    <row r="69" spans="9:29" ht="15" customHeight="1"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2"/>
      <c r="Y69" s="132"/>
      <c r="Z69" s="132"/>
      <c r="AA69" s="131"/>
      <c r="AB69" s="131"/>
      <c r="AC69" s="131"/>
    </row>
    <row r="70" spans="9:29" ht="15" customHeight="1"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2"/>
      <c r="Y70" s="132"/>
      <c r="Z70" s="132"/>
      <c r="AA70" s="131"/>
      <c r="AB70" s="131"/>
      <c r="AC70" s="131"/>
    </row>
    <row r="71" spans="9:29" ht="15" customHeight="1"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2"/>
      <c r="Y71" s="132"/>
      <c r="Z71" s="132"/>
      <c r="AA71" s="131"/>
      <c r="AB71" s="131"/>
      <c r="AC71" s="131"/>
    </row>
    <row r="72" spans="9:29" ht="15" customHeight="1"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2"/>
      <c r="Y72" s="132"/>
      <c r="Z72" s="132"/>
      <c r="AA72" s="131"/>
      <c r="AB72" s="131"/>
      <c r="AC72" s="131"/>
    </row>
    <row r="73" spans="9:29" ht="15" customHeight="1"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2"/>
      <c r="Y73" s="132"/>
      <c r="Z73" s="132"/>
      <c r="AA73" s="131"/>
      <c r="AB73" s="131"/>
      <c r="AC73" s="131"/>
    </row>
    <row r="74" spans="9:29" ht="15" customHeight="1"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2"/>
      <c r="Y74" s="132"/>
      <c r="Z74" s="132"/>
      <c r="AA74" s="131"/>
      <c r="AB74" s="131"/>
      <c r="AC74" s="131"/>
    </row>
    <row r="75" spans="9:29" ht="15" customHeight="1"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2"/>
      <c r="Y75" s="132"/>
      <c r="Z75" s="132"/>
      <c r="AA75" s="131"/>
      <c r="AB75" s="131"/>
      <c r="AC75" s="131"/>
    </row>
    <row r="76" spans="9:29" ht="15" customHeight="1"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2"/>
      <c r="Y76" s="132"/>
      <c r="Z76" s="132"/>
      <c r="AA76" s="131"/>
      <c r="AB76" s="131"/>
      <c r="AC76" s="131"/>
    </row>
    <row r="77" spans="9:29" ht="15" customHeight="1"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2"/>
      <c r="Y77" s="132"/>
      <c r="Z77" s="132"/>
      <c r="AA77" s="131"/>
      <c r="AB77" s="131"/>
      <c r="AC77" s="131"/>
    </row>
    <row r="78" spans="9:29" ht="15" customHeight="1"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2"/>
      <c r="Y78" s="132"/>
      <c r="Z78" s="132"/>
      <c r="AA78" s="131"/>
      <c r="AB78" s="131"/>
      <c r="AC78" s="131"/>
    </row>
    <row r="79" spans="9:29" ht="15" customHeight="1"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2"/>
      <c r="Y79" s="132"/>
      <c r="Z79" s="132"/>
      <c r="AA79" s="131"/>
      <c r="AB79" s="131"/>
      <c r="AC79" s="131"/>
    </row>
    <row r="80" spans="9:29" ht="15" customHeight="1"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2"/>
      <c r="Y80" s="132"/>
      <c r="Z80" s="132"/>
      <c r="AA80" s="131"/>
      <c r="AB80" s="131"/>
      <c r="AC80" s="131"/>
    </row>
    <row r="81" spans="9:29" ht="15" customHeight="1"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2"/>
      <c r="Y81" s="132"/>
      <c r="Z81" s="132"/>
      <c r="AA81" s="131"/>
      <c r="AB81" s="131"/>
      <c r="AC81" s="131"/>
    </row>
    <row r="82" spans="9:29" ht="15" customHeight="1"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2"/>
      <c r="Y82" s="132"/>
      <c r="Z82" s="132"/>
      <c r="AA82" s="131"/>
      <c r="AB82" s="131"/>
      <c r="AC82" s="131"/>
    </row>
    <row r="83" spans="9:29" ht="15" customHeight="1"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2"/>
      <c r="Y83" s="132"/>
      <c r="Z83" s="132"/>
      <c r="AA83" s="131"/>
      <c r="AB83" s="131"/>
      <c r="AC83" s="131"/>
    </row>
    <row r="84" spans="9:29" ht="15" customHeight="1"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2"/>
      <c r="Y84" s="132"/>
      <c r="Z84" s="132"/>
      <c r="AA84" s="131"/>
      <c r="AB84" s="131"/>
      <c r="AC84" s="131"/>
    </row>
    <row r="85" spans="9:29" ht="15" customHeight="1"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2"/>
      <c r="Y85" s="132"/>
      <c r="Z85" s="132"/>
      <c r="AA85" s="131"/>
      <c r="AB85" s="131"/>
      <c r="AC85" s="131"/>
    </row>
    <row r="86" spans="9:29" ht="15" customHeight="1"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2"/>
      <c r="Z86" s="132"/>
      <c r="AA86" s="131"/>
      <c r="AB86" s="131"/>
      <c r="AC86" s="131"/>
    </row>
    <row r="87" spans="9:29" ht="15" customHeight="1"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2"/>
      <c r="Y87" s="132"/>
      <c r="Z87" s="132"/>
      <c r="AA87" s="131"/>
      <c r="AB87" s="131"/>
      <c r="AC87" s="131"/>
    </row>
    <row r="88" spans="9:29" ht="15" customHeight="1"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2"/>
      <c r="Y88" s="132"/>
      <c r="Z88" s="132"/>
      <c r="AA88" s="131"/>
      <c r="AB88" s="131"/>
      <c r="AC88" s="131"/>
    </row>
    <row r="89" spans="9:29" ht="15" customHeight="1"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2"/>
      <c r="Y89" s="132"/>
      <c r="Z89" s="132"/>
      <c r="AA89" s="131"/>
      <c r="AB89" s="131"/>
      <c r="AC89" s="131"/>
    </row>
    <row r="90" spans="9:29" ht="15" customHeight="1"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2"/>
      <c r="Y90" s="132"/>
      <c r="Z90" s="132"/>
      <c r="AA90" s="131"/>
      <c r="AB90" s="131"/>
      <c r="AC90" s="131"/>
    </row>
    <row r="91" spans="9:29" ht="15" customHeight="1"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2"/>
      <c r="Y91" s="132"/>
      <c r="Z91" s="132"/>
      <c r="AA91" s="131"/>
      <c r="AB91" s="131"/>
      <c r="AC91" s="131"/>
    </row>
    <row r="92" spans="9:29" ht="15" customHeight="1"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2"/>
      <c r="Y92" s="132"/>
      <c r="Z92" s="132"/>
      <c r="AA92" s="131"/>
      <c r="AB92" s="131"/>
      <c r="AC92" s="131"/>
    </row>
    <row r="93" spans="9:29" ht="15" customHeight="1"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2"/>
      <c r="Y93" s="132"/>
      <c r="Z93" s="132"/>
      <c r="AA93" s="131"/>
      <c r="AB93" s="131"/>
      <c r="AC93" s="131"/>
    </row>
    <row r="94" spans="28:29" ht="15" customHeight="1">
      <c r="AB94" s="131"/>
      <c r="AC94" s="131"/>
    </row>
  </sheetData>
  <sheetProtection/>
  <mergeCells count="109">
    <mergeCell ref="A1:Q1"/>
    <mergeCell ref="A33:H33"/>
    <mergeCell ref="D4:D6"/>
    <mergeCell ref="N3:N6"/>
    <mergeCell ref="K4:K6"/>
    <mergeCell ref="X3:X6"/>
    <mergeCell ref="P3:P6"/>
    <mergeCell ref="L3:M4"/>
    <mergeCell ref="M5:M6"/>
    <mergeCell ref="W3:W6"/>
    <mergeCell ref="R3:V5"/>
    <mergeCell ref="L5:L6"/>
    <mergeCell ref="A35:B38"/>
    <mergeCell ref="A3:B6"/>
    <mergeCell ref="I4:I6"/>
    <mergeCell ref="O3:O6"/>
    <mergeCell ref="J4:J6"/>
    <mergeCell ref="C3:C6"/>
    <mergeCell ref="E4:G5"/>
    <mergeCell ref="C35:D38"/>
    <mergeCell ref="H4:H6"/>
    <mergeCell ref="C40:D40"/>
    <mergeCell ref="C41:D41"/>
    <mergeCell ref="C43:D43"/>
    <mergeCell ref="C44:D44"/>
    <mergeCell ref="G40:H40"/>
    <mergeCell ref="G41:H41"/>
    <mergeCell ref="G42:H42"/>
    <mergeCell ref="G43:H43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E40:F40"/>
    <mergeCell ref="E41:F41"/>
    <mergeCell ref="E42:F42"/>
    <mergeCell ref="E43:F43"/>
    <mergeCell ref="E44:F44"/>
    <mergeCell ref="E45:F45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58:F58"/>
    <mergeCell ref="G51:H51"/>
    <mergeCell ref="G52:H52"/>
    <mergeCell ref="G53:H53"/>
    <mergeCell ref="G54:H54"/>
    <mergeCell ref="G55:H55"/>
    <mergeCell ref="G57:H57"/>
    <mergeCell ref="G58:H58"/>
    <mergeCell ref="E52:F52"/>
    <mergeCell ref="E53:F53"/>
    <mergeCell ref="K37:K38"/>
    <mergeCell ref="Y3:Y6"/>
    <mergeCell ref="Q3:Q6"/>
    <mergeCell ref="G56:H56"/>
    <mergeCell ref="G46:H46"/>
    <mergeCell ref="G47:H47"/>
    <mergeCell ref="G48:H48"/>
    <mergeCell ref="G49:H49"/>
    <mergeCell ref="G50:H50"/>
    <mergeCell ref="D3:J3"/>
    <mergeCell ref="I44:J44"/>
    <mergeCell ref="I46:J46"/>
    <mergeCell ref="I50:J50"/>
    <mergeCell ref="AA3:AB6"/>
    <mergeCell ref="I45:J45"/>
    <mergeCell ref="E35:J35"/>
    <mergeCell ref="E36:F38"/>
    <mergeCell ref="G36:H38"/>
    <mergeCell ref="G44:H44"/>
    <mergeCell ref="G45:H45"/>
    <mergeCell ref="I36:J38"/>
    <mergeCell ref="I58:J58"/>
    <mergeCell ref="I52:J52"/>
    <mergeCell ref="I53:J53"/>
    <mergeCell ref="I54:J54"/>
    <mergeCell ref="I55:J55"/>
    <mergeCell ref="I56:J56"/>
    <mergeCell ref="I57:J57"/>
    <mergeCell ref="I47:J47"/>
    <mergeCell ref="I51:J51"/>
    <mergeCell ref="I49:J49"/>
    <mergeCell ref="I40:J40"/>
    <mergeCell ref="C59:D59"/>
    <mergeCell ref="E59:F59"/>
    <mergeCell ref="G59:H59"/>
    <mergeCell ref="I59:J59"/>
    <mergeCell ref="I48:J48"/>
    <mergeCell ref="I41:J41"/>
    <mergeCell ref="I42:J42"/>
    <mergeCell ref="I43:J43"/>
  </mergeCells>
  <conditionalFormatting sqref="A39:J59 A7:AB27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73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2017-02-10T02:35:27Z</cp:lastPrinted>
  <dcterms:created xsi:type="dcterms:W3CDTF">2003-10-06T02:49:04Z</dcterms:created>
  <dcterms:modified xsi:type="dcterms:W3CDTF">2017-02-22T03:03:07Z</dcterms:modified>
  <cp:category/>
  <cp:version/>
  <cp:contentType/>
  <cp:contentStatus/>
</cp:coreProperties>
</file>