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36" tabRatio="842" activeTab="0"/>
  </bookViews>
  <sheets>
    <sheet name="第４４表" sheetId="1" r:id="rId1"/>
    <sheet name="第４５表a" sheetId="2" r:id="rId2"/>
    <sheet name="第４５表ｂ" sheetId="3" r:id="rId3"/>
    <sheet name="第４６・４７表" sheetId="4" r:id="rId4"/>
    <sheet name="第４８表a" sheetId="5" r:id="rId5"/>
    <sheet name="第４８表b" sheetId="6" r:id="rId6"/>
    <sheet name="第４９表a" sheetId="7" r:id="rId7"/>
    <sheet name="第４９表b" sheetId="8" r:id="rId8"/>
  </sheets>
  <externalReferences>
    <externalReference r:id="rId11"/>
  </externalReferences>
  <definedNames>
    <definedName name="_1NEN" localSheetId="1">'第４５表a'!$F$1:$F$65</definedName>
    <definedName name="_1NEN" localSheetId="2">'第４５表ｂ'!$F$1:$F$61</definedName>
    <definedName name="_1NEN" localSheetId="4">'第４８表a'!$F$1:$F$66</definedName>
    <definedName name="_1NEN" localSheetId="5">'第４８表b'!$F$1:$F$62</definedName>
    <definedName name="_1NEN" localSheetId="6">'第４９表a'!#REF!</definedName>
    <definedName name="_1NEN" localSheetId="7">'第４９表b'!#REF!</definedName>
    <definedName name="_1NEN">'[1]第３表'!$F$1:$F$104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_Regression_Int" localSheetId="6" hidden="1">1</definedName>
    <definedName name="_Regression_Int" localSheetId="7" hidden="1">1</definedName>
    <definedName name="_xlnm.Print_Area" localSheetId="0">'第４４表'!$A$1:$AF$63</definedName>
    <definedName name="_xlnm.Print_Area" localSheetId="1">'第４５表a'!$A$1:$AJ$66</definedName>
    <definedName name="_xlnm.Print_Area" localSheetId="2">'第４５表ｂ'!$A$1:$AI$62</definedName>
    <definedName name="_xlnm.Print_Area" localSheetId="3">'第４６・４７表'!$A$1:$T$47</definedName>
    <definedName name="_xlnm.Print_Area" localSheetId="4">'第４８表a'!$A$1:$AT$67</definedName>
    <definedName name="_xlnm.Print_Area" localSheetId="5">'第４８表b'!$A$1:$AT$63</definedName>
    <definedName name="_xlnm.Print_Area" localSheetId="6">'第４９表a'!$A$1:$K$66</definedName>
    <definedName name="_xlnm.Print_Area" localSheetId="7">'第４９表b'!$A$1:$K$62</definedName>
    <definedName name="Print_Area_MI" localSheetId="0">'第４４表'!$B$8:$K$62</definedName>
    <definedName name="Print_Area_MI" localSheetId="1">'第４５表a'!$A$7:$W$65</definedName>
    <definedName name="Print_Area_MI" localSheetId="2">'第４５表ｂ'!$A$7:$W$61</definedName>
    <definedName name="Print_Area_MI" localSheetId="3">'第４６・４７表'!$A$1:$J$21</definedName>
    <definedName name="Print_Area_MI" localSheetId="4">'第４８表a'!$A$8:$AF$66</definedName>
    <definedName name="Print_Area_MI" localSheetId="5">'第４８表b'!$A$8:$AF$62</definedName>
    <definedName name="Print_Area_MI" localSheetId="6">'第４９表a'!$A$6:$K$64</definedName>
    <definedName name="Print_Area_MI" localSheetId="7">'第４９表b'!#REF!</definedName>
    <definedName name="Print_Area_MI">'[1]第１表'!$B$1:$N$59</definedName>
    <definedName name="_xlnm.Print_Titles" localSheetId="0">'第４４表'!$1:$8</definedName>
    <definedName name="_xlnm.Print_Titles" localSheetId="1">'第４５表a'!$1:$7</definedName>
    <definedName name="_xlnm.Print_Titles" localSheetId="2">'第４５表ｂ'!$1:$7</definedName>
    <definedName name="_xlnm.Print_Titles" localSheetId="4">'第４８表a'!$1:$8</definedName>
    <definedName name="_xlnm.Print_Titles" localSheetId="5">'第４８表b'!$1:$8</definedName>
    <definedName name="_xlnm.Print_Titles" localSheetId="6">'第４９表a'!$1:$6</definedName>
    <definedName name="_xlnm.Print_Titles" localSheetId="7">'第４９表b'!$1:$6</definedName>
    <definedName name="Print_Titles_MI" localSheetId="0">'第４４表'!$1:$8</definedName>
    <definedName name="Print_Titles_MI" localSheetId="1">'第４５表a'!$1:$7</definedName>
    <definedName name="Print_Titles_MI" localSheetId="2">'第４５表ｂ'!$1:$7</definedName>
    <definedName name="Print_Titles_MI" localSheetId="4">'第４８表a'!$1:$8</definedName>
    <definedName name="Print_Titles_MI" localSheetId="5">'第４８表b'!$1:$8</definedName>
    <definedName name="Print_Titles_MI" localSheetId="6">'第４９表a'!$1:$6</definedName>
    <definedName name="Print_Titles_MI" localSheetId="7">'第４９表b'!$1:$6</definedName>
    <definedName name="Print_Titles_MI">'[1]第２表'!$2:$8</definedName>
  </definedNames>
  <calcPr fullCalcOnLoad="1" refMode="R1C1"/>
</workbook>
</file>

<file path=xl/sharedStrings.xml><?xml version="1.0" encoding="utf-8"?>
<sst xmlns="http://schemas.openxmlformats.org/spreadsheetml/2006/main" count="1082" uniqueCount="205">
  <si>
    <t>計</t>
  </si>
  <si>
    <t>男</t>
  </si>
  <si>
    <t>女</t>
  </si>
  <si>
    <t xml:space="preserve">  国  立</t>
  </si>
  <si>
    <t xml:space="preserve">  公  立</t>
  </si>
  <si>
    <t xml:space="preserve">  私  立</t>
  </si>
  <si>
    <t>気仙沼市</t>
  </si>
  <si>
    <t>多賀城市</t>
  </si>
  <si>
    <t>七ヶ宿町</t>
  </si>
  <si>
    <t>大河原町</t>
  </si>
  <si>
    <t>七ヶ浜町</t>
  </si>
  <si>
    <t>区分</t>
  </si>
  <si>
    <t>1～15人</t>
  </si>
  <si>
    <t>16～20人</t>
  </si>
  <si>
    <t>21～25人</t>
  </si>
  <si>
    <t>26～30人</t>
  </si>
  <si>
    <t>31～35人</t>
  </si>
  <si>
    <t>36～40人</t>
  </si>
  <si>
    <t>国  立</t>
  </si>
  <si>
    <t>公  立</t>
  </si>
  <si>
    <t>私  立</t>
  </si>
  <si>
    <t>私立内訳</t>
  </si>
  <si>
    <t>学校法人</t>
  </si>
  <si>
    <t>財団法人</t>
  </si>
  <si>
    <t>社団法人</t>
  </si>
  <si>
    <t>宗教法人</t>
  </si>
  <si>
    <t>個    人</t>
  </si>
  <si>
    <t>0人</t>
  </si>
  <si>
    <t>41～55人</t>
  </si>
  <si>
    <t>〈幼稚園〉</t>
  </si>
  <si>
    <t>在        園        者        数</t>
  </si>
  <si>
    <t>区  分</t>
  </si>
  <si>
    <t>３ 歳 児</t>
  </si>
  <si>
    <t>４ 歳 児</t>
  </si>
  <si>
    <t>５ 歳 児</t>
  </si>
  <si>
    <t>青葉区</t>
  </si>
  <si>
    <t>宮城野区</t>
  </si>
  <si>
    <t>若林区</t>
  </si>
  <si>
    <t>太白区</t>
  </si>
  <si>
    <t>泉区</t>
  </si>
  <si>
    <t>石巻市</t>
  </si>
  <si>
    <t>白石市</t>
  </si>
  <si>
    <t>名取市</t>
  </si>
  <si>
    <t>角田市</t>
  </si>
  <si>
    <t>岩沼市</t>
  </si>
  <si>
    <t>蔵王町</t>
  </si>
  <si>
    <t>丸森町</t>
  </si>
  <si>
    <t>亘理町</t>
  </si>
  <si>
    <t>山元町</t>
  </si>
  <si>
    <t>松島町</t>
  </si>
  <si>
    <t>利府町</t>
  </si>
  <si>
    <t>大和町</t>
  </si>
  <si>
    <t>大郷町</t>
  </si>
  <si>
    <t>富谷町</t>
  </si>
  <si>
    <t>大衡村</t>
  </si>
  <si>
    <t>色麻町</t>
  </si>
  <si>
    <t>涌谷町</t>
  </si>
  <si>
    <t>女川町</t>
  </si>
  <si>
    <t>伊 具 郡 計</t>
  </si>
  <si>
    <t>その他の法人</t>
  </si>
  <si>
    <t>村田町</t>
  </si>
  <si>
    <t>柴田町</t>
  </si>
  <si>
    <t>川崎町</t>
  </si>
  <si>
    <t>加美町</t>
  </si>
  <si>
    <t>(単位：人)</t>
  </si>
  <si>
    <t>(単位：学級)</t>
  </si>
  <si>
    <t>認可
定員数</t>
  </si>
  <si>
    <t>56人以上</t>
  </si>
  <si>
    <t>公立</t>
  </si>
  <si>
    <t>国立</t>
  </si>
  <si>
    <t>登米市</t>
  </si>
  <si>
    <t>栗原市</t>
  </si>
  <si>
    <t>柴田町</t>
  </si>
  <si>
    <t>計</t>
  </si>
  <si>
    <t>栄養教諭</t>
  </si>
  <si>
    <t>事務職員</t>
  </si>
  <si>
    <t>養護職員</t>
  </si>
  <si>
    <t>登米市</t>
  </si>
  <si>
    <t>栗原市</t>
  </si>
  <si>
    <t>東松島市</t>
  </si>
  <si>
    <t>東松島市</t>
  </si>
  <si>
    <t>大河原町</t>
  </si>
  <si>
    <t>村田町</t>
  </si>
  <si>
    <t>川崎町</t>
  </si>
  <si>
    <t>大河原町</t>
  </si>
  <si>
    <t>兼務者</t>
  </si>
  <si>
    <t>教頭</t>
  </si>
  <si>
    <t>教諭</t>
  </si>
  <si>
    <t>助教諭</t>
  </si>
  <si>
    <t>養護教諭</t>
  </si>
  <si>
    <t>養護助教諭</t>
  </si>
  <si>
    <t>講師</t>
  </si>
  <si>
    <t>&lt;幼稚園&gt;</t>
  </si>
  <si>
    <t>本園</t>
  </si>
  <si>
    <t>分園</t>
  </si>
  <si>
    <t>学校法人立</t>
  </si>
  <si>
    <t>宗教法人立</t>
  </si>
  <si>
    <t>個人立</t>
  </si>
  <si>
    <t>学校
法人立</t>
  </si>
  <si>
    <t>宗教
法人立</t>
  </si>
  <si>
    <t>　社団法人</t>
  </si>
  <si>
    <t>５歳児</t>
  </si>
  <si>
    <t>３歳児入園</t>
  </si>
  <si>
    <t>４歳児入園</t>
  </si>
  <si>
    <t>就園率
（％）</t>
  </si>
  <si>
    <t>３歳児</t>
  </si>
  <si>
    <t>４歳児</t>
  </si>
  <si>
    <t>&lt;幼稚園&gt;（国公私計）</t>
  </si>
  <si>
    <t/>
  </si>
  <si>
    <t>園長</t>
  </si>
  <si>
    <t>用務員・警備員・その他</t>
  </si>
  <si>
    <t>区分</t>
  </si>
  <si>
    <t>学校数</t>
  </si>
  <si>
    <t>（単位：人）</t>
  </si>
  <si>
    <t>私立内訳</t>
  </si>
  <si>
    <t>入        園        者        数　（　本　年　度　）</t>
  </si>
  <si>
    <t>&lt;幼稚園&gt;（公立）</t>
  </si>
  <si>
    <t>塩竈市</t>
  </si>
  <si>
    <t>塩竈市</t>
  </si>
  <si>
    <t>学級数</t>
  </si>
  <si>
    <t>…</t>
  </si>
  <si>
    <t xml:space="preserve"> </t>
  </si>
  <si>
    <t>国　　立</t>
  </si>
  <si>
    <t>公　　立</t>
  </si>
  <si>
    <t>私　　立</t>
  </si>
  <si>
    <t xml:space="preserve">   (単位：園，学級)</t>
  </si>
  <si>
    <t>本　　　　　務　　　　　者</t>
  </si>
  <si>
    <t>修了者数（前年度間）</t>
  </si>
  <si>
    <t>美里町</t>
  </si>
  <si>
    <t>大崎市</t>
  </si>
  <si>
    <t>南三陸町</t>
  </si>
  <si>
    <t>大崎市</t>
  </si>
  <si>
    <t xml:space="preserve"> </t>
  </si>
  <si>
    <t>（つづき）</t>
  </si>
  <si>
    <t>市 部 計</t>
  </si>
  <si>
    <t>仙台市計</t>
  </si>
  <si>
    <t>刈 田 郡 計</t>
  </si>
  <si>
    <t>柴 田 郡 計</t>
  </si>
  <si>
    <t>伊 具 郡 計</t>
  </si>
  <si>
    <t>亘 理 郡 計</t>
  </si>
  <si>
    <t>宮 城 郡 計</t>
  </si>
  <si>
    <t>黒 川 郡 計</t>
  </si>
  <si>
    <t>加 美 郡 計</t>
  </si>
  <si>
    <t>遠 田 郡 計</t>
  </si>
  <si>
    <t>牡 鹿 郡 計</t>
  </si>
  <si>
    <t>本 吉 郡 計</t>
  </si>
  <si>
    <t>(つづき）</t>
  </si>
  <si>
    <t>市 部 計</t>
  </si>
  <si>
    <t>仙台市計</t>
  </si>
  <si>
    <t xml:space="preserve"> &lt;幼稚園&gt;</t>
  </si>
  <si>
    <t>（つづき）</t>
  </si>
  <si>
    <t>私立</t>
  </si>
  <si>
    <t>　学校法人</t>
  </si>
  <si>
    <t>　財団法人</t>
  </si>
  <si>
    <t>　宗教法人</t>
  </si>
  <si>
    <t>　個    人</t>
  </si>
  <si>
    <t>市町村名</t>
  </si>
  <si>
    <t>５歳児入園
（本年度入園者）</t>
  </si>
  <si>
    <t>４歳児入園
（本年度入園者）</t>
  </si>
  <si>
    <t>副園長</t>
  </si>
  <si>
    <t>主幹教諭</t>
  </si>
  <si>
    <t>指導教諭</t>
  </si>
  <si>
    <t>区　　分</t>
  </si>
  <si>
    <t>区　　分
市町村名</t>
  </si>
  <si>
    <t>区　　分
市町村名</t>
  </si>
  <si>
    <t>私　　立</t>
  </si>
  <si>
    <t xml:space="preserve"> 国  立</t>
  </si>
  <si>
    <t xml:space="preserve"> 公  立</t>
  </si>
  <si>
    <t xml:space="preserve"> 私  立</t>
  </si>
  <si>
    <t>刈 田 郡 計</t>
  </si>
  <si>
    <t>刈 田 郡 計</t>
  </si>
  <si>
    <t>柴 田 郡 計</t>
  </si>
  <si>
    <t>柴 田 郡 計</t>
  </si>
  <si>
    <t>伊 具 郡 計</t>
  </si>
  <si>
    <t>亘 理 郡 計</t>
  </si>
  <si>
    <t>宮 城 郡 計</t>
  </si>
  <si>
    <t>黒 川 郡 計</t>
  </si>
  <si>
    <t>加 美 郡 計</t>
  </si>
  <si>
    <t>加 美 郡 計</t>
  </si>
  <si>
    <t>遠 田 郡 計</t>
  </si>
  <si>
    <t>遠 田 郡 計</t>
  </si>
  <si>
    <t>牡 鹿 郡 計</t>
  </si>
  <si>
    <t>本 吉 郡 計</t>
  </si>
  <si>
    <t>市 部 計</t>
  </si>
  <si>
    <t>仙台市計</t>
  </si>
  <si>
    <t>刈 田 郡 計</t>
  </si>
  <si>
    <t>その他の
法人立</t>
  </si>
  <si>
    <t>その他の法人立</t>
  </si>
  <si>
    <t>平成27年度</t>
  </si>
  <si>
    <t>平成2７年度</t>
  </si>
  <si>
    <t>平成28年度</t>
  </si>
  <si>
    <t>平成28年度</t>
  </si>
  <si>
    <t>平成28年度</t>
  </si>
  <si>
    <t>教育補助員</t>
  </si>
  <si>
    <t>第４４表　　　市　町　村　別　学　校　数　及　び　学　級　数</t>
  </si>
  <si>
    <t>第４５表　　　市　町　村　別　在　園　者　数　及　び　入　園　者　数　（２－２）</t>
  </si>
  <si>
    <t>第４５表　　　市　町　村　別　在　園　者　数　及　び　入　園　者　数　（２－１）</t>
  </si>
  <si>
    <t xml:space="preserve"> 第４６表　　　収　容　人　員　別　学　級　数</t>
  </si>
  <si>
    <t>第４７表　　　設　置　者　別　在　園　者　数　及　び　入　園　者　数</t>
  </si>
  <si>
    <t>第４８表　　　市　町　村　別　職　名　別　教　員　数　（２－１）</t>
  </si>
  <si>
    <t>第４８表　　　市　町　村　別　職　名　別　教　員　数　（２－２）</t>
  </si>
  <si>
    <t>第４９表　　　市　町　村　別　職　員　数　（　本　務　者　）（２－１）</t>
  </si>
  <si>
    <t>第４９表  　市　町　村　別　職　員　数　（　本　務　者　）（２－２）</t>
  </si>
  <si>
    <t xml:space="preserve"> </t>
  </si>
  <si>
    <t xml:space="preserve">  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</si>
</sst>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_);\(#,##0\)"/>
    <numFmt numFmtId="178" formatCode="#,##0;\-#,##0;\-"/>
    <numFmt numFmtId="179" formatCode="#,##0;\-#,##0;\ﾜ\ｵ"/>
    <numFmt numFmtId="180" formatCode="#,###;\-#,###;\-;"/>
    <numFmt numFmtId="181" formatCode="0.0"/>
    <numFmt numFmtId="182" formatCode="#,##0.0;\-#,##0.0;\-"/>
    <numFmt numFmtId="183" formatCode="#,##0.0"/>
    <numFmt numFmtId="184" formatCode="#,##0_);[Red]\(#,##0\)"/>
    <numFmt numFmtId="185" formatCode="&quot;¥&quot;#,##0_);[Red]\(&quot;¥&quot;#,##0\)"/>
    <numFmt numFmtId="186" formatCode="#,##0;&quot;-&quot;;\-#,##0"/>
    <numFmt numFmtId="187" formatCode="#,##0;&quot;-&quot;"/>
    <numFmt numFmtId="188" formatCode="#,##0;\-#,##0;0"/>
    <numFmt numFmtId="189" formatCode="#,##0;&quot;△ &quot;#,##0"/>
    <numFmt numFmtId="190" formatCode="0;&quot;△ &quot;0"/>
    <numFmt numFmtId="191" formatCode="0.0_ "/>
    <numFmt numFmtId="192" formatCode="#,##0.0_ ;[Red]\-#,##0.0\ "/>
    <numFmt numFmtId="193" formatCode="#,##0_ ;[Red]\-#,##0\ "/>
    <numFmt numFmtId="194" formatCode="#,##0.0;&quot;△ &quot;#,##0.0"/>
    <numFmt numFmtId="195" formatCode="#,##0.0;[Red]\-#,##0.0"/>
    <numFmt numFmtId="196" formatCode="#,##0_ "/>
    <numFmt numFmtId="197" formatCode="&quot;¥&quot;#,##0;[Red]&quot;¥&quot;#,##0"/>
    <numFmt numFmtId="198" formatCode="&quot;¥&quot;#,##0.0;[Red]&quot;¥&quot;\-#,##0.0"/>
    <numFmt numFmtId="199" formatCode="0.00_ "/>
    <numFmt numFmtId="200" formatCode="0_);\(0\)"/>
    <numFmt numFmtId="201" formatCode="0.0_);\(0.0\)"/>
    <numFmt numFmtId="202" formatCode="#,##0.0_);\(#,##0.0\)"/>
    <numFmt numFmtId="203" formatCode="#,##0.0_ "/>
    <numFmt numFmtId="204" formatCode="0.0%"/>
    <numFmt numFmtId="205" formatCode="0.000000"/>
    <numFmt numFmtId="206" formatCode="0.0000000"/>
    <numFmt numFmtId="207" formatCode="0.00000"/>
    <numFmt numFmtId="208" formatCode="0.0000"/>
    <numFmt numFmtId="209" formatCode="0.000"/>
    <numFmt numFmtId="210" formatCode="0.00000000"/>
    <numFmt numFmtId="211" formatCode="0.000000000"/>
    <numFmt numFmtId="212" formatCode="0.0;&quot;△ &quot;0.0"/>
    <numFmt numFmtId="213" formatCode="0_);[Red]\(0\)"/>
    <numFmt numFmtId="214" formatCode="0.0_);[Red]\(0.0\)"/>
    <numFmt numFmtId="215" formatCode="#,##0.0;&quot;―&quot;#,##0.0;&quot;―&quot;"/>
    <numFmt numFmtId="216" formatCode="#,##0.0;&quot;－&quot;#,##0.0;&quot;－&quot;"/>
    <numFmt numFmtId="217" formatCode="#,##0;&quot;－&quot;#,##0;&quot;－&quot;"/>
    <numFmt numFmtId="218" formatCode="#,##0.0_);[Red]\(#,##0.0\)"/>
    <numFmt numFmtId="219" formatCode="0.00_);[Red]\(0.00\)"/>
    <numFmt numFmtId="220" formatCode="0_ "/>
    <numFmt numFmtId="221" formatCode="#,##0;[Red]#,##0"/>
    <numFmt numFmtId="222" formatCode="#,##0.00;[Red]#,##0.00"/>
    <numFmt numFmtId="223" formatCode="#,##0.0;[Red]#,##0.0"/>
    <numFmt numFmtId="224" formatCode="#,##0.00_ "/>
    <numFmt numFmtId="225" formatCode="#,##0;0;&quot;－&quot;"/>
    <numFmt numFmtId="226" formatCode="[&lt;=999]000;[&lt;=99999]000\-00;000\-0000"/>
    <numFmt numFmtId="227" formatCode="#,##0;\-#,##0;&quot;-&quot;"/>
    <numFmt numFmtId="228" formatCode="[$-411]g/&quot;標&quot;&quot;準&quot;"/>
    <numFmt numFmtId="229" formatCode="&quot;｣&quot;#,##0;[Red]\-&quot;｣&quot;#,##0"/>
    <numFmt numFmtId="230" formatCode="_ &quot;SFr.&quot;* #,##0.00_ ;_ &quot;SFr.&quot;* \-#,##0.00_ ;_ &quot;SFr.&quot;* &quot;-&quot;??_ ;_ @_ "/>
  </numFmts>
  <fonts count="80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u val="single"/>
      <sz val="14"/>
      <color indexed="12"/>
      <name val="Terminal"/>
      <family val="0"/>
    </font>
    <font>
      <sz val="10"/>
      <name val="ＭＳ 明朝"/>
      <family val="1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sz val="10"/>
      <name val="明朝"/>
      <family val="1"/>
    </font>
    <font>
      <b/>
      <sz val="10"/>
      <name val="書院細明朝体"/>
      <family val="1"/>
    </font>
    <font>
      <b/>
      <sz val="10"/>
      <name val="明朝"/>
      <family val="1"/>
    </font>
    <font>
      <b/>
      <sz val="14"/>
      <name val="書院細明朝体"/>
      <family val="1"/>
    </font>
    <font>
      <b/>
      <sz val="10"/>
      <name val="ＭＳ Ｐゴシック"/>
      <family val="3"/>
    </font>
    <font>
      <b/>
      <sz val="9"/>
      <name val="書院細明朝体"/>
      <family val="1"/>
    </font>
    <font>
      <b/>
      <sz val="9"/>
      <name val="ＭＳ Ｐゴシック"/>
      <family val="3"/>
    </font>
    <font>
      <b/>
      <sz val="14"/>
      <name val="ＭＳ Ｐゴシック"/>
      <family val="3"/>
    </font>
    <font>
      <b/>
      <sz val="14"/>
      <name val="明朝"/>
      <family val="1"/>
    </font>
    <font>
      <b/>
      <sz val="11"/>
      <name val="書院細明朝体"/>
      <family val="1"/>
    </font>
    <font>
      <b/>
      <sz val="11"/>
      <name val="明朝"/>
      <family val="1"/>
    </font>
    <font>
      <b/>
      <sz val="11"/>
      <name val="ＭＳ Ｐゴシック"/>
      <family val="3"/>
    </font>
    <font>
      <sz val="11"/>
      <name val="ＭＳ Ｐゴシック"/>
      <family val="3"/>
    </font>
    <font>
      <sz val="10"/>
      <name val="書院細明朝体"/>
      <family val="1"/>
    </font>
    <font>
      <sz val="9"/>
      <name val="書院細明朝体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7"/>
      <name val="Terminal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書院細明朝体"/>
      <family val="1"/>
    </font>
    <font>
      <b/>
      <sz val="10"/>
      <color indexed="10"/>
      <name val="明朝"/>
      <family val="1"/>
    </font>
    <font>
      <b/>
      <sz val="9"/>
      <color indexed="10"/>
      <name val="書院細明朝体"/>
      <family val="1"/>
    </font>
    <font>
      <b/>
      <sz val="14"/>
      <color indexed="10"/>
      <name val="明朝"/>
      <family val="1"/>
    </font>
    <font>
      <b/>
      <sz val="14"/>
      <color indexed="10"/>
      <name val="書院細明朝体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書院細明朝体"/>
      <family val="1"/>
    </font>
    <font>
      <b/>
      <sz val="10"/>
      <color rgb="FFFF0000"/>
      <name val="明朝"/>
      <family val="1"/>
    </font>
    <font>
      <b/>
      <sz val="9"/>
      <color rgb="FFFF0000"/>
      <name val="書院細明朝体"/>
      <family val="1"/>
    </font>
    <font>
      <b/>
      <sz val="14"/>
      <color rgb="FFFF0000"/>
      <name val="明朝"/>
      <family val="1"/>
    </font>
    <font>
      <b/>
      <sz val="14"/>
      <color rgb="FFFF0000"/>
      <name val="書院細明朝体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227" fontId="24" fillId="0" borderId="0" applyFill="0" applyBorder="0" applyAlignment="0">
      <protection/>
    </xf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228" fontId="21" fillId="0" borderId="0" applyFont="0" applyFill="0" applyBorder="0" applyAlignment="0" applyProtection="0"/>
    <xf numFmtId="229" fontId="21" fillId="0" borderId="0" applyFont="0" applyFill="0" applyBorder="0" applyAlignment="0" applyProtection="0"/>
    <xf numFmtId="0" fontId="26" fillId="0" borderId="0">
      <alignment horizontal="left"/>
      <protection/>
    </xf>
    <xf numFmtId="38" fontId="27" fillId="20" borderId="0" applyNumberFormat="0" applyBorder="0" applyAlignment="0" applyProtection="0"/>
    <xf numFmtId="0" fontId="28" fillId="0" borderId="1" applyNumberFormat="0" applyAlignment="0" applyProtection="0"/>
    <xf numFmtId="0" fontId="28" fillId="0" borderId="2">
      <alignment horizontal="left" vertical="center"/>
      <protection/>
    </xf>
    <xf numFmtId="10" fontId="27" fillId="21" borderId="3" applyNumberFormat="0" applyBorder="0" applyAlignment="0" applyProtection="0"/>
    <xf numFmtId="230" fontId="6" fillId="0" borderId="0">
      <alignment/>
      <protection/>
    </xf>
    <xf numFmtId="0" fontId="25" fillId="0" borderId="0">
      <alignment/>
      <protection/>
    </xf>
    <xf numFmtId="10" fontId="25" fillId="0" borderId="0" applyFont="0" applyFill="0" applyBorder="0" applyAlignment="0" applyProtection="0"/>
    <xf numFmtId="4" fontId="26" fillId="0" borderId="0">
      <alignment horizontal="right"/>
      <protection/>
    </xf>
    <xf numFmtId="4" fontId="29" fillId="0" borderId="0">
      <alignment horizontal="right"/>
      <protection/>
    </xf>
    <xf numFmtId="0" fontId="30" fillId="0" borderId="0">
      <alignment horizontal="left"/>
      <protection/>
    </xf>
    <xf numFmtId="0" fontId="31" fillId="0" borderId="0">
      <alignment/>
      <protection/>
    </xf>
    <xf numFmtId="0" fontId="32" fillId="0" borderId="0">
      <alignment horizontal="center"/>
      <protection/>
    </xf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33" fillId="0" borderId="0">
      <alignment vertical="center"/>
      <protection/>
    </xf>
    <xf numFmtId="0" fontId="60" fillId="0" borderId="0" applyNumberFormat="0" applyFill="0" applyBorder="0" applyAlignment="0" applyProtection="0"/>
    <xf numFmtId="0" fontId="61" fillId="28" borderId="4" applyNumberFormat="0" applyAlignment="0" applyProtection="0"/>
    <xf numFmtId="0" fontId="62" fillId="29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65" fillId="32" borderId="7" applyNumberFormat="0" applyAlignment="0" applyProtection="0"/>
    <xf numFmtId="0" fontId="6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9" fillId="0" borderId="10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1" applyNumberFormat="0" applyFill="0" applyAlignment="0" applyProtection="0"/>
    <xf numFmtId="0" fontId="71" fillId="32" borderId="12" applyNumberFormat="0" applyAlignment="0" applyProtection="0"/>
    <xf numFmtId="0" fontId="7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73" fillId="33" borderId="7" applyNumberFormat="0" applyAlignment="0" applyProtection="0"/>
    <xf numFmtId="0" fontId="21" fillId="0" borderId="0">
      <alignment vertical="center"/>
      <protection/>
    </xf>
    <xf numFmtId="0" fontId="58" fillId="0" borderId="0">
      <alignment vertical="center"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7" fillId="0" borderId="0" applyNumberFormat="0" applyFill="0" applyBorder="0" applyAlignment="0" applyProtection="0"/>
    <xf numFmtId="0" fontId="74" fillId="34" borderId="0" applyNumberFormat="0" applyBorder="0" applyAlignment="0" applyProtection="0"/>
  </cellStyleXfs>
  <cellXfs count="473">
    <xf numFmtId="0" fontId="0" fillId="0" borderId="0" xfId="0" applyAlignment="1">
      <alignment/>
    </xf>
    <xf numFmtId="176" fontId="11" fillId="0" borderId="0" xfId="84" applyNumberFormat="1" applyFont="1" applyFill="1" applyBorder="1" applyAlignment="1">
      <alignment vertical="center"/>
      <protection/>
    </xf>
    <xf numFmtId="176" fontId="10" fillId="0" borderId="0" xfId="84" applyNumberFormat="1" applyFont="1" applyFill="1" applyAlignment="1" applyProtection="1">
      <alignment horizontal="center" vertical="center"/>
      <protection/>
    </xf>
    <xf numFmtId="176" fontId="11" fillId="0" borderId="13" xfId="84" applyNumberFormat="1" applyFont="1" applyFill="1" applyBorder="1" applyAlignment="1">
      <alignment vertical="center"/>
      <protection/>
    </xf>
    <xf numFmtId="176" fontId="10" fillId="0" borderId="13" xfId="84" applyNumberFormat="1" applyFont="1" applyFill="1" applyBorder="1" applyAlignment="1">
      <alignment vertical="center"/>
      <protection/>
    </xf>
    <xf numFmtId="176" fontId="10" fillId="0" borderId="13" xfId="84" applyNumberFormat="1" applyFont="1" applyFill="1" applyBorder="1" applyAlignment="1" applyProtection="1">
      <alignment horizontal="right" vertical="center"/>
      <protection/>
    </xf>
    <xf numFmtId="176" fontId="10" fillId="0" borderId="14" xfId="84" applyNumberFormat="1" applyFont="1" applyFill="1" applyBorder="1" applyAlignment="1" applyProtection="1">
      <alignment horizontal="center" vertical="center"/>
      <protection/>
    </xf>
    <xf numFmtId="176" fontId="10" fillId="0" borderId="15" xfId="84" applyNumberFormat="1" applyFont="1" applyFill="1" applyBorder="1" applyAlignment="1">
      <alignment vertical="center"/>
      <protection/>
    </xf>
    <xf numFmtId="176" fontId="11" fillId="0" borderId="16" xfId="84" applyNumberFormat="1" applyFont="1" applyFill="1" applyBorder="1" applyAlignment="1">
      <alignment vertical="center"/>
      <protection/>
    </xf>
    <xf numFmtId="176" fontId="11" fillId="0" borderId="0" xfId="84" applyNumberFormat="1" applyFont="1" applyFill="1" applyAlignment="1">
      <alignment vertical="center"/>
      <protection/>
    </xf>
    <xf numFmtId="176" fontId="10" fillId="0" borderId="0" xfId="84" applyNumberFormat="1" applyFont="1" applyFill="1" applyBorder="1" applyAlignment="1">
      <alignment vertical="center"/>
      <protection/>
    </xf>
    <xf numFmtId="176" fontId="10" fillId="0" borderId="0" xfId="84" applyNumberFormat="1" applyFont="1" applyFill="1" applyAlignment="1">
      <alignment horizontal="centerContinuous" vertical="center"/>
      <protection/>
    </xf>
    <xf numFmtId="176" fontId="10" fillId="0" borderId="0" xfId="84" applyNumberFormat="1" applyFont="1" applyFill="1" applyBorder="1" applyAlignment="1" applyProtection="1">
      <alignment horizontal="left" vertical="center"/>
      <protection/>
    </xf>
    <xf numFmtId="214" fontId="10" fillId="0" borderId="0" xfId="84" applyNumberFormat="1" applyFont="1" applyFill="1" applyAlignment="1">
      <alignment horizontal="centerContinuous" vertical="center"/>
      <protection/>
    </xf>
    <xf numFmtId="176" fontId="10" fillId="0" borderId="13" xfId="84" applyNumberFormat="1" applyFont="1" applyFill="1" applyBorder="1" applyAlignment="1" applyProtection="1">
      <alignment horizontal="left" vertical="center"/>
      <protection/>
    </xf>
    <xf numFmtId="176" fontId="10" fillId="0" borderId="13" xfId="84" applyNumberFormat="1" applyFont="1" applyFill="1" applyBorder="1" applyAlignment="1" applyProtection="1">
      <alignment horizontal="center" vertical="center"/>
      <protection/>
    </xf>
    <xf numFmtId="176" fontId="10" fillId="0" borderId="17" xfId="84" applyNumberFormat="1" applyFont="1" applyFill="1" applyBorder="1" applyAlignment="1" applyProtection="1">
      <alignment horizontal="center" vertical="center"/>
      <protection/>
    </xf>
    <xf numFmtId="176" fontId="10" fillId="0" borderId="18" xfId="83" applyNumberFormat="1" applyFont="1" applyFill="1" applyBorder="1" applyAlignment="1">
      <alignment vertical="center"/>
      <protection/>
    </xf>
    <xf numFmtId="176" fontId="11" fillId="0" borderId="19" xfId="83" applyNumberFormat="1" applyFont="1" applyFill="1" applyBorder="1" applyAlignment="1">
      <alignment vertical="center"/>
      <protection/>
    </xf>
    <xf numFmtId="176" fontId="11" fillId="0" borderId="0" xfId="83" applyNumberFormat="1" applyFont="1" applyFill="1" applyBorder="1" applyAlignment="1">
      <alignment vertical="center"/>
      <protection/>
    </xf>
    <xf numFmtId="176" fontId="11" fillId="0" borderId="20" xfId="83" applyNumberFormat="1" applyFont="1" applyFill="1" applyBorder="1" applyAlignment="1">
      <alignment vertical="center"/>
      <protection/>
    </xf>
    <xf numFmtId="176" fontId="10" fillId="0" borderId="20" xfId="83" applyNumberFormat="1" applyFont="1" applyFill="1" applyBorder="1" applyAlignment="1" applyProtection="1">
      <alignment horizontal="left" vertical="center"/>
      <protection/>
    </xf>
    <xf numFmtId="176" fontId="11" fillId="0" borderId="14" xfId="84" applyNumberFormat="1" applyFont="1" applyFill="1" applyBorder="1" applyAlignment="1">
      <alignment vertical="center"/>
      <protection/>
    </xf>
    <xf numFmtId="214" fontId="11" fillId="0" borderId="0" xfId="84" applyNumberFormat="1" applyFont="1" applyFill="1" applyAlignment="1">
      <alignment vertical="center"/>
      <protection/>
    </xf>
    <xf numFmtId="176" fontId="9" fillId="0" borderId="0" xfId="84" applyNumberFormat="1" applyFont="1" applyFill="1" applyAlignment="1">
      <alignment vertical="center"/>
      <protection/>
    </xf>
    <xf numFmtId="176" fontId="12" fillId="0" borderId="0" xfId="84" applyNumberFormat="1" applyFont="1" applyFill="1" applyAlignment="1" applyProtection="1">
      <alignment horizontal="center" vertical="center"/>
      <protection/>
    </xf>
    <xf numFmtId="176" fontId="12" fillId="0" borderId="0" xfId="84" applyNumberFormat="1" applyFont="1" applyFill="1" applyAlignment="1">
      <alignment horizontal="centerContinuous" vertical="center"/>
      <protection/>
    </xf>
    <xf numFmtId="176" fontId="12" fillId="0" borderId="0" xfId="84" applyNumberFormat="1" applyFont="1" applyFill="1" applyBorder="1" applyAlignment="1" applyProtection="1">
      <alignment horizontal="left" vertical="center"/>
      <protection/>
    </xf>
    <xf numFmtId="176" fontId="17" fillId="0" borderId="0" xfId="84" applyNumberFormat="1" applyFont="1" applyFill="1" applyAlignment="1">
      <alignment horizontal="left" vertical="center"/>
      <protection/>
    </xf>
    <xf numFmtId="176" fontId="17" fillId="0" borderId="0" xfId="84" applyNumberFormat="1" applyFont="1" applyFill="1" applyAlignment="1">
      <alignment vertical="center"/>
      <protection/>
    </xf>
    <xf numFmtId="176" fontId="12" fillId="0" borderId="13" xfId="84" applyNumberFormat="1" applyFont="1" applyFill="1" applyBorder="1" applyAlignment="1">
      <alignment vertical="center"/>
      <protection/>
    </xf>
    <xf numFmtId="176" fontId="17" fillId="0" borderId="13" xfId="84" applyNumberFormat="1" applyFont="1" applyFill="1" applyBorder="1" applyAlignment="1">
      <alignment vertical="center"/>
      <protection/>
    </xf>
    <xf numFmtId="176" fontId="12" fillId="0" borderId="0" xfId="84" applyNumberFormat="1" applyFont="1" applyFill="1" applyBorder="1" applyAlignment="1">
      <alignment vertical="center"/>
      <protection/>
    </xf>
    <xf numFmtId="176" fontId="17" fillId="0" borderId="0" xfId="84" applyNumberFormat="1" applyFont="1" applyFill="1" applyBorder="1" applyAlignment="1">
      <alignment horizontal="left" vertical="center"/>
      <protection/>
    </xf>
    <xf numFmtId="176" fontId="12" fillId="0" borderId="13" xfId="84" applyNumberFormat="1" applyFont="1" applyFill="1" applyBorder="1" applyAlignment="1" applyProtection="1">
      <alignment horizontal="right" vertical="center"/>
      <protection/>
    </xf>
    <xf numFmtId="176" fontId="17" fillId="0" borderId="0" xfId="84" applyNumberFormat="1" applyFont="1" applyFill="1" applyBorder="1" applyAlignment="1">
      <alignment vertical="center"/>
      <protection/>
    </xf>
    <xf numFmtId="176" fontId="12" fillId="0" borderId="15" xfId="84" applyNumberFormat="1" applyFont="1" applyFill="1" applyBorder="1" applyAlignment="1">
      <alignment vertical="center"/>
      <protection/>
    </xf>
    <xf numFmtId="176" fontId="12" fillId="0" borderId="0" xfId="84" applyNumberFormat="1" applyFont="1" applyFill="1" applyBorder="1" applyAlignment="1" applyProtection="1">
      <alignment vertical="center"/>
      <protection locked="0"/>
    </xf>
    <xf numFmtId="176" fontId="12" fillId="0" borderId="18" xfId="83" applyNumberFormat="1" applyFont="1" applyFill="1" applyBorder="1" applyAlignment="1">
      <alignment horizontal="left" vertical="center"/>
      <protection/>
    </xf>
    <xf numFmtId="176" fontId="17" fillId="0" borderId="19" xfId="83" applyNumberFormat="1" applyFont="1" applyFill="1" applyBorder="1" applyAlignment="1">
      <alignment vertical="center"/>
      <protection/>
    </xf>
    <xf numFmtId="176" fontId="17" fillId="0" borderId="0" xfId="83" applyNumberFormat="1" applyFont="1" applyFill="1" applyBorder="1" applyAlignment="1">
      <alignment vertical="center"/>
      <protection/>
    </xf>
    <xf numFmtId="176" fontId="12" fillId="0" borderId="20" xfId="83" applyNumberFormat="1" applyFont="1" applyFill="1" applyBorder="1" applyAlignment="1" applyProtection="1">
      <alignment horizontal="left" vertical="center"/>
      <protection/>
    </xf>
    <xf numFmtId="176" fontId="17" fillId="0" borderId="16" xfId="84" applyNumberFormat="1" applyFont="1" applyFill="1" applyBorder="1" applyAlignment="1">
      <alignment vertical="center"/>
      <protection/>
    </xf>
    <xf numFmtId="176" fontId="17" fillId="0" borderId="14" xfId="84" applyNumberFormat="1" applyFont="1" applyFill="1" applyBorder="1" applyAlignment="1">
      <alignment horizontal="left" vertical="center"/>
      <protection/>
    </xf>
    <xf numFmtId="176" fontId="17" fillId="0" borderId="0" xfId="84" applyNumberFormat="1" applyFont="1" applyFill="1" applyAlignment="1" applyProtection="1">
      <alignment vertical="center"/>
      <protection locked="0"/>
    </xf>
    <xf numFmtId="176" fontId="18" fillId="0" borderId="0" xfId="84" applyNumberFormat="1" applyFont="1" applyFill="1" applyAlignment="1" applyProtection="1">
      <alignment horizontal="center" vertical="center"/>
      <protection/>
    </xf>
    <xf numFmtId="176" fontId="19" fillId="0" borderId="13" xfId="84" applyNumberFormat="1" applyFont="1" applyFill="1" applyBorder="1" applyAlignment="1">
      <alignment vertical="center"/>
      <protection/>
    </xf>
    <xf numFmtId="176" fontId="18" fillId="0" borderId="13" xfId="84" applyNumberFormat="1" applyFont="1" applyFill="1" applyBorder="1" applyAlignment="1">
      <alignment vertical="center"/>
      <protection/>
    </xf>
    <xf numFmtId="176" fontId="18" fillId="0" borderId="13" xfId="84" applyNumberFormat="1" applyFont="1" applyFill="1" applyBorder="1" applyAlignment="1" applyProtection="1">
      <alignment horizontal="right" vertical="center"/>
      <protection/>
    </xf>
    <xf numFmtId="176" fontId="19" fillId="0" borderId="0" xfId="84" applyNumberFormat="1" applyFont="1" applyFill="1" applyBorder="1" applyAlignment="1">
      <alignment vertical="center"/>
      <protection/>
    </xf>
    <xf numFmtId="176" fontId="18" fillId="0" borderId="21" xfId="84" applyNumberFormat="1" applyFont="1" applyFill="1" applyBorder="1" applyAlignment="1" applyProtection="1">
      <alignment horizontal="left" vertical="center"/>
      <protection/>
    </xf>
    <xf numFmtId="176" fontId="18" fillId="0" borderId="16" xfId="84" applyNumberFormat="1" applyFont="1" applyFill="1" applyBorder="1" applyAlignment="1" applyProtection="1">
      <alignment horizontal="left" vertical="center"/>
      <protection/>
    </xf>
    <xf numFmtId="176" fontId="18" fillId="0" borderId="14" xfId="84" applyNumberFormat="1" applyFont="1" applyFill="1" applyBorder="1" applyAlignment="1" applyProtection="1">
      <alignment horizontal="center" vertical="center"/>
      <protection/>
    </xf>
    <xf numFmtId="176" fontId="18" fillId="0" borderId="15" xfId="84" applyNumberFormat="1" applyFont="1" applyFill="1" applyBorder="1" applyAlignment="1">
      <alignment vertical="center"/>
      <protection/>
    </xf>
    <xf numFmtId="176" fontId="19" fillId="0" borderId="15" xfId="84" applyNumberFormat="1" applyFont="1" applyFill="1" applyBorder="1" applyAlignment="1">
      <alignment vertical="center"/>
      <protection/>
    </xf>
    <xf numFmtId="176" fontId="18" fillId="0" borderId="15" xfId="83" applyNumberFormat="1" applyFont="1" applyFill="1" applyBorder="1" applyAlignment="1" applyProtection="1">
      <alignment horizontal="right" vertical="center"/>
      <protection/>
    </xf>
    <xf numFmtId="176" fontId="18" fillId="0" borderId="15" xfId="83" applyNumberFormat="1" applyFont="1" applyFill="1" applyBorder="1" applyAlignment="1" applyProtection="1">
      <alignment horizontal="distributed" vertical="center"/>
      <protection/>
    </xf>
    <xf numFmtId="176" fontId="18" fillId="0" borderId="0" xfId="84" applyNumberFormat="1" applyFont="1" applyFill="1" applyBorder="1" applyAlignment="1" applyProtection="1">
      <alignment horizontal="center" vertical="center"/>
      <protection/>
    </xf>
    <xf numFmtId="176" fontId="19" fillId="0" borderId="0" xfId="84" applyNumberFormat="1" applyFont="1" applyFill="1" applyAlignment="1">
      <alignment vertical="center"/>
      <protection/>
    </xf>
    <xf numFmtId="176" fontId="18" fillId="0" borderId="0" xfId="84" applyNumberFormat="1" applyFont="1" applyFill="1" applyBorder="1" applyAlignment="1">
      <alignment vertical="center"/>
      <protection/>
    </xf>
    <xf numFmtId="176" fontId="10" fillId="0" borderId="15" xfId="84" applyNumberFormat="1" applyFont="1" applyFill="1" applyBorder="1" applyAlignment="1" applyProtection="1">
      <alignment horizontal="center" vertical="center"/>
      <protection/>
    </xf>
    <xf numFmtId="176" fontId="12" fillId="0" borderId="15" xfId="84" applyNumberFormat="1" applyFont="1" applyFill="1" applyBorder="1" applyAlignment="1" applyProtection="1">
      <alignment horizontal="center" vertical="center"/>
      <protection/>
    </xf>
    <xf numFmtId="176" fontId="10" fillId="0" borderId="0" xfId="83" applyNumberFormat="1" applyFont="1" applyFill="1" applyAlignment="1">
      <alignment horizontal="center" vertical="center"/>
      <protection/>
    </xf>
    <xf numFmtId="176" fontId="11" fillId="0" borderId="0" xfId="83" applyNumberFormat="1" applyFont="1" applyFill="1" applyAlignment="1">
      <alignment horizontal="centerContinuous" vertical="center"/>
      <protection/>
    </xf>
    <xf numFmtId="176" fontId="11" fillId="0" borderId="0" xfId="83" applyNumberFormat="1" applyFont="1" applyFill="1" applyAlignment="1">
      <alignment vertical="center"/>
      <protection/>
    </xf>
    <xf numFmtId="176" fontId="10" fillId="0" borderId="13" xfId="83" applyNumberFormat="1" applyFont="1" applyFill="1" applyBorder="1" applyAlignment="1" applyProtection="1">
      <alignment horizontal="left" vertical="center"/>
      <protection locked="0"/>
    </xf>
    <xf numFmtId="176" fontId="11" fillId="0" borderId="13" xfId="83" applyNumberFormat="1" applyFont="1" applyFill="1" applyBorder="1" applyAlignment="1">
      <alignment vertical="center"/>
      <protection/>
    </xf>
    <xf numFmtId="37" fontId="12" fillId="0" borderId="13" xfId="83" applyFont="1" applyFill="1" applyBorder="1" applyAlignment="1">
      <alignment vertical="center"/>
      <protection/>
    </xf>
    <xf numFmtId="37" fontId="12" fillId="0" borderId="0" xfId="83" applyFont="1" applyFill="1" applyBorder="1" applyAlignment="1">
      <alignment horizontal="right" vertical="center"/>
      <protection/>
    </xf>
    <xf numFmtId="176" fontId="10" fillId="0" borderId="22" xfId="83" applyNumberFormat="1" applyFont="1" applyFill="1" applyBorder="1" applyAlignment="1">
      <alignment horizontal="left" vertical="center"/>
      <protection/>
    </xf>
    <xf numFmtId="176" fontId="10" fillId="0" borderId="13" xfId="83" applyNumberFormat="1" applyFont="1" applyFill="1" applyBorder="1" applyAlignment="1" applyProtection="1">
      <alignment horizontal="right" vertical="center"/>
      <protection/>
    </xf>
    <xf numFmtId="176" fontId="10" fillId="0" borderId="13" xfId="83" applyNumberFormat="1" applyFont="1" applyFill="1" applyBorder="1" applyAlignment="1">
      <alignment horizontal="center" vertical="center"/>
      <protection/>
    </xf>
    <xf numFmtId="176" fontId="10" fillId="0" borderId="16" xfId="83" applyNumberFormat="1" applyFont="1" applyFill="1" applyBorder="1" applyAlignment="1">
      <alignment horizontal="center" vertical="center"/>
      <protection/>
    </xf>
    <xf numFmtId="176" fontId="10" fillId="0" borderId="14" xfId="83" applyNumberFormat="1" applyFont="1" applyFill="1" applyBorder="1" applyAlignment="1" applyProtection="1">
      <alignment horizontal="center" vertical="center"/>
      <protection/>
    </xf>
    <xf numFmtId="176" fontId="10" fillId="0" borderId="3" xfId="83" applyNumberFormat="1" applyFont="1" applyFill="1" applyBorder="1" applyAlignment="1" applyProtection="1">
      <alignment horizontal="center" vertical="center"/>
      <protection/>
    </xf>
    <xf numFmtId="176" fontId="10" fillId="0" borderId="0" xfId="83" applyNumberFormat="1" applyFont="1" applyFill="1" applyBorder="1" applyAlignment="1">
      <alignment vertical="center"/>
      <protection/>
    </xf>
    <xf numFmtId="176" fontId="10" fillId="0" borderId="20" xfId="83" applyNumberFormat="1" applyFont="1" applyFill="1" applyBorder="1" applyAlignment="1">
      <alignment vertical="center"/>
      <protection/>
    </xf>
    <xf numFmtId="176" fontId="11" fillId="0" borderId="16" xfId="83" applyNumberFormat="1" applyFont="1" applyFill="1" applyBorder="1" applyAlignment="1">
      <alignment vertical="center"/>
      <protection/>
    </xf>
    <xf numFmtId="176" fontId="11" fillId="0" borderId="14" xfId="83" applyNumberFormat="1" applyFont="1" applyFill="1" applyBorder="1" applyAlignment="1">
      <alignment vertical="center"/>
      <protection/>
    </xf>
    <xf numFmtId="178" fontId="10" fillId="0" borderId="0" xfId="86" applyNumberFormat="1" applyFont="1" applyFill="1" applyBorder="1" applyAlignment="1">
      <alignment vertical="center"/>
      <protection/>
    </xf>
    <xf numFmtId="178" fontId="11" fillId="0" borderId="0" xfId="86" applyNumberFormat="1" applyFont="1" applyFill="1" applyAlignment="1">
      <alignment vertical="center"/>
      <protection/>
    </xf>
    <xf numFmtId="178" fontId="10" fillId="0" borderId="0" xfId="86" applyNumberFormat="1" applyFont="1" applyFill="1" applyBorder="1" applyAlignment="1" applyProtection="1">
      <alignment horizontal="center" vertical="center"/>
      <protection/>
    </xf>
    <xf numFmtId="178" fontId="10" fillId="0" borderId="0" xfId="86" applyNumberFormat="1" applyFont="1" applyFill="1" applyBorder="1" applyAlignment="1" applyProtection="1">
      <alignment horizontal="left" vertical="center"/>
      <protection/>
    </xf>
    <xf numFmtId="178" fontId="10" fillId="0" borderId="0" xfId="86" applyNumberFormat="1" applyFont="1" applyFill="1" applyBorder="1" applyAlignment="1" applyProtection="1">
      <alignment horizontal="right" vertical="center"/>
      <protection/>
    </xf>
    <xf numFmtId="178" fontId="10" fillId="0" borderId="0" xfId="85" applyNumberFormat="1" applyFont="1" applyFill="1" applyBorder="1" applyAlignment="1" applyProtection="1">
      <alignment horizontal="right" vertical="center" shrinkToFit="1"/>
      <protection/>
    </xf>
    <xf numFmtId="178" fontId="10" fillId="0" borderId="13" xfId="86" applyNumberFormat="1" applyFont="1" applyFill="1" applyBorder="1" applyAlignment="1">
      <alignment vertical="center"/>
      <protection/>
    </xf>
    <xf numFmtId="178" fontId="10" fillId="0" borderId="0" xfId="85" applyNumberFormat="1" applyFont="1" applyFill="1" applyBorder="1" applyAlignment="1">
      <alignment vertical="center"/>
      <protection/>
    </xf>
    <xf numFmtId="178" fontId="14" fillId="0" borderId="0" xfId="85" applyNumberFormat="1" applyFont="1" applyFill="1" applyBorder="1" applyAlignment="1">
      <alignment vertical="center"/>
      <protection/>
    </xf>
    <xf numFmtId="178" fontId="10" fillId="0" borderId="0" xfId="85" applyNumberFormat="1" applyFont="1" applyFill="1" applyBorder="1" applyAlignment="1" applyProtection="1">
      <alignment horizontal="center" vertical="center"/>
      <protection/>
    </xf>
    <xf numFmtId="178" fontId="10" fillId="0" borderId="0" xfId="85" applyNumberFormat="1" applyFont="1" applyFill="1" applyBorder="1" applyAlignment="1" applyProtection="1">
      <alignment horizontal="right" vertical="center"/>
      <protection/>
    </xf>
    <xf numFmtId="178" fontId="10" fillId="0" borderId="13" xfId="85" applyNumberFormat="1" applyFont="1" applyFill="1" applyBorder="1" applyAlignment="1">
      <alignment vertical="center"/>
      <protection/>
    </xf>
    <xf numFmtId="176" fontId="18" fillId="0" borderId="15" xfId="84" applyNumberFormat="1" applyFont="1" applyFill="1" applyBorder="1" applyAlignment="1" applyProtection="1">
      <alignment horizontal="center" vertical="center"/>
      <protection/>
    </xf>
    <xf numFmtId="176" fontId="18" fillId="0" borderId="13" xfId="84" applyNumberFormat="1" applyFont="1" applyFill="1" applyBorder="1" applyAlignment="1" applyProtection="1">
      <alignment horizontal="left" vertical="center"/>
      <protection/>
    </xf>
    <xf numFmtId="176" fontId="19" fillId="0" borderId="19" xfId="84" applyNumberFormat="1" applyFont="1" applyFill="1" applyBorder="1" applyAlignment="1">
      <alignment vertical="center"/>
      <protection/>
    </xf>
    <xf numFmtId="176" fontId="20" fillId="0" borderId="0" xfId="84" applyNumberFormat="1" applyFont="1" applyFill="1" applyAlignment="1">
      <alignment vertical="center"/>
      <protection/>
    </xf>
    <xf numFmtId="176" fontId="20" fillId="0" borderId="0" xfId="84" applyNumberFormat="1" applyFont="1" applyFill="1" applyBorder="1" applyAlignment="1">
      <alignment vertical="center"/>
      <protection/>
    </xf>
    <xf numFmtId="176" fontId="19" fillId="0" borderId="0" xfId="83" applyNumberFormat="1" applyFont="1" applyFill="1" applyBorder="1" applyAlignment="1">
      <alignment horizontal="left" vertical="center"/>
      <protection/>
    </xf>
    <xf numFmtId="176" fontId="18" fillId="0" borderId="0" xfId="83" applyNumberFormat="1" applyFont="1" applyFill="1" applyBorder="1" applyAlignment="1" applyProtection="1">
      <alignment horizontal="right" vertical="center"/>
      <protection/>
    </xf>
    <xf numFmtId="176" fontId="11" fillId="0" borderId="0" xfId="83" applyNumberFormat="1" applyFont="1" applyFill="1" applyBorder="1" applyAlignment="1" applyProtection="1">
      <alignment vertical="center"/>
      <protection locked="0"/>
    </xf>
    <xf numFmtId="176" fontId="10" fillId="0" borderId="0" xfId="83" applyNumberFormat="1" applyFont="1" applyFill="1" applyBorder="1" applyAlignment="1" applyProtection="1">
      <alignment vertical="center"/>
      <protection locked="0"/>
    </xf>
    <xf numFmtId="178" fontId="10" fillId="0" borderId="0" xfId="0" applyNumberFormat="1" applyFont="1" applyFill="1" applyBorder="1" applyAlignment="1" applyProtection="1" quotePrefix="1">
      <alignment horizontal="right" vertical="center"/>
      <protection locked="0"/>
    </xf>
    <xf numFmtId="176" fontId="11" fillId="0" borderId="0" xfId="83" applyNumberFormat="1" applyFont="1" applyFill="1" applyAlignment="1" applyProtection="1">
      <alignment vertical="center"/>
      <protection locked="0"/>
    </xf>
    <xf numFmtId="176" fontId="14" fillId="0" borderId="0" xfId="84" applyNumberFormat="1" applyFont="1" applyFill="1" applyBorder="1" applyAlignment="1" applyProtection="1">
      <alignment vertical="center"/>
      <protection locked="0"/>
    </xf>
    <xf numFmtId="214" fontId="14" fillId="0" borderId="0" xfId="84" applyNumberFormat="1" applyFont="1" applyFill="1" applyBorder="1" applyAlignment="1" applyProtection="1">
      <alignment vertical="center"/>
      <protection locked="0"/>
    </xf>
    <xf numFmtId="214" fontId="11" fillId="0" borderId="13" xfId="84" applyNumberFormat="1" applyFont="1" applyFill="1" applyBorder="1" applyAlignment="1">
      <alignment vertical="center"/>
      <protection/>
    </xf>
    <xf numFmtId="176" fontId="10" fillId="0" borderId="0" xfId="84" applyNumberFormat="1" applyFont="1" applyFill="1" applyBorder="1" applyAlignment="1" applyProtection="1">
      <alignment vertical="center"/>
      <protection locked="0"/>
    </xf>
    <xf numFmtId="214" fontId="10" fillId="0" borderId="0" xfId="84" applyNumberFormat="1" applyFont="1" applyFill="1" applyBorder="1" applyAlignment="1" applyProtection="1">
      <alignment vertical="center"/>
      <protection locked="0"/>
    </xf>
    <xf numFmtId="176" fontId="11" fillId="0" borderId="0" xfId="84" applyNumberFormat="1" applyFont="1" applyFill="1" applyBorder="1" applyAlignment="1" applyProtection="1">
      <alignment vertical="center"/>
      <protection locked="0"/>
    </xf>
    <xf numFmtId="214" fontId="14" fillId="0" borderId="0" xfId="84" applyNumberFormat="1" applyFont="1" applyFill="1" applyBorder="1" applyAlignment="1" applyProtection="1">
      <alignment horizontal="right" vertical="center"/>
      <protection locked="0"/>
    </xf>
    <xf numFmtId="176" fontId="11" fillId="0" borderId="0" xfId="84" applyNumberFormat="1" applyFont="1" applyFill="1" applyAlignment="1" applyProtection="1">
      <alignment vertical="center"/>
      <protection locked="0"/>
    </xf>
    <xf numFmtId="214" fontId="11" fillId="0" borderId="0" xfId="84" applyNumberFormat="1" applyFont="1" applyFill="1" applyAlignment="1" applyProtection="1">
      <alignment vertical="center"/>
      <protection locked="0"/>
    </xf>
    <xf numFmtId="176" fontId="9" fillId="0" borderId="0" xfId="84" applyNumberFormat="1" applyFont="1" applyFill="1" applyAlignment="1" applyProtection="1">
      <alignment vertical="center"/>
      <protection locked="0"/>
    </xf>
    <xf numFmtId="178" fontId="10" fillId="0" borderId="0" xfId="86" applyNumberFormat="1" applyFont="1" applyFill="1" applyBorder="1" applyAlignment="1" quotePrefix="1">
      <alignment horizontal="left" vertical="center"/>
      <protection/>
    </xf>
    <xf numFmtId="178" fontId="10" fillId="0" borderId="0" xfId="86" applyNumberFormat="1" applyFont="1" applyFill="1" applyAlignment="1">
      <alignment vertical="center"/>
      <protection/>
    </xf>
    <xf numFmtId="178" fontId="10" fillId="0" borderId="0" xfId="86" applyNumberFormat="1" applyFont="1" applyFill="1" applyAlignment="1">
      <alignment horizontal="right" vertical="center"/>
      <protection/>
    </xf>
    <xf numFmtId="178" fontId="10" fillId="0" borderId="2" xfId="86" applyNumberFormat="1" applyFont="1" applyFill="1" applyBorder="1" applyAlignment="1" applyProtection="1">
      <alignment horizontal="center" vertical="center"/>
      <protection/>
    </xf>
    <xf numFmtId="178" fontId="10" fillId="0" borderId="3" xfId="86" applyNumberFormat="1" applyFont="1" applyFill="1" applyBorder="1" applyAlignment="1" applyProtection="1">
      <alignment horizontal="center" vertical="center"/>
      <protection/>
    </xf>
    <xf numFmtId="178" fontId="14" fillId="0" borderId="3" xfId="86" applyNumberFormat="1" applyFont="1" applyFill="1" applyBorder="1" applyAlignment="1" applyProtection="1">
      <alignment horizontal="center" vertical="center"/>
      <protection/>
    </xf>
    <xf numFmtId="178" fontId="14" fillId="0" borderId="2" xfId="86" applyNumberFormat="1" applyFont="1" applyFill="1" applyBorder="1" applyAlignment="1" applyProtection="1">
      <alignment horizontal="center" vertical="center"/>
      <protection/>
    </xf>
    <xf numFmtId="178" fontId="10" fillId="0" borderId="0" xfId="86" applyNumberFormat="1" applyFont="1" applyFill="1" applyBorder="1" applyAlignment="1" applyProtection="1">
      <alignment vertical="center"/>
      <protection/>
    </xf>
    <xf numFmtId="178" fontId="10" fillId="0" borderId="14" xfId="86" applyNumberFormat="1" applyFont="1" applyFill="1" applyBorder="1" applyAlignment="1">
      <alignment vertical="center"/>
      <protection/>
    </xf>
    <xf numFmtId="178" fontId="10" fillId="0" borderId="0" xfId="85" applyNumberFormat="1" applyFont="1" applyFill="1" applyAlignment="1">
      <alignment horizontal="center" vertical="center"/>
      <protection/>
    </xf>
    <xf numFmtId="178" fontId="10" fillId="0" borderId="0" xfId="85" applyNumberFormat="1" applyFont="1" applyFill="1" applyBorder="1" applyAlignment="1" applyProtection="1">
      <alignment horizontal="left" vertical="center"/>
      <protection/>
    </xf>
    <xf numFmtId="176" fontId="10" fillId="0" borderId="0" xfId="83" applyNumberFormat="1" applyFont="1" applyFill="1" applyBorder="1" applyAlignment="1">
      <alignment horizontal="left" vertical="center"/>
      <protection/>
    </xf>
    <xf numFmtId="178" fontId="10" fillId="0" borderId="0" xfId="0" applyNumberFormat="1" applyFont="1" applyFill="1" applyBorder="1" applyAlignment="1">
      <alignment horizontal="right" vertical="center"/>
    </xf>
    <xf numFmtId="178" fontId="10" fillId="0" borderId="18" xfId="85" applyNumberFormat="1" applyFont="1" applyFill="1" applyBorder="1" applyAlignment="1">
      <alignment horizontal="centerContinuous" vertical="center"/>
      <protection/>
    </xf>
    <xf numFmtId="178" fontId="10" fillId="0" borderId="19" xfId="85" applyNumberFormat="1" applyFont="1" applyFill="1" applyBorder="1" applyAlignment="1">
      <alignment horizontal="centerContinuous" vertical="center"/>
      <protection/>
    </xf>
    <xf numFmtId="178" fontId="10" fillId="0" borderId="19" xfId="85" applyNumberFormat="1" applyFont="1" applyFill="1" applyBorder="1" applyAlignment="1" applyProtection="1">
      <alignment horizontal="centerContinuous" vertical="center"/>
      <protection/>
    </xf>
    <xf numFmtId="178" fontId="10" fillId="0" borderId="14" xfId="85" applyNumberFormat="1" applyFont="1" applyFill="1" applyBorder="1" applyAlignment="1">
      <alignment vertical="center"/>
      <protection/>
    </xf>
    <xf numFmtId="178" fontId="10" fillId="0" borderId="23" xfId="85" applyNumberFormat="1" applyFont="1" applyFill="1" applyBorder="1" applyAlignment="1" applyProtection="1">
      <alignment horizontal="center" vertical="center"/>
      <protection/>
    </xf>
    <xf numFmtId="178" fontId="10" fillId="0" borderId="3" xfId="85" applyNumberFormat="1" applyFont="1" applyFill="1" applyBorder="1" applyAlignment="1" applyProtection="1">
      <alignment horizontal="center" vertical="center"/>
      <protection/>
    </xf>
    <xf numFmtId="178" fontId="10" fillId="0" borderId="2" xfId="85" applyNumberFormat="1" applyFont="1" applyFill="1" applyBorder="1" applyAlignment="1" applyProtection="1">
      <alignment horizontal="center" vertical="center"/>
      <protection/>
    </xf>
    <xf numFmtId="178" fontId="14" fillId="0" borderId="0" xfId="85" applyNumberFormat="1" applyFont="1" applyFill="1" applyBorder="1" applyAlignment="1" applyProtection="1">
      <alignment vertical="center"/>
      <protection/>
    </xf>
    <xf numFmtId="178" fontId="11" fillId="0" borderId="0" xfId="85" applyNumberFormat="1" applyFont="1" applyFill="1" applyAlignment="1">
      <alignment vertical="center"/>
      <protection/>
    </xf>
    <xf numFmtId="178" fontId="10" fillId="0" borderId="0" xfId="86" applyNumberFormat="1" applyFont="1" applyFill="1" applyBorder="1" applyAlignment="1" applyProtection="1">
      <alignment vertical="center"/>
      <protection locked="0"/>
    </xf>
    <xf numFmtId="178" fontId="10" fillId="0" borderId="13" xfId="86" applyNumberFormat="1" applyFont="1" applyFill="1" applyBorder="1" applyAlignment="1" applyProtection="1">
      <alignment vertical="center"/>
      <protection locked="0"/>
    </xf>
    <xf numFmtId="176" fontId="12" fillId="0" borderId="0" xfId="84" applyNumberFormat="1" applyFont="1" applyFill="1" applyBorder="1" applyAlignment="1" applyProtection="1">
      <alignment horizontal="right" vertical="center"/>
      <protection locked="0"/>
    </xf>
    <xf numFmtId="176" fontId="17" fillId="0" borderId="0" xfId="84" applyNumberFormat="1" applyFont="1" applyFill="1" applyBorder="1" applyAlignment="1" applyProtection="1">
      <alignment vertical="center"/>
      <protection locked="0"/>
    </xf>
    <xf numFmtId="176" fontId="18" fillId="0" borderId="0" xfId="84" applyNumberFormat="1" applyFont="1" applyFill="1" applyBorder="1" applyAlignment="1">
      <alignment horizontal="right" vertical="center"/>
      <protection/>
    </xf>
    <xf numFmtId="176" fontId="18" fillId="0" borderId="0" xfId="84" applyNumberFormat="1" applyFont="1" applyFill="1" applyAlignment="1">
      <alignment horizontal="right" vertical="center"/>
      <protection/>
    </xf>
    <xf numFmtId="176" fontId="18" fillId="0" borderId="0" xfId="83" applyNumberFormat="1" applyFont="1" applyFill="1" applyBorder="1" applyAlignment="1">
      <alignment horizontal="right" vertical="center"/>
      <protection/>
    </xf>
    <xf numFmtId="176" fontId="18" fillId="0" borderId="0" xfId="83" applyNumberFormat="1" applyFont="1" applyFill="1" applyBorder="1" applyAlignment="1">
      <alignment horizontal="left" vertical="center"/>
      <protection/>
    </xf>
    <xf numFmtId="176" fontId="18" fillId="0" borderId="16" xfId="84" applyNumberFormat="1" applyFont="1" applyFill="1" applyBorder="1" applyAlignment="1">
      <alignment vertical="center"/>
      <protection/>
    </xf>
    <xf numFmtId="176" fontId="18" fillId="0" borderId="0" xfId="84" applyNumberFormat="1" applyFont="1" applyFill="1" applyAlignment="1">
      <alignment vertical="center"/>
      <protection/>
    </xf>
    <xf numFmtId="176" fontId="18" fillId="0" borderId="13" xfId="84" applyNumberFormat="1" applyFont="1" applyFill="1" applyBorder="1" applyAlignment="1" applyProtection="1">
      <alignment vertical="center"/>
      <protection locked="0"/>
    </xf>
    <xf numFmtId="176" fontId="18" fillId="0" borderId="0" xfId="84" applyNumberFormat="1" applyFont="1" applyFill="1" applyBorder="1" applyAlignment="1" applyProtection="1">
      <alignment vertical="center"/>
      <protection locked="0"/>
    </xf>
    <xf numFmtId="176" fontId="19" fillId="0" borderId="0" xfId="84" applyNumberFormat="1" applyFont="1" applyFill="1" applyBorder="1" applyAlignment="1" applyProtection="1">
      <alignment vertical="center"/>
      <protection locked="0"/>
    </xf>
    <xf numFmtId="178" fontId="18" fillId="0" borderId="0" xfId="0" applyNumberFormat="1" applyFont="1" applyFill="1" applyBorder="1" applyAlignment="1" applyProtection="1" quotePrefix="1">
      <alignment horizontal="right" vertical="center"/>
      <protection locked="0"/>
    </xf>
    <xf numFmtId="176" fontId="18" fillId="0" borderId="0" xfId="84" applyNumberFormat="1" applyFont="1" applyFill="1" applyBorder="1" applyAlignment="1" applyProtection="1">
      <alignment horizontal="right" vertical="center"/>
      <protection locked="0"/>
    </xf>
    <xf numFmtId="176" fontId="18" fillId="0" borderId="0" xfId="84" applyNumberFormat="1" applyFont="1" applyFill="1" applyAlignment="1" applyProtection="1">
      <alignment vertical="center"/>
      <protection locked="0"/>
    </xf>
    <xf numFmtId="176" fontId="19" fillId="0" borderId="0" xfId="84" applyNumberFormat="1" applyFont="1" applyFill="1" applyAlignment="1" applyProtection="1">
      <alignment vertical="center"/>
      <protection locked="0"/>
    </xf>
    <xf numFmtId="176" fontId="12" fillId="0" borderId="0" xfId="84" applyNumberFormat="1" applyFont="1" applyFill="1" applyBorder="1" applyAlignment="1" applyProtection="1">
      <alignment horizontal="center" vertical="center"/>
      <protection/>
    </xf>
    <xf numFmtId="176" fontId="10" fillId="0" borderId="20" xfId="83" applyNumberFormat="1" applyFont="1" applyFill="1" applyBorder="1" applyAlignment="1" applyProtection="1">
      <alignment horizontal="center" vertical="center"/>
      <protection/>
    </xf>
    <xf numFmtId="176" fontId="12" fillId="0" borderId="13" xfId="84" applyNumberFormat="1" applyFont="1" applyFill="1" applyBorder="1" applyAlignment="1" applyProtection="1">
      <alignment vertical="center"/>
      <protection locked="0"/>
    </xf>
    <xf numFmtId="178" fontId="12" fillId="0" borderId="0" xfId="0" applyNumberFormat="1" applyFont="1" applyFill="1" applyBorder="1" applyAlignment="1" applyProtection="1" quotePrefix="1">
      <alignment horizontal="right" vertical="center"/>
      <protection locked="0"/>
    </xf>
    <xf numFmtId="176" fontId="16" fillId="0" borderId="0" xfId="83" applyNumberFormat="1" applyFont="1" applyFill="1" applyBorder="1" applyAlignment="1">
      <alignment vertical="center"/>
      <protection/>
    </xf>
    <xf numFmtId="176" fontId="16" fillId="0" borderId="0" xfId="84" applyNumberFormat="1" applyFont="1" applyFill="1" applyAlignment="1">
      <alignment vertical="center"/>
      <protection/>
    </xf>
    <xf numFmtId="176" fontId="16" fillId="0" borderId="0" xfId="84" applyNumberFormat="1" applyFont="1" applyFill="1" applyBorder="1" applyAlignment="1">
      <alignment vertical="center"/>
      <protection/>
    </xf>
    <xf numFmtId="0" fontId="12" fillId="0" borderId="0" xfId="84" applyNumberFormat="1" applyFont="1" applyFill="1" applyBorder="1" applyAlignment="1" applyProtection="1">
      <alignment horizontal="right" vertical="center"/>
      <protection locked="0"/>
    </xf>
    <xf numFmtId="176" fontId="12" fillId="0" borderId="0" xfId="84" applyNumberFormat="1" applyFont="1" applyFill="1" applyBorder="1" applyAlignment="1" applyProtection="1">
      <alignment vertical="center"/>
      <protection/>
    </xf>
    <xf numFmtId="0" fontId="12" fillId="0" borderId="0" xfId="84" applyNumberFormat="1" applyFont="1" applyFill="1" applyBorder="1" applyAlignment="1" applyProtection="1">
      <alignment vertical="center"/>
      <protection locked="0"/>
    </xf>
    <xf numFmtId="176" fontId="18" fillId="0" borderId="20" xfId="84" applyNumberFormat="1" applyFont="1" applyFill="1" applyBorder="1" applyAlignment="1" applyProtection="1">
      <alignment horizontal="right" vertical="center"/>
      <protection/>
    </xf>
    <xf numFmtId="176" fontId="18" fillId="0" borderId="0" xfId="84" applyNumberFormat="1" applyFont="1" applyFill="1" applyBorder="1" applyAlignment="1" applyProtection="1">
      <alignment horizontal="right" vertical="center"/>
      <protection/>
    </xf>
    <xf numFmtId="176" fontId="18" fillId="0" borderId="0" xfId="84" applyNumberFormat="1" applyFont="1" applyFill="1" applyBorder="1" applyAlignment="1" applyProtection="1">
      <alignment vertical="center"/>
      <protection/>
    </xf>
    <xf numFmtId="176" fontId="13" fillId="0" borderId="0" xfId="84" applyNumberFormat="1" applyFont="1" applyFill="1" applyAlignment="1">
      <alignment vertical="center"/>
      <protection/>
    </xf>
    <xf numFmtId="176" fontId="13" fillId="0" borderId="0" xfId="83" applyNumberFormat="1" applyFont="1" applyFill="1" applyBorder="1" applyAlignment="1">
      <alignment vertical="center"/>
      <protection/>
    </xf>
    <xf numFmtId="178" fontId="10" fillId="0" borderId="20" xfId="0" applyNumberFormat="1" applyFont="1" applyFill="1" applyBorder="1" applyAlignment="1" applyProtection="1" quotePrefix="1">
      <alignment horizontal="left" vertical="center"/>
      <protection locked="0"/>
    </xf>
    <xf numFmtId="176" fontId="13" fillId="0" borderId="0" xfId="83" applyNumberFormat="1" applyFont="1" applyFill="1" applyAlignment="1">
      <alignment vertical="center"/>
      <protection/>
    </xf>
    <xf numFmtId="176" fontId="10" fillId="0" borderId="0" xfId="83" applyNumberFormat="1" applyFont="1" applyFill="1" applyBorder="1" applyAlignment="1" applyProtection="1">
      <alignment horizontal="left" vertical="center"/>
      <protection/>
    </xf>
    <xf numFmtId="176" fontId="10" fillId="0" borderId="13" xfId="84" applyNumberFormat="1" applyFont="1" applyFill="1" applyBorder="1" applyAlignment="1" applyProtection="1">
      <alignment vertical="center"/>
      <protection locked="0"/>
    </xf>
    <xf numFmtId="176" fontId="14" fillId="0" borderId="0" xfId="84" applyNumberFormat="1" applyFont="1" applyFill="1" applyBorder="1" applyAlignment="1" applyProtection="1">
      <alignment vertical="center"/>
      <protection/>
    </xf>
    <xf numFmtId="176" fontId="13" fillId="0" borderId="0" xfId="84" applyNumberFormat="1" applyFont="1" applyFill="1" applyBorder="1" applyAlignment="1" applyProtection="1">
      <alignment vertical="center"/>
      <protection/>
    </xf>
    <xf numFmtId="176" fontId="9" fillId="0" borderId="0" xfId="84" applyNumberFormat="1" applyFont="1" applyFill="1" applyBorder="1" applyAlignment="1">
      <alignment vertical="center"/>
      <protection/>
    </xf>
    <xf numFmtId="176" fontId="22" fillId="0" borderId="0" xfId="84" applyNumberFormat="1" applyFont="1" applyFill="1" applyBorder="1" applyAlignment="1" applyProtection="1">
      <alignment horizontal="center" vertical="center"/>
      <protection/>
    </xf>
    <xf numFmtId="176" fontId="23" fillId="0" borderId="0" xfId="84" applyNumberFormat="1" applyFont="1" applyFill="1" applyBorder="1" applyAlignment="1" applyProtection="1">
      <alignment vertical="center"/>
      <protection/>
    </xf>
    <xf numFmtId="176" fontId="23" fillId="0" borderId="0" xfId="84" applyNumberFormat="1" applyFont="1" applyFill="1" applyBorder="1" applyAlignment="1" applyProtection="1">
      <alignment vertical="center"/>
      <protection locked="0"/>
    </xf>
    <xf numFmtId="214" fontId="9" fillId="0" borderId="0" xfId="84" applyNumberFormat="1" applyFont="1" applyFill="1" applyAlignment="1">
      <alignment vertical="center"/>
      <protection/>
    </xf>
    <xf numFmtId="176" fontId="9" fillId="0" borderId="0" xfId="84" applyNumberFormat="1" applyFont="1" applyFill="1" applyBorder="1" applyAlignment="1" applyProtection="1">
      <alignment vertical="center"/>
      <protection locked="0"/>
    </xf>
    <xf numFmtId="178" fontId="13" fillId="0" borderId="0" xfId="86" applyNumberFormat="1" applyFont="1" applyFill="1" applyAlignment="1">
      <alignment vertical="center"/>
      <protection/>
    </xf>
    <xf numFmtId="178" fontId="14" fillId="0" borderId="0" xfId="85" applyNumberFormat="1" applyFont="1" applyFill="1" applyBorder="1" applyAlignment="1" applyProtection="1">
      <alignment vertical="center"/>
      <protection locked="0"/>
    </xf>
    <xf numFmtId="178" fontId="14" fillId="0" borderId="0" xfId="85" applyNumberFormat="1" applyFont="1" applyFill="1" applyBorder="1" applyAlignment="1" applyProtection="1">
      <alignment horizontal="right" vertical="center"/>
      <protection locked="0"/>
    </xf>
    <xf numFmtId="178" fontId="10" fillId="0" borderId="0" xfId="86" applyNumberFormat="1" applyFont="1" applyFill="1" applyBorder="1" applyAlignment="1" applyProtection="1">
      <alignment horizontal="right" vertical="center"/>
      <protection locked="0"/>
    </xf>
    <xf numFmtId="178" fontId="14" fillId="0" borderId="0" xfId="85" applyNumberFormat="1" applyFont="1" applyFill="1" applyBorder="1" applyAlignment="1" applyProtection="1">
      <alignment vertical="center" wrapText="1"/>
      <protection locked="0"/>
    </xf>
    <xf numFmtId="214" fontId="75" fillId="0" borderId="0" xfId="84" applyNumberFormat="1" applyFont="1" applyFill="1" applyBorder="1" applyAlignment="1">
      <alignment vertical="center"/>
      <protection/>
    </xf>
    <xf numFmtId="176" fontId="76" fillId="0" borderId="0" xfId="84" applyNumberFormat="1" applyFont="1" applyFill="1" applyBorder="1" applyAlignment="1">
      <alignment vertical="center"/>
      <protection/>
    </xf>
    <xf numFmtId="176" fontId="75" fillId="0" borderId="15" xfId="84" applyNumberFormat="1" applyFont="1" applyFill="1" applyBorder="1" applyAlignment="1">
      <alignment vertical="center"/>
      <protection/>
    </xf>
    <xf numFmtId="176" fontId="77" fillId="0" borderId="0" xfId="84" applyNumberFormat="1" applyFont="1" applyFill="1" applyBorder="1" applyAlignment="1">
      <alignment vertical="center"/>
      <protection/>
    </xf>
    <xf numFmtId="214" fontId="77" fillId="0" borderId="0" xfId="84" applyNumberFormat="1" applyFont="1" applyFill="1" applyBorder="1" applyAlignment="1" applyProtection="1">
      <alignment vertical="center"/>
      <protection locked="0"/>
    </xf>
    <xf numFmtId="176" fontId="76" fillId="0" borderId="20" xfId="83" applyNumberFormat="1" applyFont="1" applyFill="1" applyBorder="1" applyAlignment="1">
      <alignment vertical="center"/>
      <protection/>
    </xf>
    <xf numFmtId="176" fontId="76" fillId="0" borderId="0" xfId="83" applyNumberFormat="1" applyFont="1" applyFill="1" applyBorder="1" applyAlignment="1">
      <alignment vertical="center"/>
      <protection/>
    </xf>
    <xf numFmtId="176" fontId="76" fillId="0" borderId="0" xfId="84" applyNumberFormat="1" applyFont="1" applyFill="1" applyAlignment="1">
      <alignment vertical="center"/>
      <protection/>
    </xf>
    <xf numFmtId="176" fontId="76" fillId="0" borderId="15" xfId="84" applyNumberFormat="1" applyFont="1" applyFill="1" applyBorder="1" applyAlignment="1">
      <alignment vertical="center"/>
      <protection/>
    </xf>
    <xf numFmtId="176" fontId="75" fillId="0" borderId="0" xfId="84" applyNumberFormat="1" applyFont="1" applyFill="1" applyAlignment="1">
      <alignment vertical="center"/>
      <protection/>
    </xf>
    <xf numFmtId="176" fontId="75" fillId="0" borderId="0" xfId="84" applyNumberFormat="1" applyFont="1" applyFill="1" applyBorder="1" applyAlignment="1">
      <alignment vertical="center"/>
      <protection/>
    </xf>
    <xf numFmtId="178" fontId="75" fillId="0" borderId="0" xfId="86" applyNumberFormat="1" applyFont="1" applyFill="1" applyBorder="1" applyAlignment="1">
      <alignment vertical="center"/>
      <protection/>
    </xf>
    <xf numFmtId="178" fontId="76" fillId="0" borderId="0" xfId="86" applyNumberFormat="1" applyFont="1" applyFill="1" applyAlignment="1">
      <alignment vertical="center"/>
      <protection/>
    </xf>
    <xf numFmtId="178" fontId="75" fillId="0" borderId="0" xfId="85" applyNumberFormat="1" applyFont="1" applyFill="1" applyBorder="1" applyAlignment="1" applyProtection="1" quotePrefix="1">
      <alignment horizontal="center" vertical="center"/>
      <protection/>
    </xf>
    <xf numFmtId="178" fontId="77" fillId="0" borderId="0" xfId="85" applyNumberFormat="1" applyFont="1" applyFill="1" applyBorder="1" applyAlignment="1" applyProtection="1">
      <alignment vertical="center"/>
      <protection/>
    </xf>
    <xf numFmtId="178" fontId="75" fillId="0" borderId="0" xfId="85" applyNumberFormat="1" applyFont="1" applyFill="1" applyBorder="1" applyAlignment="1">
      <alignment vertical="center"/>
      <protection/>
    </xf>
    <xf numFmtId="178" fontId="76" fillId="0" borderId="0" xfId="85" applyNumberFormat="1" applyFont="1" applyFill="1" applyAlignment="1">
      <alignment vertical="center"/>
      <protection/>
    </xf>
    <xf numFmtId="176" fontId="78" fillId="0" borderId="0" xfId="84" applyNumberFormat="1" applyFont="1" applyFill="1" applyBorder="1" applyAlignment="1">
      <alignment vertical="center"/>
      <protection/>
    </xf>
    <xf numFmtId="176" fontId="79" fillId="0" borderId="15" xfId="84" applyNumberFormat="1" applyFont="1" applyFill="1" applyBorder="1" applyAlignment="1">
      <alignment vertical="center"/>
      <protection/>
    </xf>
    <xf numFmtId="176" fontId="79" fillId="0" borderId="0" xfId="84" applyNumberFormat="1" applyFont="1" applyFill="1" applyBorder="1" applyAlignment="1">
      <alignment horizontal="right" vertical="center"/>
      <protection/>
    </xf>
    <xf numFmtId="176" fontId="78" fillId="0" borderId="20" xfId="83" applyNumberFormat="1" applyFont="1" applyFill="1" applyBorder="1" applyAlignment="1">
      <alignment horizontal="left" vertical="center"/>
      <protection/>
    </xf>
    <xf numFmtId="176" fontId="78" fillId="0" borderId="0" xfId="83" applyNumberFormat="1" applyFont="1" applyFill="1" applyBorder="1" applyAlignment="1">
      <alignment vertical="center"/>
      <protection/>
    </xf>
    <xf numFmtId="176" fontId="78" fillId="0" borderId="0" xfId="84" applyNumberFormat="1" applyFont="1" applyFill="1" applyAlignment="1">
      <alignment vertical="center"/>
      <protection/>
    </xf>
    <xf numFmtId="176" fontId="78" fillId="0" borderId="15" xfId="84" applyNumberFormat="1" applyFont="1" applyFill="1" applyBorder="1" applyAlignment="1">
      <alignment vertical="center"/>
      <protection/>
    </xf>
    <xf numFmtId="176" fontId="79" fillId="0" borderId="0" xfId="84" applyNumberFormat="1" applyFont="1" applyFill="1" applyAlignment="1">
      <alignment horizontal="right" vertical="center"/>
      <protection/>
    </xf>
    <xf numFmtId="176" fontId="12" fillId="35" borderId="0" xfId="84" applyNumberFormat="1" applyFont="1" applyFill="1" applyAlignment="1">
      <alignment horizontal="centerContinuous" vertical="center"/>
      <protection/>
    </xf>
    <xf numFmtId="176" fontId="12" fillId="35" borderId="0" xfId="84" applyNumberFormat="1" applyFont="1" applyFill="1" applyBorder="1" applyAlignment="1" applyProtection="1">
      <alignment vertical="center"/>
      <protection locked="0"/>
    </xf>
    <xf numFmtId="176" fontId="17" fillId="35" borderId="0" xfId="84" applyNumberFormat="1" applyFont="1" applyFill="1" applyAlignment="1" applyProtection="1">
      <alignment vertical="center"/>
      <protection locked="0"/>
    </xf>
    <xf numFmtId="176" fontId="17" fillId="35" borderId="0" xfId="84" applyNumberFormat="1" applyFont="1" applyFill="1" applyAlignment="1">
      <alignment vertical="center"/>
      <protection/>
    </xf>
    <xf numFmtId="176" fontId="10" fillId="0" borderId="3" xfId="84" applyNumberFormat="1" applyFont="1" applyFill="1" applyBorder="1" applyAlignment="1" applyProtection="1">
      <alignment horizontal="center" vertical="center"/>
      <protection/>
    </xf>
    <xf numFmtId="176" fontId="18" fillId="0" borderId="20" xfId="83" applyNumberFormat="1" applyFont="1" applyFill="1" applyBorder="1" applyAlignment="1" applyProtection="1">
      <alignment horizontal="right" vertical="center"/>
      <protection/>
    </xf>
    <xf numFmtId="176" fontId="20" fillId="0" borderId="20" xfId="83" applyNumberFormat="1" applyFont="1" applyFill="1" applyBorder="1" applyAlignment="1" applyProtection="1">
      <alignment horizontal="right" vertical="center"/>
      <protection/>
    </xf>
    <xf numFmtId="176" fontId="20" fillId="0" borderId="0" xfId="83" applyNumberFormat="1" applyFont="1" applyFill="1" applyBorder="1" applyAlignment="1" applyProtection="1">
      <alignment horizontal="right" vertical="center"/>
      <protection/>
    </xf>
    <xf numFmtId="176" fontId="10" fillId="0" borderId="14" xfId="84" applyNumberFormat="1" applyFont="1" applyFill="1" applyBorder="1" applyAlignment="1">
      <alignment vertical="center"/>
      <protection/>
    </xf>
    <xf numFmtId="176" fontId="10" fillId="0" borderId="20" xfId="84" applyNumberFormat="1" applyFont="1" applyFill="1" applyBorder="1" applyAlignment="1">
      <alignment vertical="center"/>
      <protection/>
    </xf>
    <xf numFmtId="176" fontId="14" fillId="0" borderId="20" xfId="84" applyNumberFormat="1" applyFont="1" applyFill="1" applyBorder="1" applyAlignment="1" applyProtection="1">
      <alignment vertical="center"/>
      <protection locked="0"/>
    </xf>
    <xf numFmtId="176" fontId="77" fillId="0" borderId="20" xfId="84" applyNumberFormat="1" applyFont="1" applyFill="1" applyBorder="1" applyAlignment="1">
      <alignment vertical="center"/>
      <protection/>
    </xf>
    <xf numFmtId="176" fontId="14" fillId="0" borderId="20" xfId="84" applyNumberFormat="1" applyFont="1" applyFill="1" applyBorder="1" applyAlignment="1" applyProtection="1">
      <alignment vertical="center"/>
      <protection/>
    </xf>
    <xf numFmtId="176" fontId="77" fillId="0" borderId="0" xfId="84" applyNumberFormat="1" applyFont="1" applyFill="1" applyBorder="1" applyAlignment="1" applyProtection="1">
      <alignment vertical="center"/>
      <protection locked="0"/>
    </xf>
    <xf numFmtId="176" fontId="10" fillId="0" borderId="20" xfId="84" applyNumberFormat="1" applyFont="1" applyFill="1" applyBorder="1" applyAlignment="1" applyProtection="1">
      <alignment vertical="center"/>
      <protection locked="0"/>
    </xf>
    <xf numFmtId="176" fontId="13" fillId="0" borderId="20" xfId="84" applyNumberFormat="1" applyFont="1" applyFill="1" applyBorder="1" applyAlignment="1" applyProtection="1">
      <alignment vertical="center"/>
      <protection/>
    </xf>
    <xf numFmtId="176" fontId="75" fillId="0" borderId="20" xfId="84" applyNumberFormat="1" applyFont="1" applyFill="1" applyBorder="1" applyAlignment="1">
      <alignment vertical="center"/>
      <protection/>
    </xf>
    <xf numFmtId="178" fontId="10" fillId="0" borderId="23" xfId="86" applyNumberFormat="1" applyFont="1" applyFill="1" applyBorder="1" applyAlignment="1" applyProtection="1">
      <alignment horizontal="center" vertical="center"/>
      <protection/>
    </xf>
    <xf numFmtId="178" fontId="10" fillId="0" borderId="20" xfId="86" applyNumberFormat="1" applyFont="1" applyFill="1" applyBorder="1" applyAlignment="1">
      <alignment vertical="center"/>
      <protection/>
    </xf>
    <xf numFmtId="178" fontId="10" fillId="0" borderId="20" xfId="86" applyNumberFormat="1" applyFont="1" applyFill="1" applyBorder="1" applyAlignment="1" applyProtection="1">
      <alignment vertical="center"/>
      <protection/>
    </xf>
    <xf numFmtId="178" fontId="13" fillId="0" borderId="20" xfId="86" applyNumberFormat="1" applyFont="1" applyFill="1" applyBorder="1" applyAlignment="1" applyProtection="1">
      <alignment vertical="center"/>
      <protection/>
    </xf>
    <xf numFmtId="178" fontId="13" fillId="0" borderId="0" xfId="86" applyNumberFormat="1" applyFont="1" applyFill="1" applyBorder="1" applyAlignment="1" applyProtection="1">
      <alignment vertical="center"/>
      <protection/>
    </xf>
    <xf numFmtId="178" fontId="75" fillId="0" borderId="20" xfId="86" applyNumberFormat="1" applyFont="1" applyFill="1" applyBorder="1" applyAlignment="1">
      <alignment vertical="center"/>
      <protection/>
    </xf>
    <xf numFmtId="178" fontId="10" fillId="0" borderId="18" xfId="85" applyNumberFormat="1" applyFont="1" applyFill="1" applyBorder="1" applyAlignment="1">
      <alignment vertical="center"/>
      <protection/>
    </xf>
    <xf numFmtId="178" fontId="10" fillId="0" borderId="24" xfId="85" applyNumberFormat="1" applyFont="1" applyFill="1" applyBorder="1" applyAlignment="1">
      <alignment vertical="center"/>
      <protection/>
    </xf>
    <xf numFmtId="178" fontId="10" fillId="0" borderId="19" xfId="85" applyNumberFormat="1" applyFont="1" applyFill="1" applyBorder="1" applyAlignment="1">
      <alignment vertical="center"/>
      <protection/>
    </xf>
    <xf numFmtId="178" fontId="10" fillId="0" borderId="20" xfId="85" applyNumberFormat="1" applyFont="1" applyFill="1" applyBorder="1" applyAlignment="1" applyProtection="1">
      <alignment horizontal="center" vertical="center"/>
      <protection/>
    </xf>
    <xf numFmtId="178" fontId="10" fillId="0" borderId="25" xfId="85" applyNumberFormat="1" applyFont="1" applyFill="1" applyBorder="1" applyAlignment="1" applyProtection="1">
      <alignment horizontal="center" vertical="center"/>
      <protection/>
    </xf>
    <xf numFmtId="178" fontId="10" fillId="0" borderId="17" xfId="85" applyNumberFormat="1" applyFont="1" applyFill="1" applyBorder="1" applyAlignment="1">
      <alignment vertical="center"/>
      <protection/>
    </xf>
    <xf numFmtId="178" fontId="15" fillId="0" borderId="0" xfId="85" applyNumberFormat="1" applyFont="1" applyFill="1" applyBorder="1" applyAlignment="1" applyProtection="1">
      <alignment vertical="center"/>
      <protection/>
    </xf>
    <xf numFmtId="176" fontId="12" fillId="0" borderId="20" xfId="84" applyNumberFormat="1" applyFont="1" applyFill="1" applyBorder="1" applyAlignment="1">
      <alignment vertical="center"/>
      <protection/>
    </xf>
    <xf numFmtId="176" fontId="12" fillId="0" borderId="20" xfId="84" applyNumberFormat="1" applyFont="1" applyFill="1" applyBorder="1" applyAlignment="1" applyProtection="1">
      <alignment horizontal="right" vertical="center"/>
      <protection locked="0"/>
    </xf>
    <xf numFmtId="176" fontId="16" fillId="0" borderId="20" xfId="84" applyNumberFormat="1" applyFont="1" applyFill="1" applyBorder="1" applyAlignment="1" applyProtection="1">
      <alignment horizontal="right" vertical="center"/>
      <protection/>
    </xf>
    <xf numFmtId="176" fontId="16" fillId="0" borderId="0" xfId="84" applyNumberFormat="1" applyFont="1" applyFill="1" applyBorder="1" applyAlignment="1" applyProtection="1">
      <alignment horizontal="right" vertical="center"/>
      <protection/>
    </xf>
    <xf numFmtId="176" fontId="79" fillId="0" borderId="20" xfId="84" applyNumberFormat="1" applyFont="1" applyFill="1" applyBorder="1" applyAlignment="1">
      <alignment horizontal="right" vertical="center"/>
      <protection/>
    </xf>
    <xf numFmtId="176" fontId="12" fillId="0" borderId="20" xfId="84" applyNumberFormat="1" applyFont="1" applyFill="1" applyBorder="1" applyAlignment="1" applyProtection="1">
      <alignment horizontal="right" vertical="center"/>
      <protection/>
    </xf>
    <xf numFmtId="176" fontId="12" fillId="0" borderId="0" xfId="84" applyNumberFormat="1" applyFont="1" applyFill="1" applyBorder="1" applyAlignment="1" applyProtection="1">
      <alignment horizontal="right" vertical="center"/>
      <protection/>
    </xf>
    <xf numFmtId="176" fontId="18" fillId="0" borderId="20" xfId="84" applyNumberFormat="1" applyFont="1" applyFill="1" applyBorder="1" applyAlignment="1">
      <alignment vertical="center"/>
      <protection/>
    </xf>
    <xf numFmtId="176" fontId="18" fillId="0" borderId="20" xfId="84" applyNumberFormat="1" applyFont="1" applyFill="1" applyBorder="1" applyAlignment="1" applyProtection="1">
      <alignment horizontal="right" vertical="center"/>
      <protection locked="0"/>
    </xf>
    <xf numFmtId="176" fontId="20" fillId="0" borderId="20" xfId="84" applyNumberFormat="1" applyFont="1" applyFill="1" applyBorder="1" applyAlignment="1" applyProtection="1">
      <alignment horizontal="right" vertical="center"/>
      <protection/>
    </xf>
    <xf numFmtId="176" fontId="20" fillId="0" borderId="0" xfId="84" applyNumberFormat="1" applyFont="1" applyFill="1" applyBorder="1" applyAlignment="1" applyProtection="1">
      <alignment horizontal="right" vertical="center"/>
      <protection/>
    </xf>
    <xf numFmtId="176" fontId="18" fillId="0" borderId="20" xfId="84" applyNumberFormat="1" applyFont="1" applyFill="1" applyBorder="1" applyAlignment="1">
      <alignment horizontal="right" vertical="center"/>
      <protection/>
    </xf>
    <xf numFmtId="176" fontId="20" fillId="0" borderId="0" xfId="83" applyNumberFormat="1" applyFont="1" applyFill="1" applyBorder="1" applyAlignment="1">
      <alignment vertical="center"/>
      <protection/>
    </xf>
    <xf numFmtId="176" fontId="20" fillId="0" borderId="15" xfId="83" applyNumberFormat="1" applyFont="1" applyFill="1" applyBorder="1" applyAlignment="1" applyProtection="1">
      <alignment horizontal="distributed" vertical="center"/>
      <protection/>
    </xf>
    <xf numFmtId="178" fontId="14" fillId="0" borderId="19" xfId="85" applyNumberFormat="1" applyFont="1" applyFill="1" applyBorder="1" applyAlignment="1">
      <alignment vertical="center"/>
      <protection/>
    </xf>
    <xf numFmtId="178" fontId="75" fillId="0" borderId="20" xfId="85" applyNumberFormat="1" applyFont="1" applyFill="1" applyBorder="1" applyAlignment="1" applyProtection="1" quotePrefix="1">
      <alignment horizontal="right" vertical="center" indent="1"/>
      <protection/>
    </xf>
    <xf numFmtId="178" fontId="77" fillId="0" borderId="0" xfId="85" applyNumberFormat="1" applyFont="1" applyFill="1" applyBorder="1" applyAlignment="1" applyProtection="1">
      <alignment horizontal="right" vertical="center" indent="1"/>
      <protection/>
    </xf>
    <xf numFmtId="178" fontId="14" fillId="0" borderId="0" xfId="85" applyNumberFormat="1" applyFont="1" applyFill="1" applyBorder="1" applyAlignment="1">
      <alignment horizontal="right" vertical="center" indent="1"/>
      <protection/>
    </xf>
    <xf numFmtId="178" fontId="10" fillId="0" borderId="20" xfId="85" applyNumberFormat="1" applyFont="1" applyFill="1" applyBorder="1" applyAlignment="1" applyProtection="1">
      <alignment horizontal="right" vertical="center" indent="1"/>
      <protection/>
    </xf>
    <xf numFmtId="178" fontId="10" fillId="0" borderId="16" xfId="85" applyNumberFormat="1" applyFont="1" applyFill="1" applyBorder="1" applyAlignment="1">
      <alignment vertical="center"/>
      <protection/>
    </xf>
    <xf numFmtId="176" fontId="18" fillId="0" borderId="19" xfId="84" applyNumberFormat="1" applyFont="1" applyFill="1" applyBorder="1" applyAlignment="1">
      <alignment vertical="center"/>
      <protection/>
    </xf>
    <xf numFmtId="176" fontId="20" fillId="0" borderId="20" xfId="84" applyNumberFormat="1" applyFont="1" applyFill="1" applyBorder="1" applyAlignment="1" applyProtection="1">
      <alignment horizontal="right"/>
      <protection/>
    </xf>
    <xf numFmtId="176" fontId="20" fillId="0" borderId="0" xfId="84" applyNumberFormat="1" applyFont="1" applyFill="1" applyBorder="1" applyAlignment="1" applyProtection="1">
      <alignment horizontal="right"/>
      <protection/>
    </xf>
    <xf numFmtId="176" fontId="20" fillId="0" borderId="0" xfId="84" applyNumberFormat="1" applyFont="1" applyFill="1" applyAlignment="1">
      <alignment/>
      <protection/>
    </xf>
    <xf numFmtId="176" fontId="20" fillId="0" borderId="0" xfId="83" applyNumberFormat="1" applyFont="1" applyFill="1" applyBorder="1" applyAlignment="1">
      <alignment/>
      <protection/>
    </xf>
    <xf numFmtId="176" fontId="20" fillId="0" borderId="15" xfId="83" applyNumberFormat="1" applyFont="1" applyFill="1" applyBorder="1" applyAlignment="1" applyProtection="1">
      <alignment horizontal="distributed"/>
      <protection/>
    </xf>
    <xf numFmtId="176" fontId="19" fillId="0" borderId="0" xfId="83" applyNumberFormat="1" applyFont="1" applyFill="1" applyBorder="1" applyAlignment="1">
      <alignment horizontal="right"/>
      <protection/>
    </xf>
    <xf numFmtId="176" fontId="18" fillId="0" borderId="15" xfId="83" applyNumberFormat="1" applyFont="1" applyFill="1" applyBorder="1" applyAlignment="1" applyProtection="1">
      <alignment horizontal="right"/>
      <protection/>
    </xf>
    <xf numFmtId="176" fontId="18" fillId="0" borderId="20" xfId="84" applyNumberFormat="1" applyFont="1" applyFill="1" applyBorder="1" applyAlignment="1" applyProtection="1">
      <alignment horizontal="right"/>
      <protection/>
    </xf>
    <xf numFmtId="176" fontId="18" fillId="0" borderId="0" xfId="84" applyNumberFormat="1" applyFont="1" applyFill="1" applyBorder="1" applyAlignment="1" applyProtection="1">
      <alignment horizontal="right"/>
      <protection/>
    </xf>
    <xf numFmtId="176" fontId="18" fillId="0" borderId="0" xfId="84" applyNumberFormat="1" applyFont="1" applyFill="1" applyBorder="1" applyAlignment="1" applyProtection="1">
      <alignment horizontal="right"/>
      <protection locked="0"/>
    </xf>
    <xf numFmtId="176" fontId="19" fillId="0" borderId="0" xfId="84" applyNumberFormat="1" applyFont="1" applyFill="1" applyAlignment="1">
      <alignment/>
      <protection/>
    </xf>
    <xf numFmtId="176" fontId="18" fillId="0" borderId="15" xfId="83" applyNumberFormat="1" applyFont="1" applyFill="1" applyBorder="1" applyAlignment="1" applyProtection="1">
      <alignment horizontal="distributed"/>
      <protection/>
    </xf>
    <xf numFmtId="176" fontId="18" fillId="0" borderId="0" xfId="83" applyNumberFormat="1" applyFont="1" applyFill="1" applyBorder="1" applyAlignment="1" applyProtection="1">
      <alignment horizontal="distributed"/>
      <protection/>
    </xf>
    <xf numFmtId="176" fontId="20" fillId="0" borderId="0" xfId="84" applyNumberFormat="1" applyFont="1" applyFill="1" applyBorder="1" applyAlignment="1">
      <alignment/>
      <protection/>
    </xf>
    <xf numFmtId="176" fontId="19" fillId="0" borderId="0" xfId="84" applyNumberFormat="1" applyFont="1" applyFill="1" applyBorder="1" applyAlignment="1">
      <alignment/>
      <protection/>
    </xf>
    <xf numFmtId="176" fontId="19" fillId="0" borderId="0" xfId="83" applyNumberFormat="1" applyFont="1" applyFill="1" applyBorder="1" applyAlignment="1">
      <alignment horizontal="left"/>
      <protection/>
    </xf>
    <xf numFmtId="178" fontId="10" fillId="0" borderId="0" xfId="86" applyNumberFormat="1" applyFont="1" applyFill="1" applyAlignment="1" applyProtection="1">
      <alignment horizontal="center" vertical="center"/>
      <protection/>
    </xf>
    <xf numFmtId="176" fontId="16" fillId="0" borderId="15" xfId="83" applyNumberFormat="1" applyFont="1" applyFill="1" applyBorder="1" applyAlignment="1" applyProtection="1">
      <alignment horizontal="distributed" vertical="center"/>
      <protection/>
    </xf>
    <xf numFmtId="176" fontId="16" fillId="0" borderId="20" xfId="83" applyNumberFormat="1" applyFont="1" applyFill="1" applyBorder="1" applyAlignment="1" applyProtection="1">
      <alignment horizontal="left" vertical="center"/>
      <protection/>
    </xf>
    <xf numFmtId="176" fontId="16" fillId="0" borderId="0" xfId="83" applyNumberFormat="1" applyFont="1" applyFill="1" applyBorder="1" applyAlignment="1">
      <alignment horizontal="left" vertical="center"/>
      <protection/>
    </xf>
    <xf numFmtId="176" fontId="17" fillId="0" borderId="0" xfId="83" applyNumberFormat="1" applyFont="1" applyFill="1" applyBorder="1" applyAlignment="1">
      <alignment horizontal="right" vertical="center"/>
      <protection/>
    </xf>
    <xf numFmtId="176" fontId="12" fillId="0" borderId="15" xfId="83" applyNumberFormat="1" applyFont="1" applyFill="1" applyBorder="1" applyAlignment="1" applyProtection="1">
      <alignment horizontal="right" vertical="center"/>
      <protection/>
    </xf>
    <xf numFmtId="176" fontId="17" fillId="0" borderId="0" xfId="83" applyNumberFormat="1" applyFont="1" applyFill="1" applyBorder="1" applyAlignment="1">
      <alignment horizontal="left" vertical="center"/>
      <protection/>
    </xf>
    <xf numFmtId="176" fontId="12" fillId="0" borderId="15" xfId="83" applyNumberFormat="1" applyFont="1" applyFill="1" applyBorder="1" applyAlignment="1" applyProtection="1">
      <alignment horizontal="distributed" vertical="center"/>
      <protection/>
    </xf>
    <xf numFmtId="176" fontId="12" fillId="0" borderId="0" xfId="83" applyNumberFormat="1" applyFont="1" applyFill="1" applyBorder="1" applyAlignment="1" applyProtection="1">
      <alignment horizontal="distributed" vertical="center"/>
      <protection/>
    </xf>
    <xf numFmtId="176" fontId="16" fillId="0" borderId="0" xfId="83" applyNumberFormat="1" applyFont="1" applyFill="1" applyBorder="1" applyAlignment="1">
      <alignment vertical="center" shrinkToFit="1"/>
      <protection/>
    </xf>
    <xf numFmtId="176" fontId="16" fillId="0" borderId="15" xfId="83" applyNumberFormat="1" applyFont="1" applyFill="1" applyBorder="1" applyAlignment="1" applyProtection="1">
      <alignment vertical="center" shrinkToFit="1"/>
      <protection/>
    </xf>
    <xf numFmtId="176" fontId="17" fillId="0" borderId="0" xfId="83" applyNumberFormat="1" applyFont="1" applyFill="1" applyBorder="1" applyAlignment="1">
      <alignment horizontal="right" vertical="center" shrinkToFit="1"/>
      <protection/>
    </xf>
    <xf numFmtId="176" fontId="12" fillId="0" borderId="15" xfId="83" applyNumberFormat="1" applyFont="1" applyFill="1" applyBorder="1" applyAlignment="1" applyProtection="1">
      <alignment horizontal="distributed" vertical="center" shrinkToFit="1"/>
      <protection/>
    </xf>
    <xf numFmtId="176" fontId="12" fillId="0" borderId="0" xfId="83" applyNumberFormat="1" applyFont="1" applyFill="1" applyBorder="1" applyAlignment="1" applyProtection="1">
      <alignment horizontal="distributed" vertical="center" shrinkToFit="1"/>
      <protection/>
    </xf>
    <xf numFmtId="176" fontId="17" fillId="0" borderId="0" xfId="83" applyNumberFormat="1" applyFont="1" applyFill="1" applyBorder="1" applyAlignment="1">
      <alignment horizontal="left" vertical="center" shrinkToFit="1"/>
      <protection/>
    </xf>
    <xf numFmtId="176" fontId="13" fillId="0" borderId="15" xfId="83" applyNumberFormat="1" applyFont="1" applyFill="1" applyBorder="1" applyAlignment="1" applyProtection="1">
      <alignment horizontal="distributed" vertical="center"/>
      <protection/>
    </xf>
    <xf numFmtId="176" fontId="13" fillId="0" borderId="20" xfId="83" applyNumberFormat="1" applyFont="1" applyFill="1" applyBorder="1" applyAlignment="1" applyProtection="1">
      <alignment horizontal="distributed" vertical="center"/>
      <protection/>
    </xf>
    <xf numFmtId="176" fontId="11" fillId="0" borderId="0" xfId="83" applyNumberFormat="1" applyFont="1" applyFill="1" applyBorder="1" applyAlignment="1">
      <alignment horizontal="right" vertical="center"/>
      <protection/>
    </xf>
    <xf numFmtId="176" fontId="10" fillId="0" borderId="15" xfId="83" applyNumberFormat="1" applyFont="1" applyFill="1" applyBorder="1" applyAlignment="1" applyProtection="1">
      <alignment horizontal="right" vertical="center"/>
      <protection/>
    </xf>
    <xf numFmtId="176" fontId="10" fillId="0" borderId="20" xfId="84" applyNumberFormat="1" applyFont="1" applyFill="1" applyBorder="1" applyAlignment="1" applyProtection="1">
      <alignment vertical="center"/>
      <protection/>
    </xf>
    <xf numFmtId="176" fontId="10" fillId="0" borderId="0" xfId="84" applyNumberFormat="1" applyFont="1" applyFill="1" applyBorder="1" applyAlignment="1" applyProtection="1">
      <alignment vertical="center"/>
      <protection/>
    </xf>
    <xf numFmtId="176" fontId="10" fillId="0" borderId="15" xfId="83" applyNumberFormat="1" applyFont="1" applyFill="1" applyBorder="1" applyAlignment="1" applyProtection="1">
      <alignment horizontal="distributed" vertical="center"/>
      <protection/>
    </xf>
    <xf numFmtId="176" fontId="10" fillId="0" borderId="20" xfId="83" applyNumberFormat="1" applyFont="1" applyFill="1" applyBorder="1" applyAlignment="1" applyProtection="1">
      <alignment horizontal="distributed" vertical="center"/>
      <protection/>
    </xf>
    <xf numFmtId="176" fontId="10" fillId="0" borderId="0" xfId="83" applyNumberFormat="1" applyFont="1" applyFill="1" applyBorder="1" applyAlignment="1" applyProtection="1">
      <alignment horizontal="distributed" vertical="center"/>
      <protection/>
    </xf>
    <xf numFmtId="176" fontId="13" fillId="0" borderId="0" xfId="84" applyNumberFormat="1" applyFont="1" applyFill="1" applyBorder="1" applyAlignment="1">
      <alignment vertical="center"/>
      <protection/>
    </xf>
    <xf numFmtId="176" fontId="11" fillId="0" borderId="0" xfId="83" applyNumberFormat="1" applyFont="1" applyFill="1" applyBorder="1" applyAlignment="1">
      <alignment horizontal="left" vertical="center"/>
      <protection/>
    </xf>
    <xf numFmtId="176" fontId="15" fillId="0" borderId="20" xfId="84" applyNumberFormat="1" applyFont="1" applyFill="1" applyBorder="1" applyAlignment="1" applyProtection="1">
      <alignment vertical="center"/>
      <protection/>
    </xf>
    <xf numFmtId="176" fontId="15" fillId="0" borderId="0" xfId="84" applyNumberFormat="1" applyFont="1" applyFill="1" applyBorder="1" applyAlignment="1" applyProtection="1">
      <alignment vertical="center"/>
      <protection/>
    </xf>
    <xf numFmtId="214" fontId="15" fillId="0" borderId="0" xfId="84" applyNumberFormat="1" applyFont="1" applyFill="1" applyBorder="1" applyAlignment="1" applyProtection="1">
      <alignment vertical="center"/>
      <protection locked="0"/>
    </xf>
    <xf numFmtId="176" fontId="13" fillId="0" borderId="0" xfId="83" applyNumberFormat="1" applyFont="1" applyFill="1" applyBorder="1" applyAlignment="1" applyProtection="1">
      <alignment horizontal="distributed" vertical="center"/>
      <protection/>
    </xf>
    <xf numFmtId="176" fontId="11" fillId="0" borderId="0" xfId="83" applyNumberFormat="1" applyFont="1" applyFill="1" applyAlignment="1">
      <alignment horizontal="right" vertical="center"/>
      <protection/>
    </xf>
    <xf numFmtId="176" fontId="10" fillId="0" borderId="0" xfId="83" applyNumberFormat="1" applyFont="1" applyFill="1" applyBorder="1" applyAlignment="1" applyProtection="1">
      <alignment horizontal="right" vertical="center"/>
      <protection/>
    </xf>
    <xf numFmtId="176" fontId="18" fillId="0" borderId="0" xfId="83" applyNumberFormat="1" applyFont="1" applyFill="1" applyBorder="1" applyAlignment="1" applyProtection="1">
      <alignment horizontal="right" vertical="center"/>
      <protection locked="0"/>
    </xf>
    <xf numFmtId="0" fontId="18" fillId="0" borderId="0" xfId="0" applyFont="1" applyFill="1" applyAlignment="1">
      <alignment vertical="center" shrinkToFit="1"/>
    </xf>
    <xf numFmtId="176" fontId="20" fillId="0" borderId="0" xfId="83" applyNumberFormat="1" applyFont="1" applyFill="1" applyBorder="1" applyAlignment="1" applyProtection="1">
      <alignment horizontal="right" vertical="center"/>
      <protection locked="0"/>
    </xf>
    <xf numFmtId="176" fontId="13" fillId="0" borderId="0" xfId="84" applyNumberFormat="1" applyFont="1" applyFill="1" applyBorder="1" applyAlignment="1" applyProtection="1">
      <alignment vertical="center"/>
      <protection locked="0"/>
    </xf>
    <xf numFmtId="176" fontId="16" fillId="0" borderId="0" xfId="84" applyNumberFormat="1" applyFont="1" applyFill="1" applyBorder="1" applyAlignment="1" applyProtection="1">
      <alignment vertical="center"/>
      <protection locked="0"/>
    </xf>
    <xf numFmtId="176" fontId="16" fillId="0" borderId="0" xfId="84" applyNumberFormat="1" applyFont="1" applyFill="1" applyBorder="1" applyAlignment="1" applyProtection="1">
      <alignment horizontal="right" vertical="center"/>
      <protection locked="0"/>
    </xf>
    <xf numFmtId="176" fontId="20" fillId="0" borderId="0" xfId="84" applyNumberFormat="1" applyFont="1" applyFill="1" applyBorder="1" applyAlignment="1" applyProtection="1">
      <alignment vertical="center"/>
      <protection locked="0"/>
    </xf>
    <xf numFmtId="176" fontId="10" fillId="0" borderId="24" xfId="83" applyNumberFormat="1" applyFont="1" applyFill="1" applyBorder="1" applyAlignment="1">
      <alignment horizontal="center" vertical="center" wrapText="1"/>
      <protection/>
    </xf>
    <xf numFmtId="176" fontId="10" fillId="0" borderId="17" xfId="83" applyNumberFormat="1" applyFont="1" applyFill="1" applyBorder="1" applyAlignment="1">
      <alignment horizontal="center" vertical="center" wrapText="1"/>
      <protection/>
    </xf>
    <xf numFmtId="176" fontId="10" fillId="0" borderId="3" xfId="83" applyNumberFormat="1" applyFont="1" applyFill="1" applyBorder="1" applyAlignment="1">
      <alignment horizontal="center" vertical="center"/>
      <protection/>
    </xf>
    <xf numFmtId="176" fontId="13" fillId="0" borderId="20" xfId="83" applyNumberFormat="1" applyFont="1" applyFill="1" applyBorder="1" applyAlignment="1">
      <alignment horizontal="right" vertical="center"/>
      <protection/>
    </xf>
    <xf numFmtId="0" fontId="16" fillId="0" borderId="0" xfId="0" applyFont="1" applyFill="1" applyBorder="1" applyAlignment="1">
      <alignment horizontal="right" vertical="center"/>
    </xf>
    <xf numFmtId="176" fontId="13" fillId="0" borderId="20" xfId="83" applyNumberFormat="1" applyFont="1" applyFill="1" applyBorder="1" applyAlignment="1" applyProtection="1">
      <alignment horizontal="right" vertical="center"/>
      <protection/>
    </xf>
    <xf numFmtId="37" fontId="13" fillId="0" borderId="0" xfId="83" applyFont="1" applyFill="1" applyBorder="1" applyAlignment="1">
      <alignment horizontal="right" vertical="center"/>
      <protection/>
    </xf>
    <xf numFmtId="176" fontId="13" fillId="0" borderId="0" xfId="83" applyNumberFormat="1" applyFont="1" applyFill="1" applyBorder="1" applyAlignment="1" applyProtection="1">
      <alignment horizontal="left" vertical="center"/>
      <protection/>
    </xf>
    <xf numFmtId="0" fontId="16" fillId="0" borderId="15" xfId="0" applyFont="1" applyFill="1" applyBorder="1" applyAlignment="1">
      <alignment horizontal="left" vertical="center"/>
    </xf>
    <xf numFmtId="37" fontId="13" fillId="0" borderId="15" xfId="83" applyFont="1" applyFill="1" applyBorder="1" applyAlignment="1">
      <alignment horizontal="left" vertical="center"/>
      <protection/>
    </xf>
    <xf numFmtId="37" fontId="16" fillId="0" borderId="0" xfId="83" applyFont="1" applyFill="1" applyBorder="1" applyAlignment="1">
      <alignment horizontal="right" vertical="center"/>
      <protection/>
    </xf>
    <xf numFmtId="37" fontId="16" fillId="0" borderId="15" xfId="83" applyFont="1" applyFill="1" applyBorder="1" applyAlignment="1">
      <alignment vertical="center"/>
      <protection/>
    </xf>
    <xf numFmtId="176" fontId="10" fillId="0" borderId="23" xfId="83" applyNumberFormat="1" applyFont="1" applyFill="1" applyBorder="1" applyAlignment="1">
      <alignment horizontal="center" vertical="center" wrapText="1"/>
      <protection/>
    </xf>
    <xf numFmtId="176" fontId="10" fillId="0" borderId="2" xfId="83" applyNumberFormat="1" applyFont="1" applyFill="1" applyBorder="1" applyAlignment="1">
      <alignment horizontal="center" vertical="center" wrapText="1"/>
      <protection/>
    </xf>
    <xf numFmtId="176" fontId="10" fillId="0" borderId="26" xfId="83" applyNumberFormat="1" applyFont="1" applyFill="1" applyBorder="1" applyAlignment="1">
      <alignment horizontal="center" vertical="center" wrapText="1"/>
      <protection/>
    </xf>
    <xf numFmtId="176" fontId="10" fillId="0" borderId="19" xfId="83" applyNumberFormat="1" applyFont="1" applyFill="1" applyBorder="1" applyAlignment="1" applyProtection="1">
      <alignment horizontal="center" vertical="center" wrapText="1"/>
      <protection/>
    </xf>
    <xf numFmtId="176" fontId="10" fillId="0" borderId="21" xfId="83" applyNumberFormat="1" applyFont="1" applyFill="1" applyBorder="1" applyAlignment="1" applyProtection="1">
      <alignment horizontal="center" vertical="center"/>
      <protection/>
    </xf>
    <xf numFmtId="176" fontId="10" fillId="0" borderId="0" xfId="83" applyNumberFormat="1" applyFont="1" applyFill="1" applyBorder="1" applyAlignment="1" applyProtection="1">
      <alignment horizontal="center" vertical="center"/>
      <protection/>
    </xf>
    <xf numFmtId="176" fontId="10" fillId="0" borderId="15" xfId="83" applyNumberFormat="1" applyFont="1" applyFill="1" applyBorder="1" applyAlignment="1" applyProtection="1">
      <alignment horizontal="center" vertical="center"/>
      <protection/>
    </xf>
    <xf numFmtId="176" fontId="10" fillId="0" borderId="13" xfId="83" applyNumberFormat="1" applyFont="1" applyFill="1" applyBorder="1" applyAlignment="1" applyProtection="1">
      <alignment horizontal="center" vertical="center"/>
      <protection/>
    </xf>
    <xf numFmtId="176" fontId="10" fillId="0" borderId="16" xfId="83" applyNumberFormat="1" applyFont="1" applyFill="1" applyBorder="1" applyAlignment="1" applyProtection="1">
      <alignment horizontal="center" vertical="center"/>
      <protection/>
    </xf>
    <xf numFmtId="176" fontId="13" fillId="0" borderId="0" xfId="83" applyNumberFormat="1" applyFont="1" applyFill="1" applyBorder="1" applyAlignment="1" applyProtection="1">
      <alignment vertical="center"/>
      <protection/>
    </xf>
    <xf numFmtId="0" fontId="16" fillId="0" borderId="15" xfId="0" applyFont="1" applyFill="1" applyBorder="1" applyAlignment="1">
      <alignment vertical="center"/>
    </xf>
    <xf numFmtId="176" fontId="10" fillId="0" borderId="23" xfId="83" applyNumberFormat="1" applyFont="1" applyFill="1" applyBorder="1" applyAlignment="1" applyProtection="1">
      <alignment horizontal="center" vertical="center"/>
      <protection/>
    </xf>
    <xf numFmtId="176" fontId="10" fillId="0" borderId="2" xfId="83" applyNumberFormat="1" applyFont="1" applyFill="1" applyBorder="1" applyAlignment="1" applyProtection="1">
      <alignment horizontal="center" vertical="center"/>
      <protection/>
    </xf>
    <xf numFmtId="176" fontId="10" fillId="0" borderId="26" xfId="83" applyNumberFormat="1" applyFont="1" applyFill="1" applyBorder="1" applyAlignment="1" applyProtection="1">
      <alignment horizontal="center" vertical="center"/>
      <protection/>
    </xf>
    <xf numFmtId="176" fontId="10" fillId="0" borderId="18" xfId="83" applyNumberFormat="1" applyFont="1" applyFill="1" applyBorder="1" applyAlignment="1" applyProtection="1">
      <alignment horizontal="center" vertical="center"/>
      <protection/>
    </xf>
    <xf numFmtId="176" fontId="10" fillId="0" borderId="19" xfId="83" applyNumberFormat="1" applyFont="1" applyFill="1" applyBorder="1" applyAlignment="1" applyProtection="1">
      <alignment horizontal="center" vertical="center"/>
      <protection/>
    </xf>
    <xf numFmtId="176" fontId="10" fillId="0" borderId="14" xfId="83" applyNumberFormat="1" applyFont="1" applyFill="1" applyBorder="1" applyAlignment="1" applyProtection="1">
      <alignment horizontal="center" vertical="center"/>
      <protection/>
    </xf>
    <xf numFmtId="176" fontId="10" fillId="0" borderId="24" xfId="83" applyNumberFormat="1" applyFont="1" applyFill="1" applyBorder="1" applyAlignment="1">
      <alignment horizontal="center" vertical="center"/>
      <protection/>
    </xf>
    <xf numFmtId="176" fontId="10" fillId="0" borderId="25" xfId="83" applyNumberFormat="1" applyFont="1" applyFill="1" applyBorder="1" applyAlignment="1">
      <alignment horizontal="center" vertical="center"/>
      <protection/>
    </xf>
    <xf numFmtId="176" fontId="10" fillId="0" borderId="17" xfId="83" applyNumberFormat="1" applyFont="1" applyFill="1" applyBorder="1" applyAlignment="1">
      <alignment horizontal="center" vertical="center"/>
      <protection/>
    </xf>
    <xf numFmtId="176" fontId="10" fillId="0" borderId="23" xfId="83" applyNumberFormat="1" applyFont="1" applyFill="1" applyBorder="1" applyAlignment="1">
      <alignment horizontal="center" vertical="center"/>
      <protection/>
    </xf>
    <xf numFmtId="176" fontId="10" fillId="0" borderId="2" xfId="83" applyNumberFormat="1" applyFont="1" applyFill="1" applyBorder="1" applyAlignment="1">
      <alignment horizontal="center" vertical="center"/>
      <protection/>
    </xf>
    <xf numFmtId="176" fontId="10" fillId="0" borderId="26" xfId="83" applyNumberFormat="1" applyFont="1" applyFill="1" applyBorder="1" applyAlignment="1">
      <alignment horizontal="center" vertical="center"/>
      <protection/>
    </xf>
    <xf numFmtId="176" fontId="10" fillId="0" borderId="25" xfId="83" applyNumberFormat="1" applyFont="1" applyFill="1" applyBorder="1" applyAlignment="1">
      <alignment horizontal="center" vertical="center" wrapText="1"/>
      <protection/>
    </xf>
    <xf numFmtId="176" fontId="10" fillId="0" borderId="20" xfId="83" applyNumberFormat="1" applyFont="1" applyFill="1" applyBorder="1" applyAlignment="1">
      <alignment horizontal="center" vertical="center"/>
      <protection/>
    </xf>
    <xf numFmtId="176" fontId="10" fillId="0" borderId="0" xfId="83" applyNumberFormat="1" applyFont="1" applyFill="1" applyBorder="1" applyAlignment="1">
      <alignment horizontal="center" vertical="center"/>
      <protection/>
    </xf>
    <xf numFmtId="176" fontId="10" fillId="0" borderId="15" xfId="83" applyNumberFormat="1" applyFont="1" applyFill="1" applyBorder="1" applyAlignment="1">
      <alignment horizontal="center" vertical="center"/>
      <protection/>
    </xf>
    <xf numFmtId="176" fontId="10" fillId="0" borderId="14" xfId="83" applyNumberFormat="1" applyFont="1" applyFill="1" applyBorder="1" applyAlignment="1">
      <alignment horizontal="center" vertical="center"/>
      <protection/>
    </xf>
    <xf numFmtId="176" fontId="10" fillId="0" borderId="13" xfId="83" applyNumberFormat="1" applyFont="1" applyFill="1" applyBorder="1" applyAlignment="1">
      <alignment horizontal="center" vertical="center"/>
      <protection/>
    </xf>
    <xf numFmtId="176" fontId="10" fillId="0" borderId="16" xfId="83" applyNumberFormat="1" applyFont="1" applyFill="1" applyBorder="1" applyAlignment="1">
      <alignment horizontal="center" vertical="center"/>
      <protection/>
    </xf>
    <xf numFmtId="176" fontId="10" fillId="0" borderId="18" xfId="83" applyNumberFormat="1" applyFont="1" applyFill="1" applyBorder="1" applyAlignment="1" applyProtection="1">
      <alignment horizontal="center" vertical="center" wrapText="1"/>
      <protection/>
    </xf>
    <xf numFmtId="176" fontId="10" fillId="0" borderId="20" xfId="83" applyNumberFormat="1" applyFont="1" applyFill="1" applyBorder="1" applyAlignment="1" applyProtection="1">
      <alignment horizontal="center" vertical="center"/>
      <protection/>
    </xf>
    <xf numFmtId="176" fontId="10" fillId="0" borderId="0" xfId="83" applyNumberFormat="1" applyFont="1" applyFill="1" applyAlignment="1">
      <alignment horizontal="center" vertical="center"/>
      <protection/>
    </xf>
    <xf numFmtId="176" fontId="10" fillId="0" borderId="24" xfId="84" applyNumberFormat="1" applyFont="1" applyFill="1" applyBorder="1" applyAlignment="1" applyProtection="1">
      <alignment horizontal="center" vertical="center"/>
      <protection/>
    </xf>
    <xf numFmtId="176" fontId="10" fillId="0" borderId="17" xfId="84" applyNumberFormat="1" applyFont="1" applyFill="1" applyBorder="1" applyAlignment="1" applyProtection="1">
      <alignment horizontal="center" vertical="center"/>
      <protection/>
    </xf>
    <xf numFmtId="176" fontId="10" fillId="0" borderId="23" xfId="84" applyNumberFormat="1" applyFont="1" applyFill="1" applyBorder="1" applyAlignment="1">
      <alignment horizontal="center" vertical="center" wrapText="1"/>
      <protection/>
    </xf>
    <xf numFmtId="176" fontId="10" fillId="0" borderId="2" xfId="84" applyNumberFormat="1" applyFont="1" applyFill="1" applyBorder="1" applyAlignment="1">
      <alignment horizontal="center" vertical="center"/>
      <protection/>
    </xf>
    <xf numFmtId="176" fontId="10" fillId="0" borderId="26" xfId="84" applyNumberFormat="1" applyFont="1" applyFill="1" applyBorder="1" applyAlignment="1">
      <alignment horizontal="center" vertical="center"/>
      <protection/>
    </xf>
    <xf numFmtId="176" fontId="10" fillId="0" borderId="23" xfId="84" applyNumberFormat="1" applyFont="1" applyFill="1" applyBorder="1" applyAlignment="1">
      <alignment horizontal="center" vertical="center"/>
      <protection/>
    </xf>
    <xf numFmtId="176" fontId="10" fillId="0" borderId="3" xfId="84" applyNumberFormat="1" applyFont="1" applyFill="1" applyBorder="1" applyAlignment="1">
      <alignment horizontal="center" vertical="center"/>
      <protection/>
    </xf>
    <xf numFmtId="176" fontId="10" fillId="0" borderId="3" xfId="84" applyNumberFormat="1" applyFont="1" applyFill="1" applyBorder="1" applyAlignment="1" applyProtection="1">
      <alignment horizontal="center" vertical="center"/>
      <protection/>
    </xf>
    <xf numFmtId="176" fontId="13" fillId="0" borderId="15" xfId="83" applyNumberFormat="1" applyFont="1" applyFill="1" applyBorder="1" applyAlignment="1" applyProtection="1">
      <alignment horizontal="left" vertical="center"/>
      <protection/>
    </xf>
    <xf numFmtId="176" fontId="10" fillId="0" borderId="0" xfId="84" applyNumberFormat="1" applyFont="1" applyFill="1" applyAlignment="1" applyProtection="1">
      <alignment horizontal="center" vertical="center"/>
      <protection/>
    </xf>
    <xf numFmtId="176" fontId="10" fillId="0" borderId="19" xfId="84" applyNumberFormat="1" applyFont="1" applyFill="1" applyBorder="1" applyAlignment="1" applyProtection="1">
      <alignment horizontal="center" vertical="center" wrapText="1"/>
      <protection/>
    </xf>
    <xf numFmtId="176" fontId="10" fillId="0" borderId="21" xfId="84" applyNumberFormat="1" applyFont="1" applyFill="1" applyBorder="1" applyAlignment="1" applyProtection="1">
      <alignment horizontal="center" vertical="center"/>
      <protection/>
    </xf>
    <xf numFmtId="176" fontId="10" fillId="0" borderId="0" xfId="84" applyNumberFormat="1" applyFont="1" applyFill="1" applyBorder="1" applyAlignment="1" applyProtection="1">
      <alignment horizontal="center" vertical="center"/>
      <protection/>
    </xf>
    <xf numFmtId="176" fontId="10" fillId="0" borderId="15" xfId="84" applyNumberFormat="1" applyFont="1" applyFill="1" applyBorder="1" applyAlignment="1" applyProtection="1">
      <alignment horizontal="center" vertical="center"/>
      <protection/>
    </xf>
    <xf numFmtId="176" fontId="10" fillId="0" borderId="13" xfId="84" applyNumberFormat="1" applyFont="1" applyFill="1" applyBorder="1" applyAlignment="1" applyProtection="1">
      <alignment horizontal="center" vertical="center"/>
      <protection/>
    </xf>
    <xf numFmtId="176" fontId="10" fillId="0" borderId="16" xfId="84" applyNumberFormat="1" applyFont="1" applyFill="1" applyBorder="1" applyAlignment="1" applyProtection="1">
      <alignment horizontal="center" vertical="center"/>
      <protection/>
    </xf>
    <xf numFmtId="176" fontId="13" fillId="0" borderId="15" xfId="83" applyNumberFormat="1" applyFont="1" applyFill="1" applyBorder="1" applyAlignment="1" applyProtection="1">
      <alignment vertical="center"/>
      <protection/>
    </xf>
    <xf numFmtId="214" fontId="10" fillId="0" borderId="24" xfId="84" applyNumberFormat="1" applyFont="1" applyFill="1" applyBorder="1" applyAlignment="1" applyProtection="1">
      <alignment horizontal="center" vertical="center" wrapText="1"/>
      <protection/>
    </xf>
    <xf numFmtId="214" fontId="10" fillId="0" borderId="25" xfId="84" applyNumberFormat="1" applyFont="1" applyFill="1" applyBorder="1" applyAlignment="1" applyProtection="1">
      <alignment horizontal="center" vertical="center"/>
      <protection/>
    </xf>
    <xf numFmtId="214" fontId="10" fillId="0" borderId="17" xfId="84" applyNumberFormat="1" applyFont="1" applyFill="1" applyBorder="1" applyAlignment="1" applyProtection="1">
      <alignment horizontal="center" vertical="center"/>
      <protection/>
    </xf>
    <xf numFmtId="176" fontId="10" fillId="0" borderId="14" xfId="84" applyNumberFormat="1" applyFont="1" applyFill="1" applyBorder="1" applyAlignment="1" applyProtection="1">
      <alignment horizontal="center" vertical="center"/>
      <protection/>
    </xf>
    <xf numFmtId="176" fontId="10" fillId="0" borderId="23" xfId="84" applyNumberFormat="1" applyFont="1" applyFill="1" applyBorder="1" applyAlignment="1" applyProtection="1">
      <alignment horizontal="center" vertical="center"/>
      <protection/>
    </xf>
    <xf numFmtId="176" fontId="10" fillId="0" borderId="2" xfId="84" applyNumberFormat="1" applyFont="1" applyFill="1" applyBorder="1" applyAlignment="1" applyProtection="1">
      <alignment horizontal="center" vertical="center"/>
      <protection/>
    </xf>
    <xf numFmtId="176" fontId="10" fillId="0" borderId="26" xfId="84" applyNumberFormat="1" applyFont="1" applyFill="1" applyBorder="1" applyAlignment="1" applyProtection="1">
      <alignment horizontal="center" vertical="center"/>
      <protection/>
    </xf>
    <xf numFmtId="176" fontId="13" fillId="0" borderId="0" xfId="83" applyNumberFormat="1" applyFont="1" applyFill="1" applyBorder="1" applyAlignment="1" applyProtection="1">
      <alignment horizontal="right" vertical="center"/>
      <protection/>
    </xf>
    <xf numFmtId="176" fontId="10" fillId="0" borderId="18" xfId="84" applyNumberFormat="1" applyFont="1" applyFill="1" applyBorder="1" applyAlignment="1" applyProtection="1">
      <alignment horizontal="center" vertical="center"/>
      <protection/>
    </xf>
    <xf numFmtId="176" fontId="10" fillId="0" borderId="19" xfId="84" applyNumberFormat="1" applyFont="1" applyFill="1" applyBorder="1" applyAlignment="1" applyProtection="1">
      <alignment horizontal="center" vertical="center"/>
      <protection/>
    </xf>
    <xf numFmtId="176" fontId="10" fillId="0" borderId="18" xfId="84" applyNumberFormat="1" applyFont="1" applyFill="1" applyBorder="1" applyAlignment="1" applyProtection="1">
      <alignment horizontal="center" vertical="center" wrapText="1"/>
      <protection/>
    </xf>
    <xf numFmtId="176" fontId="10" fillId="0" borderId="20" xfId="84" applyNumberFormat="1" applyFont="1" applyFill="1" applyBorder="1" applyAlignment="1" applyProtection="1">
      <alignment horizontal="center" vertical="center"/>
      <protection/>
    </xf>
    <xf numFmtId="176" fontId="13" fillId="0" borderId="0" xfId="83" applyNumberFormat="1" applyFont="1" applyFill="1" applyBorder="1" applyAlignment="1">
      <alignment horizontal="right" vertical="center"/>
      <protection/>
    </xf>
    <xf numFmtId="176" fontId="10" fillId="0" borderId="24" xfId="84" applyNumberFormat="1" applyFont="1" applyFill="1" applyBorder="1" applyAlignment="1" applyProtection="1">
      <alignment horizontal="center" vertical="center" wrapText="1"/>
      <protection/>
    </xf>
    <xf numFmtId="176" fontId="10" fillId="0" borderId="25" xfId="84" applyNumberFormat="1" applyFont="1" applyFill="1" applyBorder="1" applyAlignment="1" applyProtection="1">
      <alignment horizontal="center" vertical="center"/>
      <protection/>
    </xf>
    <xf numFmtId="176" fontId="10" fillId="0" borderId="24" xfId="84" applyNumberFormat="1" applyFont="1" applyFill="1" applyBorder="1" applyAlignment="1">
      <alignment horizontal="center" vertical="center"/>
      <protection/>
    </xf>
    <xf numFmtId="176" fontId="10" fillId="0" borderId="17" xfId="84" applyNumberFormat="1" applyFont="1" applyFill="1" applyBorder="1" applyAlignment="1">
      <alignment horizontal="center" vertical="center"/>
      <protection/>
    </xf>
    <xf numFmtId="178" fontId="10" fillId="0" borderId="18" xfId="85" applyNumberFormat="1" applyFont="1" applyFill="1" applyBorder="1" applyAlignment="1" applyProtection="1">
      <alignment horizontal="center" vertical="center"/>
      <protection/>
    </xf>
    <xf numFmtId="178" fontId="10" fillId="0" borderId="21" xfId="85" applyNumberFormat="1" applyFont="1" applyFill="1" applyBorder="1" applyAlignment="1" applyProtection="1">
      <alignment horizontal="center" vertical="center"/>
      <protection/>
    </xf>
    <xf numFmtId="178" fontId="10" fillId="0" borderId="14" xfId="85" applyNumberFormat="1" applyFont="1" applyFill="1" applyBorder="1" applyAlignment="1" applyProtection="1">
      <alignment horizontal="center" vertical="center"/>
      <protection/>
    </xf>
    <xf numFmtId="178" fontId="10" fillId="0" borderId="16" xfId="85" applyNumberFormat="1" applyFont="1" applyFill="1" applyBorder="1" applyAlignment="1" applyProtection="1">
      <alignment horizontal="center" vertical="center"/>
      <protection/>
    </xf>
    <xf numFmtId="178" fontId="10" fillId="0" borderId="19" xfId="85" applyNumberFormat="1" applyFont="1" applyFill="1" applyBorder="1" applyAlignment="1" applyProtection="1">
      <alignment horizontal="center" vertical="center"/>
      <protection/>
    </xf>
    <xf numFmtId="178" fontId="10" fillId="0" borderId="13" xfId="85" applyNumberFormat="1" applyFont="1" applyFill="1" applyBorder="1" applyAlignment="1" applyProtection="1">
      <alignment horizontal="center" vertical="center"/>
      <protection/>
    </xf>
    <xf numFmtId="178" fontId="10" fillId="0" borderId="0" xfId="86" applyNumberFormat="1" applyFont="1" applyFill="1" applyAlignment="1" applyProtection="1">
      <alignment horizontal="center" vertical="center"/>
      <protection/>
    </xf>
    <xf numFmtId="178" fontId="10" fillId="0" borderId="0" xfId="85" applyNumberFormat="1" applyFont="1" applyFill="1" applyAlignment="1">
      <alignment horizontal="center" vertical="center"/>
      <protection/>
    </xf>
    <xf numFmtId="178" fontId="10" fillId="0" borderId="15" xfId="85" applyNumberFormat="1" applyFont="1" applyFill="1" applyBorder="1" applyAlignment="1" applyProtection="1">
      <alignment horizontal="center" vertical="center"/>
      <protection/>
    </xf>
    <xf numFmtId="178" fontId="10" fillId="0" borderId="20" xfId="85" applyNumberFormat="1" applyFont="1" applyFill="1" applyBorder="1" applyAlignment="1" applyProtection="1">
      <alignment horizontal="center" vertical="center"/>
      <protection/>
    </xf>
    <xf numFmtId="178" fontId="10" fillId="0" borderId="18" xfId="85" applyNumberFormat="1" applyFont="1" applyFill="1" applyBorder="1" applyAlignment="1">
      <alignment horizontal="center" vertical="center"/>
      <protection/>
    </xf>
    <xf numFmtId="178" fontId="10" fillId="0" borderId="19" xfId="85" applyNumberFormat="1" applyFont="1" applyFill="1" applyBorder="1" applyAlignment="1">
      <alignment horizontal="center" vertical="center"/>
      <protection/>
    </xf>
    <xf numFmtId="178" fontId="10" fillId="0" borderId="21" xfId="85" applyNumberFormat="1" applyFont="1" applyFill="1" applyBorder="1" applyAlignment="1">
      <alignment horizontal="center" vertical="center"/>
      <protection/>
    </xf>
    <xf numFmtId="178" fontId="14" fillId="0" borderId="20" xfId="85" applyNumberFormat="1" applyFont="1" applyFill="1" applyBorder="1" applyAlignment="1" applyProtection="1">
      <alignment horizontal="right" vertical="center" indent="1"/>
      <protection/>
    </xf>
    <xf numFmtId="178" fontId="14" fillId="0" borderId="0" xfId="85" applyNumberFormat="1" applyFont="1" applyFill="1" applyBorder="1" applyAlignment="1" applyProtection="1">
      <alignment horizontal="right" vertical="center" indent="1"/>
      <protection/>
    </xf>
    <xf numFmtId="178" fontId="15" fillId="0" borderId="20" xfId="85" applyNumberFormat="1" applyFont="1" applyFill="1" applyBorder="1" applyAlignment="1" applyProtection="1">
      <alignment horizontal="right" vertical="center" indent="1"/>
      <protection/>
    </xf>
    <xf numFmtId="178" fontId="15" fillId="0" borderId="0" xfId="85" applyNumberFormat="1" applyFont="1" applyFill="1" applyBorder="1" applyAlignment="1" applyProtection="1">
      <alignment horizontal="right" vertical="center" indent="1"/>
      <protection/>
    </xf>
    <xf numFmtId="178" fontId="14" fillId="0" borderId="20" xfId="85" applyNumberFormat="1" applyFont="1" applyFill="1" applyBorder="1" applyAlignment="1">
      <alignment horizontal="right" vertical="center" indent="1"/>
      <protection/>
    </xf>
    <xf numFmtId="178" fontId="14" fillId="0" borderId="0" xfId="85" applyNumberFormat="1" applyFont="1" applyFill="1" applyBorder="1" applyAlignment="1">
      <alignment horizontal="right" vertical="center" indent="1"/>
      <protection/>
    </xf>
    <xf numFmtId="178" fontId="14" fillId="0" borderId="20" xfId="85" applyNumberFormat="1" applyFont="1" applyFill="1" applyBorder="1" applyAlignment="1" applyProtection="1">
      <alignment horizontal="right" vertical="center" indent="1"/>
      <protection locked="0"/>
    </xf>
    <xf numFmtId="178" fontId="14" fillId="0" borderId="0" xfId="85" applyNumberFormat="1" applyFont="1" applyFill="1" applyBorder="1" applyAlignment="1" applyProtection="1">
      <alignment horizontal="right" vertical="center" indent="1"/>
      <protection locked="0"/>
    </xf>
    <xf numFmtId="176" fontId="12" fillId="0" borderId="2" xfId="84" applyNumberFormat="1" applyFont="1" applyFill="1" applyBorder="1" applyAlignment="1" applyProtection="1">
      <alignment horizontal="center" vertical="center" wrapText="1"/>
      <protection/>
    </xf>
    <xf numFmtId="176" fontId="12" fillId="0" borderId="26" xfId="84" applyNumberFormat="1" applyFont="1" applyFill="1" applyBorder="1" applyAlignment="1" applyProtection="1">
      <alignment horizontal="center" vertical="center" wrapText="1"/>
      <protection/>
    </xf>
    <xf numFmtId="176" fontId="12" fillId="0" borderId="27" xfId="84" applyNumberFormat="1" applyFont="1" applyFill="1" applyBorder="1" applyAlignment="1" applyProtection="1">
      <alignment horizontal="center" vertical="center" wrapText="1"/>
      <protection/>
    </xf>
    <xf numFmtId="176" fontId="12" fillId="0" borderId="28" xfId="84" applyNumberFormat="1" applyFont="1" applyFill="1" applyBorder="1" applyAlignment="1" applyProtection="1">
      <alignment horizontal="center" vertical="center"/>
      <protection/>
    </xf>
    <xf numFmtId="176" fontId="12" fillId="0" borderId="29" xfId="84" applyNumberFormat="1" applyFont="1" applyFill="1" applyBorder="1" applyAlignment="1" applyProtection="1">
      <alignment horizontal="center" vertical="center"/>
      <protection/>
    </xf>
    <xf numFmtId="176" fontId="12" fillId="0" borderId="24" xfId="84" applyNumberFormat="1" applyFont="1" applyFill="1" applyBorder="1" applyAlignment="1" applyProtection="1">
      <alignment horizontal="center" vertical="center"/>
      <protection/>
    </xf>
    <xf numFmtId="176" fontId="12" fillId="0" borderId="17" xfId="84" applyNumberFormat="1" applyFont="1" applyFill="1" applyBorder="1" applyAlignment="1" applyProtection="1">
      <alignment horizontal="center" vertical="center"/>
      <protection/>
    </xf>
    <xf numFmtId="176" fontId="12" fillId="0" borderId="18" xfId="84" applyNumberFormat="1" applyFont="1" applyFill="1" applyBorder="1" applyAlignment="1" applyProtection="1">
      <alignment horizontal="center" vertical="center"/>
      <protection/>
    </xf>
    <xf numFmtId="176" fontId="12" fillId="0" borderId="14" xfId="84" applyNumberFormat="1" applyFont="1" applyFill="1" applyBorder="1" applyAlignment="1" applyProtection="1">
      <alignment horizontal="center" vertical="center"/>
      <protection/>
    </xf>
    <xf numFmtId="176" fontId="12" fillId="0" borderId="23" xfId="84" applyNumberFormat="1" applyFont="1" applyFill="1" applyBorder="1" applyAlignment="1" applyProtection="1">
      <alignment horizontal="center" vertical="center"/>
      <protection/>
    </xf>
    <xf numFmtId="176" fontId="12" fillId="0" borderId="2" xfId="84" applyNumberFormat="1" applyFont="1" applyFill="1" applyBorder="1" applyAlignment="1" applyProtection="1">
      <alignment horizontal="center" vertical="center"/>
      <protection/>
    </xf>
    <xf numFmtId="176" fontId="12" fillId="0" borderId="26" xfId="84" applyNumberFormat="1" applyFont="1" applyFill="1" applyBorder="1" applyAlignment="1" applyProtection="1">
      <alignment horizontal="center" vertical="center"/>
      <protection/>
    </xf>
    <xf numFmtId="176" fontId="16" fillId="0" borderId="20" xfId="83" applyNumberFormat="1" applyFont="1" applyFill="1" applyBorder="1" applyAlignment="1" applyProtection="1">
      <alignment horizontal="left" vertical="center"/>
      <protection/>
    </xf>
    <xf numFmtId="176" fontId="16" fillId="0" borderId="0" xfId="83" applyNumberFormat="1" applyFont="1" applyFill="1" applyBorder="1" applyAlignment="1" applyProtection="1">
      <alignment horizontal="left" vertical="center"/>
      <protection/>
    </xf>
    <xf numFmtId="176" fontId="16" fillId="0" borderId="20" xfId="83" applyNumberFormat="1" applyFont="1" applyFill="1" applyBorder="1" applyAlignment="1">
      <alignment horizontal="left" vertical="center"/>
      <protection/>
    </xf>
    <xf numFmtId="176" fontId="16" fillId="0" borderId="0" xfId="83" applyNumberFormat="1" applyFont="1" applyFill="1" applyBorder="1" applyAlignment="1">
      <alignment horizontal="left" vertical="center"/>
      <protection/>
    </xf>
    <xf numFmtId="176" fontId="12" fillId="0" borderId="18" xfId="84" applyNumberFormat="1" applyFont="1" applyFill="1" applyBorder="1" applyAlignment="1" applyProtection="1">
      <alignment horizontal="center" vertical="center" wrapText="1"/>
      <protection/>
    </xf>
    <xf numFmtId="176" fontId="12" fillId="0" borderId="19" xfId="84" applyNumberFormat="1" applyFont="1" applyFill="1" applyBorder="1" applyAlignment="1" applyProtection="1">
      <alignment horizontal="center" vertical="center"/>
      <protection/>
    </xf>
    <xf numFmtId="176" fontId="12" fillId="0" borderId="20" xfId="84" applyNumberFormat="1" applyFont="1" applyFill="1" applyBorder="1" applyAlignment="1" applyProtection="1">
      <alignment horizontal="center" vertical="center"/>
      <protection/>
    </xf>
    <xf numFmtId="176" fontId="12" fillId="0" borderId="0" xfId="84" applyNumberFormat="1" applyFont="1" applyFill="1" applyBorder="1" applyAlignment="1" applyProtection="1">
      <alignment horizontal="center" vertical="center"/>
      <protection/>
    </xf>
    <xf numFmtId="176" fontId="12" fillId="0" borderId="13" xfId="84" applyNumberFormat="1" applyFont="1" applyFill="1" applyBorder="1" applyAlignment="1" applyProtection="1">
      <alignment horizontal="center" vertical="center"/>
      <protection/>
    </xf>
    <xf numFmtId="176" fontId="16" fillId="0" borderId="0" xfId="83" applyNumberFormat="1" applyFont="1" applyFill="1" applyBorder="1" applyAlignment="1" applyProtection="1">
      <alignment horizontal="left" vertical="center" shrinkToFit="1"/>
      <protection/>
    </xf>
    <xf numFmtId="37" fontId="16" fillId="0" borderId="15" xfId="83" applyFont="1" applyFill="1" applyBorder="1" applyAlignment="1">
      <alignment horizontal="left" vertical="center" shrinkToFit="1"/>
      <protection/>
    </xf>
    <xf numFmtId="176" fontId="16" fillId="0" borderId="15" xfId="83" applyNumberFormat="1" applyFont="1" applyFill="1" applyBorder="1" applyAlignment="1" applyProtection="1">
      <alignment horizontal="left" vertical="center" shrinkToFit="1"/>
      <protection/>
    </xf>
    <xf numFmtId="176" fontId="12" fillId="0" borderId="19" xfId="84" applyNumberFormat="1" applyFont="1" applyFill="1" applyBorder="1" applyAlignment="1" applyProtection="1">
      <alignment horizontal="center" vertical="center" wrapText="1"/>
      <protection/>
    </xf>
    <xf numFmtId="176" fontId="12" fillId="0" borderId="21" xfId="84" applyNumberFormat="1" applyFont="1" applyFill="1" applyBorder="1" applyAlignment="1" applyProtection="1">
      <alignment horizontal="center" vertical="center"/>
      <protection/>
    </xf>
    <xf numFmtId="176" fontId="12" fillId="0" borderId="15" xfId="84" applyNumberFormat="1" applyFont="1" applyFill="1" applyBorder="1" applyAlignment="1" applyProtection="1">
      <alignment horizontal="center" vertical="center"/>
      <protection/>
    </xf>
    <xf numFmtId="176" fontId="12" fillId="0" borderId="16" xfId="84" applyNumberFormat="1" applyFont="1" applyFill="1" applyBorder="1" applyAlignment="1" applyProtection="1">
      <alignment horizontal="center" vertical="center"/>
      <protection/>
    </xf>
    <xf numFmtId="176" fontId="12" fillId="0" borderId="0" xfId="84" applyNumberFormat="1" applyFont="1" applyFill="1" applyAlignment="1" applyProtection="1">
      <alignment horizontal="center" vertical="center"/>
      <protection/>
    </xf>
    <xf numFmtId="37" fontId="16" fillId="0" borderId="15" xfId="83" applyFont="1" applyFill="1" applyBorder="1" applyAlignment="1">
      <alignment vertical="center" shrinkToFit="1"/>
      <protection/>
    </xf>
    <xf numFmtId="176" fontId="16" fillId="0" borderId="0" xfId="83" applyNumberFormat="1" applyFont="1" applyFill="1" applyBorder="1" applyAlignment="1" applyProtection="1">
      <alignment vertical="center" shrinkToFit="1"/>
      <protection/>
    </xf>
    <xf numFmtId="176" fontId="16" fillId="0" borderId="15" xfId="83" applyNumberFormat="1" applyFont="1" applyFill="1" applyBorder="1" applyAlignment="1" applyProtection="1">
      <alignment vertical="center" shrinkToFit="1"/>
      <protection/>
    </xf>
    <xf numFmtId="176" fontId="16" fillId="0" borderId="0" xfId="83" applyNumberFormat="1" applyFont="1" applyFill="1" applyBorder="1" applyAlignment="1" applyProtection="1">
      <alignment vertical="center"/>
      <protection/>
    </xf>
    <xf numFmtId="176" fontId="16" fillId="0" borderId="15" xfId="83" applyNumberFormat="1" applyFont="1" applyFill="1" applyBorder="1" applyAlignment="1" applyProtection="1">
      <alignment vertical="center"/>
      <protection/>
    </xf>
    <xf numFmtId="176" fontId="16" fillId="0" borderId="15" xfId="83" applyNumberFormat="1" applyFont="1" applyFill="1" applyBorder="1" applyAlignment="1" applyProtection="1">
      <alignment horizontal="left" vertical="center"/>
      <protection/>
    </xf>
    <xf numFmtId="37" fontId="16" fillId="0" borderId="15" xfId="83" applyFont="1" applyFill="1" applyBorder="1" applyAlignment="1">
      <alignment horizontal="left" vertical="center"/>
      <protection/>
    </xf>
    <xf numFmtId="37" fontId="16" fillId="0" borderId="0" xfId="83" applyFont="1" applyFill="1" applyBorder="1" applyAlignment="1">
      <alignment horizontal="left" vertical="center"/>
      <protection/>
    </xf>
    <xf numFmtId="176" fontId="20" fillId="0" borderId="0" xfId="83" applyNumberFormat="1" applyFont="1" applyFill="1" applyBorder="1" applyAlignment="1" applyProtection="1">
      <alignment/>
      <protection/>
    </xf>
    <xf numFmtId="176" fontId="20" fillId="0" borderId="15" xfId="83" applyNumberFormat="1" applyFont="1" applyFill="1" applyBorder="1" applyAlignment="1" applyProtection="1">
      <alignment/>
      <protection/>
    </xf>
    <xf numFmtId="176" fontId="20" fillId="0" borderId="0" xfId="83" applyNumberFormat="1" applyFont="1" applyFill="1" applyBorder="1" applyAlignment="1" applyProtection="1">
      <alignment horizontal="left"/>
      <protection/>
    </xf>
    <xf numFmtId="176" fontId="20" fillId="0" borderId="15" xfId="83" applyNumberFormat="1" applyFont="1" applyFill="1" applyBorder="1" applyAlignment="1" applyProtection="1">
      <alignment horizontal="left"/>
      <protection/>
    </xf>
    <xf numFmtId="176" fontId="18" fillId="0" borderId="23" xfId="84" applyNumberFormat="1" applyFont="1" applyFill="1" applyBorder="1" applyAlignment="1">
      <alignment horizontal="center" vertical="center"/>
      <protection/>
    </xf>
    <xf numFmtId="176" fontId="18" fillId="0" borderId="2" xfId="84" applyNumberFormat="1" applyFont="1" applyFill="1" applyBorder="1" applyAlignment="1">
      <alignment horizontal="center" vertical="center"/>
      <protection/>
    </xf>
    <xf numFmtId="176" fontId="18" fillId="0" borderId="26" xfId="84" applyNumberFormat="1" applyFont="1" applyFill="1" applyBorder="1" applyAlignment="1">
      <alignment horizontal="center" vertical="center"/>
      <protection/>
    </xf>
    <xf numFmtId="176" fontId="18" fillId="0" borderId="0" xfId="84" applyNumberFormat="1" applyFont="1" applyFill="1" applyAlignment="1" applyProtection="1">
      <alignment horizontal="center" vertical="center"/>
      <protection/>
    </xf>
    <xf numFmtId="37" fontId="20" fillId="0" borderId="15" xfId="83" applyFont="1" applyFill="1" applyBorder="1" applyAlignment="1">
      <alignment/>
      <protection/>
    </xf>
    <xf numFmtId="176" fontId="18" fillId="0" borderId="23" xfId="84" applyNumberFormat="1" applyFont="1" applyFill="1" applyBorder="1" applyAlignment="1">
      <alignment horizontal="center" vertical="center" shrinkToFit="1"/>
      <protection/>
    </xf>
    <xf numFmtId="176" fontId="18" fillId="0" borderId="2" xfId="84" applyNumberFormat="1" applyFont="1" applyFill="1" applyBorder="1" applyAlignment="1">
      <alignment horizontal="center" vertical="center" shrinkToFit="1"/>
      <protection/>
    </xf>
    <xf numFmtId="37" fontId="20" fillId="0" borderId="15" xfId="83" applyFont="1" applyFill="1" applyBorder="1" applyAlignment="1">
      <alignment horizontal="left"/>
      <protection/>
    </xf>
    <xf numFmtId="176" fontId="20" fillId="0" borderId="0" xfId="83" applyNumberFormat="1" applyFont="1" applyFill="1" applyBorder="1" applyAlignment="1" applyProtection="1">
      <alignment horizontal="left" vertical="center"/>
      <protection/>
    </xf>
    <xf numFmtId="176" fontId="20" fillId="0" borderId="15" xfId="83" applyNumberFormat="1" applyFont="1" applyFill="1" applyBorder="1" applyAlignment="1" applyProtection="1">
      <alignment horizontal="left" vertical="center"/>
      <protection/>
    </xf>
    <xf numFmtId="37" fontId="20" fillId="0" borderId="15" xfId="83" applyFont="1" applyFill="1" applyBorder="1" applyAlignment="1">
      <alignment horizontal="left" vertical="center"/>
      <protection/>
    </xf>
    <xf numFmtId="176" fontId="18" fillId="0" borderId="13" xfId="84" applyNumberFormat="1" applyFont="1" applyFill="1" applyBorder="1" applyAlignment="1" applyProtection="1">
      <alignment horizontal="center" vertical="center"/>
      <protection/>
    </xf>
    <xf numFmtId="176" fontId="18" fillId="0" borderId="16" xfId="84" applyNumberFormat="1" applyFont="1" applyFill="1" applyBorder="1" applyAlignment="1" applyProtection="1">
      <alignment horizontal="center" vertical="center"/>
      <protection/>
    </xf>
    <xf numFmtId="37" fontId="20" fillId="0" borderId="15" xfId="83" applyFont="1" applyFill="1" applyBorder="1" applyAlignment="1">
      <alignment vertical="center"/>
      <protection/>
    </xf>
    <xf numFmtId="176" fontId="20" fillId="0" borderId="0" xfId="83" applyNumberFormat="1" applyFont="1" applyFill="1" applyBorder="1" applyAlignment="1" applyProtection="1">
      <alignment vertical="center"/>
      <protection/>
    </xf>
    <xf numFmtId="176" fontId="20" fillId="0" borderId="15" xfId="83" applyNumberFormat="1" applyFont="1" applyFill="1" applyBorder="1" applyAlignment="1" applyProtection="1">
      <alignment vertical="center"/>
      <protection/>
    </xf>
    <xf numFmtId="176" fontId="18" fillId="0" borderId="19" xfId="84" applyNumberFormat="1" applyFont="1" applyFill="1" applyBorder="1" applyAlignment="1" applyProtection="1">
      <alignment horizontal="center" vertical="center"/>
      <protection/>
    </xf>
    <xf numFmtId="176" fontId="18" fillId="0" borderId="21" xfId="84" applyNumberFormat="1" applyFont="1" applyFill="1" applyBorder="1" applyAlignment="1" applyProtection="1">
      <alignment horizontal="center" vertical="center"/>
      <protection/>
    </xf>
  </cellXfs>
  <cellStyles count="7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ハイパーリンク 2" xfId="63"/>
    <cellStyle name="メモ" xfId="64"/>
    <cellStyle name="リンク セル" xfId="65"/>
    <cellStyle name="悪い" xfId="66"/>
    <cellStyle name="計算" xfId="67"/>
    <cellStyle name="警告文" xfId="68"/>
    <cellStyle name="Comma [0]" xfId="69"/>
    <cellStyle name="Comma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 2" xfId="81"/>
    <cellStyle name="標準 3" xfId="82"/>
    <cellStyle name="標準_第02表  H14" xfId="83"/>
    <cellStyle name="標準_第03表 H14" xfId="84"/>
    <cellStyle name="標準_第34表 H14" xfId="85"/>
    <cellStyle name="標準_第35表 H14" xfId="86"/>
    <cellStyle name="Followed Hyperlink" xfId="87"/>
    <cellStyle name="良い" xfId="88"/>
  </cellStyles>
  <dxfs count="8"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3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6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Documents%20and%20Settings\toukei50.TOUKEIDOM\My%20Documents\1&#34920;&#12363;&#12425;11&#34920;&#65288;&#32207;&#25324;&#12539;&#23567;&#23398;&#2665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0">
        <row r="1">
          <cell r="F1" t="str">
            <v>                                       第１表    学校種別学校数・在学者数及び教職員数</v>
          </cell>
        </row>
        <row r="2">
          <cell r="L2" t="str">
            <v>     （単位：校，学級，人）</v>
          </cell>
        </row>
        <row r="3">
          <cell r="B3" t="str">
            <v>    区    分</v>
          </cell>
          <cell r="D3" t="str">
            <v>  学   校   数</v>
          </cell>
          <cell r="G3" t="str">
            <v>学級数</v>
          </cell>
          <cell r="H3" t="str">
            <v>   在   学   者   数</v>
          </cell>
          <cell r="K3" t="str">
            <v>   教員数 (本務者）</v>
          </cell>
          <cell r="N3" t="str">
            <v>職員数</v>
          </cell>
        </row>
        <row r="4">
          <cell r="D4" t="str">
            <v>計</v>
          </cell>
          <cell r="E4" t="str">
            <v>本校</v>
          </cell>
          <cell r="F4" t="str">
            <v>分校</v>
          </cell>
          <cell r="H4" t="str">
            <v>計</v>
          </cell>
          <cell r="I4" t="str">
            <v>男</v>
          </cell>
          <cell r="J4" t="str">
            <v>女</v>
          </cell>
          <cell r="K4" t="str">
            <v>計</v>
          </cell>
          <cell r="L4" t="str">
            <v>男</v>
          </cell>
          <cell r="M4" t="str">
            <v>女</v>
          </cell>
          <cell r="N4" t="str">
            <v>(本務者)</v>
          </cell>
        </row>
        <row r="5">
          <cell r="B5" t="str">
            <v>平成８年</v>
          </cell>
          <cell r="C5" t="str">
            <v>計</v>
          </cell>
          <cell r="D5">
            <v>1303</v>
          </cell>
          <cell r="E5">
            <v>1273</v>
          </cell>
          <cell r="F5">
            <v>30</v>
          </cell>
          <cell r="G5">
            <v>10688</v>
          </cell>
          <cell r="H5">
            <v>417574</v>
          </cell>
          <cell r="I5">
            <v>213733</v>
          </cell>
          <cell r="J5">
            <v>203841</v>
          </cell>
          <cell r="K5">
            <v>23352</v>
          </cell>
          <cell r="L5">
            <v>12394</v>
          </cell>
          <cell r="M5">
            <v>10958</v>
          </cell>
          <cell r="N5">
            <v>4847</v>
          </cell>
        </row>
        <row r="6">
          <cell r="B6" t="str">
            <v>平成９年</v>
          </cell>
          <cell r="C6" t="str">
            <v>計</v>
          </cell>
          <cell r="D6">
            <v>1299</v>
          </cell>
          <cell r="E6">
            <v>1270</v>
          </cell>
          <cell r="F6">
            <v>29</v>
          </cell>
          <cell r="G6">
            <v>10534</v>
          </cell>
          <cell r="H6">
            <v>407272</v>
          </cell>
          <cell r="I6">
            <v>208131</v>
          </cell>
          <cell r="J6">
            <v>199141</v>
          </cell>
          <cell r="K6">
            <v>23317</v>
          </cell>
          <cell r="L6">
            <v>12311</v>
          </cell>
          <cell r="M6">
            <v>11006</v>
          </cell>
          <cell r="N6">
            <v>4798</v>
          </cell>
        </row>
        <row r="7">
          <cell r="B7" t="str">
            <v>平成10年</v>
          </cell>
          <cell r="C7" t="str">
            <v>計</v>
          </cell>
          <cell r="D7">
            <v>1295</v>
          </cell>
          <cell r="E7">
            <v>1269</v>
          </cell>
          <cell r="F7">
            <v>26</v>
          </cell>
          <cell r="G7">
            <v>10449</v>
          </cell>
          <cell r="H7">
            <v>396617</v>
          </cell>
          <cell r="I7">
            <v>202624</v>
          </cell>
          <cell r="J7">
            <v>193993</v>
          </cell>
          <cell r="K7">
            <v>23226</v>
          </cell>
          <cell r="L7">
            <v>12226</v>
          </cell>
          <cell r="M7">
            <v>11000</v>
          </cell>
          <cell r="N7">
            <v>4812</v>
          </cell>
        </row>
        <row r="8">
          <cell r="B8" t="str">
            <v>平成11年</v>
          </cell>
          <cell r="C8" t="str">
            <v>計</v>
          </cell>
          <cell r="D8">
            <v>1287</v>
          </cell>
          <cell r="E8">
            <v>1263</v>
          </cell>
          <cell r="F8">
            <v>24</v>
          </cell>
          <cell r="G8">
            <v>10346</v>
          </cell>
          <cell r="H8">
            <v>387814</v>
          </cell>
          <cell r="I8">
            <v>197667</v>
          </cell>
          <cell r="J8">
            <v>190147</v>
          </cell>
          <cell r="K8">
            <v>23197</v>
          </cell>
          <cell r="L8">
            <v>12113</v>
          </cell>
          <cell r="M8">
            <v>11084</v>
          </cell>
          <cell r="N8">
            <v>4787</v>
          </cell>
        </row>
        <row r="9">
          <cell r="B9" t="str">
            <v>平成12年</v>
          </cell>
          <cell r="C9" t="str">
            <v>計</v>
          </cell>
          <cell r="D9">
            <v>1280</v>
          </cell>
          <cell r="E9">
            <v>1257</v>
          </cell>
          <cell r="F9">
            <v>23</v>
          </cell>
          <cell r="G9">
            <v>10233</v>
          </cell>
          <cell r="H9">
            <v>379494</v>
          </cell>
          <cell r="I9">
            <v>193538</v>
          </cell>
          <cell r="J9">
            <v>185956</v>
          </cell>
          <cell r="K9">
            <v>23073</v>
          </cell>
          <cell r="L9">
            <v>12002</v>
          </cell>
          <cell r="M9">
            <v>11071</v>
          </cell>
          <cell r="N9">
            <v>4812</v>
          </cell>
        </row>
        <row r="10">
          <cell r="B10" t="str">
            <v>平成13年</v>
          </cell>
          <cell r="C10" t="str">
            <v>計</v>
          </cell>
          <cell r="D10">
            <v>1277</v>
          </cell>
          <cell r="E10">
            <v>1254</v>
          </cell>
          <cell r="F10">
            <v>23</v>
          </cell>
          <cell r="G10">
            <v>10140</v>
          </cell>
          <cell r="H10">
            <v>370502</v>
          </cell>
          <cell r="I10">
            <v>188692</v>
          </cell>
          <cell r="J10">
            <v>181810</v>
          </cell>
          <cell r="K10">
            <v>23066</v>
          </cell>
          <cell r="L10">
            <v>11935</v>
          </cell>
          <cell r="M10">
            <v>11131</v>
          </cell>
          <cell r="N10">
            <v>4889</v>
          </cell>
        </row>
        <row r="11">
          <cell r="B11" t="str">
            <v>平成14年</v>
          </cell>
          <cell r="C11" t="str">
            <v> 計</v>
          </cell>
          <cell r="D11">
            <v>1268</v>
          </cell>
          <cell r="E11">
            <v>1244</v>
          </cell>
          <cell r="F11">
            <v>24</v>
          </cell>
          <cell r="G11">
            <v>10028</v>
          </cell>
          <cell r="H11">
            <v>362734</v>
          </cell>
          <cell r="I11">
            <v>184919</v>
          </cell>
          <cell r="J11">
            <v>177815</v>
          </cell>
          <cell r="K11">
            <v>23085</v>
          </cell>
          <cell r="L11">
            <v>11917</v>
          </cell>
          <cell r="M11">
            <v>11168</v>
          </cell>
          <cell r="N11">
            <v>4768</v>
          </cell>
        </row>
        <row r="12">
          <cell r="C12" t="str">
            <v>国立</v>
          </cell>
          <cell r="D12">
            <v>7</v>
          </cell>
          <cell r="E12">
            <v>7</v>
          </cell>
          <cell r="F12" t="str">
            <v>    -</v>
          </cell>
          <cell r="G12">
            <v>50</v>
          </cell>
          <cell r="H12">
            <v>1956</v>
          </cell>
          <cell r="I12">
            <v>827</v>
          </cell>
          <cell r="J12">
            <v>1129</v>
          </cell>
          <cell r="K12">
            <v>117</v>
          </cell>
          <cell r="L12">
            <v>76</v>
          </cell>
          <cell r="M12">
            <v>41</v>
          </cell>
          <cell r="N12">
            <v>19</v>
          </cell>
        </row>
        <row r="13">
          <cell r="C13" t="str">
            <v>公立</v>
          </cell>
          <cell r="D13">
            <v>932</v>
          </cell>
          <cell r="E13">
            <v>908</v>
          </cell>
          <cell r="F13">
            <v>24</v>
          </cell>
          <cell r="G13">
            <v>8689</v>
          </cell>
          <cell r="H13">
            <v>277088</v>
          </cell>
          <cell r="I13">
            <v>141544</v>
          </cell>
          <cell r="J13">
            <v>135544</v>
          </cell>
          <cell r="K13">
            <v>18895</v>
          </cell>
          <cell r="L13">
            <v>10210</v>
          </cell>
          <cell r="M13">
            <v>8685</v>
          </cell>
          <cell r="N13">
            <v>3632</v>
          </cell>
        </row>
        <row r="14">
          <cell r="C14" t="str">
            <v>私立</v>
          </cell>
          <cell r="D14">
            <v>329</v>
          </cell>
          <cell r="E14">
            <v>329</v>
          </cell>
          <cell r="F14" t="str">
            <v>    -</v>
          </cell>
          <cell r="G14">
            <v>1289</v>
          </cell>
          <cell r="H14">
            <v>83690</v>
          </cell>
          <cell r="I14">
            <v>42548</v>
          </cell>
          <cell r="J14">
            <v>41142</v>
          </cell>
          <cell r="K14">
            <v>4073</v>
          </cell>
          <cell r="L14">
            <v>1631</v>
          </cell>
          <cell r="M14">
            <v>2442</v>
          </cell>
          <cell r="N14">
            <v>1117</v>
          </cell>
        </row>
        <row r="15">
          <cell r="B15" t="str">
            <v>平成15年</v>
          </cell>
          <cell r="C15" t="str">
            <v> 計</v>
          </cell>
          <cell r="D15">
            <v>1267</v>
          </cell>
          <cell r="E15">
            <v>1242</v>
          </cell>
          <cell r="F15">
            <v>25</v>
          </cell>
          <cell r="G15">
            <v>9930</v>
          </cell>
          <cell r="H15">
            <v>355965</v>
          </cell>
          <cell r="I15">
            <v>181606</v>
          </cell>
          <cell r="J15">
            <v>174359</v>
          </cell>
          <cell r="K15">
            <v>23143</v>
          </cell>
          <cell r="L15">
            <v>11890</v>
          </cell>
          <cell r="M15">
            <v>11253</v>
          </cell>
          <cell r="N15">
            <v>4652</v>
          </cell>
        </row>
        <row r="16">
          <cell r="C16" t="str">
            <v>国立</v>
          </cell>
          <cell r="D16">
            <v>7</v>
          </cell>
          <cell r="E16">
            <v>7</v>
          </cell>
          <cell r="F16" t="str">
            <v>    -</v>
          </cell>
          <cell r="G16">
            <v>50</v>
          </cell>
          <cell r="H16">
            <v>1970</v>
          </cell>
          <cell r="I16">
            <v>834</v>
          </cell>
          <cell r="J16">
            <v>1136</v>
          </cell>
          <cell r="K16">
            <v>116</v>
          </cell>
          <cell r="L16">
            <v>74</v>
          </cell>
          <cell r="M16">
            <v>42</v>
          </cell>
          <cell r="N16">
            <v>20</v>
          </cell>
        </row>
        <row r="17">
          <cell r="C17" t="str">
            <v>公立</v>
          </cell>
          <cell r="D17">
            <v>930</v>
          </cell>
          <cell r="E17">
            <v>905</v>
          </cell>
          <cell r="F17">
            <v>25</v>
          </cell>
          <cell r="G17">
            <v>8595</v>
          </cell>
          <cell r="H17">
            <v>271512</v>
          </cell>
          <cell r="I17">
            <v>138835</v>
          </cell>
          <cell r="J17">
            <v>132677</v>
          </cell>
          <cell r="K17">
            <v>18920</v>
          </cell>
          <cell r="L17">
            <v>10180</v>
          </cell>
          <cell r="M17">
            <v>8740</v>
          </cell>
          <cell r="N17">
            <v>3561</v>
          </cell>
        </row>
        <row r="18">
          <cell r="C18" t="str">
            <v>私立</v>
          </cell>
          <cell r="D18">
            <v>330</v>
          </cell>
          <cell r="E18">
            <v>330</v>
          </cell>
          <cell r="F18" t="str">
            <v>    -</v>
          </cell>
          <cell r="G18">
            <v>1285</v>
          </cell>
          <cell r="H18">
            <v>82483</v>
          </cell>
          <cell r="I18">
            <v>41937</v>
          </cell>
          <cell r="J18">
            <v>40546</v>
          </cell>
          <cell r="K18">
            <v>4107</v>
          </cell>
          <cell r="L18">
            <v>1636</v>
          </cell>
          <cell r="M18">
            <v>2471</v>
          </cell>
          <cell r="N18">
            <v>1071</v>
          </cell>
        </row>
        <row r="19">
          <cell r="B19" t="str">
            <v>小学校</v>
          </cell>
          <cell r="C19" t="str">
            <v> 計</v>
          </cell>
          <cell r="D19">
            <v>469</v>
          </cell>
          <cell r="E19">
            <v>454</v>
          </cell>
          <cell r="F19">
            <v>15</v>
          </cell>
          <cell r="G19">
            <v>5421</v>
          </cell>
          <cell r="H19">
            <v>136053</v>
          </cell>
          <cell r="I19">
            <v>69414</v>
          </cell>
          <cell r="J19">
            <v>66639</v>
          </cell>
          <cell r="K19">
            <v>8180</v>
          </cell>
          <cell r="L19">
            <v>3615</v>
          </cell>
          <cell r="M19">
            <v>4565</v>
          </cell>
          <cell r="N19">
            <v>1508</v>
          </cell>
        </row>
        <row r="20">
          <cell r="C20" t="str">
            <v>国立</v>
          </cell>
          <cell r="D20">
            <v>1</v>
          </cell>
          <cell r="E20">
            <v>1</v>
          </cell>
          <cell r="F20" t="str">
            <v>    -</v>
          </cell>
          <cell r="G20">
            <v>24</v>
          </cell>
          <cell r="H20">
            <v>845</v>
          </cell>
          <cell r="I20">
            <v>422</v>
          </cell>
          <cell r="J20">
            <v>423</v>
          </cell>
          <cell r="K20">
            <v>34</v>
          </cell>
          <cell r="L20">
            <v>28</v>
          </cell>
          <cell r="M20">
            <v>6</v>
          </cell>
          <cell r="N20">
            <v>6</v>
          </cell>
        </row>
        <row r="21">
          <cell r="C21" t="str">
            <v>公立</v>
          </cell>
          <cell r="D21">
            <v>464</v>
          </cell>
          <cell r="E21">
            <v>449</v>
          </cell>
          <cell r="F21">
            <v>15</v>
          </cell>
          <cell r="G21">
            <v>5369</v>
          </cell>
          <cell r="H21">
            <v>134438</v>
          </cell>
          <cell r="I21">
            <v>68832</v>
          </cell>
          <cell r="J21">
            <v>65606</v>
          </cell>
          <cell r="K21">
            <v>8098</v>
          </cell>
          <cell r="L21">
            <v>3574</v>
          </cell>
          <cell r="M21">
            <v>4524</v>
          </cell>
          <cell r="N21">
            <v>1496</v>
          </cell>
        </row>
        <row r="22">
          <cell r="C22" t="str">
            <v>私立</v>
          </cell>
          <cell r="D22">
            <v>4</v>
          </cell>
          <cell r="E22">
            <v>4</v>
          </cell>
          <cell r="F22" t="str">
            <v>    -</v>
          </cell>
          <cell r="G22">
            <v>28</v>
          </cell>
          <cell r="H22">
            <v>770</v>
          </cell>
          <cell r="I22">
            <v>160</v>
          </cell>
          <cell r="J22">
            <v>610</v>
          </cell>
          <cell r="K22">
            <v>48</v>
          </cell>
          <cell r="L22">
            <v>13</v>
          </cell>
          <cell r="M22">
            <v>35</v>
          </cell>
          <cell r="N22">
            <v>6</v>
          </cell>
        </row>
        <row r="23">
          <cell r="B23" t="str">
            <v>中学校</v>
          </cell>
          <cell r="C23" t="str">
            <v> 計</v>
          </cell>
          <cell r="D23">
            <v>232</v>
          </cell>
          <cell r="E23">
            <v>230</v>
          </cell>
          <cell r="F23">
            <v>2</v>
          </cell>
          <cell r="G23">
            <v>2452</v>
          </cell>
          <cell r="H23">
            <v>73402</v>
          </cell>
          <cell r="I23">
            <v>37754</v>
          </cell>
          <cell r="J23">
            <v>35648</v>
          </cell>
          <cell r="K23">
            <v>5070</v>
          </cell>
          <cell r="L23">
            <v>2839</v>
          </cell>
          <cell r="M23">
            <v>2231</v>
          </cell>
          <cell r="N23">
            <v>733</v>
          </cell>
        </row>
        <row r="24">
          <cell r="C24" t="str">
            <v>国立</v>
          </cell>
          <cell r="D24">
            <v>1</v>
          </cell>
          <cell r="E24">
            <v>1</v>
          </cell>
          <cell r="F24" t="str">
            <v>    -</v>
          </cell>
          <cell r="G24">
            <v>12</v>
          </cell>
          <cell r="H24">
            <v>477</v>
          </cell>
          <cell r="I24">
            <v>237</v>
          </cell>
          <cell r="J24">
            <v>240</v>
          </cell>
          <cell r="K24">
            <v>23</v>
          </cell>
          <cell r="L24">
            <v>17</v>
          </cell>
          <cell r="M24">
            <v>6</v>
          </cell>
          <cell r="N24" t="str">
            <v>       -</v>
          </cell>
        </row>
        <row r="25">
          <cell r="C25" t="str">
            <v>公立</v>
          </cell>
          <cell r="D25">
            <v>224</v>
          </cell>
          <cell r="E25">
            <v>222</v>
          </cell>
          <cell r="F25">
            <v>2</v>
          </cell>
          <cell r="G25">
            <v>2399</v>
          </cell>
          <cell r="H25">
            <v>71468</v>
          </cell>
          <cell r="I25">
            <v>36978</v>
          </cell>
          <cell r="J25">
            <v>34490</v>
          </cell>
          <cell r="K25">
            <v>4961</v>
          </cell>
          <cell r="L25">
            <v>2779</v>
          </cell>
          <cell r="M25">
            <v>2182</v>
          </cell>
          <cell r="N25">
            <v>713</v>
          </cell>
        </row>
        <row r="26">
          <cell r="C26" t="str">
            <v>私立</v>
          </cell>
          <cell r="D26">
            <v>7</v>
          </cell>
          <cell r="E26">
            <v>7</v>
          </cell>
          <cell r="F26" t="str">
            <v>    -</v>
          </cell>
          <cell r="G26">
            <v>41</v>
          </cell>
          <cell r="H26">
            <v>1457</v>
          </cell>
          <cell r="I26">
            <v>539</v>
          </cell>
          <cell r="J26">
            <v>918</v>
          </cell>
          <cell r="K26">
            <v>86</v>
          </cell>
          <cell r="L26">
            <v>43</v>
          </cell>
          <cell r="M26">
            <v>43</v>
          </cell>
          <cell r="N26">
            <v>20</v>
          </cell>
        </row>
        <row r="27">
          <cell r="B27" t="str">
            <v>高等学校</v>
          </cell>
          <cell r="C27" t="str">
            <v> 計</v>
          </cell>
          <cell r="D27">
            <v>112</v>
          </cell>
          <cell r="E27">
            <v>106</v>
          </cell>
          <cell r="F27">
            <v>6</v>
          </cell>
          <cell r="G27" t="str">
            <v>       -</v>
          </cell>
          <cell r="H27">
            <v>76912</v>
          </cell>
          <cell r="I27">
            <v>38956</v>
          </cell>
          <cell r="J27">
            <v>37956</v>
          </cell>
          <cell r="K27">
            <v>5241</v>
          </cell>
          <cell r="L27">
            <v>4006</v>
          </cell>
          <cell r="M27">
            <v>1235</v>
          </cell>
          <cell r="N27">
            <v>1273</v>
          </cell>
        </row>
        <row r="28">
          <cell r="C28" t="str">
            <v>国立</v>
          </cell>
          <cell r="D28" t="str">
            <v>    -</v>
          </cell>
          <cell r="E28" t="str">
            <v>    -</v>
          </cell>
          <cell r="F28" t="str">
            <v>    -</v>
          </cell>
          <cell r="G28" t="str">
            <v>       -</v>
          </cell>
          <cell r="H28" t="str">
            <v>       -</v>
          </cell>
          <cell r="I28" t="str">
            <v>       -</v>
          </cell>
          <cell r="J28" t="str">
            <v>       -</v>
          </cell>
          <cell r="K28" t="str">
            <v>       -</v>
          </cell>
          <cell r="L28" t="str">
            <v>       -</v>
          </cell>
          <cell r="M28" t="str">
            <v>       -</v>
          </cell>
          <cell r="N28" t="str">
            <v>       -</v>
          </cell>
        </row>
        <row r="29">
          <cell r="C29" t="str">
            <v>公立</v>
          </cell>
          <cell r="D29">
            <v>93</v>
          </cell>
          <cell r="E29">
            <v>87</v>
          </cell>
          <cell r="F29">
            <v>6</v>
          </cell>
          <cell r="G29" t="str">
            <v>       -</v>
          </cell>
          <cell r="H29">
            <v>56860</v>
          </cell>
          <cell r="I29">
            <v>28540</v>
          </cell>
          <cell r="J29">
            <v>28320</v>
          </cell>
          <cell r="K29">
            <v>4123</v>
          </cell>
          <cell r="L29">
            <v>3203</v>
          </cell>
          <cell r="M29">
            <v>920</v>
          </cell>
          <cell r="N29">
            <v>1030</v>
          </cell>
        </row>
        <row r="30">
          <cell r="C30" t="str">
            <v>私立</v>
          </cell>
          <cell r="D30">
            <v>19</v>
          </cell>
          <cell r="E30">
            <v>19</v>
          </cell>
          <cell r="F30" t="str">
            <v>    -</v>
          </cell>
          <cell r="G30" t="str">
            <v>       -</v>
          </cell>
          <cell r="H30">
            <v>20052</v>
          </cell>
          <cell r="I30">
            <v>10416</v>
          </cell>
          <cell r="J30">
            <v>9636</v>
          </cell>
          <cell r="K30">
            <v>1118</v>
          </cell>
          <cell r="L30">
            <v>803</v>
          </cell>
          <cell r="M30">
            <v>315</v>
          </cell>
          <cell r="N30">
            <v>243</v>
          </cell>
        </row>
        <row r="31">
          <cell r="B31" t="str">
            <v>高等学校  通信教育</v>
          </cell>
          <cell r="C31" t="str">
            <v>計</v>
          </cell>
          <cell r="D31" t="str">
            <v>   (2)</v>
          </cell>
          <cell r="E31" t="str">
            <v>   (2)</v>
          </cell>
          <cell r="F31" t="str">
            <v>    -</v>
          </cell>
          <cell r="G31" t="str">
            <v>       -</v>
          </cell>
          <cell r="H31">
            <v>-1716</v>
          </cell>
          <cell r="I31">
            <v>-984</v>
          </cell>
          <cell r="J31">
            <v>-732</v>
          </cell>
          <cell r="K31">
            <v>-29</v>
          </cell>
          <cell r="L31">
            <v>-18</v>
          </cell>
          <cell r="M31">
            <v>-11</v>
          </cell>
          <cell r="N31">
            <v>-5</v>
          </cell>
        </row>
        <row r="32">
          <cell r="C32" t="str">
            <v>公立</v>
          </cell>
          <cell r="D32" t="str">
            <v>   (l)</v>
          </cell>
          <cell r="E32" t="str">
            <v>   (l)</v>
          </cell>
          <cell r="F32" t="str">
            <v>    -</v>
          </cell>
          <cell r="G32" t="str">
            <v>       -</v>
          </cell>
          <cell r="H32">
            <v>-1300</v>
          </cell>
          <cell r="I32">
            <v>-720</v>
          </cell>
          <cell r="J32">
            <v>-580</v>
          </cell>
          <cell r="K32">
            <v>-22</v>
          </cell>
          <cell r="L32">
            <v>-13</v>
          </cell>
          <cell r="M32">
            <v>-9</v>
          </cell>
          <cell r="N32">
            <v>-3</v>
          </cell>
        </row>
        <row r="33">
          <cell r="C33" t="str">
            <v>私立</v>
          </cell>
          <cell r="D33" t="str">
            <v>   (l)</v>
          </cell>
          <cell r="E33" t="str">
            <v>   (l)</v>
          </cell>
          <cell r="F33" t="str">
            <v>    -</v>
          </cell>
          <cell r="G33" t="str">
            <v>       -</v>
          </cell>
          <cell r="H33">
            <v>-416</v>
          </cell>
          <cell r="I33">
            <v>-264</v>
          </cell>
          <cell r="J33">
            <v>-152</v>
          </cell>
          <cell r="K33">
            <v>-7</v>
          </cell>
          <cell r="L33">
            <v>-5</v>
          </cell>
          <cell r="M33">
            <v>-2</v>
          </cell>
          <cell r="N33">
            <v>-2</v>
          </cell>
        </row>
        <row r="34">
          <cell r="C34" t="str">
            <v> 計</v>
          </cell>
          <cell r="D34">
            <v>1</v>
          </cell>
          <cell r="E34">
            <v>1</v>
          </cell>
          <cell r="F34">
            <v>0</v>
          </cell>
          <cell r="G34">
            <v>6</v>
          </cell>
          <cell r="H34">
            <v>336</v>
          </cell>
          <cell r="I34">
            <v>127</v>
          </cell>
          <cell r="J34">
            <v>209</v>
          </cell>
          <cell r="K34">
            <v>27</v>
          </cell>
          <cell r="L34">
            <v>18</v>
          </cell>
          <cell r="M34">
            <v>9</v>
          </cell>
          <cell r="N34">
            <v>5</v>
          </cell>
        </row>
        <row r="35">
          <cell r="B35" t="str">
            <v>中等教育</v>
          </cell>
          <cell r="C35" t="str">
            <v>国立</v>
          </cell>
          <cell r="D35" t="str">
            <v>    -</v>
          </cell>
          <cell r="E35" t="str">
            <v>    -</v>
          </cell>
          <cell r="F35" t="str">
            <v>    -</v>
          </cell>
          <cell r="G35" t="str">
            <v>       -</v>
          </cell>
          <cell r="H35" t="str">
            <v>       -</v>
          </cell>
          <cell r="I35" t="str">
            <v>       -</v>
          </cell>
          <cell r="J35" t="str">
            <v>       -</v>
          </cell>
          <cell r="K35" t="str">
            <v>       -</v>
          </cell>
          <cell r="L35" t="str">
            <v>       -</v>
          </cell>
          <cell r="M35" t="str">
            <v>       -</v>
          </cell>
          <cell r="N35" t="str">
            <v>       -</v>
          </cell>
        </row>
        <row r="36">
          <cell r="B36" t="str">
            <v>学校</v>
          </cell>
          <cell r="C36" t="str">
            <v>公立</v>
          </cell>
          <cell r="D36" t="str">
            <v>    -</v>
          </cell>
          <cell r="E36" t="str">
            <v>    -</v>
          </cell>
          <cell r="F36" t="str">
            <v>    -</v>
          </cell>
          <cell r="G36" t="str">
            <v>       -</v>
          </cell>
          <cell r="H36" t="str">
            <v>       -</v>
          </cell>
          <cell r="I36" t="str">
            <v>       -</v>
          </cell>
          <cell r="J36" t="str">
            <v>       -</v>
          </cell>
          <cell r="K36" t="str">
            <v>       -</v>
          </cell>
          <cell r="L36" t="str">
            <v>       -</v>
          </cell>
          <cell r="M36" t="str">
            <v>       -</v>
          </cell>
          <cell r="N36" t="str">
            <v>       -</v>
          </cell>
        </row>
        <row r="37">
          <cell r="C37" t="str">
            <v>私立</v>
          </cell>
          <cell r="D37">
            <v>1</v>
          </cell>
          <cell r="E37">
            <v>1</v>
          </cell>
          <cell r="F37" t="str">
            <v>    -</v>
          </cell>
          <cell r="G37">
            <v>6</v>
          </cell>
          <cell r="H37">
            <v>336</v>
          </cell>
          <cell r="I37">
            <v>127</v>
          </cell>
          <cell r="J37">
            <v>209</v>
          </cell>
          <cell r="K37">
            <v>27</v>
          </cell>
          <cell r="L37">
            <v>18</v>
          </cell>
          <cell r="M37">
            <v>9</v>
          </cell>
          <cell r="N37">
            <v>5</v>
          </cell>
        </row>
        <row r="38">
          <cell r="B38" t="str">
            <v>盲学校</v>
          </cell>
          <cell r="C38" t="str">
            <v> 計</v>
          </cell>
          <cell r="D38">
            <v>1</v>
          </cell>
          <cell r="E38">
            <v>1</v>
          </cell>
          <cell r="F38" t="str">
            <v>    -</v>
          </cell>
          <cell r="G38">
            <v>24</v>
          </cell>
          <cell r="H38">
            <v>64</v>
          </cell>
          <cell r="I38">
            <v>38</v>
          </cell>
          <cell r="J38">
            <v>26</v>
          </cell>
          <cell r="K38">
            <v>70</v>
          </cell>
          <cell r="L38">
            <v>44</v>
          </cell>
          <cell r="M38">
            <v>26</v>
          </cell>
          <cell r="N38">
            <v>34</v>
          </cell>
        </row>
        <row r="39">
          <cell r="C39" t="str">
            <v>国立</v>
          </cell>
          <cell r="D39" t="str">
            <v>    -</v>
          </cell>
          <cell r="E39" t="str">
            <v>    -</v>
          </cell>
          <cell r="F39" t="str">
            <v>    -</v>
          </cell>
          <cell r="G39" t="str">
            <v>       -</v>
          </cell>
          <cell r="H39" t="str">
            <v>       -</v>
          </cell>
          <cell r="I39" t="str">
            <v>       -</v>
          </cell>
          <cell r="J39" t="str">
            <v>       -</v>
          </cell>
          <cell r="K39" t="str">
            <v>       -</v>
          </cell>
          <cell r="L39" t="str">
            <v>       -</v>
          </cell>
          <cell r="M39" t="str">
            <v>       -</v>
          </cell>
          <cell r="N39" t="str">
            <v>       -</v>
          </cell>
        </row>
        <row r="40">
          <cell r="C40" t="str">
            <v>公立</v>
          </cell>
          <cell r="D40">
            <v>1</v>
          </cell>
          <cell r="E40">
            <v>1</v>
          </cell>
          <cell r="F40" t="str">
            <v>    -</v>
          </cell>
          <cell r="G40">
            <v>24</v>
          </cell>
          <cell r="H40">
            <v>64</v>
          </cell>
          <cell r="I40">
            <v>38</v>
          </cell>
          <cell r="J40">
            <v>26</v>
          </cell>
          <cell r="K40">
            <v>70</v>
          </cell>
          <cell r="L40">
            <v>44</v>
          </cell>
          <cell r="M40">
            <v>26</v>
          </cell>
          <cell r="N40">
            <v>34</v>
          </cell>
        </row>
        <row r="41">
          <cell r="C41" t="str">
            <v>私立</v>
          </cell>
          <cell r="D41" t="str">
            <v>    -</v>
          </cell>
          <cell r="E41" t="str">
            <v>    -</v>
          </cell>
          <cell r="F41" t="str">
            <v>    -</v>
          </cell>
          <cell r="G41" t="str">
            <v>       -</v>
          </cell>
          <cell r="H41" t="str">
            <v>       -</v>
          </cell>
          <cell r="I41" t="str">
            <v>       -</v>
          </cell>
          <cell r="J41" t="str">
            <v>       -</v>
          </cell>
          <cell r="K41" t="str">
            <v>       -</v>
          </cell>
          <cell r="L41" t="str">
            <v>       -</v>
          </cell>
          <cell r="M41" t="str">
            <v>       -</v>
          </cell>
          <cell r="N41" t="str">
            <v>       -</v>
          </cell>
        </row>
        <row r="42">
          <cell r="B42" t="str">
            <v>聾学校</v>
          </cell>
          <cell r="C42" t="str">
            <v> 計</v>
          </cell>
          <cell r="D42">
            <v>2</v>
          </cell>
          <cell r="E42">
            <v>1</v>
          </cell>
          <cell r="F42">
            <v>1</v>
          </cell>
          <cell r="G42">
            <v>47</v>
          </cell>
          <cell r="H42">
            <v>129</v>
          </cell>
          <cell r="I42">
            <v>70</v>
          </cell>
          <cell r="J42">
            <v>59</v>
          </cell>
          <cell r="K42">
            <v>118</v>
          </cell>
          <cell r="L42">
            <v>55</v>
          </cell>
          <cell r="M42">
            <v>63</v>
          </cell>
          <cell r="N42">
            <v>46</v>
          </cell>
        </row>
        <row r="43">
          <cell r="C43" t="str">
            <v>国立</v>
          </cell>
          <cell r="D43" t="str">
            <v>    -</v>
          </cell>
          <cell r="E43" t="str">
            <v>    -</v>
          </cell>
          <cell r="F43" t="str">
            <v>    -</v>
          </cell>
          <cell r="G43" t="str">
            <v>       -</v>
          </cell>
          <cell r="H43" t="str">
            <v>       -</v>
          </cell>
          <cell r="I43" t="str">
            <v>       -</v>
          </cell>
          <cell r="J43" t="str">
            <v>       -</v>
          </cell>
          <cell r="K43" t="str">
            <v>       -</v>
          </cell>
          <cell r="L43" t="str">
            <v>       -</v>
          </cell>
          <cell r="M43" t="str">
            <v>       -</v>
          </cell>
          <cell r="N43" t="str">
            <v>       -</v>
          </cell>
        </row>
        <row r="44">
          <cell r="C44" t="str">
            <v>公立</v>
          </cell>
          <cell r="D44">
            <v>2</v>
          </cell>
          <cell r="E44">
            <v>1</v>
          </cell>
          <cell r="F44">
            <v>1</v>
          </cell>
          <cell r="G44">
            <v>47</v>
          </cell>
          <cell r="H44">
            <v>129</v>
          </cell>
          <cell r="I44">
            <v>70</v>
          </cell>
          <cell r="J44">
            <v>59</v>
          </cell>
          <cell r="K44">
            <v>118</v>
          </cell>
          <cell r="L44">
            <v>55</v>
          </cell>
          <cell r="M44">
            <v>63</v>
          </cell>
          <cell r="N44">
            <v>46</v>
          </cell>
        </row>
        <row r="45">
          <cell r="C45" t="str">
            <v>私立</v>
          </cell>
          <cell r="D45" t="str">
            <v>    -</v>
          </cell>
          <cell r="E45" t="str">
            <v>    -</v>
          </cell>
          <cell r="F45" t="str">
            <v>    -</v>
          </cell>
          <cell r="G45" t="str">
            <v>       -</v>
          </cell>
          <cell r="H45" t="str">
            <v>       -</v>
          </cell>
          <cell r="I45" t="str">
            <v>       -</v>
          </cell>
          <cell r="J45" t="str">
            <v>       -</v>
          </cell>
          <cell r="K45" t="str">
            <v>       -</v>
          </cell>
          <cell r="L45" t="str">
            <v>       -</v>
          </cell>
          <cell r="M45" t="str">
            <v>       -</v>
          </cell>
          <cell r="N45" t="str">
            <v>       -</v>
          </cell>
        </row>
        <row r="46">
          <cell r="B46" t="str">
            <v>養護学校</v>
          </cell>
          <cell r="C46" t="str">
            <v> 計</v>
          </cell>
          <cell r="D46">
            <v>19</v>
          </cell>
          <cell r="E46">
            <v>18</v>
          </cell>
          <cell r="F46">
            <v>1</v>
          </cell>
          <cell r="G46">
            <v>448</v>
          </cell>
          <cell r="H46">
            <v>1722</v>
          </cell>
          <cell r="I46">
            <v>1083</v>
          </cell>
          <cell r="J46">
            <v>639</v>
          </cell>
          <cell r="K46">
            <v>1065</v>
          </cell>
          <cell r="L46">
            <v>523</v>
          </cell>
          <cell r="M46">
            <v>542</v>
          </cell>
          <cell r="N46">
            <v>198</v>
          </cell>
        </row>
        <row r="47">
          <cell r="C47" t="str">
            <v>国立</v>
          </cell>
          <cell r="D47">
            <v>1</v>
          </cell>
          <cell r="E47">
            <v>1</v>
          </cell>
          <cell r="F47" t="str">
            <v>    -</v>
          </cell>
          <cell r="G47">
            <v>9</v>
          </cell>
          <cell r="H47">
            <v>55</v>
          </cell>
          <cell r="I47">
            <v>38</v>
          </cell>
          <cell r="J47">
            <v>17</v>
          </cell>
          <cell r="K47">
            <v>28</v>
          </cell>
          <cell r="L47">
            <v>19</v>
          </cell>
          <cell r="M47">
            <v>9</v>
          </cell>
          <cell r="N47">
            <v>3</v>
          </cell>
        </row>
        <row r="48">
          <cell r="C48" t="str">
            <v>公立</v>
          </cell>
          <cell r="D48">
            <v>17</v>
          </cell>
          <cell r="E48">
            <v>16</v>
          </cell>
          <cell r="F48">
            <v>1</v>
          </cell>
          <cell r="G48">
            <v>429</v>
          </cell>
          <cell r="H48">
            <v>1577</v>
          </cell>
          <cell r="I48">
            <v>1045</v>
          </cell>
          <cell r="J48">
            <v>532</v>
          </cell>
          <cell r="K48">
            <v>1019</v>
          </cell>
          <cell r="L48">
            <v>498</v>
          </cell>
          <cell r="M48">
            <v>521</v>
          </cell>
          <cell r="N48">
            <v>185</v>
          </cell>
        </row>
        <row r="49">
          <cell r="C49" t="str">
            <v>私立</v>
          </cell>
          <cell r="D49">
            <v>1</v>
          </cell>
          <cell r="E49">
            <v>1</v>
          </cell>
          <cell r="F49" t="str">
            <v>    -</v>
          </cell>
          <cell r="G49">
            <v>10</v>
          </cell>
          <cell r="H49">
            <v>90</v>
          </cell>
          <cell r="I49" t="str">
            <v>       -</v>
          </cell>
          <cell r="J49">
            <v>90</v>
          </cell>
          <cell r="K49">
            <v>18</v>
          </cell>
          <cell r="L49">
            <v>6</v>
          </cell>
          <cell r="M49">
            <v>12</v>
          </cell>
          <cell r="N49">
            <v>10</v>
          </cell>
        </row>
        <row r="50">
          <cell r="B50" t="str">
            <v>幼稚園</v>
          </cell>
          <cell r="C50" t="str">
            <v> 計</v>
          </cell>
          <cell r="D50">
            <v>325</v>
          </cell>
          <cell r="E50">
            <v>325</v>
          </cell>
          <cell r="F50" t="str">
            <v>    -</v>
          </cell>
          <cell r="G50">
            <v>1532</v>
          </cell>
          <cell r="H50">
            <v>36992</v>
          </cell>
          <cell r="I50">
            <v>18888</v>
          </cell>
          <cell r="J50">
            <v>18104</v>
          </cell>
          <cell r="K50">
            <v>2217</v>
          </cell>
          <cell r="L50">
            <v>173</v>
          </cell>
          <cell r="M50">
            <v>2044</v>
          </cell>
          <cell r="N50">
            <v>436</v>
          </cell>
        </row>
        <row r="51">
          <cell r="C51" t="str">
            <v>国立</v>
          </cell>
          <cell r="D51">
            <v>1</v>
          </cell>
          <cell r="E51">
            <v>1</v>
          </cell>
          <cell r="F51" t="str">
            <v>    -</v>
          </cell>
          <cell r="G51">
            <v>5</v>
          </cell>
          <cell r="H51">
            <v>146</v>
          </cell>
          <cell r="I51">
            <v>79</v>
          </cell>
          <cell r="J51">
            <v>67</v>
          </cell>
          <cell r="K51">
            <v>7</v>
          </cell>
          <cell r="L51">
            <v>4</v>
          </cell>
          <cell r="M51">
            <v>3</v>
          </cell>
          <cell r="N51" t="str">
            <v>       -</v>
          </cell>
        </row>
        <row r="52">
          <cell r="C52" t="str">
            <v>公立</v>
          </cell>
          <cell r="D52">
            <v>125</v>
          </cell>
          <cell r="E52">
            <v>125</v>
          </cell>
          <cell r="F52" t="str">
            <v>    -</v>
          </cell>
          <cell r="G52">
            <v>327</v>
          </cell>
          <cell r="H52">
            <v>6401</v>
          </cell>
          <cell r="I52">
            <v>3306</v>
          </cell>
          <cell r="J52">
            <v>3095</v>
          </cell>
          <cell r="K52">
            <v>473</v>
          </cell>
          <cell r="L52">
            <v>25</v>
          </cell>
          <cell r="M52">
            <v>448</v>
          </cell>
          <cell r="N52">
            <v>45</v>
          </cell>
        </row>
        <row r="53">
          <cell r="C53" t="str">
            <v>私立</v>
          </cell>
          <cell r="D53">
            <v>199</v>
          </cell>
          <cell r="E53">
            <v>199</v>
          </cell>
          <cell r="F53" t="str">
            <v>    -</v>
          </cell>
          <cell r="G53">
            <v>1200</v>
          </cell>
          <cell r="H53">
            <v>30445</v>
          </cell>
          <cell r="I53">
            <v>15503</v>
          </cell>
          <cell r="J53">
            <v>14942</v>
          </cell>
          <cell r="K53">
            <v>1737</v>
          </cell>
          <cell r="L53">
            <v>144</v>
          </cell>
          <cell r="M53">
            <v>1593</v>
          </cell>
          <cell r="N53">
            <v>391</v>
          </cell>
        </row>
        <row r="54">
          <cell r="B54" t="str">
            <v>専修学校</v>
          </cell>
          <cell r="C54" t="str">
            <v> 計</v>
          </cell>
          <cell r="D54">
            <v>68</v>
          </cell>
          <cell r="E54">
            <v>68</v>
          </cell>
          <cell r="F54" t="str">
            <v>    -</v>
          </cell>
          <cell r="G54" t="str">
            <v>       -</v>
          </cell>
          <cell r="H54">
            <v>28434</v>
          </cell>
          <cell r="I54">
            <v>14677</v>
          </cell>
          <cell r="J54">
            <v>13757</v>
          </cell>
          <cell r="K54">
            <v>1014</v>
          </cell>
          <cell r="L54">
            <v>580</v>
          </cell>
          <cell r="M54">
            <v>434</v>
          </cell>
          <cell r="N54">
            <v>387</v>
          </cell>
        </row>
        <row r="55">
          <cell r="C55" t="str">
            <v>国立</v>
          </cell>
          <cell r="D55">
            <v>3</v>
          </cell>
          <cell r="E55">
            <v>3</v>
          </cell>
          <cell r="F55" t="str">
            <v>    -</v>
          </cell>
          <cell r="G55" t="str">
            <v>       -</v>
          </cell>
          <cell r="H55">
            <v>447</v>
          </cell>
          <cell r="I55">
            <v>58</v>
          </cell>
          <cell r="J55">
            <v>389</v>
          </cell>
          <cell r="K55">
            <v>24</v>
          </cell>
          <cell r="L55">
            <v>6</v>
          </cell>
          <cell r="M55">
            <v>18</v>
          </cell>
          <cell r="N55">
            <v>11</v>
          </cell>
        </row>
        <row r="56">
          <cell r="C56" t="str">
            <v>公立</v>
          </cell>
          <cell r="D56">
            <v>4</v>
          </cell>
          <cell r="E56">
            <v>4</v>
          </cell>
          <cell r="F56" t="str">
            <v>    -</v>
          </cell>
          <cell r="G56" t="str">
            <v>       -</v>
          </cell>
          <cell r="H56">
            <v>575</v>
          </cell>
          <cell r="I56">
            <v>26</v>
          </cell>
          <cell r="J56">
            <v>549</v>
          </cell>
          <cell r="K56">
            <v>58</v>
          </cell>
          <cell r="L56">
            <v>2</v>
          </cell>
          <cell r="M56">
            <v>56</v>
          </cell>
          <cell r="N56">
            <v>12</v>
          </cell>
        </row>
        <row r="57">
          <cell r="C57" t="str">
            <v>私立</v>
          </cell>
          <cell r="D57">
            <v>61</v>
          </cell>
          <cell r="E57">
            <v>61</v>
          </cell>
          <cell r="F57" t="str">
            <v>    -</v>
          </cell>
          <cell r="G57" t="str">
            <v>       -</v>
          </cell>
          <cell r="H57">
            <v>27412</v>
          </cell>
          <cell r="I57">
            <v>14593</v>
          </cell>
          <cell r="J57">
            <v>12819</v>
          </cell>
          <cell r="K57">
            <v>932</v>
          </cell>
          <cell r="L57">
            <v>572</v>
          </cell>
          <cell r="M57">
            <v>360</v>
          </cell>
          <cell r="N57">
            <v>364</v>
          </cell>
        </row>
        <row r="58">
          <cell r="B58" t="str">
            <v>各種学校</v>
          </cell>
          <cell r="C58" t="str">
            <v> 計</v>
          </cell>
          <cell r="D58">
            <v>38</v>
          </cell>
          <cell r="E58">
            <v>38</v>
          </cell>
          <cell r="F58" t="str">
            <v>    - </v>
          </cell>
          <cell r="G58" t="str">
            <v>       -</v>
          </cell>
          <cell r="H58">
            <v>1921</v>
          </cell>
          <cell r="I58">
            <v>599</v>
          </cell>
          <cell r="J58">
            <v>1322</v>
          </cell>
          <cell r="K58">
            <v>141</v>
          </cell>
          <cell r="L58">
            <v>37</v>
          </cell>
          <cell r="M58">
            <v>104</v>
          </cell>
          <cell r="N58">
            <v>32</v>
          </cell>
        </row>
        <row r="59">
          <cell r="C59" t="str">
            <v>国立</v>
          </cell>
          <cell r="D59" t="str">
            <v>    -</v>
          </cell>
          <cell r="E59" t="str">
            <v>    -</v>
          </cell>
          <cell r="F59" t="str">
            <v>    -</v>
          </cell>
          <cell r="G59" t="str">
            <v>       -</v>
          </cell>
          <cell r="H59" t="str">
            <v>       -</v>
          </cell>
          <cell r="I59" t="str">
            <v>       -</v>
          </cell>
          <cell r="J59" t="str">
            <v>       -</v>
          </cell>
          <cell r="K59" t="str">
            <v>       -</v>
          </cell>
          <cell r="L59" t="str">
            <v>       -</v>
          </cell>
          <cell r="M59" t="str">
            <v>       -</v>
          </cell>
          <cell r="N59" t="str">
            <v>       -</v>
          </cell>
        </row>
      </sheetData>
      <sheetData sheetId="1">
        <row r="2">
          <cell r="B2" t="str">
            <v> </v>
          </cell>
          <cell r="E2" t="str">
            <v> 第２表   学校数・学級数・児童数及び教職員数</v>
          </cell>
          <cell r="U2" t="str">
            <v> </v>
          </cell>
        </row>
        <row r="3">
          <cell r="B3" t="str">
            <v>  &lt;小学校&gt;</v>
          </cell>
          <cell r="M3" t="str">
            <v>（つづき）</v>
          </cell>
          <cell r="Q3" t="str">
            <v>   (単位：校，学級，人)</v>
          </cell>
        </row>
        <row r="4">
          <cell r="B4" t="str">
            <v>   区分</v>
          </cell>
          <cell r="U4" t="str">
            <v>      区分</v>
          </cell>
        </row>
        <row r="5">
          <cell r="C5" t="str">
            <v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>   市町村名</v>
          </cell>
        </row>
        <row r="7">
          <cell r="B7" t="str">
            <v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>           </v>
          </cell>
        </row>
      </sheetData>
      <sheetData sheetId="2">
        <row r="1">
          <cell r="F1" t="str">
            <v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0000"/>
  </sheetPr>
  <dimension ref="A1:AF76"/>
  <sheetViews>
    <sheetView showGridLines="0" tabSelected="1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7.66015625" defaultRowHeight="13.5" customHeight="1"/>
  <cols>
    <col min="1" max="1" width="1.66015625" style="64" customWidth="1"/>
    <col min="2" max="2" width="8.66015625" style="64" customWidth="1"/>
    <col min="3" max="4" width="8.58203125" style="64" customWidth="1"/>
    <col min="5" max="22" width="6.58203125" style="64" customWidth="1"/>
    <col min="23" max="30" width="7.58203125" style="64" customWidth="1"/>
    <col min="31" max="31" width="8.5" style="19" customWidth="1"/>
    <col min="32" max="32" width="1.16796875" style="19" customWidth="1"/>
    <col min="33" max="16384" width="7.66015625" style="64" customWidth="1"/>
  </cols>
  <sheetData>
    <row r="1" spans="1:31" ht="16.5" customHeight="1">
      <c r="A1" s="358" t="s">
        <v>194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98" t="s">
        <v>132</v>
      </c>
    </row>
    <row r="2" spans="1:31" ht="16.5" customHeight="1">
      <c r="A2" s="62" t="s">
        <v>121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98"/>
    </row>
    <row r="3" spans="1:32" ht="16.5" customHeight="1">
      <c r="A3" s="65" t="s">
        <v>92</v>
      </c>
      <c r="B3" s="66"/>
      <c r="C3" s="67"/>
      <c r="D3" s="67"/>
      <c r="E3" s="67"/>
      <c r="F3" s="67"/>
      <c r="G3" s="67"/>
      <c r="H3" s="67"/>
      <c r="I3" s="67"/>
      <c r="J3" s="67"/>
      <c r="K3" s="67"/>
      <c r="L3" s="68"/>
      <c r="M3" s="68"/>
      <c r="N3" s="68"/>
      <c r="O3" s="68"/>
      <c r="P3" s="68"/>
      <c r="Q3" s="69" t="s">
        <v>133</v>
      </c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5"/>
      <c r="AF3" s="70" t="s">
        <v>125</v>
      </c>
    </row>
    <row r="4" spans="1:32" ht="16.5" customHeight="1">
      <c r="A4" s="329" t="s">
        <v>163</v>
      </c>
      <c r="B4" s="330"/>
      <c r="C4" s="337" t="s">
        <v>112</v>
      </c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338"/>
      <c r="S4" s="338"/>
      <c r="T4" s="338"/>
      <c r="U4" s="338"/>
      <c r="V4" s="339"/>
      <c r="W4" s="346" t="s">
        <v>119</v>
      </c>
      <c r="X4" s="347"/>
      <c r="Y4" s="347"/>
      <c r="Z4" s="347"/>
      <c r="AA4" s="347"/>
      <c r="AB4" s="347"/>
      <c r="AC4" s="347"/>
      <c r="AD4" s="348"/>
      <c r="AE4" s="356" t="s">
        <v>163</v>
      </c>
      <c r="AF4" s="341"/>
    </row>
    <row r="5" spans="1:32" ht="16.5" customHeight="1">
      <c r="A5" s="331"/>
      <c r="B5" s="332"/>
      <c r="C5" s="340" t="s">
        <v>73</v>
      </c>
      <c r="D5" s="341"/>
      <c r="E5" s="330"/>
      <c r="F5" s="340" t="s">
        <v>122</v>
      </c>
      <c r="G5" s="341"/>
      <c r="H5" s="330"/>
      <c r="I5" s="350" t="s">
        <v>123</v>
      </c>
      <c r="J5" s="351"/>
      <c r="K5" s="352"/>
      <c r="L5" s="346" t="s">
        <v>124</v>
      </c>
      <c r="M5" s="347"/>
      <c r="N5" s="347"/>
      <c r="O5" s="347"/>
      <c r="P5" s="347"/>
      <c r="Q5" s="71"/>
      <c r="R5" s="71"/>
      <c r="S5" s="71"/>
      <c r="T5" s="71"/>
      <c r="U5" s="71"/>
      <c r="V5" s="72"/>
      <c r="W5" s="343" t="s">
        <v>73</v>
      </c>
      <c r="X5" s="343" t="s">
        <v>69</v>
      </c>
      <c r="Y5" s="314" t="s">
        <v>68</v>
      </c>
      <c r="Z5" s="346" t="s">
        <v>165</v>
      </c>
      <c r="AA5" s="347"/>
      <c r="AB5" s="347"/>
      <c r="AC5" s="347"/>
      <c r="AD5" s="348"/>
      <c r="AE5" s="357"/>
      <c r="AF5" s="331"/>
    </row>
    <row r="6" spans="1:32" ht="16.5" customHeight="1">
      <c r="A6" s="331"/>
      <c r="B6" s="332"/>
      <c r="C6" s="342"/>
      <c r="D6" s="333"/>
      <c r="E6" s="334"/>
      <c r="F6" s="342"/>
      <c r="G6" s="333"/>
      <c r="H6" s="334"/>
      <c r="I6" s="353"/>
      <c r="J6" s="354"/>
      <c r="K6" s="355"/>
      <c r="L6" s="326" t="s">
        <v>73</v>
      </c>
      <c r="M6" s="327"/>
      <c r="N6" s="328"/>
      <c r="O6" s="316" t="s">
        <v>95</v>
      </c>
      <c r="P6" s="316"/>
      <c r="Q6" s="316" t="s">
        <v>96</v>
      </c>
      <c r="R6" s="316"/>
      <c r="S6" s="316" t="s">
        <v>187</v>
      </c>
      <c r="T6" s="316"/>
      <c r="U6" s="316" t="s">
        <v>97</v>
      </c>
      <c r="V6" s="316"/>
      <c r="W6" s="344"/>
      <c r="X6" s="344"/>
      <c r="Y6" s="349"/>
      <c r="Z6" s="343" t="s">
        <v>73</v>
      </c>
      <c r="AA6" s="314" t="s">
        <v>98</v>
      </c>
      <c r="AB6" s="314" t="s">
        <v>99</v>
      </c>
      <c r="AC6" s="314" t="s">
        <v>186</v>
      </c>
      <c r="AD6" s="343" t="s">
        <v>97</v>
      </c>
      <c r="AE6" s="357"/>
      <c r="AF6" s="331"/>
    </row>
    <row r="7" spans="1:32" ht="16.5" customHeight="1">
      <c r="A7" s="333"/>
      <c r="B7" s="334"/>
      <c r="C7" s="73" t="s">
        <v>0</v>
      </c>
      <c r="D7" s="73" t="s">
        <v>93</v>
      </c>
      <c r="E7" s="73" t="s">
        <v>94</v>
      </c>
      <c r="F7" s="73" t="s">
        <v>73</v>
      </c>
      <c r="G7" s="73" t="s">
        <v>93</v>
      </c>
      <c r="H7" s="73" t="s">
        <v>94</v>
      </c>
      <c r="I7" s="73" t="s">
        <v>73</v>
      </c>
      <c r="J7" s="73" t="s">
        <v>93</v>
      </c>
      <c r="K7" s="73" t="s">
        <v>94</v>
      </c>
      <c r="L7" s="73" t="s">
        <v>73</v>
      </c>
      <c r="M7" s="74" t="s">
        <v>93</v>
      </c>
      <c r="N7" s="74" t="s">
        <v>94</v>
      </c>
      <c r="O7" s="74" t="s">
        <v>93</v>
      </c>
      <c r="P7" s="74" t="s">
        <v>94</v>
      </c>
      <c r="Q7" s="74" t="s">
        <v>93</v>
      </c>
      <c r="R7" s="74" t="s">
        <v>94</v>
      </c>
      <c r="S7" s="74" t="s">
        <v>93</v>
      </c>
      <c r="T7" s="74" t="s">
        <v>94</v>
      </c>
      <c r="U7" s="74" t="s">
        <v>93</v>
      </c>
      <c r="V7" s="74" t="s">
        <v>94</v>
      </c>
      <c r="W7" s="345"/>
      <c r="X7" s="345"/>
      <c r="Y7" s="315"/>
      <c r="Z7" s="345"/>
      <c r="AA7" s="315"/>
      <c r="AB7" s="315"/>
      <c r="AC7" s="315"/>
      <c r="AD7" s="345"/>
      <c r="AE7" s="342"/>
      <c r="AF7" s="333"/>
    </row>
    <row r="8" spans="2:31" ht="16.5" customHeight="1">
      <c r="B8" s="75"/>
      <c r="C8" s="76"/>
      <c r="D8" s="99"/>
      <c r="E8" s="99"/>
      <c r="F8" s="75"/>
      <c r="G8" s="75"/>
      <c r="H8" s="75"/>
      <c r="I8" s="75"/>
      <c r="J8" s="99"/>
      <c r="K8" s="99"/>
      <c r="L8" s="75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76"/>
    </row>
    <row r="9" spans="2:31" ht="17.25" customHeight="1">
      <c r="B9" s="100" t="s">
        <v>188</v>
      </c>
      <c r="C9" s="213">
        <v>262</v>
      </c>
      <c r="D9" s="97">
        <v>262</v>
      </c>
      <c r="E9" s="97">
        <v>0</v>
      </c>
      <c r="F9" s="97">
        <v>1</v>
      </c>
      <c r="G9" s="97">
        <v>1</v>
      </c>
      <c r="H9" s="97">
        <v>0</v>
      </c>
      <c r="I9" s="97">
        <v>87</v>
      </c>
      <c r="J9" s="97">
        <v>87</v>
      </c>
      <c r="K9" s="97">
        <v>0</v>
      </c>
      <c r="L9" s="97">
        <v>174</v>
      </c>
      <c r="M9" s="97">
        <v>174</v>
      </c>
      <c r="N9" s="97">
        <v>0</v>
      </c>
      <c r="O9" s="97">
        <v>149</v>
      </c>
      <c r="P9" s="97">
        <v>0</v>
      </c>
      <c r="Q9" s="97">
        <v>11</v>
      </c>
      <c r="R9" s="97">
        <v>0</v>
      </c>
      <c r="S9" s="97">
        <v>0</v>
      </c>
      <c r="T9" s="97">
        <v>0</v>
      </c>
      <c r="U9" s="97">
        <v>14</v>
      </c>
      <c r="V9" s="97">
        <v>0</v>
      </c>
      <c r="W9" s="97">
        <v>1354</v>
      </c>
      <c r="X9" s="97">
        <v>5</v>
      </c>
      <c r="Y9" s="97">
        <v>263</v>
      </c>
      <c r="Z9" s="97">
        <v>1086</v>
      </c>
      <c r="AA9" s="97">
        <v>992</v>
      </c>
      <c r="AB9" s="97">
        <v>37</v>
      </c>
      <c r="AC9" s="97">
        <v>0</v>
      </c>
      <c r="AD9" s="97">
        <v>57</v>
      </c>
      <c r="AE9" s="166" t="s">
        <v>189</v>
      </c>
    </row>
    <row r="10" spans="2:32" s="167" customFormat="1" ht="17.25" customHeight="1">
      <c r="B10" s="100" t="s">
        <v>191</v>
      </c>
      <c r="C10" s="214">
        <f>SUM(C12,C31,C34,C39,C41,C44,C48,C53,C56,C59,C61)</f>
        <v>254</v>
      </c>
      <c r="D10" s="215">
        <f aca="true" t="shared" si="0" ref="D10:AD10">SUM(D12,D31,D34,D39,D41,D44,D48,D53,D56,D59,D61)</f>
        <v>254</v>
      </c>
      <c r="E10" s="215">
        <f t="shared" si="0"/>
        <v>0</v>
      </c>
      <c r="F10" s="215">
        <f t="shared" si="0"/>
        <v>1</v>
      </c>
      <c r="G10" s="215">
        <f t="shared" si="0"/>
        <v>1</v>
      </c>
      <c r="H10" s="215">
        <f t="shared" si="0"/>
        <v>0</v>
      </c>
      <c r="I10" s="215">
        <f t="shared" si="0"/>
        <v>81</v>
      </c>
      <c r="J10" s="215">
        <f t="shared" si="0"/>
        <v>81</v>
      </c>
      <c r="K10" s="215">
        <f t="shared" si="0"/>
        <v>0</v>
      </c>
      <c r="L10" s="215">
        <f t="shared" si="0"/>
        <v>172</v>
      </c>
      <c r="M10" s="215">
        <f t="shared" si="0"/>
        <v>172</v>
      </c>
      <c r="N10" s="215">
        <f t="shared" si="0"/>
        <v>0</v>
      </c>
      <c r="O10" s="215">
        <f t="shared" si="0"/>
        <v>148</v>
      </c>
      <c r="P10" s="215">
        <f t="shared" si="0"/>
        <v>0</v>
      </c>
      <c r="Q10" s="215">
        <f t="shared" si="0"/>
        <v>10</v>
      </c>
      <c r="R10" s="215">
        <f t="shared" si="0"/>
        <v>0</v>
      </c>
      <c r="S10" s="215">
        <f t="shared" si="0"/>
        <v>0</v>
      </c>
      <c r="T10" s="215">
        <f t="shared" si="0"/>
        <v>0</v>
      </c>
      <c r="U10" s="215">
        <f t="shared" si="0"/>
        <v>14</v>
      </c>
      <c r="V10" s="215">
        <f t="shared" si="0"/>
        <v>0</v>
      </c>
      <c r="W10" s="215">
        <f t="shared" si="0"/>
        <v>1346</v>
      </c>
      <c r="X10" s="215">
        <f t="shared" si="0"/>
        <v>5</v>
      </c>
      <c r="Y10" s="215">
        <f t="shared" si="0"/>
        <v>260</v>
      </c>
      <c r="Z10" s="215">
        <f t="shared" si="0"/>
        <v>1081</v>
      </c>
      <c r="AA10" s="215">
        <f t="shared" si="0"/>
        <v>993</v>
      </c>
      <c r="AB10" s="215">
        <f t="shared" si="0"/>
        <v>34</v>
      </c>
      <c r="AC10" s="215">
        <f t="shared" si="0"/>
        <v>0</v>
      </c>
      <c r="AD10" s="215">
        <f t="shared" si="0"/>
        <v>54</v>
      </c>
      <c r="AE10" s="166" t="s">
        <v>192</v>
      </c>
      <c r="AF10" s="165"/>
    </row>
    <row r="11" spans="2:31" ht="17.25" customHeight="1">
      <c r="B11" s="19"/>
      <c r="C11" s="213" t="s">
        <v>108</v>
      </c>
      <c r="D11" s="97" t="s">
        <v>108</v>
      </c>
      <c r="E11" s="97" t="s">
        <v>108</v>
      </c>
      <c r="F11" s="97" t="s">
        <v>108</v>
      </c>
      <c r="G11" s="97" t="s">
        <v>108</v>
      </c>
      <c r="H11" s="97" t="s">
        <v>108</v>
      </c>
      <c r="I11" s="97" t="s">
        <v>108</v>
      </c>
      <c r="J11" s="97" t="s">
        <v>108</v>
      </c>
      <c r="K11" s="97" t="s">
        <v>108</v>
      </c>
      <c r="L11" s="97" t="s">
        <v>108</v>
      </c>
      <c r="M11" s="97" t="s">
        <v>108</v>
      </c>
      <c r="N11" s="97"/>
      <c r="O11" s="97" t="s">
        <v>108</v>
      </c>
      <c r="P11" s="97" t="s">
        <v>108</v>
      </c>
      <c r="Q11" s="97" t="s">
        <v>108</v>
      </c>
      <c r="R11" s="97" t="s">
        <v>108</v>
      </c>
      <c r="S11" s="97" t="s">
        <v>108</v>
      </c>
      <c r="T11" s="97" t="s">
        <v>108</v>
      </c>
      <c r="U11" s="97" t="s">
        <v>108</v>
      </c>
      <c r="V11" s="97" t="s">
        <v>108</v>
      </c>
      <c r="W11" s="97" t="s">
        <v>108</v>
      </c>
      <c r="X11" s="97" t="s">
        <v>108</v>
      </c>
      <c r="Y11" s="97" t="s">
        <v>108</v>
      </c>
      <c r="Z11" s="97" t="s">
        <v>108</v>
      </c>
      <c r="AA11" s="97" t="s">
        <v>108</v>
      </c>
      <c r="AB11" s="97" t="s">
        <v>108</v>
      </c>
      <c r="AC11" s="97" t="s">
        <v>108</v>
      </c>
      <c r="AD11" s="97" t="s">
        <v>108</v>
      </c>
      <c r="AE11" s="20"/>
    </row>
    <row r="12" spans="1:32" s="167" customFormat="1" ht="17.25" customHeight="1">
      <c r="A12" s="321" t="s">
        <v>134</v>
      </c>
      <c r="B12" s="325"/>
      <c r="C12" s="214">
        <f>D12+E12</f>
        <v>209</v>
      </c>
      <c r="D12" s="215">
        <f>SUM(G12,J12,M12)</f>
        <v>209</v>
      </c>
      <c r="E12" s="215">
        <f>SUM(H12,K12,N12)</f>
        <v>0</v>
      </c>
      <c r="F12" s="215">
        <f>G12+H12</f>
        <v>1</v>
      </c>
      <c r="G12" s="215">
        <f aca="true" t="shared" si="1" ref="G12:AD12">SUM(G14:G30)</f>
        <v>1</v>
      </c>
      <c r="H12" s="215">
        <f t="shared" si="1"/>
        <v>0</v>
      </c>
      <c r="I12" s="215">
        <f>J12+K12</f>
        <v>59</v>
      </c>
      <c r="J12" s="215">
        <f t="shared" si="1"/>
        <v>59</v>
      </c>
      <c r="K12" s="215">
        <f t="shared" si="1"/>
        <v>0</v>
      </c>
      <c r="L12" s="215">
        <f>M12+N12</f>
        <v>149</v>
      </c>
      <c r="M12" s="215">
        <f>SUM(O12,Q12,S12,U12)</f>
        <v>149</v>
      </c>
      <c r="N12" s="215">
        <f>SUM(P12,R12,T12,V12)</f>
        <v>0</v>
      </c>
      <c r="O12" s="215">
        <f t="shared" si="1"/>
        <v>128</v>
      </c>
      <c r="P12" s="215">
        <f t="shared" si="1"/>
        <v>0</v>
      </c>
      <c r="Q12" s="215">
        <f t="shared" si="1"/>
        <v>9</v>
      </c>
      <c r="R12" s="215">
        <f t="shared" si="1"/>
        <v>0</v>
      </c>
      <c r="S12" s="215">
        <f t="shared" si="1"/>
        <v>0</v>
      </c>
      <c r="T12" s="215">
        <f t="shared" si="1"/>
        <v>0</v>
      </c>
      <c r="U12" s="215">
        <f t="shared" si="1"/>
        <v>12</v>
      </c>
      <c r="V12" s="215">
        <f t="shared" si="1"/>
        <v>0</v>
      </c>
      <c r="W12" s="215">
        <f>SUM(X12:Z12)</f>
        <v>1117</v>
      </c>
      <c r="X12" s="215">
        <f t="shared" si="1"/>
        <v>5</v>
      </c>
      <c r="Y12" s="215">
        <f t="shared" si="1"/>
        <v>177</v>
      </c>
      <c r="Z12" s="215">
        <f>SUM(AA12:AD12)</f>
        <v>935</v>
      </c>
      <c r="AA12" s="215">
        <f t="shared" si="1"/>
        <v>856</v>
      </c>
      <c r="AB12" s="215">
        <f t="shared" si="1"/>
        <v>32</v>
      </c>
      <c r="AC12" s="215">
        <f t="shared" si="1"/>
        <v>0</v>
      </c>
      <c r="AD12" s="215">
        <f t="shared" si="1"/>
        <v>47</v>
      </c>
      <c r="AE12" s="319" t="s">
        <v>134</v>
      </c>
      <c r="AF12" s="324"/>
    </row>
    <row r="13" spans="2:32" s="167" customFormat="1" ht="17.25" customHeight="1">
      <c r="B13" s="304" t="s">
        <v>135</v>
      </c>
      <c r="C13" s="214">
        <f aca="true" t="shared" si="2" ref="C13:C62">D13+E13</f>
        <v>93</v>
      </c>
      <c r="D13" s="215">
        <f aca="true" t="shared" si="3" ref="D13:D62">SUM(G13,J13,M13)</f>
        <v>93</v>
      </c>
      <c r="E13" s="215">
        <f aca="true" t="shared" si="4" ref="E13:AD13">SUM(E14:E18)</f>
        <v>0</v>
      </c>
      <c r="F13" s="215">
        <f aca="true" t="shared" si="5" ref="F13:F62">G13+H13</f>
        <v>1</v>
      </c>
      <c r="G13" s="215">
        <f t="shared" si="4"/>
        <v>1</v>
      </c>
      <c r="H13" s="215">
        <f t="shared" si="4"/>
        <v>0</v>
      </c>
      <c r="I13" s="215">
        <f aca="true" t="shared" si="6" ref="I13:I62">J13+K13</f>
        <v>1</v>
      </c>
      <c r="J13" s="215">
        <f t="shared" si="4"/>
        <v>1</v>
      </c>
      <c r="K13" s="215">
        <f t="shared" si="4"/>
        <v>0</v>
      </c>
      <c r="L13" s="215">
        <f aca="true" t="shared" si="7" ref="L13:L62">M13+N13</f>
        <v>91</v>
      </c>
      <c r="M13" s="215">
        <f aca="true" t="shared" si="8" ref="M13:M62">SUM(O13,Q13,S13,U13)</f>
        <v>91</v>
      </c>
      <c r="N13" s="215">
        <f aca="true" t="shared" si="9" ref="N13:N62">SUM(P13,R13,T13,V13)</f>
        <v>0</v>
      </c>
      <c r="O13" s="215">
        <f t="shared" si="4"/>
        <v>78</v>
      </c>
      <c r="P13" s="215">
        <f t="shared" si="4"/>
        <v>0</v>
      </c>
      <c r="Q13" s="215">
        <f t="shared" si="4"/>
        <v>5</v>
      </c>
      <c r="R13" s="215">
        <f t="shared" si="4"/>
        <v>0</v>
      </c>
      <c r="S13" s="215">
        <f t="shared" si="4"/>
        <v>0</v>
      </c>
      <c r="T13" s="215">
        <f t="shared" si="4"/>
        <v>0</v>
      </c>
      <c r="U13" s="215">
        <f t="shared" si="4"/>
        <v>8</v>
      </c>
      <c r="V13" s="215">
        <f t="shared" si="4"/>
        <v>0</v>
      </c>
      <c r="W13" s="215">
        <f aca="true" t="shared" si="10" ref="W13:W62">SUM(X13:Z13)</f>
        <v>594</v>
      </c>
      <c r="X13" s="215">
        <f t="shared" si="4"/>
        <v>5</v>
      </c>
      <c r="Y13" s="215">
        <f t="shared" si="4"/>
        <v>3</v>
      </c>
      <c r="Z13" s="215">
        <f aca="true" t="shared" si="11" ref="Z13:Z62">SUM(AA13:AD13)</f>
        <v>586</v>
      </c>
      <c r="AA13" s="215">
        <f t="shared" si="4"/>
        <v>535</v>
      </c>
      <c r="AB13" s="215">
        <f t="shared" si="4"/>
        <v>18</v>
      </c>
      <c r="AC13" s="215">
        <f t="shared" si="4"/>
        <v>0</v>
      </c>
      <c r="AD13" s="215">
        <f t="shared" si="4"/>
        <v>33</v>
      </c>
      <c r="AE13" s="291" t="s">
        <v>135</v>
      </c>
      <c r="AF13" s="165"/>
    </row>
    <row r="14" spans="1:31" ht="17.25" customHeight="1">
      <c r="A14" s="305"/>
      <c r="B14" s="306" t="s">
        <v>35</v>
      </c>
      <c r="C14" s="213">
        <f t="shared" si="2"/>
        <v>22</v>
      </c>
      <c r="D14" s="307">
        <f t="shared" si="3"/>
        <v>22</v>
      </c>
      <c r="E14" s="307">
        <v>0</v>
      </c>
      <c r="F14" s="97">
        <f t="shared" si="5"/>
        <v>1</v>
      </c>
      <c r="G14" s="308">
        <v>1</v>
      </c>
      <c r="H14" s="97">
        <v>0</v>
      </c>
      <c r="I14" s="97">
        <f t="shared" si="6"/>
        <v>0</v>
      </c>
      <c r="J14" s="97">
        <v>0</v>
      </c>
      <c r="K14" s="97">
        <v>0</v>
      </c>
      <c r="L14" s="97">
        <f t="shared" si="7"/>
        <v>21</v>
      </c>
      <c r="M14" s="307">
        <f t="shared" si="8"/>
        <v>21</v>
      </c>
      <c r="N14" s="307">
        <f t="shared" si="9"/>
        <v>0</v>
      </c>
      <c r="O14" s="307">
        <v>18</v>
      </c>
      <c r="P14" s="307">
        <v>0</v>
      </c>
      <c r="Q14" s="307">
        <v>2</v>
      </c>
      <c r="R14" s="307">
        <v>0</v>
      </c>
      <c r="S14" s="307">
        <v>0</v>
      </c>
      <c r="T14" s="307">
        <v>0</v>
      </c>
      <c r="U14" s="307">
        <v>1</v>
      </c>
      <c r="V14" s="307">
        <v>0</v>
      </c>
      <c r="W14" s="97">
        <f t="shared" si="10"/>
        <v>121</v>
      </c>
      <c r="X14" s="97">
        <v>5</v>
      </c>
      <c r="Y14" s="307">
        <v>0</v>
      </c>
      <c r="Z14" s="97">
        <f t="shared" si="11"/>
        <v>116</v>
      </c>
      <c r="AA14" s="307">
        <v>100</v>
      </c>
      <c r="AB14" s="307">
        <v>5</v>
      </c>
      <c r="AC14" s="307">
        <v>0</v>
      </c>
      <c r="AD14" s="307">
        <v>11</v>
      </c>
      <c r="AE14" s="21" t="s">
        <v>35</v>
      </c>
    </row>
    <row r="15" spans="1:31" ht="17.25" customHeight="1">
      <c r="A15" s="305"/>
      <c r="B15" s="306" t="s">
        <v>36</v>
      </c>
      <c r="C15" s="213">
        <f t="shared" si="2"/>
        <v>20</v>
      </c>
      <c r="D15" s="307">
        <f t="shared" si="3"/>
        <v>20</v>
      </c>
      <c r="E15" s="307">
        <v>0</v>
      </c>
      <c r="F15" s="97">
        <f t="shared" si="5"/>
        <v>0</v>
      </c>
      <c r="G15" s="97">
        <v>0</v>
      </c>
      <c r="H15" s="97">
        <v>0</v>
      </c>
      <c r="I15" s="97">
        <f t="shared" si="6"/>
        <v>0</v>
      </c>
      <c r="J15" s="97">
        <v>0</v>
      </c>
      <c r="K15" s="97">
        <v>0</v>
      </c>
      <c r="L15" s="97">
        <f t="shared" si="7"/>
        <v>20</v>
      </c>
      <c r="M15" s="307">
        <f t="shared" si="8"/>
        <v>20</v>
      </c>
      <c r="N15" s="307">
        <f t="shared" si="9"/>
        <v>0</v>
      </c>
      <c r="O15" s="307">
        <v>18</v>
      </c>
      <c r="P15" s="307">
        <v>0</v>
      </c>
      <c r="Q15" s="307">
        <v>1</v>
      </c>
      <c r="R15" s="307">
        <v>0</v>
      </c>
      <c r="S15" s="307">
        <v>0</v>
      </c>
      <c r="T15" s="307">
        <v>0</v>
      </c>
      <c r="U15" s="307">
        <v>1</v>
      </c>
      <c r="V15" s="307">
        <v>0</v>
      </c>
      <c r="W15" s="97">
        <f t="shared" si="10"/>
        <v>116</v>
      </c>
      <c r="X15" s="97">
        <v>0</v>
      </c>
      <c r="Y15" s="307">
        <v>0</v>
      </c>
      <c r="Z15" s="97">
        <f t="shared" si="11"/>
        <v>116</v>
      </c>
      <c r="AA15" s="307">
        <v>110</v>
      </c>
      <c r="AB15" s="307">
        <v>3</v>
      </c>
      <c r="AC15" s="307">
        <v>0</v>
      </c>
      <c r="AD15" s="307">
        <v>3</v>
      </c>
      <c r="AE15" s="21" t="s">
        <v>36</v>
      </c>
    </row>
    <row r="16" spans="1:31" ht="17.25" customHeight="1">
      <c r="A16" s="305"/>
      <c r="B16" s="306" t="s">
        <v>37</v>
      </c>
      <c r="C16" s="213">
        <f t="shared" si="2"/>
        <v>14</v>
      </c>
      <c r="D16" s="307">
        <f t="shared" si="3"/>
        <v>14</v>
      </c>
      <c r="E16" s="307">
        <v>0</v>
      </c>
      <c r="F16" s="97">
        <f t="shared" si="5"/>
        <v>0</v>
      </c>
      <c r="G16" s="97">
        <v>0</v>
      </c>
      <c r="H16" s="97">
        <v>0</v>
      </c>
      <c r="I16" s="97">
        <f t="shared" si="6"/>
        <v>0</v>
      </c>
      <c r="J16" s="97">
        <v>0</v>
      </c>
      <c r="K16" s="97">
        <v>0</v>
      </c>
      <c r="L16" s="97">
        <f t="shared" si="7"/>
        <v>14</v>
      </c>
      <c r="M16" s="307">
        <f t="shared" si="8"/>
        <v>14</v>
      </c>
      <c r="N16" s="307">
        <f>SUM(P16,R16,T16,V16)</f>
        <v>0</v>
      </c>
      <c r="O16" s="307">
        <v>11</v>
      </c>
      <c r="P16" s="307">
        <v>0</v>
      </c>
      <c r="Q16" s="307">
        <v>0</v>
      </c>
      <c r="R16" s="307">
        <v>0</v>
      </c>
      <c r="S16" s="307">
        <v>0</v>
      </c>
      <c r="T16" s="307">
        <v>0</v>
      </c>
      <c r="U16" s="307">
        <v>3</v>
      </c>
      <c r="V16" s="307">
        <v>0</v>
      </c>
      <c r="W16" s="97">
        <f t="shared" si="10"/>
        <v>85</v>
      </c>
      <c r="X16" s="97">
        <v>0</v>
      </c>
      <c r="Y16" s="307">
        <v>0</v>
      </c>
      <c r="Z16" s="97">
        <f t="shared" si="11"/>
        <v>85</v>
      </c>
      <c r="AA16" s="307">
        <v>72</v>
      </c>
      <c r="AB16" s="307">
        <v>0</v>
      </c>
      <c r="AC16" s="307">
        <v>0</v>
      </c>
      <c r="AD16" s="307">
        <v>13</v>
      </c>
      <c r="AE16" s="21" t="s">
        <v>37</v>
      </c>
    </row>
    <row r="17" spans="1:31" ht="17.25" customHeight="1">
      <c r="A17" s="305"/>
      <c r="B17" s="306" t="s">
        <v>38</v>
      </c>
      <c r="C17" s="213">
        <f t="shared" si="2"/>
        <v>18</v>
      </c>
      <c r="D17" s="307">
        <f t="shared" si="3"/>
        <v>18</v>
      </c>
      <c r="E17" s="307">
        <v>0</v>
      </c>
      <c r="F17" s="97">
        <f t="shared" si="5"/>
        <v>0</v>
      </c>
      <c r="G17" s="97">
        <v>0</v>
      </c>
      <c r="H17" s="97">
        <v>0</v>
      </c>
      <c r="I17" s="97">
        <f t="shared" si="6"/>
        <v>1</v>
      </c>
      <c r="J17" s="97">
        <v>1</v>
      </c>
      <c r="K17" s="97">
        <v>0</v>
      </c>
      <c r="L17" s="97">
        <f>M17+N17</f>
        <v>17</v>
      </c>
      <c r="M17" s="307">
        <f t="shared" si="8"/>
        <v>17</v>
      </c>
      <c r="N17" s="307">
        <f t="shared" si="9"/>
        <v>0</v>
      </c>
      <c r="O17" s="307">
        <v>12</v>
      </c>
      <c r="P17" s="307">
        <v>0</v>
      </c>
      <c r="Q17" s="307">
        <v>2</v>
      </c>
      <c r="R17" s="307">
        <v>0</v>
      </c>
      <c r="S17" s="307">
        <v>0</v>
      </c>
      <c r="T17" s="307">
        <v>0</v>
      </c>
      <c r="U17" s="307">
        <v>3</v>
      </c>
      <c r="V17" s="307">
        <v>0</v>
      </c>
      <c r="W17" s="97">
        <f t="shared" si="10"/>
        <v>117</v>
      </c>
      <c r="X17" s="97">
        <v>0</v>
      </c>
      <c r="Y17" s="307">
        <v>3</v>
      </c>
      <c r="Z17" s="97">
        <f t="shared" si="11"/>
        <v>114</v>
      </c>
      <c r="AA17" s="307">
        <v>98</v>
      </c>
      <c r="AB17" s="307">
        <v>10</v>
      </c>
      <c r="AC17" s="307">
        <v>0</v>
      </c>
      <c r="AD17" s="307">
        <v>6</v>
      </c>
      <c r="AE17" s="21" t="s">
        <v>38</v>
      </c>
    </row>
    <row r="18" spans="1:31" ht="17.25" customHeight="1">
      <c r="A18" s="305"/>
      <c r="B18" s="306" t="s">
        <v>39</v>
      </c>
      <c r="C18" s="213">
        <f t="shared" si="2"/>
        <v>19</v>
      </c>
      <c r="D18" s="307">
        <f t="shared" si="3"/>
        <v>19</v>
      </c>
      <c r="E18" s="307">
        <v>0</v>
      </c>
      <c r="F18" s="97">
        <f t="shared" si="5"/>
        <v>0</v>
      </c>
      <c r="G18" s="97">
        <v>0</v>
      </c>
      <c r="H18" s="97">
        <v>0</v>
      </c>
      <c r="I18" s="97">
        <f t="shared" si="6"/>
        <v>0</v>
      </c>
      <c r="J18" s="97">
        <v>0</v>
      </c>
      <c r="K18" s="97">
        <v>0</v>
      </c>
      <c r="L18" s="97">
        <f t="shared" si="7"/>
        <v>19</v>
      </c>
      <c r="M18" s="307">
        <f t="shared" si="8"/>
        <v>19</v>
      </c>
      <c r="N18" s="307">
        <f t="shared" si="9"/>
        <v>0</v>
      </c>
      <c r="O18" s="307">
        <v>19</v>
      </c>
      <c r="P18" s="307">
        <v>0</v>
      </c>
      <c r="Q18" s="307">
        <v>0</v>
      </c>
      <c r="R18" s="307">
        <v>0</v>
      </c>
      <c r="S18" s="307">
        <v>0</v>
      </c>
      <c r="T18" s="307">
        <v>0</v>
      </c>
      <c r="U18" s="307">
        <v>0</v>
      </c>
      <c r="V18" s="307">
        <v>0</v>
      </c>
      <c r="W18" s="97">
        <f>SUM(X18:Z18)</f>
        <v>155</v>
      </c>
      <c r="X18" s="97">
        <v>0</v>
      </c>
      <c r="Y18" s="307">
        <v>0</v>
      </c>
      <c r="Z18" s="97">
        <f t="shared" si="11"/>
        <v>155</v>
      </c>
      <c r="AA18" s="307">
        <v>155</v>
      </c>
      <c r="AB18" s="307">
        <v>0</v>
      </c>
      <c r="AC18" s="307">
        <v>0</v>
      </c>
      <c r="AD18" s="307">
        <v>0</v>
      </c>
      <c r="AE18" s="21" t="s">
        <v>39</v>
      </c>
    </row>
    <row r="19" spans="1:31" ht="17.25" customHeight="1">
      <c r="A19" s="305"/>
      <c r="B19" s="298" t="s">
        <v>40</v>
      </c>
      <c r="C19" s="213">
        <f t="shared" si="2"/>
        <v>14</v>
      </c>
      <c r="D19" s="307">
        <f t="shared" si="3"/>
        <v>14</v>
      </c>
      <c r="E19" s="307">
        <v>0</v>
      </c>
      <c r="F19" s="97">
        <f t="shared" si="5"/>
        <v>0</v>
      </c>
      <c r="G19" s="97">
        <v>0</v>
      </c>
      <c r="H19" s="97">
        <v>0</v>
      </c>
      <c r="I19" s="97">
        <f t="shared" si="6"/>
        <v>4</v>
      </c>
      <c r="J19" s="97">
        <v>4</v>
      </c>
      <c r="K19" s="97">
        <v>0</v>
      </c>
      <c r="L19" s="97">
        <f t="shared" si="7"/>
        <v>10</v>
      </c>
      <c r="M19" s="307">
        <f t="shared" si="8"/>
        <v>10</v>
      </c>
      <c r="N19" s="307">
        <f t="shared" si="9"/>
        <v>0</v>
      </c>
      <c r="O19" s="307">
        <v>9</v>
      </c>
      <c r="P19" s="307">
        <v>0</v>
      </c>
      <c r="Q19" s="307">
        <v>1</v>
      </c>
      <c r="R19" s="307">
        <v>0</v>
      </c>
      <c r="S19" s="307">
        <v>0</v>
      </c>
      <c r="T19" s="307">
        <v>0</v>
      </c>
      <c r="U19" s="307">
        <v>0</v>
      </c>
      <c r="V19" s="307">
        <v>0</v>
      </c>
      <c r="W19" s="97">
        <f t="shared" si="10"/>
        <v>63</v>
      </c>
      <c r="X19" s="97">
        <v>0</v>
      </c>
      <c r="Y19" s="307">
        <v>10</v>
      </c>
      <c r="Z19" s="97">
        <f t="shared" si="11"/>
        <v>53</v>
      </c>
      <c r="AA19" s="307">
        <v>51</v>
      </c>
      <c r="AB19" s="307">
        <v>2</v>
      </c>
      <c r="AC19" s="307">
        <v>0</v>
      </c>
      <c r="AD19" s="307">
        <v>0</v>
      </c>
      <c r="AE19" s="297" t="s">
        <v>40</v>
      </c>
    </row>
    <row r="20" spans="1:31" ht="17.25" customHeight="1">
      <c r="A20" s="305"/>
      <c r="B20" s="298" t="s">
        <v>118</v>
      </c>
      <c r="C20" s="213">
        <f t="shared" si="2"/>
        <v>6</v>
      </c>
      <c r="D20" s="307">
        <f t="shared" si="3"/>
        <v>6</v>
      </c>
      <c r="E20" s="307">
        <v>0</v>
      </c>
      <c r="F20" s="97">
        <f t="shared" si="5"/>
        <v>0</v>
      </c>
      <c r="G20" s="97">
        <v>0</v>
      </c>
      <c r="H20" s="97">
        <v>0</v>
      </c>
      <c r="I20" s="97">
        <f t="shared" si="6"/>
        <v>0</v>
      </c>
      <c r="J20" s="97">
        <v>0</v>
      </c>
      <c r="K20" s="97">
        <v>0</v>
      </c>
      <c r="L20" s="97">
        <f t="shared" si="7"/>
        <v>6</v>
      </c>
      <c r="M20" s="307">
        <f t="shared" si="8"/>
        <v>6</v>
      </c>
      <c r="N20" s="307">
        <f t="shared" si="9"/>
        <v>0</v>
      </c>
      <c r="O20" s="307">
        <v>5</v>
      </c>
      <c r="P20" s="307">
        <v>0</v>
      </c>
      <c r="Q20" s="307">
        <v>1</v>
      </c>
      <c r="R20" s="307">
        <v>0</v>
      </c>
      <c r="S20" s="307">
        <v>0</v>
      </c>
      <c r="T20" s="307">
        <v>0</v>
      </c>
      <c r="U20" s="307">
        <v>0</v>
      </c>
      <c r="V20" s="307">
        <v>0</v>
      </c>
      <c r="W20" s="97">
        <f t="shared" si="10"/>
        <v>30</v>
      </c>
      <c r="X20" s="97">
        <v>0</v>
      </c>
      <c r="Y20" s="307">
        <v>0</v>
      </c>
      <c r="Z20" s="97">
        <f t="shared" si="11"/>
        <v>30</v>
      </c>
      <c r="AA20" s="307">
        <v>27</v>
      </c>
      <c r="AB20" s="307">
        <v>3</v>
      </c>
      <c r="AC20" s="307">
        <v>0</v>
      </c>
      <c r="AD20" s="307">
        <v>0</v>
      </c>
      <c r="AE20" s="297" t="s">
        <v>117</v>
      </c>
    </row>
    <row r="21" spans="1:31" ht="17.25" customHeight="1">
      <c r="A21" s="305"/>
      <c r="B21" s="298" t="s">
        <v>6</v>
      </c>
      <c r="C21" s="213">
        <f t="shared" si="2"/>
        <v>11</v>
      </c>
      <c r="D21" s="307">
        <f t="shared" si="3"/>
        <v>11</v>
      </c>
      <c r="E21" s="307">
        <v>0</v>
      </c>
      <c r="F21" s="97">
        <f t="shared" si="5"/>
        <v>0</v>
      </c>
      <c r="G21" s="97">
        <v>0</v>
      </c>
      <c r="H21" s="97">
        <v>0</v>
      </c>
      <c r="I21" s="97">
        <f t="shared" si="6"/>
        <v>6</v>
      </c>
      <c r="J21" s="97">
        <v>6</v>
      </c>
      <c r="K21" s="97">
        <v>0</v>
      </c>
      <c r="L21" s="97">
        <f t="shared" si="7"/>
        <v>5</v>
      </c>
      <c r="M21" s="307">
        <f t="shared" si="8"/>
        <v>5</v>
      </c>
      <c r="N21" s="307">
        <f t="shared" si="9"/>
        <v>0</v>
      </c>
      <c r="O21" s="307">
        <v>4</v>
      </c>
      <c r="P21" s="307">
        <v>0</v>
      </c>
      <c r="Q21" s="307">
        <v>0</v>
      </c>
      <c r="R21" s="307">
        <v>0</v>
      </c>
      <c r="S21" s="307">
        <v>0</v>
      </c>
      <c r="T21" s="307">
        <v>0</v>
      </c>
      <c r="U21" s="307">
        <v>1</v>
      </c>
      <c r="V21" s="307">
        <v>0</v>
      </c>
      <c r="W21" s="97">
        <f t="shared" si="10"/>
        <v>41</v>
      </c>
      <c r="X21" s="97">
        <v>0</v>
      </c>
      <c r="Y21" s="307">
        <v>20</v>
      </c>
      <c r="Z21" s="97">
        <f t="shared" si="11"/>
        <v>21</v>
      </c>
      <c r="AA21" s="307">
        <v>20</v>
      </c>
      <c r="AB21" s="307">
        <v>0</v>
      </c>
      <c r="AC21" s="307">
        <v>0</v>
      </c>
      <c r="AD21" s="307">
        <v>1</v>
      </c>
      <c r="AE21" s="297" t="s">
        <v>6</v>
      </c>
    </row>
    <row r="22" spans="1:31" ht="17.25" customHeight="1">
      <c r="A22" s="305"/>
      <c r="B22" s="298" t="s">
        <v>41</v>
      </c>
      <c r="C22" s="213">
        <f t="shared" si="2"/>
        <v>3</v>
      </c>
      <c r="D22" s="307">
        <f t="shared" si="3"/>
        <v>3</v>
      </c>
      <c r="E22" s="307">
        <v>0</v>
      </c>
      <c r="F22" s="97">
        <f t="shared" si="5"/>
        <v>0</v>
      </c>
      <c r="G22" s="97">
        <v>0</v>
      </c>
      <c r="H22" s="97">
        <v>0</v>
      </c>
      <c r="I22" s="97">
        <f t="shared" si="6"/>
        <v>2</v>
      </c>
      <c r="J22" s="97">
        <v>2</v>
      </c>
      <c r="K22" s="97">
        <v>0</v>
      </c>
      <c r="L22" s="97">
        <f t="shared" si="7"/>
        <v>1</v>
      </c>
      <c r="M22" s="307">
        <f t="shared" si="8"/>
        <v>1</v>
      </c>
      <c r="N22" s="307">
        <f t="shared" si="9"/>
        <v>0</v>
      </c>
      <c r="O22" s="307">
        <v>1</v>
      </c>
      <c r="P22" s="307">
        <v>0</v>
      </c>
      <c r="Q22" s="307">
        <v>0</v>
      </c>
      <c r="R22" s="307">
        <v>0</v>
      </c>
      <c r="S22" s="307">
        <v>0</v>
      </c>
      <c r="T22" s="307">
        <v>0</v>
      </c>
      <c r="U22" s="307">
        <v>0</v>
      </c>
      <c r="V22" s="307">
        <v>0</v>
      </c>
      <c r="W22" s="97">
        <f t="shared" si="10"/>
        <v>19</v>
      </c>
      <c r="X22" s="97">
        <v>0</v>
      </c>
      <c r="Y22" s="307">
        <v>9</v>
      </c>
      <c r="Z22" s="97">
        <f t="shared" si="11"/>
        <v>10</v>
      </c>
      <c r="AA22" s="307">
        <v>10</v>
      </c>
      <c r="AB22" s="307">
        <v>0</v>
      </c>
      <c r="AC22" s="307">
        <v>0</v>
      </c>
      <c r="AD22" s="307">
        <v>0</v>
      </c>
      <c r="AE22" s="297" t="s">
        <v>41</v>
      </c>
    </row>
    <row r="23" spans="1:31" ht="17.25" customHeight="1">
      <c r="A23" s="305"/>
      <c r="B23" s="298" t="s">
        <v>42</v>
      </c>
      <c r="C23" s="213">
        <f t="shared" si="2"/>
        <v>7</v>
      </c>
      <c r="D23" s="307">
        <f t="shared" si="3"/>
        <v>7</v>
      </c>
      <c r="E23" s="307">
        <v>0</v>
      </c>
      <c r="F23" s="97">
        <f t="shared" si="5"/>
        <v>0</v>
      </c>
      <c r="G23" s="97">
        <v>0</v>
      </c>
      <c r="H23" s="97">
        <v>0</v>
      </c>
      <c r="I23" s="97">
        <f t="shared" si="6"/>
        <v>2</v>
      </c>
      <c r="J23" s="97">
        <v>2</v>
      </c>
      <c r="K23" s="97">
        <v>0</v>
      </c>
      <c r="L23" s="97">
        <f t="shared" si="7"/>
        <v>5</v>
      </c>
      <c r="M23" s="307">
        <f t="shared" si="8"/>
        <v>5</v>
      </c>
      <c r="N23" s="307">
        <f t="shared" si="9"/>
        <v>0</v>
      </c>
      <c r="O23" s="307">
        <v>5</v>
      </c>
      <c r="P23" s="307">
        <v>0</v>
      </c>
      <c r="Q23" s="307">
        <v>0</v>
      </c>
      <c r="R23" s="307">
        <v>0</v>
      </c>
      <c r="S23" s="307">
        <v>0</v>
      </c>
      <c r="T23" s="307">
        <v>0</v>
      </c>
      <c r="U23" s="307">
        <v>0</v>
      </c>
      <c r="V23" s="307">
        <v>0</v>
      </c>
      <c r="W23" s="97">
        <f t="shared" si="10"/>
        <v>58</v>
      </c>
      <c r="X23" s="97">
        <v>0</v>
      </c>
      <c r="Y23" s="307">
        <v>2</v>
      </c>
      <c r="Z23" s="97">
        <f t="shared" si="11"/>
        <v>56</v>
      </c>
      <c r="AA23" s="307">
        <v>56</v>
      </c>
      <c r="AB23" s="307">
        <v>0</v>
      </c>
      <c r="AC23" s="307">
        <v>0</v>
      </c>
      <c r="AD23" s="307">
        <v>0</v>
      </c>
      <c r="AE23" s="297" t="s">
        <v>42</v>
      </c>
    </row>
    <row r="24" spans="1:31" ht="17.25" customHeight="1">
      <c r="A24" s="305"/>
      <c r="B24" s="298" t="s">
        <v>43</v>
      </c>
      <c r="C24" s="213">
        <f t="shared" si="2"/>
        <v>5</v>
      </c>
      <c r="D24" s="307">
        <f t="shared" si="3"/>
        <v>5</v>
      </c>
      <c r="E24" s="307">
        <v>0</v>
      </c>
      <c r="F24" s="97">
        <f t="shared" si="5"/>
        <v>0</v>
      </c>
      <c r="G24" s="97">
        <v>0</v>
      </c>
      <c r="H24" s="97">
        <v>0</v>
      </c>
      <c r="I24" s="97">
        <f t="shared" si="6"/>
        <v>2</v>
      </c>
      <c r="J24" s="97">
        <v>2</v>
      </c>
      <c r="K24" s="97">
        <v>0</v>
      </c>
      <c r="L24" s="97">
        <f t="shared" si="7"/>
        <v>3</v>
      </c>
      <c r="M24" s="307">
        <f t="shared" si="8"/>
        <v>3</v>
      </c>
      <c r="N24" s="307">
        <f t="shared" si="9"/>
        <v>0</v>
      </c>
      <c r="O24" s="307">
        <v>2</v>
      </c>
      <c r="P24" s="307">
        <v>0</v>
      </c>
      <c r="Q24" s="307">
        <v>1</v>
      </c>
      <c r="R24" s="307">
        <v>0</v>
      </c>
      <c r="S24" s="307">
        <v>0</v>
      </c>
      <c r="T24" s="307">
        <v>0</v>
      </c>
      <c r="U24" s="307">
        <v>0</v>
      </c>
      <c r="V24" s="307">
        <v>0</v>
      </c>
      <c r="W24" s="97">
        <f t="shared" si="10"/>
        <v>16</v>
      </c>
      <c r="X24" s="97">
        <v>0</v>
      </c>
      <c r="Y24" s="307">
        <v>4</v>
      </c>
      <c r="Z24" s="97">
        <f t="shared" si="11"/>
        <v>12</v>
      </c>
      <c r="AA24" s="307">
        <v>6</v>
      </c>
      <c r="AB24" s="307">
        <v>6</v>
      </c>
      <c r="AC24" s="307">
        <v>0</v>
      </c>
      <c r="AD24" s="307">
        <v>0</v>
      </c>
      <c r="AE24" s="297" t="s">
        <v>43</v>
      </c>
    </row>
    <row r="25" spans="1:31" ht="17.25" customHeight="1">
      <c r="A25" s="305"/>
      <c r="B25" s="298" t="s">
        <v>7</v>
      </c>
      <c r="C25" s="213">
        <f t="shared" si="2"/>
        <v>8</v>
      </c>
      <c r="D25" s="307">
        <f t="shared" si="3"/>
        <v>8</v>
      </c>
      <c r="E25" s="307">
        <v>0</v>
      </c>
      <c r="F25" s="97">
        <f t="shared" si="5"/>
        <v>0</v>
      </c>
      <c r="G25" s="97">
        <v>0</v>
      </c>
      <c r="H25" s="97">
        <v>0</v>
      </c>
      <c r="I25" s="97">
        <f t="shared" si="6"/>
        <v>0</v>
      </c>
      <c r="J25" s="97">
        <v>0</v>
      </c>
      <c r="K25" s="97">
        <v>0</v>
      </c>
      <c r="L25" s="97">
        <f t="shared" si="7"/>
        <v>8</v>
      </c>
      <c r="M25" s="307">
        <f t="shared" si="8"/>
        <v>8</v>
      </c>
      <c r="N25" s="307">
        <f t="shared" si="9"/>
        <v>0</v>
      </c>
      <c r="O25" s="307">
        <v>7</v>
      </c>
      <c r="P25" s="307">
        <v>0</v>
      </c>
      <c r="Q25" s="307">
        <v>0</v>
      </c>
      <c r="R25" s="307">
        <v>0</v>
      </c>
      <c r="S25" s="307">
        <v>0</v>
      </c>
      <c r="T25" s="307">
        <v>0</v>
      </c>
      <c r="U25" s="307">
        <v>1</v>
      </c>
      <c r="V25" s="307">
        <v>0</v>
      </c>
      <c r="W25" s="97">
        <f t="shared" si="10"/>
        <v>51</v>
      </c>
      <c r="X25" s="97">
        <v>0</v>
      </c>
      <c r="Y25" s="307">
        <v>0</v>
      </c>
      <c r="Z25" s="97">
        <f t="shared" si="11"/>
        <v>51</v>
      </c>
      <c r="AA25" s="307">
        <v>51</v>
      </c>
      <c r="AB25" s="307">
        <v>0</v>
      </c>
      <c r="AC25" s="307">
        <v>0</v>
      </c>
      <c r="AD25" s="307">
        <v>0</v>
      </c>
      <c r="AE25" s="297" t="s">
        <v>7</v>
      </c>
    </row>
    <row r="26" spans="1:31" ht="17.25" customHeight="1">
      <c r="A26" s="305"/>
      <c r="B26" s="298" t="s">
        <v>44</v>
      </c>
      <c r="C26" s="213">
        <f t="shared" si="2"/>
        <v>4</v>
      </c>
      <c r="D26" s="307">
        <f t="shared" si="3"/>
        <v>4</v>
      </c>
      <c r="E26" s="307">
        <v>0</v>
      </c>
      <c r="F26" s="97">
        <f t="shared" si="5"/>
        <v>0</v>
      </c>
      <c r="G26" s="97">
        <v>0</v>
      </c>
      <c r="H26" s="97">
        <v>0</v>
      </c>
      <c r="I26" s="97">
        <f t="shared" si="6"/>
        <v>0</v>
      </c>
      <c r="J26" s="97">
        <v>0</v>
      </c>
      <c r="K26" s="97">
        <v>0</v>
      </c>
      <c r="L26" s="97">
        <f t="shared" si="7"/>
        <v>4</v>
      </c>
      <c r="M26" s="307">
        <f t="shared" si="8"/>
        <v>4</v>
      </c>
      <c r="N26" s="307">
        <f t="shared" si="9"/>
        <v>0</v>
      </c>
      <c r="O26" s="307">
        <v>4</v>
      </c>
      <c r="P26" s="307">
        <v>0</v>
      </c>
      <c r="Q26" s="307">
        <v>0</v>
      </c>
      <c r="R26" s="307">
        <v>0</v>
      </c>
      <c r="S26" s="307">
        <v>0</v>
      </c>
      <c r="T26" s="307">
        <v>0</v>
      </c>
      <c r="U26" s="307">
        <v>0</v>
      </c>
      <c r="V26" s="307">
        <v>0</v>
      </c>
      <c r="W26" s="97">
        <f t="shared" si="10"/>
        <v>32</v>
      </c>
      <c r="X26" s="97">
        <v>0</v>
      </c>
      <c r="Y26" s="307">
        <v>0</v>
      </c>
      <c r="Z26" s="97">
        <f t="shared" si="11"/>
        <v>32</v>
      </c>
      <c r="AA26" s="307">
        <v>32</v>
      </c>
      <c r="AB26" s="307">
        <v>0</v>
      </c>
      <c r="AC26" s="307">
        <v>0</v>
      </c>
      <c r="AD26" s="307">
        <v>0</v>
      </c>
      <c r="AE26" s="297" t="s">
        <v>44</v>
      </c>
    </row>
    <row r="27" spans="1:31" ht="17.25" customHeight="1">
      <c r="A27" s="305"/>
      <c r="B27" s="298" t="s">
        <v>70</v>
      </c>
      <c r="C27" s="213">
        <f t="shared" si="2"/>
        <v>17</v>
      </c>
      <c r="D27" s="307">
        <f t="shared" si="3"/>
        <v>17</v>
      </c>
      <c r="E27" s="307">
        <v>0</v>
      </c>
      <c r="F27" s="97">
        <f t="shared" si="5"/>
        <v>0</v>
      </c>
      <c r="G27" s="97">
        <v>0</v>
      </c>
      <c r="H27" s="97">
        <v>0</v>
      </c>
      <c r="I27" s="97">
        <f t="shared" si="6"/>
        <v>14</v>
      </c>
      <c r="J27" s="97">
        <v>14</v>
      </c>
      <c r="K27" s="97">
        <v>0</v>
      </c>
      <c r="L27" s="97">
        <f t="shared" si="7"/>
        <v>3</v>
      </c>
      <c r="M27" s="307">
        <f t="shared" si="8"/>
        <v>3</v>
      </c>
      <c r="N27" s="307">
        <f t="shared" si="9"/>
        <v>0</v>
      </c>
      <c r="O27" s="307">
        <v>3</v>
      </c>
      <c r="P27" s="307">
        <v>0</v>
      </c>
      <c r="Q27" s="307">
        <v>0</v>
      </c>
      <c r="R27" s="307">
        <v>0</v>
      </c>
      <c r="S27" s="307">
        <v>0</v>
      </c>
      <c r="T27" s="307">
        <v>0</v>
      </c>
      <c r="U27" s="307">
        <v>0</v>
      </c>
      <c r="V27" s="307">
        <v>0</v>
      </c>
      <c r="W27" s="97">
        <f t="shared" si="10"/>
        <v>45</v>
      </c>
      <c r="X27" s="97">
        <v>0</v>
      </c>
      <c r="Y27" s="307">
        <v>35</v>
      </c>
      <c r="Z27" s="97">
        <f t="shared" si="11"/>
        <v>10</v>
      </c>
      <c r="AA27" s="307">
        <v>10</v>
      </c>
      <c r="AB27" s="307">
        <v>0</v>
      </c>
      <c r="AC27" s="307">
        <v>0</v>
      </c>
      <c r="AD27" s="307">
        <v>0</v>
      </c>
      <c r="AE27" s="297" t="s">
        <v>77</v>
      </c>
    </row>
    <row r="28" spans="1:31" ht="17.25" customHeight="1">
      <c r="A28" s="305"/>
      <c r="B28" s="298" t="s">
        <v>71</v>
      </c>
      <c r="C28" s="213">
        <f t="shared" si="2"/>
        <v>11</v>
      </c>
      <c r="D28" s="307">
        <f t="shared" si="3"/>
        <v>11</v>
      </c>
      <c r="E28" s="307">
        <v>0</v>
      </c>
      <c r="F28" s="97">
        <f t="shared" si="5"/>
        <v>0</v>
      </c>
      <c r="G28" s="97">
        <v>0</v>
      </c>
      <c r="H28" s="97">
        <v>0</v>
      </c>
      <c r="I28" s="97">
        <f t="shared" si="6"/>
        <v>9</v>
      </c>
      <c r="J28" s="97">
        <v>9</v>
      </c>
      <c r="K28" s="97">
        <v>0</v>
      </c>
      <c r="L28" s="97">
        <f t="shared" si="7"/>
        <v>2</v>
      </c>
      <c r="M28" s="307">
        <f t="shared" si="8"/>
        <v>2</v>
      </c>
      <c r="N28" s="307">
        <f t="shared" si="9"/>
        <v>0</v>
      </c>
      <c r="O28" s="307">
        <v>2</v>
      </c>
      <c r="P28" s="307">
        <v>0</v>
      </c>
      <c r="Q28" s="307">
        <v>0</v>
      </c>
      <c r="R28" s="307">
        <v>0</v>
      </c>
      <c r="S28" s="307">
        <v>0</v>
      </c>
      <c r="T28" s="307">
        <v>0</v>
      </c>
      <c r="U28" s="307">
        <v>0</v>
      </c>
      <c r="V28" s="307">
        <v>0</v>
      </c>
      <c r="W28" s="97">
        <f t="shared" si="10"/>
        <v>58</v>
      </c>
      <c r="X28" s="97">
        <v>0</v>
      </c>
      <c r="Y28" s="307">
        <v>46</v>
      </c>
      <c r="Z28" s="97">
        <f t="shared" si="11"/>
        <v>12</v>
      </c>
      <c r="AA28" s="307">
        <v>12</v>
      </c>
      <c r="AB28" s="307">
        <v>0</v>
      </c>
      <c r="AC28" s="307">
        <v>0</v>
      </c>
      <c r="AD28" s="307">
        <v>0</v>
      </c>
      <c r="AE28" s="297" t="s">
        <v>78</v>
      </c>
    </row>
    <row r="29" spans="1:31" ht="17.25" customHeight="1">
      <c r="A29" s="305"/>
      <c r="B29" s="298" t="s">
        <v>79</v>
      </c>
      <c r="C29" s="213">
        <f t="shared" si="2"/>
        <v>4</v>
      </c>
      <c r="D29" s="307">
        <f t="shared" si="3"/>
        <v>4</v>
      </c>
      <c r="E29" s="307">
        <v>0</v>
      </c>
      <c r="F29" s="97">
        <f t="shared" si="5"/>
        <v>0</v>
      </c>
      <c r="G29" s="97">
        <v>0</v>
      </c>
      <c r="H29" s="97">
        <v>0</v>
      </c>
      <c r="I29" s="97">
        <f t="shared" si="6"/>
        <v>1</v>
      </c>
      <c r="J29" s="97">
        <v>1</v>
      </c>
      <c r="K29" s="97">
        <v>0</v>
      </c>
      <c r="L29" s="97">
        <f t="shared" si="7"/>
        <v>3</v>
      </c>
      <c r="M29" s="307">
        <f t="shared" si="8"/>
        <v>3</v>
      </c>
      <c r="N29" s="307">
        <f t="shared" si="9"/>
        <v>0</v>
      </c>
      <c r="O29" s="307">
        <v>3</v>
      </c>
      <c r="P29" s="307">
        <v>0</v>
      </c>
      <c r="Q29" s="307">
        <v>0</v>
      </c>
      <c r="R29" s="307">
        <v>0</v>
      </c>
      <c r="S29" s="307">
        <v>0</v>
      </c>
      <c r="T29" s="307">
        <v>0</v>
      </c>
      <c r="U29" s="307">
        <v>0</v>
      </c>
      <c r="V29" s="307">
        <v>0</v>
      </c>
      <c r="W29" s="97">
        <f t="shared" si="10"/>
        <v>20</v>
      </c>
      <c r="X29" s="97">
        <v>0</v>
      </c>
      <c r="Y29" s="307">
        <v>4</v>
      </c>
      <c r="Z29" s="97">
        <f t="shared" si="11"/>
        <v>16</v>
      </c>
      <c r="AA29" s="307">
        <v>16</v>
      </c>
      <c r="AB29" s="307">
        <v>0</v>
      </c>
      <c r="AC29" s="307">
        <v>0</v>
      </c>
      <c r="AD29" s="307">
        <v>0</v>
      </c>
      <c r="AE29" s="297" t="s">
        <v>80</v>
      </c>
    </row>
    <row r="30" spans="1:31" ht="17.25" customHeight="1">
      <c r="A30" s="305"/>
      <c r="B30" s="298" t="s">
        <v>129</v>
      </c>
      <c r="C30" s="213">
        <f t="shared" si="2"/>
        <v>26</v>
      </c>
      <c r="D30" s="307">
        <f t="shared" si="3"/>
        <v>26</v>
      </c>
      <c r="E30" s="307">
        <v>0</v>
      </c>
      <c r="F30" s="97">
        <f t="shared" si="5"/>
        <v>0</v>
      </c>
      <c r="G30" s="97">
        <v>0</v>
      </c>
      <c r="H30" s="97">
        <v>0</v>
      </c>
      <c r="I30" s="97">
        <f t="shared" si="6"/>
        <v>18</v>
      </c>
      <c r="J30" s="97">
        <v>18</v>
      </c>
      <c r="K30" s="97">
        <v>0</v>
      </c>
      <c r="L30" s="97">
        <f t="shared" si="7"/>
        <v>8</v>
      </c>
      <c r="M30" s="307">
        <f t="shared" si="8"/>
        <v>8</v>
      </c>
      <c r="N30" s="307">
        <f t="shared" si="9"/>
        <v>0</v>
      </c>
      <c r="O30" s="307">
        <v>5</v>
      </c>
      <c r="P30" s="307">
        <v>0</v>
      </c>
      <c r="Q30" s="307">
        <v>1</v>
      </c>
      <c r="R30" s="307">
        <v>0</v>
      </c>
      <c r="S30" s="307">
        <v>0</v>
      </c>
      <c r="T30" s="307">
        <v>0</v>
      </c>
      <c r="U30" s="307">
        <v>2</v>
      </c>
      <c r="V30" s="307">
        <v>0</v>
      </c>
      <c r="W30" s="97">
        <f t="shared" si="10"/>
        <v>90</v>
      </c>
      <c r="X30" s="97">
        <v>0</v>
      </c>
      <c r="Y30" s="307">
        <v>44</v>
      </c>
      <c r="Z30" s="97">
        <f t="shared" si="11"/>
        <v>46</v>
      </c>
      <c r="AA30" s="307">
        <v>30</v>
      </c>
      <c r="AB30" s="307">
        <v>3</v>
      </c>
      <c r="AC30" s="307">
        <v>0</v>
      </c>
      <c r="AD30" s="307">
        <v>13</v>
      </c>
      <c r="AE30" s="297" t="s">
        <v>131</v>
      </c>
    </row>
    <row r="31" spans="1:32" s="167" customFormat="1" ht="17.25" customHeight="1">
      <c r="A31" s="335" t="s">
        <v>136</v>
      </c>
      <c r="B31" s="336"/>
      <c r="C31" s="214">
        <f t="shared" si="2"/>
        <v>3</v>
      </c>
      <c r="D31" s="309">
        <f t="shared" si="3"/>
        <v>3</v>
      </c>
      <c r="E31" s="309">
        <f aca="true" t="shared" si="12" ref="E31:AD31">SUM(E32:E33)</f>
        <v>0</v>
      </c>
      <c r="F31" s="309">
        <f t="shared" si="5"/>
        <v>0</v>
      </c>
      <c r="G31" s="309">
        <f t="shared" si="12"/>
        <v>0</v>
      </c>
      <c r="H31" s="309">
        <f t="shared" si="12"/>
        <v>0</v>
      </c>
      <c r="I31" s="215">
        <f t="shared" si="6"/>
        <v>3</v>
      </c>
      <c r="J31" s="309">
        <f t="shared" si="12"/>
        <v>3</v>
      </c>
      <c r="K31" s="309">
        <f t="shared" si="12"/>
        <v>0</v>
      </c>
      <c r="L31" s="215">
        <f t="shared" si="7"/>
        <v>0</v>
      </c>
      <c r="M31" s="307">
        <f t="shared" si="8"/>
        <v>0</v>
      </c>
      <c r="N31" s="307">
        <f t="shared" si="9"/>
        <v>0</v>
      </c>
      <c r="O31" s="309">
        <f t="shared" si="12"/>
        <v>0</v>
      </c>
      <c r="P31" s="309">
        <f t="shared" si="12"/>
        <v>0</v>
      </c>
      <c r="Q31" s="309">
        <f t="shared" si="12"/>
        <v>0</v>
      </c>
      <c r="R31" s="309">
        <f t="shared" si="12"/>
        <v>0</v>
      </c>
      <c r="S31" s="309">
        <f t="shared" si="12"/>
        <v>0</v>
      </c>
      <c r="T31" s="309">
        <f t="shared" si="12"/>
        <v>0</v>
      </c>
      <c r="U31" s="309">
        <f t="shared" si="12"/>
        <v>0</v>
      </c>
      <c r="V31" s="309">
        <f t="shared" si="12"/>
        <v>0</v>
      </c>
      <c r="W31" s="215">
        <f t="shared" si="10"/>
        <v>7</v>
      </c>
      <c r="X31" s="215">
        <f t="shared" si="12"/>
        <v>0</v>
      </c>
      <c r="Y31" s="215">
        <f t="shared" si="12"/>
        <v>7</v>
      </c>
      <c r="Z31" s="215">
        <f t="shared" si="11"/>
        <v>0</v>
      </c>
      <c r="AA31" s="215">
        <f t="shared" si="12"/>
        <v>0</v>
      </c>
      <c r="AB31" s="215">
        <f t="shared" si="12"/>
        <v>0</v>
      </c>
      <c r="AC31" s="215">
        <f t="shared" si="12"/>
        <v>0</v>
      </c>
      <c r="AD31" s="215">
        <f t="shared" si="12"/>
        <v>0</v>
      </c>
      <c r="AE31" s="319" t="s">
        <v>136</v>
      </c>
      <c r="AF31" s="318"/>
    </row>
    <row r="32" spans="1:31" ht="17.25" customHeight="1">
      <c r="A32" s="305"/>
      <c r="B32" s="298" t="s">
        <v>45</v>
      </c>
      <c r="C32" s="213">
        <f t="shared" si="2"/>
        <v>3</v>
      </c>
      <c r="D32" s="307">
        <f t="shared" si="3"/>
        <v>3</v>
      </c>
      <c r="E32" s="307">
        <v>0</v>
      </c>
      <c r="F32" s="97">
        <f t="shared" si="5"/>
        <v>0</v>
      </c>
      <c r="G32" s="97">
        <v>0</v>
      </c>
      <c r="H32" s="97">
        <v>0</v>
      </c>
      <c r="I32" s="97">
        <f t="shared" si="6"/>
        <v>3</v>
      </c>
      <c r="J32" s="97">
        <v>3</v>
      </c>
      <c r="K32" s="97">
        <v>0</v>
      </c>
      <c r="L32" s="97">
        <f t="shared" si="7"/>
        <v>0</v>
      </c>
      <c r="M32" s="307">
        <f t="shared" si="8"/>
        <v>0</v>
      </c>
      <c r="N32" s="307">
        <f t="shared" si="9"/>
        <v>0</v>
      </c>
      <c r="O32" s="307">
        <v>0</v>
      </c>
      <c r="P32" s="307">
        <v>0</v>
      </c>
      <c r="Q32" s="307">
        <v>0</v>
      </c>
      <c r="R32" s="307">
        <v>0</v>
      </c>
      <c r="S32" s="307">
        <v>0</v>
      </c>
      <c r="T32" s="307">
        <v>0</v>
      </c>
      <c r="U32" s="307">
        <v>0</v>
      </c>
      <c r="V32" s="307">
        <v>0</v>
      </c>
      <c r="W32" s="97">
        <f t="shared" si="10"/>
        <v>7</v>
      </c>
      <c r="X32" s="97">
        <v>0</v>
      </c>
      <c r="Y32" s="307">
        <v>7</v>
      </c>
      <c r="Z32" s="97">
        <f t="shared" si="11"/>
        <v>0</v>
      </c>
      <c r="AA32" s="307">
        <v>0</v>
      </c>
      <c r="AB32" s="307">
        <v>0</v>
      </c>
      <c r="AC32" s="307">
        <v>0</v>
      </c>
      <c r="AD32" s="307">
        <v>0</v>
      </c>
      <c r="AE32" s="297" t="s">
        <v>45</v>
      </c>
    </row>
    <row r="33" spans="1:31" ht="17.25" customHeight="1">
      <c r="A33" s="305"/>
      <c r="B33" s="298" t="s">
        <v>8</v>
      </c>
      <c r="C33" s="213">
        <f t="shared" si="2"/>
        <v>0</v>
      </c>
      <c r="D33" s="307">
        <f t="shared" si="3"/>
        <v>0</v>
      </c>
      <c r="E33" s="307">
        <v>0</v>
      </c>
      <c r="F33" s="97">
        <f t="shared" si="5"/>
        <v>0</v>
      </c>
      <c r="G33" s="97">
        <v>0</v>
      </c>
      <c r="H33" s="97">
        <v>0</v>
      </c>
      <c r="I33" s="97">
        <f t="shared" si="6"/>
        <v>0</v>
      </c>
      <c r="J33" s="97">
        <v>0</v>
      </c>
      <c r="K33" s="97">
        <v>0</v>
      </c>
      <c r="L33" s="97">
        <f t="shared" si="7"/>
        <v>0</v>
      </c>
      <c r="M33" s="307">
        <f t="shared" si="8"/>
        <v>0</v>
      </c>
      <c r="N33" s="307">
        <f t="shared" si="9"/>
        <v>0</v>
      </c>
      <c r="O33" s="307">
        <v>0</v>
      </c>
      <c r="P33" s="307">
        <v>0</v>
      </c>
      <c r="Q33" s="307">
        <v>0</v>
      </c>
      <c r="R33" s="307">
        <v>0</v>
      </c>
      <c r="S33" s="307">
        <v>0</v>
      </c>
      <c r="T33" s="307">
        <v>0</v>
      </c>
      <c r="U33" s="307">
        <v>0</v>
      </c>
      <c r="V33" s="307">
        <v>0</v>
      </c>
      <c r="W33" s="97">
        <f t="shared" si="10"/>
        <v>0</v>
      </c>
      <c r="X33" s="97">
        <v>0</v>
      </c>
      <c r="Y33" s="307">
        <v>0</v>
      </c>
      <c r="Z33" s="97">
        <f t="shared" si="11"/>
        <v>0</v>
      </c>
      <c r="AA33" s="307">
        <v>0</v>
      </c>
      <c r="AB33" s="307">
        <v>0</v>
      </c>
      <c r="AC33" s="307">
        <v>0</v>
      </c>
      <c r="AD33" s="307">
        <v>0</v>
      </c>
      <c r="AE33" s="297" t="s">
        <v>8</v>
      </c>
    </row>
    <row r="34" spans="1:32" s="167" customFormat="1" ht="17.25" customHeight="1">
      <c r="A34" s="321" t="s">
        <v>137</v>
      </c>
      <c r="B34" s="322"/>
      <c r="C34" s="214">
        <f t="shared" si="2"/>
        <v>9</v>
      </c>
      <c r="D34" s="309">
        <f t="shared" si="3"/>
        <v>9</v>
      </c>
      <c r="E34" s="309">
        <f aca="true" t="shared" si="13" ref="E34:AD34">SUM(E35:E38)</f>
        <v>0</v>
      </c>
      <c r="F34" s="309">
        <f t="shared" si="5"/>
        <v>0</v>
      </c>
      <c r="G34" s="309">
        <f t="shared" si="13"/>
        <v>0</v>
      </c>
      <c r="H34" s="309">
        <f t="shared" si="13"/>
        <v>0</v>
      </c>
      <c r="I34" s="215">
        <f t="shared" si="6"/>
        <v>4</v>
      </c>
      <c r="J34" s="309">
        <f t="shared" si="13"/>
        <v>4</v>
      </c>
      <c r="K34" s="309">
        <f t="shared" si="13"/>
        <v>0</v>
      </c>
      <c r="L34" s="215">
        <f t="shared" si="7"/>
        <v>5</v>
      </c>
      <c r="M34" s="307">
        <f t="shared" si="8"/>
        <v>5</v>
      </c>
      <c r="N34" s="307">
        <f t="shared" si="9"/>
        <v>0</v>
      </c>
      <c r="O34" s="309">
        <f t="shared" si="13"/>
        <v>5</v>
      </c>
      <c r="P34" s="309">
        <f t="shared" si="13"/>
        <v>0</v>
      </c>
      <c r="Q34" s="309">
        <f t="shared" si="13"/>
        <v>0</v>
      </c>
      <c r="R34" s="309">
        <f t="shared" si="13"/>
        <v>0</v>
      </c>
      <c r="S34" s="309">
        <f t="shared" si="13"/>
        <v>0</v>
      </c>
      <c r="T34" s="309">
        <f t="shared" si="13"/>
        <v>0</v>
      </c>
      <c r="U34" s="309">
        <f t="shared" si="13"/>
        <v>0</v>
      </c>
      <c r="V34" s="309">
        <f t="shared" si="13"/>
        <v>0</v>
      </c>
      <c r="W34" s="215">
        <f t="shared" si="10"/>
        <v>41</v>
      </c>
      <c r="X34" s="215">
        <f t="shared" si="13"/>
        <v>0</v>
      </c>
      <c r="Y34" s="215">
        <f t="shared" si="13"/>
        <v>13</v>
      </c>
      <c r="Z34" s="215">
        <f t="shared" si="11"/>
        <v>28</v>
      </c>
      <c r="AA34" s="215">
        <f t="shared" si="13"/>
        <v>28</v>
      </c>
      <c r="AB34" s="215">
        <f t="shared" si="13"/>
        <v>0</v>
      </c>
      <c r="AC34" s="215">
        <f t="shared" si="13"/>
        <v>0</v>
      </c>
      <c r="AD34" s="215">
        <f t="shared" si="13"/>
        <v>0</v>
      </c>
      <c r="AE34" s="319" t="s">
        <v>137</v>
      </c>
      <c r="AF34" s="318"/>
    </row>
    <row r="35" spans="1:31" ht="17.25" customHeight="1">
      <c r="A35" s="305"/>
      <c r="B35" s="298" t="s">
        <v>81</v>
      </c>
      <c r="C35" s="213">
        <f t="shared" si="2"/>
        <v>1</v>
      </c>
      <c r="D35" s="307">
        <f t="shared" si="3"/>
        <v>1</v>
      </c>
      <c r="E35" s="307">
        <v>0</v>
      </c>
      <c r="F35" s="97">
        <f t="shared" si="5"/>
        <v>0</v>
      </c>
      <c r="G35" s="97">
        <v>0</v>
      </c>
      <c r="H35" s="97">
        <v>0</v>
      </c>
      <c r="I35" s="97">
        <f t="shared" si="6"/>
        <v>0</v>
      </c>
      <c r="J35" s="97">
        <v>0</v>
      </c>
      <c r="K35" s="97">
        <v>0</v>
      </c>
      <c r="L35" s="97">
        <f t="shared" si="7"/>
        <v>1</v>
      </c>
      <c r="M35" s="307">
        <f t="shared" si="8"/>
        <v>1</v>
      </c>
      <c r="N35" s="307">
        <f t="shared" si="9"/>
        <v>0</v>
      </c>
      <c r="O35" s="307">
        <v>1</v>
      </c>
      <c r="P35" s="307">
        <v>0</v>
      </c>
      <c r="Q35" s="307">
        <v>0</v>
      </c>
      <c r="R35" s="307">
        <v>0</v>
      </c>
      <c r="S35" s="307">
        <v>0</v>
      </c>
      <c r="T35" s="307">
        <v>0</v>
      </c>
      <c r="U35" s="307">
        <v>0</v>
      </c>
      <c r="V35" s="307">
        <v>0</v>
      </c>
      <c r="W35" s="97">
        <f t="shared" si="10"/>
        <v>7</v>
      </c>
      <c r="X35" s="97">
        <v>0</v>
      </c>
      <c r="Y35" s="307">
        <v>0</v>
      </c>
      <c r="Z35" s="97">
        <f t="shared" si="11"/>
        <v>7</v>
      </c>
      <c r="AA35" s="307">
        <v>7</v>
      </c>
      <c r="AB35" s="307">
        <v>0</v>
      </c>
      <c r="AC35" s="307">
        <v>0</v>
      </c>
      <c r="AD35" s="307">
        <v>0</v>
      </c>
      <c r="AE35" s="297" t="s">
        <v>9</v>
      </c>
    </row>
    <row r="36" spans="1:31" ht="17.25" customHeight="1">
      <c r="A36" s="305"/>
      <c r="B36" s="298" t="s">
        <v>82</v>
      </c>
      <c r="C36" s="213">
        <f t="shared" si="2"/>
        <v>2</v>
      </c>
      <c r="D36" s="307">
        <f t="shared" si="3"/>
        <v>2</v>
      </c>
      <c r="E36" s="307">
        <v>0</v>
      </c>
      <c r="F36" s="97">
        <f t="shared" si="5"/>
        <v>0</v>
      </c>
      <c r="G36" s="97">
        <v>0</v>
      </c>
      <c r="H36" s="97">
        <v>0</v>
      </c>
      <c r="I36" s="97">
        <f t="shared" si="6"/>
        <v>2</v>
      </c>
      <c r="J36" s="97">
        <v>2</v>
      </c>
      <c r="K36" s="97">
        <v>0</v>
      </c>
      <c r="L36" s="97">
        <f t="shared" si="7"/>
        <v>0</v>
      </c>
      <c r="M36" s="307">
        <f t="shared" si="8"/>
        <v>0</v>
      </c>
      <c r="N36" s="307">
        <f t="shared" si="9"/>
        <v>0</v>
      </c>
      <c r="O36" s="307">
        <v>0</v>
      </c>
      <c r="P36" s="307">
        <v>0</v>
      </c>
      <c r="Q36" s="307">
        <v>0</v>
      </c>
      <c r="R36" s="307">
        <v>0</v>
      </c>
      <c r="S36" s="307">
        <v>0</v>
      </c>
      <c r="T36" s="307">
        <v>0</v>
      </c>
      <c r="U36" s="307">
        <v>0</v>
      </c>
      <c r="V36" s="307">
        <v>0</v>
      </c>
      <c r="W36" s="97">
        <f t="shared" si="10"/>
        <v>9</v>
      </c>
      <c r="X36" s="97">
        <v>0</v>
      </c>
      <c r="Y36" s="307">
        <v>9</v>
      </c>
      <c r="Z36" s="97">
        <f t="shared" si="11"/>
        <v>0</v>
      </c>
      <c r="AA36" s="307">
        <v>0</v>
      </c>
      <c r="AB36" s="307">
        <v>0</v>
      </c>
      <c r="AC36" s="307">
        <v>0</v>
      </c>
      <c r="AD36" s="307">
        <v>0</v>
      </c>
      <c r="AE36" s="297" t="s">
        <v>60</v>
      </c>
    </row>
    <row r="37" spans="1:31" ht="17.25" customHeight="1">
      <c r="A37" s="305"/>
      <c r="B37" s="298" t="s">
        <v>72</v>
      </c>
      <c r="C37" s="213">
        <f t="shared" si="2"/>
        <v>5</v>
      </c>
      <c r="D37" s="307">
        <f t="shared" si="3"/>
        <v>5</v>
      </c>
      <c r="E37" s="307">
        <v>0</v>
      </c>
      <c r="F37" s="97">
        <f t="shared" si="5"/>
        <v>0</v>
      </c>
      <c r="G37" s="97">
        <v>0</v>
      </c>
      <c r="H37" s="97">
        <v>0</v>
      </c>
      <c r="I37" s="97">
        <f t="shared" si="6"/>
        <v>1</v>
      </c>
      <c r="J37" s="97">
        <v>1</v>
      </c>
      <c r="K37" s="97">
        <v>0</v>
      </c>
      <c r="L37" s="97">
        <f t="shared" si="7"/>
        <v>4</v>
      </c>
      <c r="M37" s="307">
        <f t="shared" si="8"/>
        <v>4</v>
      </c>
      <c r="N37" s="307">
        <f t="shared" si="9"/>
        <v>0</v>
      </c>
      <c r="O37" s="307">
        <v>4</v>
      </c>
      <c r="P37" s="307">
        <v>0</v>
      </c>
      <c r="Q37" s="307">
        <v>0</v>
      </c>
      <c r="R37" s="307">
        <v>0</v>
      </c>
      <c r="S37" s="307">
        <v>0</v>
      </c>
      <c r="T37" s="307">
        <v>0</v>
      </c>
      <c r="U37" s="307">
        <v>0</v>
      </c>
      <c r="V37" s="307">
        <v>0</v>
      </c>
      <c r="W37" s="97">
        <f t="shared" si="10"/>
        <v>23</v>
      </c>
      <c r="X37" s="97">
        <v>0</v>
      </c>
      <c r="Y37" s="307">
        <v>2</v>
      </c>
      <c r="Z37" s="97">
        <f t="shared" si="11"/>
        <v>21</v>
      </c>
      <c r="AA37" s="307">
        <v>21</v>
      </c>
      <c r="AB37" s="307">
        <v>0</v>
      </c>
      <c r="AC37" s="307">
        <v>0</v>
      </c>
      <c r="AD37" s="307">
        <v>0</v>
      </c>
      <c r="AE37" s="297" t="s">
        <v>61</v>
      </c>
    </row>
    <row r="38" spans="1:31" ht="17.25" customHeight="1">
      <c r="A38" s="305"/>
      <c r="B38" s="298" t="s">
        <v>83</v>
      </c>
      <c r="C38" s="213">
        <f t="shared" si="2"/>
        <v>1</v>
      </c>
      <c r="D38" s="307">
        <f t="shared" si="3"/>
        <v>1</v>
      </c>
      <c r="E38" s="307">
        <v>0</v>
      </c>
      <c r="F38" s="97">
        <f t="shared" si="5"/>
        <v>0</v>
      </c>
      <c r="G38" s="97">
        <v>0</v>
      </c>
      <c r="H38" s="97">
        <v>0</v>
      </c>
      <c r="I38" s="97">
        <f t="shared" si="6"/>
        <v>1</v>
      </c>
      <c r="J38" s="97">
        <v>1</v>
      </c>
      <c r="K38" s="97">
        <v>0</v>
      </c>
      <c r="L38" s="97">
        <f t="shared" si="7"/>
        <v>0</v>
      </c>
      <c r="M38" s="307">
        <f t="shared" si="8"/>
        <v>0</v>
      </c>
      <c r="N38" s="307">
        <f t="shared" si="9"/>
        <v>0</v>
      </c>
      <c r="O38" s="307">
        <v>0</v>
      </c>
      <c r="P38" s="307">
        <v>0</v>
      </c>
      <c r="Q38" s="307">
        <v>0</v>
      </c>
      <c r="R38" s="307">
        <v>0</v>
      </c>
      <c r="S38" s="307">
        <v>0</v>
      </c>
      <c r="T38" s="307">
        <v>0</v>
      </c>
      <c r="U38" s="307">
        <v>0</v>
      </c>
      <c r="V38" s="307">
        <v>0</v>
      </c>
      <c r="W38" s="97">
        <f t="shared" si="10"/>
        <v>2</v>
      </c>
      <c r="X38" s="97">
        <v>0</v>
      </c>
      <c r="Y38" s="307">
        <v>2</v>
      </c>
      <c r="Z38" s="97">
        <f t="shared" si="11"/>
        <v>0</v>
      </c>
      <c r="AA38" s="307">
        <v>0</v>
      </c>
      <c r="AB38" s="307">
        <v>0</v>
      </c>
      <c r="AC38" s="307">
        <v>0</v>
      </c>
      <c r="AD38" s="307">
        <v>0</v>
      </c>
      <c r="AE38" s="297" t="s">
        <v>62</v>
      </c>
    </row>
    <row r="39" spans="1:32" s="167" customFormat="1" ht="17.25" customHeight="1">
      <c r="A39" s="321" t="s">
        <v>138</v>
      </c>
      <c r="B39" s="323"/>
      <c r="C39" s="214">
        <f t="shared" si="2"/>
        <v>0</v>
      </c>
      <c r="D39" s="309">
        <f t="shared" si="3"/>
        <v>0</v>
      </c>
      <c r="E39" s="309">
        <f aca="true" t="shared" si="14" ref="E39:AD39">E40</f>
        <v>0</v>
      </c>
      <c r="F39" s="309">
        <f t="shared" si="5"/>
        <v>0</v>
      </c>
      <c r="G39" s="309">
        <f t="shared" si="14"/>
        <v>0</v>
      </c>
      <c r="H39" s="309">
        <f t="shared" si="14"/>
        <v>0</v>
      </c>
      <c r="I39" s="215">
        <f t="shared" si="6"/>
        <v>0</v>
      </c>
      <c r="J39" s="309">
        <f t="shared" si="14"/>
        <v>0</v>
      </c>
      <c r="K39" s="309">
        <f t="shared" si="14"/>
        <v>0</v>
      </c>
      <c r="L39" s="215">
        <f t="shared" si="7"/>
        <v>0</v>
      </c>
      <c r="M39" s="307">
        <f t="shared" si="8"/>
        <v>0</v>
      </c>
      <c r="N39" s="307">
        <f t="shared" si="9"/>
        <v>0</v>
      </c>
      <c r="O39" s="309">
        <f t="shared" si="14"/>
        <v>0</v>
      </c>
      <c r="P39" s="309">
        <f t="shared" si="14"/>
        <v>0</v>
      </c>
      <c r="Q39" s="309">
        <f t="shared" si="14"/>
        <v>0</v>
      </c>
      <c r="R39" s="309">
        <f t="shared" si="14"/>
        <v>0</v>
      </c>
      <c r="S39" s="309">
        <f t="shared" si="14"/>
        <v>0</v>
      </c>
      <c r="T39" s="309">
        <f t="shared" si="14"/>
        <v>0</v>
      </c>
      <c r="U39" s="309">
        <f t="shared" si="14"/>
        <v>0</v>
      </c>
      <c r="V39" s="309">
        <f t="shared" si="14"/>
        <v>0</v>
      </c>
      <c r="W39" s="215">
        <f t="shared" si="10"/>
        <v>0</v>
      </c>
      <c r="X39" s="215">
        <f t="shared" si="14"/>
        <v>0</v>
      </c>
      <c r="Y39" s="215">
        <f t="shared" si="14"/>
        <v>0</v>
      </c>
      <c r="Z39" s="215">
        <f t="shared" si="11"/>
        <v>0</v>
      </c>
      <c r="AA39" s="215">
        <f t="shared" si="14"/>
        <v>0</v>
      </c>
      <c r="AB39" s="215">
        <f t="shared" si="14"/>
        <v>0</v>
      </c>
      <c r="AC39" s="215">
        <f t="shared" si="14"/>
        <v>0</v>
      </c>
      <c r="AD39" s="215">
        <f t="shared" si="14"/>
        <v>0</v>
      </c>
      <c r="AE39" s="317" t="s">
        <v>58</v>
      </c>
      <c r="AF39" s="318"/>
    </row>
    <row r="40" spans="1:31" ht="17.25" customHeight="1">
      <c r="A40" s="305"/>
      <c r="B40" s="298" t="s">
        <v>46</v>
      </c>
      <c r="C40" s="213">
        <f t="shared" si="2"/>
        <v>0</v>
      </c>
      <c r="D40" s="307">
        <f t="shared" si="3"/>
        <v>0</v>
      </c>
      <c r="E40" s="307">
        <v>0</v>
      </c>
      <c r="F40" s="97">
        <f t="shared" si="5"/>
        <v>0</v>
      </c>
      <c r="G40" s="97">
        <v>0</v>
      </c>
      <c r="H40" s="97">
        <v>0</v>
      </c>
      <c r="I40" s="97">
        <f t="shared" si="6"/>
        <v>0</v>
      </c>
      <c r="J40" s="97">
        <v>0</v>
      </c>
      <c r="K40" s="97">
        <v>0</v>
      </c>
      <c r="L40" s="97">
        <f t="shared" si="7"/>
        <v>0</v>
      </c>
      <c r="M40" s="307">
        <f t="shared" si="8"/>
        <v>0</v>
      </c>
      <c r="N40" s="307">
        <f t="shared" si="9"/>
        <v>0</v>
      </c>
      <c r="O40" s="307">
        <v>0</v>
      </c>
      <c r="P40" s="307">
        <v>0</v>
      </c>
      <c r="Q40" s="307">
        <v>0</v>
      </c>
      <c r="R40" s="307">
        <v>0</v>
      </c>
      <c r="S40" s="307">
        <v>0</v>
      </c>
      <c r="T40" s="307">
        <v>0</v>
      </c>
      <c r="U40" s="307">
        <v>0</v>
      </c>
      <c r="V40" s="307">
        <v>0</v>
      </c>
      <c r="W40" s="97">
        <f t="shared" si="10"/>
        <v>0</v>
      </c>
      <c r="X40" s="97">
        <v>0</v>
      </c>
      <c r="Y40" s="307">
        <v>0</v>
      </c>
      <c r="Z40" s="97">
        <f t="shared" si="11"/>
        <v>0</v>
      </c>
      <c r="AA40" s="307">
        <v>0</v>
      </c>
      <c r="AB40" s="307">
        <v>0</v>
      </c>
      <c r="AC40" s="307">
        <v>0</v>
      </c>
      <c r="AD40" s="307">
        <v>0</v>
      </c>
      <c r="AE40" s="297" t="s">
        <v>46</v>
      </c>
    </row>
    <row r="41" spans="1:32" s="167" customFormat="1" ht="17.25" customHeight="1">
      <c r="A41" s="321" t="s">
        <v>139</v>
      </c>
      <c r="B41" s="323"/>
      <c r="C41" s="214">
        <f t="shared" si="2"/>
        <v>4</v>
      </c>
      <c r="D41" s="309">
        <f t="shared" si="3"/>
        <v>4</v>
      </c>
      <c r="E41" s="309">
        <f aca="true" t="shared" si="15" ref="E41:AD41">SUM(E42:E43)</f>
        <v>0</v>
      </c>
      <c r="F41" s="309">
        <f t="shared" si="5"/>
        <v>0</v>
      </c>
      <c r="G41" s="309">
        <f t="shared" si="15"/>
        <v>0</v>
      </c>
      <c r="H41" s="309">
        <f t="shared" si="15"/>
        <v>0</v>
      </c>
      <c r="I41" s="215">
        <f t="shared" si="6"/>
        <v>0</v>
      </c>
      <c r="J41" s="309">
        <f t="shared" si="15"/>
        <v>0</v>
      </c>
      <c r="K41" s="309">
        <f t="shared" si="15"/>
        <v>0</v>
      </c>
      <c r="L41" s="215">
        <f t="shared" si="7"/>
        <v>4</v>
      </c>
      <c r="M41" s="307">
        <f t="shared" si="8"/>
        <v>4</v>
      </c>
      <c r="N41" s="307">
        <f t="shared" si="9"/>
        <v>0</v>
      </c>
      <c r="O41" s="309">
        <f t="shared" si="15"/>
        <v>2</v>
      </c>
      <c r="P41" s="309">
        <f t="shared" si="15"/>
        <v>0</v>
      </c>
      <c r="Q41" s="309">
        <f t="shared" si="15"/>
        <v>1</v>
      </c>
      <c r="R41" s="309">
        <f t="shared" si="15"/>
        <v>0</v>
      </c>
      <c r="S41" s="309">
        <f t="shared" si="15"/>
        <v>0</v>
      </c>
      <c r="T41" s="309">
        <f t="shared" si="15"/>
        <v>0</v>
      </c>
      <c r="U41" s="309">
        <f t="shared" si="15"/>
        <v>1</v>
      </c>
      <c r="V41" s="309">
        <f t="shared" si="15"/>
        <v>0</v>
      </c>
      <c r="W41" s="215">
        <f t="shared" si="10"/>
        <v>15</v>
      </c>
      <c r="X41" s="215">
        <f t="shared" si="15"/>
        <v>0</v>
      </c>
      <c r="Y41" s="215">
        <f t="shared" si="15"/>
        <v>0</v>
      </c>
      <c r="Z41" s="215">
        <f t="shared" si="11"/>
        <v>15</v>
      </c>
      <c r="AA41" s="215">
        <f t="shared" si="15"/>
        <v>8</v>
      </c>
      <c r="AB41" s="215">
        <f t="shared" si="15"/>
        <v>2</v>
      </c>
      <c r="AC41" s="215">
        <f t="shared" si="15"/>
        <v>0</v>
      </c>
      <c r="AD41" s="215">
        <f t="shared" si="15"/>
        <v>5</v>
      </c>
      <c r="AE41" s="319" t="s">
        <v>139</v>
      </c>
      <c r="AF41" s="320"/>
    </row>
    <row r="42" spans="1:31" ht="17.25" customHeight="1">
      <c r="A42" s="305"/>
      <c r="B42" s="298" t="s">
        <v>47</v>
      </c>
      <c r="C42" s="213">
        <f t="shared" si="2"/>
        <v>2</v>
      </c>
      <c r="D42" s="307">
        <f t="shared" si="3"/>
        <v>2</v>
      </c>
      <c r="E42" s="307">
        <v>0</v>
      </c>
      <c r="F42" s="97">
        <f t="shared" si="5"/>
        <v>0</v>
      </c>
      <c r="G42" s="97">
        <v>0</v>
      </c>
      <c r="H42" s="97">
        <v>0</v>
      </c>
      <c r="I42" s="97">
        <f t="shared" si="6"/>
        <v>0</v>
      </c>
      <c r="J42" s="97">
        <v>0</v>
      </c>
      <c r="K42" s="97">
        <v>0</v>
      </c>
      <c r="L42" s="97">
        <f t="shared" si="7"/>
        <v>2</v>
      </c>
      <c r="M42" s="307">
        <f t="shared" si="8"/>
        <v>2</v>
      </c>
      <c r="N42" s="307">
        <f t="shared" si="9"/>
        <v>0</v>
      </c>
      <c r="O42" s="307">
        <v>0</v>
      </c>
      <c r="P42" s="307">
        <v>0</v>
      </c>
      <c r="Q42" s="307">
        <v>1</v>
      </c>
      <c r="R42" s="307">
        <v>0</v>
      </c>
      <c r="S42" s="307">
        <v>0</v>
      </c>
      <c r="T42" s="307">
        <v>0</v>
      </c>
      <c r="U42" s="307">
        <v>1</v>
      </c>
      <c r="V42" s="307">
        <v>0</v>
      </c>
      <c r="W42" s="97">
        <f t="shared" si="10"/>
        <v>7</v>
      </c>
      <c r="X42" s="97">
        <v>0</v>
      </c>
      <c r="Y42" s="307">
        <v>0</v>
      </c>
      <c r="Z42" s="97">
        <f t="shared" si="11"/>
        <v>7</v>
      </c>
      <c r="AA42" s="307">
        <v>0</v>
      </c>
      <c r="AB42" s="307">
        <v>2</v>
      </c>
      <c r="AC42" s="307">
        <v>0</v>
      </c>
      <c r="AD42" s="307">
        <v>5</v>
      </c>
      <c r="AE42" s="297" t="s">
        <v>47</v>
      </c>
    </row>
    <row r="43" spans="1:31" ht="17.25" customHeight="1">
      <c r="A43" s="305"/>
      <c r="B43" s="298" t="s">
        <v>48</v>
      </c>
      <c r="C43" s="213">
        <f t="shared" si="2"/>
        <v>2</v>
      </c>
      <c r="D43" s="307">
        <f t="shared" si="3"/>
        <v>2</v>
      </c>
      <c r="E43" s="307">
        <v>0</v>
      </c>
      <c r="F43" s="97">
        <f t="shared" si="5"/>
        <v>0</v>
      </c>
      <c r="G43" s="97">
        <v>0</v>
      </c>
      <c r="H43" s="97">
        <v>0</v>
      </c>
      <c r="I43" s="97">
        <f t="shared" si="6"/>
        <v>0</v>
      </c>
      <c r="J43" s="97">
        <v>0</v>
      </c>
      <c r="K43" s="97">
        <v>0</v>
      </c>
      <c r="L43" s="97">
        <f t="shared" si="7"/>
        <v>2</v>
      </c>
      <c r="M43" s="307">
        <f t="shared" si="8"/>
        <v>2</v>
      </c>
      <c r="N43" s="307">
        <f t="shared" si="9"/>
        <v>0</v>
      </c>
      <c r="O43" s="307">
        <v>2</v>
      </c>
      <c r="P43" s="307">
        <v>0</v>
      </c>
      <c r="Q43" s="307">
        <v>0</v>
      </c>
      <c r="R43" s="307">
        <v>0</v>
      </c>
      <c r="S43" s="307">
        <v>0</v>
      </c>
      <c r="T43" s="307">
        <v>0</v>
      </c>
      <c r="U43" s="307">
        <v>0</v>
      </c>
      <c r="V43" s="307">
        <v>0</v>
      </c>
      <c r="W43" s="97">
        <f t="shared" si="10"/>
        <v>8</v>
      </c>
      <c r="X43" s="97">
        <v>0</v>
      </c>
      <c r="Y43" s="307">
        <v>0</v>
      </c>
      <c r="Z43" s="97">
        <f t="shared" si="11"/>
        <v>8</v>
      </c>
      <c r="AA43" s="307">
        <v>8</v>
      </c>
      <c r="AB43" s="307">
        <v>0</v>
      </c>
      <c r="AC43" s="307">
        <v>0</v>
      </c>
      <c r="AD43" s="307">
        <v>0</v>
      </c>
      <c r="AE43" s="297" t="s">
        <v>48</v>
      </c>
    </row>
    <row r="44" spans="1:32" s="167" customFormat="1" ht="17.25" customHeight="1">
      <c r="A44" s="321" t="s">
        <v>140</v>
      </c>
      <c r="B44" s="323"/>
      <c r="C44" s="214">
        <f t="shared" si="2"/>
        <v>10</v>
      </c>
      <c r="D44" s="309">
        <f t="shared" si="3"/>
        <v>10</v>
      </c>
      <c r="E44" s="309">
        <f aca="true" t="shared" si="16" ref="E44:AD44">SUM(E45:E47)</f>
        <v>0</v>
      </c>
      <c r="F44" s="309">
        <f t="shared" si="5"/>
        <v>0</v>
      </c>
      <c r="G44" s="309">
        <f t="shared" si="16"/>
        <v>0</v>
      </c>
      <c r="H44" s="309">
        <f t="shared" si="16"/>
        <v>0</v>
      </c>
      <c r="I44" s="215">
        <f t="shared" si="6"/>
        <v>3</v>
      </c>
      <c r="J44" s="309">
        <f t="shared" si="16"/>
        <v>3</v>
      </c>
      <c r="K44" s="309">
        <f t="shared" si="16"/>
        <v>0</v>
      </c>
      <c r="L44" s="215">
        <f t="shared" si="7"/>
        <v>7</v>
      </c>
      <c r="M44" s="307">
        <f t="shared" si="8"/>
        <v>7</v>
      </c>
      <c r="N44" s="307">
        <f t="shared" si="9"/>
        <v>0</v>
      </c>
      <c r="O44" s="309">
        <f t="shared" si="16"/>
        <v>6</v>
      </c>
      <c r="P44" s="309">
        <f t="shared" si="16"/>
        <v>0</v>
      </c>
      <c r="Q44" s="309">
        <f t="shared" si="16"/>
        <v>0</v>
      </c>
      <c r="R44" s="309">
        <f t="shared" si="16"/>
        <v>0</v>
      </c>
      <c r="S44" s="309">
        <f t="shared" si="16"/>
        <v>0</v>
      </c>
      <c r="T44" s="309">
        <f t="shared" si="16"/>
        <v>0</v>
      </c>
      <c r="U44" s="309">
        <f t="shared" si="16"/>
        <v>1</v>
      </c>
      <c r="V44" s="309">
        <f t="shared" si="16"/>
        <v>0</v>
      </c>
      <c r="W44" s="215">
        <f t="shared" si="10"/>
        <v>45</v>
      </c>
      <c r="X44" s="215">
        <f t="shared" si="16"/>
        <v>0</v>
      </c>
      <c r="Y44" s="215">
        <f t="shared" si="16"/>
        <v>8</v>
      </c>
      <c r="Z44" s="215">
        <f t="shared" si="11"/>
        <v>37</v>
      </c>
      <c r="AA44" s="215">
        <f t="shared" si="16"/>
        <v>35</v>
      </c>
      <c r="AB44" s="215">
        <f t="shared" si="16"/>
        <v>0</v>
      </c>
      <c r="AC44" s="215">
        <f t="shared" si="16"/>
        <v>0</v>
      </c>
      <c r="AD44" s="215">
        <f t="shared" si="16"/>
        <v>2</v>
      </c>
      <c r="AE44" s="319" t="s">
        <v>140</v>
      </c>
      <c r="AF44" s="320"/>
    </row>
    <row r="45" spans="1:31" ht="17.25" customHeight="1">
      <c r="A45" s="305"/>
      <c r="B45" s="298" t="s">
        <v>49</v>
      </c>
      <c r="C45" s="213">
        <f t="shared" si="2"/>
        <v>3</v>
      </c>
      <c r="D45" s="307">
        <f t="shared" si="3"/>
        <v>3</v>
      </c>
      <c r="E45" s="307">
        <v>0</v>
      </c>
      <c r="F45" s="97">
        <f t="shared" si="5"/>
        <v>0</v>
      </c>
      <c r="G45" s="97">
        <v>0</v>
      </c>
      <c r="H45" s="97">
        <v>0</v>
      </c>
      <c r="I45" s="97">
        <f t="shared" si="6"/>
        <v>3</v>
      </c>
      <c r="J45" s="97">
        <v>3</v>
      </c>
      <c r="K45" s="97">
        <v>0</v>
      </c>
      <c r="L45" s="97">
        <f t="shared" si="7"/>
        <v>0</v>
      </c>
      <c r="M45" s="307">
        <f t="shared" si="8"/>
        <v>0</v>
      </c>
      <c r="N45" s="307">
        <f t="shared" si="9"/>
        <v>0</v>
      </c>
      <c r="O45" s="307">
        <v>0</v>
      </c>
      <c r="P45" s="307">
        <v>0</v>
      </c>
      <c r="Q45" s="307">
        <v>0</v>
      </c>
      <c r="R45" s="307">
        <v>0</v>
      </c>
      <c r="S45" s="307">
        <v>0</v>
      </c>
      <c r="T45" s="307">
        <v>0</v>
      </c>
      <c r="U45" s="307">
        <v>0</v>
      </c>
      <c r="V45" s="307">
        <v>0</v>
      </c>
      <c r="W45" s="97">
        <f t="shared" si="10"/>
        <v>8</v>
      </c>
      <c r="X45" s="97">
        <v>0</v>
      </c>
      <c r="Y45" s="307">
        <v>8</v>
      </c>
      <c r="Z45" s="97">
        <f t="shared" si="11"/>
        <v>0</v>
      </c>
      <c r="AA45" s="307">
        <v>0</v>
      </c>
      <c r="AB45" s="307">
        <v>0</v>
      </c>
      <c r="AC45" s="307">
        <v>0</v>
      </c>
      <c r="AD45" s="307">
        <v>0</v>
      </c>
      <c r="AE45" s="297" t="s">
        <v>49</v>
      </c>
    </row>
    <row r="46" spans="1:31" ht="17.25" customHeight="1">
      <c r="A46" s="305"/>
      <c r="B46" s="298" t="s">
        <v>10</v>
      </c>
      <c r="C46" s="213">
        <f t="shared" si="2"/>
        <v>3</v>
      </c>
      <c r="D46" s="307">
        <f t="shared" si="3"/>
        <v>3</v>
      </c>
      <c r="E46" s="307">
        <v>0</v>
      </c>
      <c r="F46" s="97">
        <f t="shared" si="5"/>
        <v>0</v>
      </c>
      <c r="G46" s="97">
        <v>0</v>
      </c>
      <c r="H46" s="97">
        <v>0</v>
      </c>
      <c r="I46" s="97">
        <f t="shared" si="6"/>
        <v>0</v>
      </c>
      <c r="J46" s="97">
        <v>0</v>
      </c>
      <c r="K46" s="97">
        <v>0</v>
      </c>
      <c r="L46" s="97">
        <f t="shared" si="7"/>
        <v>3</v>
      </c>
      <c r="M46" s="307">
        <f t="shared" si="8"/>
        <v>3</v>
      </c>
      <c r="N46" s="307">
        <f t="shared" si="9"/>
        <v>0</v>
      </c>
      <c r="O46" s="307">
        <v>2</v>
      </c>
      <c r="P46" s="307">
        <v>0</v>
      </c>
      <c r="Q46" s="307">
        <v>0</v>
      </c>
      <c r="R46" s="307">
        <v>0</v>
      </c>
      <c r="S46" s="307">
        <v>0</v>
      </c>
      <c r="T46" s="307">
        <v>0</v>
      </c>
      <c r="U46" s="307">
        <v>1</v>
      </c>
      <c r="V46" s="307">
        <v>0</v>
      </c>
      <c r="W46" s="97">
        <f t="shared" si="10"/>
        <v>8</v>
      </c>
      <c r="X46" s="97">
        <v>0</v>
      </c>
      <c r="Y46" s="307">
        <v>0</v>
      </c>
      <c r="Z46" s="97">
        <f t="shared" si="11"/>
        <v>8</v>
      </c>
      <c r="AA46" s="307">
        <v>6</v>
      </c>
      <c r="AB46" s="307">
        <v>0</v>
      </c>
      <c r="AC46" s="307">
        <v>0</v>
      </c>
      <c r="AD46" s="307">
        <v>2</v>
      </c>
      <c r="AE46" s="297" t="s">
        <v>10</v>
      </c>
    </row>
    <row r="47" spans="1:31" ht="17.25" customHeight="1">
      <c r="A47" s="305"/>
      <c r="B47" s="298" t="s">
        <v>50</v>
      </c>
      <c r="C47" s="213">
        <f t="shared" si="2"/>
        <v>4</v>
      </c>
      <c r="D47" s="307">
        <f t="shared" si="3"/>
        <v>4</v>
      </c>
      <c r="E47" s="307">
        <v>0</v>
      </c>
      <c r="F47" s="97">
        <f t="shared" si="5"/>
        <v>0</v>
      </c>
      <c r="G47" s="97">
        <v>0</v>
      </c>
      <c r="H47" s="97">
        <v>0</v>
      </c>
      <c r="I47" s="97">
        <f t="shared" si="6"/>
        <v>0</v>
      </c>
      <c r="J47" s="97">
        <v>0</v>
      </c>
      <c r="K47" s="97">
        <v>0</v>
      </c>
      <c r="L47" s="97">
        <f t="shared" si="7"/>
        <v>4</v>
      </c>
      <c r="M47" s="307">
        <f t="shared" si="8"/>
        <v>4</v>
      </c>
      <c r="N47" s="307">
        <f t="shared" si="9"/>
        <v>0</v>
      </c>
      <c r="O47" s="307">
        <v>4</v>
      </c>
      <c r="P47" s="307">
        <v>0</v>
      </c>
      <c r="Q47" s="307">
        <v>0</v>
      </c>
      <c r="R47" s="307">
        <v>0</v>
      </c>
      <c r="S47" s="307">
        <v>0</v>
      </c>
      <c r="T47" s="307">
        <v>0</v>
      </c>
      <c r="U47" s="307">
        <v>0</v>
      </c>
      <c r="V47" s="307">
        <v>0</v>
      </c>
      <c r="W47" s="97">
        <f t="shared" si="10"/>
        <v>29</v>
      </c>
      <c r="X47" s="97">
        <v>0</v>
      </c>
      <c r="Y47" s="307">
        <v>0</v>
      </c>
      <c r="Z47" s="97">
        <f t="shared" si="11"/>
        <v>29</v>
      </c>
      <c r="AA47" s="307">
        <v>29</v>
      </c>
      <c r="AB47" s="307">
        <v>0</v>
      </c>
      <c r="AC47" s="307">
        <v>0</v>
      </c>
      <c r="AD47" s="307">
        <v>0</v>
      </c>
      <c r="AE47" s="297" t="s">
        <v>50</v>
      </c>
    </row>
    <row r="48" spans="1:32" s="167" customFormat="1" ht="17.25" customHeight="1">
      <c r="A48" s="321" t="s">
        <v>141</v>
      </c>
      <c r="B48" s="323"/>
      <c r="C48" s="214">
        <f t="shared" si="2"/>
        <v>8</v>
      </c>
      <c r="D48" s="309">
        <f t="shared" si="3"/>
        <v>8</v>
      </c>
      <c r="E48" s="309">
        <f aca="true" t="shared" si="17" ref="E48:AD48">SUM(E49:E52)</f>
        <v>0</v>
      </c>
      <c r="F48" s="309">
        <f t="shared" si="5"/>
        <v>0</v>
      </c>
      <c r="G48" s="309">
        <f t="shared" si="17"/>
        <v>0</v>
      </c>
      <c r="H48" s="309">
        <f t="shared" si="17"/>
        <v>0</v>
      </c>
      <c r="I48" s="215">
        <f t="shared" si="6"/>
        <v>3</v>
      </c>
      <c r="J48" s="309">
        <f t="shared" si="17"/>
        <v>3</v>
      </c>
      <c r="K48" s="309">
        <f t="shared" si="17"/>
        <v>0</v>
      </c>
      <c r="L48" s="215">
        <f t="shared" si="7"/>
        <v>5</v>
      </c>
      <c r="M48" s="307">
        <f t="shared" si="8"/>
        <v>5</v>
      </c>
      <c r="N48" s="307">
        <f t="shared" si="9"/>
        <v>0</v>
      </c>
      <c r="O48" s="309">
        <f t="shared" si="17"/>
        <v>5</v>
      </c>
      <c r="P48" s="309">
        <f t="shared" si="17"/>
        <v>0</v>
      </c>
      <c r="Q48" s="309">
        <f t="shared" si="17"/>
        <v>0</v>
      </c>
      <c r="R48" s="309">
        <f t="shared" si="17"/>
        <v>0</v>
      </c>
      <c r="S48" s="309">
        <f t="shared" si="17"/>
        <v>0</v>
      </c>
      <c r="T48" s="309">
        <f t="shared" si="17"/>
        <v>0</v>
      </c>
      <c r="U48" s="309">
        <f t="shared" si="17"/>
        <v>0</v>
      </c>
      <c r="V48" s="309">
        <f t="shared" si="17"/>
        <v>0</v>
      </c>
      <c r="W48" s="215">
        <f t="shared" si="10"/>
        <v>67</v>
      </c>
      <c r="X48" s="215">
        <f t="shared" si="17"/>
        <v>0</v>
      </c>
      <c r="Y48" s="215">
        <f t="shared" si="17"/>
        <v>10</v>
      </c>
      <c r="Z48" s="215">
        <f t="shared" si="11"/>
        <v>57</v>
      </c>
      <c r="AA48" s="215">
        <f t="shared" si="17"/>
        <v>57</v>
      </c>
      <c r="AB48" s="215">
        <f t="shared" si="17"/>
        <v>0</v>
      </c>
      <c r="AC48" s="215">
        <f t="shared" si="17"/>
        <v>0</v>
      </c>
      <c r="AD48" s="215">
        <f t="shared" si="17"/>
        <v>0</v>
      </c>
      <c r="AE48" s="319" t="s">
        <v>141</v>
      </c>
      <c r="AF48" s="320"/>
    </row>
    <row r="49" spans="1:31" ht="17.25" customHeight="1">
      <c r="A49" s="305"/>
      <c r="B49" s="298" t="s">
        <v>51</v>
      </c>
      <c r="C49" s="213">
        <f t="shared" si="2"/>
        <v>2</v>
      </c>
      <c r="D49" s="307">
        <f t="shared" si="3"/>
        <v>2</v>
      </c>
      <c r="E49" s="307">
        <v>0</v>
      </c>
      <c r="F49" s="97">
        <f t="shared" si="5"/>
        <v>0</v>
      </c>
      <c r="G49" s="97">
        <v>0</v>
      </c>
      <c r="H49" s="97">
        <v>0</v>
      </c>
      <c r="I49" s="97">
        <f t="shared" si="6"/>
        <v>0</v>
      </c>
      <c r="J49" s="97">
        <v>0</v>
      </c>
      <c r="K49" s="97">
        <v>0</v>
      </c>
      <c r="L49" s="97">
        <f t="shared" si="7"/>
        <v>2</v>
      </c>
      <c r="M49" s="307">
        <f t="shared" si="8"/>
        <v>2</v>
      </c>
      <c r="N49" s="307">
        <f t="shared" si="9"/>
        <v>0</v>
      </c>
      <c r="O49" s="307">
        <v>2</v>
      </c>
      <c r="P49" s="307">
        <v>0</v>
      </c>
      <c r="Q49" s="307">
        <v>0</v>
      </c>
      <c r="R49" s="307">
        <v>0</v>
      </c>
      <c r="S49" s="307">
        <v>0</v>
      </c>
      <c r="T49" s="307">
        <v>0</v>
      </c>
      <c r="U49" s="307">
        <v>0</v>
      </c>
      <c r="V49" s="307">
        <v>0</v>
      </c>
      <c r="W49" s="97">
        <f t="shared" si="10"/>
        <v>23</v>
      </c>
      <c r="X49" s="97">
        <v>0</v>
      </c>
      <c r="Y49" s="307">
        <v>0</v>
      </c>
      <c r="Z49" s="97">
        <f t="shared" si="11"/>
        <v>23</v>
      </c>
      <c r="AA49" s="307">
        <v>23</v>
      </c>
      <c r="AB49" s="307">
        <v>0</v>
      </c>
      <c r="AC49" s="307">
        <v>0</v>
      </c>
      <c r="AD49" s="307">
        <v>0</v>
      </c>
      <c r="AE49" s="297" t="s">
        <v>51</v>
      </c>
    </row>
    <row r="50" spans="1:31" ht="17.25" customHeight="1">
      <c r="A50" s="305"/>
      <c r="B50" s="298" t="s">
        <v>52</v>
      </c>
      <c r="C50" s="213">
        <f t="shared" si="2"/>
        <v>1</v>
      </c>
      <c r="D50" s="307">
        <f t="shared" si="3"/>
        <v>1</v>
      </c>
      <c r="E50" s="307">
        <v>0</v>
      </c>
      <c r="F50" s="97">
        <f t="shared" si="5"/>
        <v>0</v>
      </c>
      <c r="G50" s="97">
        <v>0</v>
      </c>
      <c r="H50" s="97">
        <v>0</v>
      </c>
      <c r="I50" s="97">
        <f t="shared" si="6"/>
        <v>1</v>
      </c>
      <c r="J50" s="97">
        <v>1</v>
      </c>
      <c r="K50" s="97">
        <v>0</v>
      </c>
      <c r="L50" s="97">
        <f t="shared" si="7"/>
        <v>0</v>
      </c>
      <c r="M50" s="307">
        <f t="shared" si="8"/>
        <v>0</v>
      </c>
      <c r="N50" s="307">
        <f t="shared" si="9"/>
        <v>0</v>
      </c>
      <c r="O50" s="307">
        <v>0</v>
      </c>
      <c r="P50" s="307">
        <v>0</v>
      </c>
      <c r="Q50" s="307">
        <v>0</v>
      </c>
      <c r="R50" s="307">
        <v>0</v>
      </c>
      <c r="S50" s="307">
        <v>0</v>
      </c>
      <c r="T50" s="307">
        <v>0</v>
      </c>
      <c r="U50" s="307">
        <v>0</v>
      </c>
      <c r="V50" s="307">
        <v>0</v>
      </c>
      <c r="W50" s="97">
        <f t="shared" si="10"/>
        <v>4</v>
      </c>
      <c r="X50" s="97">
        <v>0</v>
      </c>
      <c r="Y50" s="307">
        <v>4</v>
      </c>
      <c r="Z50" s="97">
        <f t="shared" si="11"/>
        <v>0</v>
      </c>
      <c r="AA50" s="307">
        <v>0</v>
      </c>
      <c r="AB50" s="307">
        <v>0</v>
      </c>
      <c r="AC50" s="307">
        <v>0</v>
      </c>
      <c r="AD50" s="307">
        <v>0</v>
      </c>
      <c r="AE50" s="297" t="s">
        <v>52</v>
      </c>
    </row>
    <row r="51" spans="1:31" ht="17.25" customHeight="1">
      <c r="A51" s="305"/>
      <c r="B51" s="298" t="s">
        <v>53</v>
      </c>
      <c r="C51" s="213">
        <f t="shared" si="2"/>
        <v>5</v>
      </c>
      <c r="D51" s="307">
        <f t="shared" si="3"/>
        <v>5</v>
      </c>
      <c r="E51" s="307">
        <v>0</v>
      </c>
      <c r="F51" s="97">
        <f t="shared" si="5"/>
        <v>0</v>
      </c>
      <c r="G51" s="97">
        <v>0</v>
      </c>
      <c r="H51" s="97">
        <v>0</v>
      </c>
      <c r="I51" s="97">
        <f t="shared" si="6"/>
        <v>2</v>
      </c>
      <c r="J51" s="97">
        <v>2</v>
      </c>
      <c r="K51" s="97">
        <v>0</v>
      </c>
      <c r="L51" s="97">
        <f t="shared" si="7"/>
        <v>3</v>
      </c>
      <c r="M51" s="307">
        <f t="shared" si="8"/>
        <v>3</v>
      </c>
      <c r="N51" s="307">
        <f t="shared" si="9"/>
        <v>0</v>
      </c>
      <c r="O51" s="307">
        <v>3</v>
      </c>
      <c r="P51" s="307">
        <v>0</v>
      </c>
      <c r="Q51" s="307">
        <v>0</v>
      </c>
      <c r="R51" s="307">
        <v>0</v>
      </c>
      <c r="S51" s="307">
        <v>0</v>
      </c>
      <c r="T51" s="307">
        <v>0</v>
      </c>
      <c r="U51" s="307">
        <v>0</v>
      </c>
      <c r="V51" s="307">
        <v>0</v>
      </c>
      <c r="W51" s="97">
        <f t="shared" si="10"/>
        <v>40</v>
      </c>
      <c r="X51" s="97">
        <v>0</v>
      </c>
      <c r="Y51" s="307">
        <v>6</v>
      </c>
      <c r="Z51" s="97">
        <f t="shared" si="11"/>
        <v>34</v>
      </c>
      <c r="AA51" s="307">
        <v>34</v>
      </c>
      <c r="AB51" s="307">
        <v>0</v>
      </c>
      <c r="AC51" s="307">
        <v>0</v>
      </c>
      <c r="AD51" s="307">
        <v>0</v>
      </c>
      <c r="AE51" s="297" t="s">
        <v>53</v>
      </c>
    </row>
    <row r="52" spans="1:31" ht="17.25" customHeight="1">
      <c r="A52" s="305"/>
      <c r="B52" s="298" t="s">
        <v>54</v>
      </c>
      <c r="C52" s="213">
        <f t="shared" si="2"/>
        <v>0</v>
      </c>
      <c r="D52" s="307">
        <f t="shared" si="3"/>
        <v>0</v>
      </c>
      <c r="E52" s="307">
        <v>0</v>
      </c>
      <c r="F52" s="97">
        <f t="shared" si="5"/>
        <v>0</v>
      </c>
      <c r="G52" s="97">
        <v>0</v>
      </c>
      <c r="H52" s="97">
        <v>0</v>
      </c>
      <c r="I52" s="97">
        <f t="shared" si="6"/>
        <v>0</v>
      </c>
      <c r="J52" s="97">
        <v>0</v>
      </c>
      <c r="K52" s="97">
        <v>0</v>
      </c>
      <c r="L52" s="97">
        <f t="shared" si="7"/>
        <v>0</v>
      </c>
      <c r="M52" s="307">
        <f t="shared" si="8"/>
        <v>0</v>
      </c>
      <c r="N52" s="307">
        <f t="shared" si="9"/>
        <v>0</v>
      </c>
      <c r="O52" s="307">
        <v>0</v>
      </c>
      <c r="P52" s="307">
        <v>0</v>
      </c>
      <c r="Q52" s="307">
        <v>0</v>
      </c>
      <c r="R52" s="307">
        <v>0</v>
      </c>
      <c r="S52" s="307">
        <v>0</v>
      </c>
      <c r="T52" s="307">
        <v>0</v>
      </c>
      <c r="U52" s="307">
        <v>0</v>
      </c>
      <c r="V52" s="307">
        <v>0</v>
      </c>
      <c r="W52" s="97">
        <f t="shared" si="10"/>
        <v>0</v>
      </c>
      <c r="X52" s="97">
        <v>0</v>
      </c>
      <c r="Y52" s="307">
        <v>0</v>
      </c>
      <c r="Z52" s="97">
        <f t="shared" si="11"/>
        <v>0</v>
      </c>
      <c r="AA52" s="307">
        <v>0</v>
      </c>
      <c r="AB52" s="307">
        <v>0</v>
      </c>
      <c r="AC52" s="307">
        <v>0</v>
      </c>
      <c r="AD52" s="307">
        <v>0</v>
      </c>
      <c r="AE52" s="297" t="s">
        <v>54</v>
      </c>
    </row>
    <row r="53" spans="1:32" s="167" customFormat="1" ht="17.25" customHeight="1">
      <c r="A53" s="321" t="s">
        <v>142</v>
      </c>
      <c r="B53" s="323"/>
      <c r="C53" s="214">
        <f t="shared" si="2"/>
        <v>3</v>
      </c>
      <c r="D53" s="309">
        <f t="shared" si="3"/>
        <v>3</v>
      </c>
      <c r="E53" s="309">
        <f aca="true" t="shared" si="18" ref="E53:AD53">SUM(E54:E55)</f>
        <v>0</v>
      </c>
      <c r="F53" s="309">
        <f t="shared" si="5"/>
        <v>0</v>
      </c>
      <c r="G53" s="309">
        <f t="shared" si="18"/>
        <v>0</v>
      </c>
      <c r="H53" s="309">
        <f t="shared" si="18"/>
        <v>0</v>
      </c>
      <c r="I53" s="215">
        <f t="shared" si="6"/>
        <v>2</v>
      </c>
      <c r="J53" s="309">
        <f t="shared" si="18"/>
        <v>2</v>
      </c>
      <c r="K53" s="309">
        <f t="shared" si="18"/>
        <v>0</v>
      </c>
      <c r="L53" s="215">
        <f t="shared" si="7"/>
        <v>1</v>
      </c>
      <c r="M53" s="307">
        <f t="shared" si="8"/>
        <v>1</v>
      </c>
      <c r="N53" s="307">
        <f t="shared" si="9"/>
        <v>0</v>
      </c>
      <c r="O53" s="309">
        <f t="shared" si="18"/>
        <v>1</v>
      </c>
      <c r="P53" s="309">
        <f t="shared" si="18"/>
        <v>0</v>
      </c>
      <c r="Q53" s="309">
        <f t="shared" si="18"/>
        <v>0</v>
      </c>
      <c r="R53" s="309">
        <f t="shared" si="18"/>
        <v>0</v>
      </c>
      <c r="S53" s="309">
        <f t="shared" si="18"/>
        <v>0</v>
      </c>
      <c r="T53" s="309">
        <f t="shared" si="18"/>
        <v>0</v>
      </c>
      <c r="U53" s="309">
        <f t="shared" si="18"/>
        <v>0</v>
      </c>
      <c r="V53" s="309">
        <f t="shared" si="18"/>
        <v>0</v>
      </c>
      <c r="W53" s="215">
        <f t="shared" si="10"/>
        <v>16</v>
      </c>
      <c r="X53" s="215">
        <f t="shared" si="18"/>
        <v>0</v>
      </c>
      <c r="Y53" s="215">
        <f t="shared" si="18"/>
        <v>10</v>
      </c>
      <c r="Z53" s="215">
        <f t="shared" si="11"/>
        <v>6</v>
      </c>
      <c r="AA53" s="215">
        <f t="shared" si="18"/>
        <v>6</v>
      </c>
      <c r="AB53" s="215">
        <f t="shared" si="18"/>
        <v>0</v>
      </c>
      <c r="AC53" s="215">
        <f t="shared" si="18"/>
        <v>0</v>
      </c>
      <c r="AD53" s="215">
        <f t="shared" si="18"/>
        <v>0</v>
      </c>
      <c r="AE53" s="319" t="s">
        <v>142</v>
      </c>
      <c r="AF53" s="320"/>
    </row>
    <row r="54" spans="1:31" ht="17.25" customHeight="1">
      <c r="A54" s="305"/>
      <c r="B54" s="298" t="s">
        <v>55</v>
      </c>
      <c r="C54" s="213">
        <f t="shared" si="2"/>
        <v>1</v>
      </c>
      <c r="D54" s="307">
        <f t="shared" si="3"/>
        <v>1</v>
      </c>
      <c r="E54" s="307">
        <v>0</v>
      </c>
      <c r="F54" s="97">
        <f t="shared" si="5"/>
        <v>0</v>
      </c>
      <c r="G54" s="97">
        <v>0</v>
      </c>
      <c r="H54" s="97">
        <v>0</v>
      </c>
      <c r="I54" s="97">
        <f t="shared" si="6"/>
        <v>1</v>
      </c>
      <c r="J54" s="97">
        <v>1</v>
      </c>
      <c r="K54" s="97">
        <v>0</v>
      </c>
      <c r="L54" s="97">
        <f t="shared" si="7"/>
        <v>0</v>
      </c>
      <c r="M54" s="307">
        <f t="shared" si="8"/>
        <v>0</v>
      </c>
      <c r="N54" s="307">
        <f t="shared" si="9"/>
        <v>0</v>
      </c>
      <c r="O54" s="307">
        <v>0</v>
      </c>
      <c r="P54" s="307">
        <v>0</v>
      </c>
      <c r="Q54" s="307">
        <v>0</v>
      </c>
      <c r="R54" s="307">
        <v>0</v>
      </c>
      <c r="S54" s="307">
        <v>0</v>
      </c>
      <c r="T54" s="307">
        <v>0</v>
      </c>
      <c r="U54" s="307">
        <v>0</v>
      </c>
      <c r="V54" s="307">
        <v>0</v>
      </c>
      <c r="W54" s="97">
        <f t="shared" si="10"/>
        <v>7</v>
      </c>
      <c r="X54" s="97">
        <v>0</v>
      </c>
      <c r="Y54" s="307">
        <v>7</v>
      </c>
      <c r="Z54" s="97">
        <f t="shared" si="11"/>
        <v>0</v>
      </c>
      <c r="AA54" s="307">
        <v>0</v>
      </c>
      <c r="AB54" s="307">
        <v>0</v>
      </c>
      <c r="AC54" s="307">
        <v>0</v>
      </c>
      <c r="AD54" s="307">
        <v>0</v>
      </c>
      <c r="AE54" s="297" t="s">
        <v>55</v>
      </c>
    </row>
    <row r="55" spans="1:31" s="19" customFormat="1" ht="17.25" customHeight="1">
      <c r="A55" s="292"/>
      <c r="B55" s="298" t="s">
        <v>63</v>
      </c>
      <c r="C55" s="213">
        <f t="shared" si="2"/>
        <v>2</v>
      </c>
      <c r="D55" s="307">
        <f t="shared" si="3"/>
        <v>2</v>
      </c>
      <c r="E55" s="307">
        <v>0</v>
      </c>
      <c r="F55" s="97">
        <f t="shared" si="5"/>
        <v>0</v>
      </c>
      <c r="G55" s="97">
        <v>0</v>
      </c>
      <c r="H55" s="97">
        <v>0</v>
      </c>
      <c r="I55" s="97">
        <f t="shared" si="6"/>
        <v>1</v>
      </c>
      <c r="J55" s="97">
        <v>1</v>
      </c>
      <c r="K55" s="97">
        <v>0</v>
      </c>
      <c r="L55" s="97">
        <f t="shared" si="7"/>
        <v>1</v>
      </c>
      <c r="M55" s="307">
        <f t="shared" si="8"/>
        <v>1</v>
      </c>
      <c r="N55" s="307">
        <f t="shared" si="9"/>
        <v>0</v>
      </c>
      <c r="O55" s="307">
        <v>1</v>
      </c>
      <c r="P55" s="307">
        <v>0</v>
      </c>
      <c r="Q55" s="307">
        <v>0</v>
      </c>
      <c r="R55" s="307">
        <v>0</v>
      </c>
      <c r="S55" s="307">
        <v>0</v>
      </c>
      <c r="T55" s="307">
        <v>0</v>
      </c>
      <c r="U55" s="307">
        <v>0</v>
      </c>
      <c r="V55" s="307">
        <v>0</v>
      </c>
      <c r="W55" s="97">
        <f t="shared" si="10"/>
        <v>9</v>
      </c>
      <c r="X55" s="97">
        <v>0</v>
      </c>
      <c r="Y55" s="307">
        <v>3</v>
      </c>
      <c r="Z55" s="97">
        <f t="shared" si="11"/>
        <v>6</v>
      </c>
      <c r="AA55" s="307">
        <v>6</v>
      </c>
      <c r="AB55" s="307">
        <v>0</v>
      </c>
      <c r="AC55" s="307">
        <v>0</v>
      </c>
      <c r="AD55" s="307">
        <v>0</v>
      </c>
      <c r="AE55" s="297" t="s">
        <v>63</v>
      </c>
    </row>
    <row r="56" spans="1:32" s="167" customFormat="1" ht="17.25" customHeight="1">
      <c r="A56" s="321" t="s">
        <v>143</v>
      </c>
      <c r="B56" s="323"/>
      <c r="C56" s="214">
        <f t="shared" si="2"/>
        <v>7</v>
      </c>
      <c r="D56" s="309">
        <f t="shared" si="3"/>
        <v>7</v>
      </c>
      <c r="E56" s="309">
        <f aca="true" t="shared" si="19" ref="E56:AD56">SUM(E57:E58)</f>
        <v>0</v>
      </c>
      <c r="F56" s="309">
        <f t="shared" si="5"/>
        <v>0</v>
      </c>
      <c r="G56" s="309">
        <f t="shared" si="19"/>
        <v>0</v>
      </c>
      <c r="H56" s="309">
        <f t="shared" si="19"/>
        <v>0</v>
      </c>
      <c r="I56" s="215">
        <f t="shared" si="6"/>
        <v>7</v>
      </c>
      <c r="J56" s="309">
        <f t="shared" si="19"/>
        <v>7</v>
      </c>
      <c r="K56" s="309">
        <f t="shared" si="19"/>
        <v>0</v>
      </c>
      <c r="L56" s="215">
        <f t="shared" si="7"/>
        <v>0</v>
      </c>
      <c r="M56" s="307">
        <f t="shared" si="8"/>
        <v>0</v>
      </c>
      <c r="N56" s="307">
        <f t="shared" si="9"/>
        <v>0</v>
      </c>
      <c r="O56" s="309">
        <f t="shared" si="19"/>
        <v>0</v>
      </c>
      <c r="P56" s="309">
        <f t="shared" si="19"/>
        <v>0</v>
      </c>
      <c r="Q56" s="309">
        <f t="shared" si="19"/>
        <v>0</v>
      </c>
      <c r="R56" s="309">
        <f t="shared" si="19"/>
        <v>0</v>
      </c>
      <c r="S56" s="309">
        <f t="shared" si="19"/>
        <v>0</v>
      </c>
      <c r="T56" s="309">
        <f t="shared" si="19"/>
        <v>0</v>
      </c>
      <c r="U56" s="309">
        <f t="shared" si="19"/>
        <v>0</v>
      </c>
      <c r="V56" s="309">
        <f t="shared" si="19"/>
        <v>0</v>
      </c>
      <c r="W56" s="215">
        <f t="shared" si="10"/>
        <v>35</v>
      </c>
      <c r="X56" s="215">
        <f t="shared" si="19"/>
        <v>0</v>
      </c>
      <c r="Y56" s="215">
        <f t="shared" si="19"/>
        <v>35</v>
      </c>
      <c r="Z56" s="215">
        <f t="shared" si="11"/>
        <v>0</v>
      </c>
      <c r="AA56" s="215">
        <f t="shared" si="19"/>
        <v>0</v>
      </c>
      <c r="AB56" s="215">
        <f t="shared" si="19"/>
        <v>0</v>
      </c>
      <c r="AC56" s="215">
        <f t="shared" si="19"/>
        <v>0</v>
      </c>
      <c r="AD56" s="215">
        <f t="shared" si="19"/>
        <v>0</v>
      </c>
      <c r="AE56" s="319" t="s">
        <v>143</v>
      </c>
      <c r="AF56" s="320"/>
    </row>
    <row r="57" spans="1:31" ht="17.25" customHeight="1">
      <c r="A57" s="300"/>
      <c r="B57" s="296" t="s">
        <v>56</v>
      </c>
      <c r="C57" s="213">
        <f t="shared" si="2"/>
        <v>4</v>
      </c>
      <c r="D57" s="307">
        <f t="shared" si="3"/>
        <v>4</v>
      </c>
      <c r="E57" s="307">
        <v>0</v>
      </c>
      <c r="F57" s="97">
        <f t="shared" si="5"/>
        <v>0</v>
      </c>
      <c r="G57" s="97">
        <v>0</v>
      </c>
      <c r="H57" s="97">
        <v>0</v>
      </c>
      <c r="I57" s="97">
        <f t="shared" si="6"/>
        <v>4</v>
      </c>
      <c r="J57" s="97">
        <v>4</v>
      </c>
      <c r="K57" s="97">
        <v>0</v>
      </c>
      <c r="L57" s="97">
        <f t="shared" si="7"/>
        <v>0</v>
      </c>
      <c r="M57" s="307">
        <f t="shared" si="8"/>
        <v>0</v>
      </c>
      <c r="N57" s="307">
        <f t="shared" si="9"/>
        <v>0</v>
      </c>
      <c r="O57" s="307">
        <v>0</v>
      </c>
      <c r="P57" s="307">
        <v>0</v>
      </c>
      <c r="Q57" s="307">
        <v>0</v>
      </c>
      <c r="R57" s="307">
        <v>0</v>
      </c>
      <c r="S57" s="307">
        <v>0</v>
      </c>
      <c r="T57" s="307">
        <v>0</v>
      </c>
      <c r="U57" s="307">
        <v>0</v>
      </c>
      <c r="V57" s="307">
        <v>0</v>
      </c>
      <c r="W57" s="97">
        <f t="shared" si="10"/>
        <v>14</v>
      </c>
      <c r="X57" s="97">
        <v>0</v>
      </c>
      <c r="Y57" s="307">
        <v>14</v>
      </c>
      <c r="Z57" s="97">
        <f t="shared" si="11"/>
        <v>0</v>
      </c>
      <c r="AA57" s="307">
        <v>0</v>
      </c>
      <c r="AB57" s="307">
        <v>0</v>
      </c>
      <c r="AC57" s="307">
        <v>0</v>
      </c>
      <c r="AD57" s="307">
        <v>0</v>
      </c>
      <c r="AE57" s="297" t="s">
        <v>56</v>
      </c>
    </row>
    <row r="58" spans="1:31" ht="17.25" customHeight="1">
      <c r="A58" s="300"/>
      <c r="B58" s="296" t="s">
        <v>128</v>
      </c>
      <c r="C58" s="213">
        <f t="shared" si="2"/>
        <v>3</v>
      </c>
      <c r="D58" s="307">
        <f t="shared" si="3"/>
        <v>3</v>
      </c>
      <c r="E58" s="307">
        <v>0</v>
      </c>
      <c r="F58" s="97">
        <f t="shared" si="5"/>
        <v>0</v>
      </c>
      <c r="G58" s="97">
        <v>0</v>
      </c>
      <c r="H58" s="97">
        <v>0</v>
      </c>
      <c r="I58" s="97">
        <f t="shared" si="6"/>
        <v>3</v>
      </c>
      <c r="J58" s="97">
        <v>3</v>
      </c>
      <c r="K58" s="97">
        <v>0</v>
      </c>
      <c r="L58" s="97">
        <f t="shared" si="7"/>
        <v>0</v>
      </c>
      <c r="M58" s="307">
        <f t="shared" si="8"/>
        <v>0</v>
      </c>
      <c r="N58" s="307">
        <f t="shared" si="9"/>
        <v>0</v>
      </c>
      <c r="O58" s="307">
        <v>0</v>
      </c>
      <c r="P58" s="307">
        <v>0</v>
      </c>
      <c r="Q58" s="307">
        <v>0</v>
      </c>
      <c r="R58" s="307">
        <v>0</v>
      </c>
      <c r="S58" s="307">
        <v>0</v>
      </c>
      <c r="T58" s="307">
        <v>0</v>
      </c>
      <c r="U58" s="307">
        <v>0</v>
      </c>
      <c r="V58" s="307">
        <v>0</v>
      </c>
      <c r="W58" s="97">
        <f t="shared" si="10"/>
        <v>21</v>
      </c>
      <c r="X58" s="97">
        <v>0</v>
      </c>
      <c r="Y58" s="307">
        <v>21</v>
      </c>
      <c r="Z58" s="97">
        <f t="shared" si="11"/>
        <v>0</v>
      </c>
      <c r="AA58" s="307">
        <v>0</v>
      </c>
      <c r="AB58" s="307">
        <v>0</v>
      </c>
      <c r="AC58" s="307">
        <v>0</v>
      </c>
      <c r="AD58" s="307">
        <v>0</v>
      </c>
      <c r="AE58" s="297" t="s">
        <v>128</v>
      </c>
    </row>
    <row r="59" spans="1:32" s="167" customFormat="1" ht="17.25" customHeight="1">
      <c r="A59" s="321" t="s">
        <v>144</v>
      </c>
      <c r="B59" s="323"/>
      <c r="C59" s="214">
        <f t="shared" si="2"/>
        <v>0</v>
      </c>
      <c r="D59" s="309">
        <f t="shared" si="3"/>
        <v>0</v>
      </c>
      <c r="E59" s="309">
        <f aca="true" t="shared" si="20" ref="E59:AD59">E60</f>
        <v>0</v>
      </c>
      <c r="F59" s="309">
        <f t="shared" si="5"/>
        <v>0</v>
      </c>
      <c r="G59" s="309">
        <f t="shared" si="20"/>
        <v>0</v>
      </c>
      <c r="H59" s="309">
        <f t="shared" si="20"/>
        <v>0</v>
      </c>
      <c r="I59" s="215">
        <f t="shared" si="6"/>
        <v>0</v>
      </c>
      <c r="J59" s="309">
        <f t="shared" si="20"/>
        <v>0</v>
      </c>
      <c r="K59" s="309">
        <f t="shared" si="20"/>
        <v>0</v>
      </c>
      <c r="L59" s="215">
        <f t="shared" si="7"/>
        <v>0</v>
      </c>
      <c r="M59" s="307">
        <f t="shared" si="8"/>
        <v>0</v>
      </c>
      <c r="N59" s="307">
        <f t="shared" si="9"/>
        <v>0</v>
      </c>
      <c r="O59" s="309">
        <f t="shared" si="20"/>
        <v>0</v>
      </c>
      <c r="P59" s="309">
        <f t="shared" si="20"/>
        <v>0</v>
      </c>
      <c r="Q59" s="309">
        <f t="shared" si="20"/>
        <v>0</v>
      </c>
      <c r="R59" s="309">
        <f t="shared" si="20"/>
        <v>0</v>
      </c>
      <c r="S59" s="309">
        <f t="shared" si="20"/>
        <v>0</v>
      </c>
      <c r="T59" s="309">
        <f t="shared" si="20"/>
        <v>0</v>
      </c>
      <c r="U59" s="309">
        <f t="shared" si="20"/>
        <v>0</v>
      </c>
      <c r="V59" s="309">
        <f t="shared" si="20"/>
        <v>0</v>
      </c>
      <c r="W59" s="215">
        <f t="shared" si="10"/>
        <v>0</v>
      </c>
      <c r="X59" s="215">
        <f t="shared" si="20"/>
        <v>0</v>
      </c>
      <c r="Y59" s="215">
        <f t="shared" si="20"/>
        <v>0</v>
      </c>
      <c r="Z59" s="215">
        <f t="shared" si="11"/>
        <v>0</v>
      </c>
      <c r="AA59" s="215">
        <f t="shared" si="20"/>
        <v>0</v>
      </c>
      <c r="AB59" s="215">
        <f t="shared" si="20"/>
        <v>0</v>
      </c>
      <c r="AC59" s="215">
        <f t="shared" si="20"/>
        <v>0</v>
      </c>
      <c r="AD59" s="215">
        <f t="shared" si="20"/>
        <v>0</v>
      </c>
      <c r="AE59" s="319" t="s">
        <v>144</v>
      </c>
      <c r="AF59" s="320"/>
    </row>
    <row r="60" spans="1:31" ht="17.25" customHeight="1">
      <c r="A60" s="300"/>
      <c r="B60" s="296" t="s">
        <v>57</v>
      </c>
      <c r="C60" s="213">
        <f t="shared" si="2"/>
        <v>0</v>
      </c>
      <c r="D60" s="307">
        <f t="shared" si="3"/>
        <v>0</v>
      </c>
      <c r="E60" s="307">
        <v>0</v>
      </c>
      <c r="F60" s="97">
        <f t="shared" si="5"/>
        <v>0</v>
      </c>
      <c r="G60" s="97">
        <v>0</v>
      </c>
      <c r="H60" s="97">
        <v>0</v>
      </c>
      <c r="I60" s="97">
        <f t="shared" si="6"/>
        <v>0</v>
      </c>
      <c r="J60" s="97">
        <v>0</v>
      </c>
      <c r="K60" s="97">
        <v>0</v>
      </c>
      <c r="L60" s="97">
        <f t="shared" si="7"/>
        <v>0</v>
      </c>
      <c r="M60" s="307">
        <f t="shared" si="8"/>
        <v>0</v>
      </c>
      <c r="N60" s="307">
        <f t="shared" si="9"/>
        <v>0</v>
      </c>
      <c r="O60" s="307">
        <v>0</v>
      </c>
      <c r="P60" s="307">
        <v>0</v>
      </c>
      <c r="Q60" s="307">
        <v>0</v>
      </c>
      <c r="R60" s="307">
        <v>0</v>
      </c>
      <c r="S60" s="307">
        <v>0</v>
      </c>
      <c r="T60" s="307">
        <v>0</v>
      </c>
      <c r="U60" s="307">
        <v>0</v>
      </c>
      <c r="V60" s="307">
        <v>0</v>
      </c>
      <c r="W60" s="97">
        <f t="shared" si="10"/>
        <v>0</v>
      </c>
      <c r="X60" s="97">
        <v>0</v>
      </c>
      <c r="Y60" s="307">
        <v>0</v>
      </c>
      <c r="Z60" s="97">
        <f t="shared" si="11"/>
        <v>0</v>
      </c>
      <c r="AA60" s="307">
        <v>0</v>
      </c>
      <c r="AB60" s="307">
        <v>0</v>
      </c>
      <c r="AC60" s="307">
        <v>0</v>
      </c>
      <c r="AD60" s="307">
        <v>0</v>
      </c>
      <c r="AE60" s="297" t="s">
        <v>57</v>
      </c>
    </row>
    <row r="61" spans="1:32" s="165" customFormat="1" ht="17.25" customHeight="1">
      <c r="A61" s="321" t="s">
        <v>145</v>
      </c>
      <c r="B61" s="323"/>
      <c r="C61" s="214">
        <f t="shared" si="2"/>
        <v>1</v>
      </c>
      <c r="D61" s="309">
        <f t="shared" si="3"/>
        <v>1</v>
      </c>
      <c r="E61" s="309">
        <f aca="true" t="shared" si="21" ref="E61:AD61">E62</f>
        <v>0</v>
      </c>
      <c r="F61" s="309">
        <f t="shared" si="5"/>
        <v>0</v>
      </c>
      <c r="G61" s="309">
        <f t="shared" si="21"/>
        <v>0</v>
      </c>
      <c r="H61" s="309">
        <f t="shared" si="21"/>
        <v>0</v>
      </c>
      <c r="I61" s="215">
        <f t="shared" si="6"/>
        <v>0</v>
      </c>
      <c r="J61" s="309">
        <f t="shared" si="21"/>
        <v>0</v>
      </c>
      <c r="K61" s="309">
        <f t="shared" si="21"/>
        <v>0</v>
      </c>
      <c r="L61" s="215">
        <f t="shared" si="7"/>
        <v>1</v>
      </c>
      <c r="M61" s="307">
        <f t="shared" si="8"/>
        <v>1</v>
      </c>
      <c r="N61" s="307">
        <f t="shared" si="9"/>
        <v>0</v>
      </c>
      <c r="O61" s="309">
        <f t="shared" si="21"/>
        <v>1</v>
      </c>
      <c r="P61" s="309">
        <f t="shared" si="21"/>
        <v>0</v>
      </c>
      <c r="Q61" s="309">
        <f t="shared" si="21"/>
        <v>0</v>
      </c>
      <c r="R61" s="309">
        <f t="shared" si="21"/>
        <v>0</v>
      </c>
      <c r="S61" s="309">
        <f t="shared" si="21"/>
        <v>0</v>
      </c>
      <c r="T61" s="309">
        <f t="shared" si="21"/>
        <v>0</v>
      </c>
      <c r="U61" s="309">
        <f t="shared" si="21"/>
        <v>0</v>
      </c>
      <c r="V61" s="309">
        <f t="shared" si="21"/>
        <v>0</v>
      </c>
      <c r="W61" s="215">
        <f t="shared" si="10"/>
        <v>3</v>
      </c>
      <c r="X61" s="215">
        <f t="shared" si="21"/>
        <v>0</v>
      </c>
      <c r="Y61" s="215">
        <f t="shared" si="21"/>
        <v>0</v>
      </c>
      <c r="Z61" s="215">
        <f t="shared" si="11"/>
        <v>3</v>
      </c>
      <c r="AA61" s="215">
        <f t="shared" si="21"/>
        <v>3</v>
      </c>
      <c r="AB61" s="215">
        <f t="shared" si="21"/>
        <v>0</v>
      </c>
      <c r="AC61" s="215">
        <f t="shared" si="21"/>
        <v>0</v>
      </c>
      <c r="AD61" s="215">
        <f t="shared" si="21"/>
        <v>0</v>
      </c>
      <c r="AE61" s="319" t="s">
        <v>145</v>
      </c>
      <c r="AF61" s="320"/>
    </row>
    <row r="62" spans="1:31" ht="17.25" customHeight="1">
      <c r="A62" s="300"/>
      <c r="B62" s="296" t="s">
        <v>130</v>
      </c>
      <c r="C62" s="213">
        <f t="shared" si="2"/>
        <v>1</v>
      </c>
      <c r="D62" s="307">
        <f t="shared" si="3"/>
        <v>1</v>
      </c>
      <c r="E62" s="307">
        <v>0</v>
      </c>
      <c r="F62" s="97">
        <f t="shared" si="5"/>
        <v>0</v>
      </c>
      <c r="G62" s="97">
        <v>0</v>
      </c>
      <c r="H62" s="97">
        <v>0</v>
      </c>
      <c r="I62" s="97">
        <f t="shared" si="6"/>
        <v>0</v>
      </c>
      <c r="J62" s="97">
        <v>0</v>
      </c>
      <c r="K62" s="97">
        <v>0</v>
      </c>
      <c r="L62" s="97">
        <f t="shared" si="7"/>
        <v>1</v>
      </c>
      <c r="M62" s="307">
        <f t="shared" si="8"/>
        <v>1</v>
      </c>
      <c r="N62" s="307">
        <f t="shared" si="9"/>
        <v>0</v>
      </c>
      <c r="O62" s="307">
        <v>1</v>
      </c>
      <c r="P62" s="307">
        <v>0</v>
      </c>
      <c r="Q62" s="307">
        <v>0</v>
      </c>
      <c r="R62" s="307">
        <v>0</v>
      </c>
      <c r="S62" s="307">
        <v>0</v>
      </c>
      <c r="T62" s="307">
        <v>0</v>
      </c>
      <c r="U62" s="307">
        <v>0</v>
      </c>
      <c r="V62" s="307">
        <v>0</v>
      </c>
      <c r="W62" s="97">
        <f t="shared" si="10"/>
        <v>3</v>
      </c>
      <c r="X62" s="97">
        <v>0</v>
      </c>
      <c r="Y62" s="307">
        <v>0</v>
      </c>
      <c r="Z62" s="97">
        <f t="shared" si="11"/>
        <v>3</v>
      </c>
      <c r="AA62" s="307">
        <v>3</v>
      </c>
      <c r="AB62" s="307">
        <v>0</v>
      </c>
      <c r="AC62" s="307">
        <v>0</v>
      </c>
      <c r="AD62" s="307">
        <v>0</v>
      </c>
      <c r="AE62" s="297" t="s">
        <v>130</v>
      </c>
    </row>
    <row r="63" spans="1:32" ht="16.5" customHeight="1">
      <c r="A63" s="66"/>
      <c r="B63" s="77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78"/>
      <c r="AF63" s="66"/>
    </row>
    <row r="64" spans="2:31" ht="13.5" customHeight="1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19"/>
      <c r="X64" s="19"/>
      <c r="Y64" s="19"/>
      <c r="Z64" s="19"/>
      <c r="AA64" s="19"/>
      <c r="AB64" s="19"/>
      <c r="AC64" s="19"/>
      <c r="AD64" s="19"/>
      <c r="AE64" s="98"/>
    </row>
    <row r="65" spans="2:31" ht="13.5" customHeight="1">
      <c r="B65" s="98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98"/>
    </row>
    <row r="66" spans="2:31" ht="13.5" customHeight="1">
      <c r="B66" s="98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68"/>
      <c r="X66" s="101"/>
      <c r="Y66" s="101"/>
      <c r="Z66" s="101"/>
      <c r="AA66" s="101"/>
      <c r="AB66" s="101"/>
      <c r="AC66" s="101"/>
      <c r="AD66" s="101"/>
      <c r="AE66" s="98"/>
    </row>
    <row r="67" spans="2:31" ht="13.5" customHeight="1">
      <c r="B67" s="98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98"/>
    </row>
    <row r="68" spans="2:31" ht="13.5" customHeight="1">
      <c r="B68" s="98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98"/>
    </row>
    <row r="69" spans="2:31" ht="13.5" customHeight="1">
      <c r="B69" s="98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98"/>
    </row>
    <row r="70" spans="2:31" ht="13.5" customHeight="1">
      <c r="B70" s="98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98"/>
    </row>
    <row r="71" spans="2:31" ht="13.5" customHeight="1">
      <c r="B71" s="98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98"/>
    </row>
    <row r="72" spans="2:31" ht="13.5" customHeight="1">
      <c r="B72" s="98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98"/>
    </row>
    <row r="73" spans="2:31" ht="13.5" customHeight="1">
      <c r="B73" s="98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98"/>
    </row>
    <row r="74" spans="2:31" ht="13.5" customHeight="1">
      <c r="B74" s="98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98"/>
    </row>
    <row r="75" spans="2:31" ht="13.5" customHeight="1">
      <c r="B75" s="98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98"/>
    </row>
    <row r="76" ht="13.5" customHeight="1">
      <c r="B76" s="19"/>
    </row>
  </sheetData>
  <sheetProtection/>
  <mergeCells count="45">
    <mergeCell ref="Z6:Z7"/>
    <mergeCell ref="Q6:R6"/>
    <mergeCell ref="U6:V6"/>
    <mergeCell ref="AA6:AA7"/>
    <mergeCell ref="AE4:AF7"/>
    <mergeCell ref="A1:P1"/>
    <mergeCell ref="AD6:AD7"/>
    <mergeCell ref="O6:P6"/>
    <mergeCell ref="L5:P5"/>
    <mergeCell ref="W4:AD4"/>
    <mergeCell ref="C4:V4"/>
    <mergeCell ref="C5:E6"/>
    <mergeCell ref="AB6:AB7"/>
    <mergeCell ref="AE34:AF34"/>
    <mergeCell ref="W5:W7"/>
    <mergeCell ref="Z5:AD5"/>
    <mergeCell ref="X5:X7"/>
    <mergeCell ref="Y5:Y7"/>
    <mergeCell ref="I5:K6"/>
    <mergeCell ref="F5:H6"/>
    <mergeCell ref="A61:B61"/>
    <mergeCell ref="A59:B59"/>
    <mergeCell ref="A53:B53"/>
    <mergeCell ref="A48:B48"/>
    <mergeCell ref="AE61:AF61"/>
    <mergeCell ref="AE56:AF56"/>
    <mergeCell ref="AE59:AF59"/>
    <mergeCell ref="A44:B44"/>
    <mergeCell ref="A31:B31"/>
    <mergeCell ref="A56:B56"/>
    <mergeCell ref="A39:B39"/>
    <mergeCell ref="AE44:AF44"/>
    <mergeCell ref="AE48:AF48"/>
    <mergeCell ref="AE53:AF53"/>
    <mergeCell ref="AE31:AF31"/>
    <mergeCell ref="AC6:AC7"/>
    <mergeCell ref="S6:T6"/>
    <mergeCell ref="AE39:AF39"/>
    <mergeCell ref="AE41:AF41"/>
    <mergeCell ref="A34:B34"/>
    <mergeCell ref="A41:B41"/>
    <mergeCell ref="AE12:AF12"/>
    <mergeCell ref="A12:B12"/>
    <mergeCell ref="L6:N6"/>
    <mergeCell ref="A4:B7"/>
  </mergeCells>
  <conditionalFormatting sqref="A8:AF62">
    <cfRule type="expression" priority="1" dxfId="2" stopIfTrue="1">
      <formula>MOD(ROW(),2)=0</formula>
    </cfRule>
  </conditionalFormatting>
  <printOptions horizontalCentered="1"/>
  <pageMargins left="0.5905511811023623" right="0.5905511811023623" top="0.7480314960629921" bottom="0.7480314960629921" header="0.3937007874015748" footer="0.5118110236220472"/>
  <pageSetup horizontalDpi="600" verticalDpi="600" orientation="portrait" paperSize="9" scale="65" r:id="rId1"/>
  <colBreaks count="1" manualBreakCount="1">
    <brk id="16" max="6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0000"/>
  </sheetPr>
  <dimension ref="A1:AJ81"/>
  <sheetViews>
    <sheetView showGridLines="0" zoomScaleSheetLayoutView="100" zoomScalePageLayoutView="0" workbookViewId="0" topLeftCell="A1">
      <pane xSplit="2" ySplit="6" topLeftCell="C7" activePane="bottomRight" state="frozen"/>
      <selection pane="topLeft" activeCell="C8" sqref="C8"/>
      <selection pane="topRight" activeCell="C8" sqref="C8"/>
      <selection pane="bottomLeft" activeCell="C8" sqref="C8"/>
      <selection pane="bottomRight" activeCell="C8" sqref="C8"/>
    </sheetView>
  </sheetViews>
  <sheetFormatPr defaultColWidth="8.66015625" defaultRowHeight="11.25" customHeight="1"/>
  <cols>
    <col min="1" max="1" width="1.40625" style="9" customWidth="1"/>
    <col min="2" max="2" width="8.66015625" style="9" customWidth="1"/>
    <col min="3" max="5" width="6.58203125" style="9" customWidth="1"/>
    <col min="6" max="20" width="5.58203125" style="9" customWidth="1"/>
    <col min="21" max="29" width="5.5" style="9" customWidth="1"/>
    <col min="30" max="33" width="6.58203125" style="9" customWidth="1"/>
    <col min="34" max="34" width="6.41015625" style="23" customWidth="1"/>
    <col min="35" max="35" width="8.16015625" style="9" customWidth="1"/>
    <col min="36" max="36" width="0.6640625" style="9" customWidth="1"/>
    <col min="37" max="16384" width="8.66015625" style="9" customWidth="1"/>
  </cols>
  <sheetData>
    <row r="1" spans="1:34" ht="16.5" customHeight="1">
      <c r="A1" s="368" t="s">
        <v>196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11"/>
      <c r="T1" s="11"/>
      <c r="U1" s="11"/>
      <c r="V1" s="12" t="s">
        <v>132</v>
      </c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3"/>
    </row>
    <row r="2" spans="1:34" ht="16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1"/>
      <c r="P2" s="11"/>
      <c r="Q2" s="11"/>
      <c r="R2" s="11"/>
      <c r="S2" s="11"/>
      <c r="T2" s="11"/>
      <c r="U2" s="11"/>
      <c r="V2" s="12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3"/>
    </row>
    <row r="3" spans="1:36" ht="16.5" customHeight="1">
      <c r="A3" s="14" t="s">
        <v>107</v>
      </c>
      <c r="C3" s="169"/>
      <c r="D3" s="169"/>
      <c r="E3" s="169"/>
      <c r="F3" s="4"/>
      <c r="G3" s="4"/>
      <c r="H3" s="4"/>
      <c r="I3" s="4"/>
      <c r="J3" s="4"/>
      <c r="K3" s="4"/>
      <c r="L3" s="4"/>
      <c r="M3" s="3"/>
      <c r="N3" s="4"/>
      <c r="O3" s="4"/>
      <c r="P3" s="4"/>
      <c r="Q3" s="4"/>
      <c r="R3" s="4" t="s">
        <v>146</v>
      </c>
      <c r="S3" s="4"/>
      <c r="T3" s="10"/>
      <c r="U3" s="10"/>
      <c r="V3" s="1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83"/>
      <c r="AI3" s="1"/>
      <c r="AJ3" s="5" t="s">
        <v>64</v>
      </c>
    </row>
    <row r="4" spans="1:36" ht="16.5" customHeight="1">
      <c r="A4" s="369" t="s">
        <v>164</v>
      </c>
      <c r="B4" s="370"/>
      <c r="C4" s="216"/>
      <c r="D4" s="15" t="s">
        <v>0</v>
      </c>
      <c r="E4" s="4"/>
      <c r="F4" s="379" t="s">
        <v>105</v>
      </c>
      <c r="G4" s="373"/>
      <c r="H4" s="374"/>
      <c r="I4" s="379" t="s">
        <v>106</v>
      </c>
      <c r="J4" s="373"/>
      <c r="K4" s="373"/>
      <c r="L4" s="373"/>
      <c r="M4" s="373"/>
      <c r="N4" s="373"/>
      <c r="O4" s="373"/>
      <c r="P4" s="373"/>
      <c r="Q4" s="374"/>
      <c r="R4" s="380" t="s">
        <v>101</v>
      </c>
      <c r="S4" s="381"/>
      <c r="T4" s="381"/>
      <c r="U4" s="381"/>
      <c r="V4" s="381"/>
      <c r="W4" s="381"/>
      <c r="X4" s="381"/>
      <c r="Y4" s="381"/>
      <c r="Z4" s="381"/>
      <c r="AA4" s="381"/>
      <c r="AB4" s="381"/>
      <c r="AC4" s="382"/>
      <c r="AD4" s="384" t="s">
        <v>127</v>
      </c>
      <c r="AE4" s="385"/>
      <c r="AF4" s="370"/>
      <c r="AG4" s="389" t="s">
        <v>66</v>
      </c>
      <c r="AH4" s="376" t="s">
        <v>104</v>
      </c>
      <c r="AI4" s="386" t="s">
        <v>163</v>
      </c>
      <c r="AJ4" s="385"/>
    </row>
    <row r="5" spans="1:36" ht="24.75" customHeight="1">
      <c r="A5" s="371"/>
      <c r="B5" s="372"/>
      <c r="C5" s="359" t="s">
        <v>0</v>
      </c>
      <c r="D5" s="359" t="s">
        <v>1</v>
      </c>
      <c r="E5" s="359" t="s">
        <v>2</v>
      </c>
      <c r="F5" s="365" t="s">
        <v>73</v>
      </c>
      <c r="G5" s="366" t="s">
        <v>1</v>
      </c>
      <c r="H5" s="366" t="s">
        <v>2</v>
      </c>
      <c r="I5" s="364" t="s">
        <v>73</v>
      </c>
      <c r="J5" s="362"/>
      <c r="K5" s="363"/>
      <c r="L5" s="364" t="s">
        <v>102</v>
      </c>
      <c r="M5" s="362"/>
      <c r="N5" s="363"/>
      <c r="O5" s="361" t="s">
        <v>158</v>
      </c>
      <c r="P5" s="362"/>
      <c r="Q5" s="363"/>
      <c r="R5" s="364" t="s">
        <v>73</v>
      </c>
      <c r="S5" s="362"/>
      <c r="T5" s="363"/>
      <c r="U5" s="364" t="s">
        <v>102</v>
      </c>
      <c r="V5" s="362"/>
      <c r="W5" s="363"/>
      <c r="X5" s="364" t="s">
        <v>103</v>
      </c>
      <c r="Y5" s="362"/>
      <c r="Z5" s="363"/>
      <c r="AA5" s="361" t="s">
        <v>157</v>
      </c>
      <c r="AB5" s="362"/>
      <c r="AC5" s="363"/>
      <c r="AD5" s="379"/>
      <c r="AE5" s="373"/>
      <c r="AF5" s="374"/>
      <c r="AG5" s="390"/>
      <c r="AH5" s="377"/>
      <c r="AI5" s="387"/>
      <c r="AJ5" s="371"/>
    </row>
    <row r="6" spans="1:36" ht="16.5" customHeight="1">
      <c r="A6" s="373"/>
      <c r="B6" s="374"/>
      <c r="C6" s="360"/>
      <c r="D6" s="360"/>
      <c r="E6" s="360"/>
      <c r="F6" s="365"/>
      <c r="G6" s="366"/>
      <c r="H6" s="366"/>
      <c r="I6" s="6" t="s">
        <v>0</v>
      </c>
      <c r="J6" s="6" t="s">
        <v>1</v>
      </c>
      <c r="K6" s="6" t="s">
        <v>2</v>
      </c>
      <c r="L6" s="16" t="s">
        <v>0</v>
      </c>
      <c r="M6" s="15" t="s">
        <v>1</v>
      </c>
      <c r="N6" s="16" t="s">
        <v>2</v>
      </c>
      <c r="O6" s="6" t="s">
        <v>0</v>
      </c>
      <c r="P6" s="6" t="s">
        <v>1</v>
      </c>
      <c r="Q6" s="6" t="s">
        <v>2</v>
      </c>
      <c r="R6" s="212" t="s">
        <v>0</v>
      </c>
      <c r="S6" s="6" t="s">
        <v>1</v>
      </c>
      <c r="T6" s="6" t="s">
        <v>2</v>
      </c>
      <c r="U6" s="6" t="s">
        <v>0</v>
      </c>
      <c r="V6" s="6" t="s">
        <v>1</v>
      </c>
      <c r="W6" s="6" t="s">
        <v>2</v>
      </c>
      <c r="X6" s="6" t="s">
        <v>0</v>
      </c>
      <c r="Y6" s="6" t="s">
        <v>1</v>
      </c>
      <c r="Z6" s="6" t="s">
        <v>2</v>
      </c>
      <c r="AA6" s="6" t="s">
        <v>0</v>
      </c>
      <c r="AB6" s="6" t="s">
        <v>1</v>
      </c>
      <c r="AC6" s="6" t="s">
        <v>2</v>
      </c>
      <c r="AD6" s="6" t="s">
        <v>0</v>
      </c>
      <c r="AE6" s="6" t="s">
        <v>1</v>
      </c>
      <c r="AF6" s="6" t="s">
        <v>2</v>
      </c>
      <c r="AG6" s="360"/>
      <c r="AH6" s="378"/>
      <c r="AI6" s="379"/>
      <c r="AJ6" s="373"/>
    </row>
    <row r="7" spans="1:36" ht="15.75" customHeight="1">
      <c r="A7" s="1"/>
      <c r="B7" s="7"/>
      <c r="C7" s="217"/>
      <c r="D7" s="105"/>
      <c r="E7" s="105"/>
      <c r="F7" s="10"/>
      <c r="G7" s="105"/>
      <c r="H7" s="105"/>
      <c r="I7" s="10"/>
      <c r="J7" s="105"/>
      <c r="K7" s="105"/>
      <c r="L7" s="10"/>
      <c r="M7" s="105"/>
      <c r="N7" s="105"/>
      <c r="O7" s="10"/>
      <c r="P7" s="105"/>
      <c r="Q7" s="105"/>
      <c r="R7" s="10"/>
      <c r="S7" s="105"/>
      <c r="T7" s="105"/>
      <c r="U7" s="10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6"/>
      <c r="AI7" s="17"/>
      <c r="AJ7" s="18"/>
    </row>
    <row r="8" spans="1:36" ht="16.5" customHeight="1">
      <c r="A8" s="107"/>
      <c r="B8" s="100" t="s">
        <v>188</v>
      </c>
      <c r="C8" s="218">
        <v>30704</v>
      </c>
      <c r="D8" s="102">
        <v>15542</v>
      </c>
      <c r="E8" s="102">
        <v>15162</v>
      </c>
      <c r="F8" s="102">
        <v>7698</v>
      </c>
      <c r="G8" s="102">
        <v>3897</v>
      </c>
      <c r="H8" s="102">
        <v>3801</v>
      </c>
      <c r="I8" s="102">
        <v>11374</v>
      </c>
      <c r="J8" s="102">
        <v>5784</v>
      </c>
      <c r="K8" s="102">
        <v>5590</v>
      </c>
      <c r="L8" s="102">
        <v>7338</v>
      </c>
      <c r="M8" s="102">
        <v>3743</v>
      </c>
      <c r="N8" s="102">
        <v>3595</v>
      </c>
      <c r="O8" s="102">
        <v>4036</v>
      </c>
      <c r="P8" s="102">
        <v>2041</v>
      </c>
      <c r="Q8" s="102">
        <v>1995</v>
      </c>
      <c r="R8" s="102">
        <v>11632</v>
      </c>
      <c r="S8" s="102">
        <v>5861</v>
      </c>
      <c r="T8" s="102">
        <v>5771</v>
      </c>
      <c r="U8" s="102">
        <v>6500</v>
      </c>
      <c r="V8" s="102">
        <v>3265</v>
      </c>
      <c r="W8" s="102">
        <v>3235</v>
      </c>
      <c r="X8" s="102">
        <v>4620</v>
      </c>
      <c r="Y8" s="102">
        <v>2340</v>
      </c>
      <c r="Z8" s="102">
        <v>2280</v>
      </c>
      <c r="AA8" s="102">
        <v>512</v>
      </c>
      <c r="AB8" s="102">
        <v>256</v>
      </c>
      <c r="AC8" s="102">
        <v>256</v>
      </c>
      <c r="AD8" s="102">
        <v>12988</v>
      </c>
      <c r="AE8" s="102">
        <v>6542</v>
      </c>
      <c r="AF8" s="102">
        <v>6446</v>
      </c>
      <c r="AG8" s="102">
        <v>43726</v>
      </c>
      <c r="AH8" s="103">
        <v>65.6</v>
      </c>
      <c r="AI8" s="152" t="s">
        <v>189</v>
      </c>
      <c r="AJ8" s="19"/>
    </row>
    <row r="9" spans="1:36" s="164" customFormat="1" ht="16.5" customHeight="1">
      <c r="A9" s="310"/>
      <c r="B9" s="100" t="s">
        <v>191</v>
      </c>
      <c r="C9" s="218">
        <f>SUM(C15,C34,C37,C42,C44,C47,C51,C56,C59,C62,C64)</f>
        <v>30646</v>
      </c>
      <c r="D9" s="102">
        <f aca="true" t="shared" si="0" ref="D9:AG9">SUM(D15,D34,D37,D42,D44,D47,D51,D56,D59,D62,D64)</f>
        <v>15516</v>
      </c>
      <c r="E9" s="102">
        <f t="shared" si="0"/>
        <v>15130</v>
      </c>
      <c r="F9" s="102">
        <f t="shared" si="0"/>
        <v>8267</v>
      </c>
      <c r="G9" s="102">
        <f t="shared" si="0"/>
        <v>4112</v>
      </c>
      <c r="H9" s="102">
        <f t="shared" si="0"/>
        <v>4155</v>
      </c>
      <c r="I9" s="102">
        <f t="shared" si="0"/>
        <v>10827</v>
      </c>
      <c r="J9" s="102">
        <f t="shared" si="0"/>
        <v>5508</v>
      </c>
      <c r="K9" s="102">
        <f t="shared" si="0"/>
        <v>5319</v>
      </c>
      <c r="L9" s="102">
        <f t="shared" si="0"/>
        <v>7422</v>
      </c>
      <c r="M9" s="102">
        <f t="shared" si="0"/>
        <v>3747</v>
      </c>
      <c r="N9" s="102">
        <f t="shared" si="0"/>
        <v>3675</v>
      </c>
      <c r="O9" s="102">
        <f t="shared" si="0"/>
        <v>3405</v>
      </c>
      <c r="P9" s="102">
        <f t="shared" si="0"/>
        <v>1761</v>
      </c>
      <c r="Q9" s="102">
        <f t="shared" si="0"/>
        <v>1644</v>
      </c>
      <c r="R9" s="102">
        <f t="shared" si="0"/>
        <v>11552</v>
      </c>
      <c r="S9" s="102">
        <f t="shared" si="0"/>
        <v>5896</v>
      </c>
      <c r="T9" s="102">
        <f t="shared" si="0"/>
        <v>5656</v>
      </c>
      <c r="U9" s="102">
        <f t="shared" si="0"/>
        <v>6953</v>
      </c>
      <c r="V9" s="102">
        <f t="shared" si="0"/>
        <v>3548</v>
      </c>
      <c r="W9" s="102">
        <f t="shared" si="0"/>
        <v>3405</v>
      </c>
      <c r="X9" s="102">
        <f t="shared" si="0"/>
        <v>4133</v>
      </c>
      <c r="Y9" s="102">
        <f t="shared" si="0"/>
        <v>2107</v>
      </c>
      <c r="Z9" s="102">
        <f t="shared" si="0"/>
        <v>2026</v>
      </c>
      <c r="AA9" s="102">
        <f t="shared" si="0"/>
        <v>466</v>
      </c>
      <c r="AB9" s="102">
        <f t="shared" si="0"/>
        <v>241</v>
      </c>
      <c r="AC9" s="102">
        <f t="shared" si="0"/>
        <v>225</v>
      </c>
      <c r="AD9" s="102">
        <f t="shared" si="0"/>
        <v>11708</v>
      </c>
      <c r="AE9" s="102">
        <f t="shared" si="0"/>
        <v>5904</v>
      </c>
      <c r="AF9" s="102">
        <f t="shared" si="0"/>
        <v>5804</v>
      </c>
      <c r="AG9" s="102">
        <f t="shared" si="0"/>
        <v>43536</v>
      </c>
      <c r="AH9" s="103">
        <v>60.63036952696408</v>
      </c>
      <c r="AI9" s="152" t="s">
        <v>192</v>
      </c>
      <c r="AJ9" s="165"/>
    </row>
    <row r="10" spans="1:36" s="190" customFormat="1" ht="16.5" customHeight="1">
      <c r="A10" s="184"/>
      <c r="B10" s="185"/>
      <c r="C10" s="219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7"/>
      <c r="AI10" s="188"/>
      <c r="AJ10" s="189"/>
    </row>
    <row r="11" spans="1:36" ht="16.5" customHeight="1">
      <c r="A11" s="1"/>
      <c r="B11" s="60" t="s">
        <v>18</v>
      </c>
      <c r="C11" s="220">
        <f>D11+E11</f>
        <v>135</v>
      </c>
      <c r="D11" s="170">
        <f>SUM(G11,J11,S11)</f>
        <v>72</v>
      </c>
      <c r="E11" s="170">
        <f>SUM(H11,K11,T11)</f>
        <v>63</v>
      </c>
      <c r="F11" s="170">
        <f>G11+H11</f>
        <v>30</v>
      </c>
      <c r="G11" s="102">
        <v>15</v>
      </c>
      <c r="H11" s="102">
        <v>15</v>
      </c>
      <c r="I11" s="170">
        <f>J11+K11</f>
        <v>46</v>
      </c>
      <c r="J11" s="102">
        <f>SUM(M11,P11)</f>
        <v>25</v>
      </c>
      <c r="K11" s="102">
        <f>SUM(N11,Q11)</f>
        <v>21</v>
      </c>
      <c r="L11" s="170">
        <f>M11+N11</f>
        <v>29</v>
      </c>
      <c r="M11" s="102">
        <v>15</v>
      </c>
      <c r="N11" s="102">
        <v>14</v>
      </c>
      <c r="O11" s="170">
        <v>17</v>
      </c>
      <c r="P11" s="102">
        <v>10</v>
      </c>
      <c r="Q11" s="102">
        <v>7</v>
      </c>
      <c r="R11" s="170">
        <f>S11+T11</f>
        <v>59</v>
      </c>
      <c r="S11" s="102">
        <f>SUM(V11,Y11,AB11)</f>
        <v>32</v>
      </c>
      <c r="T11" s="102">
        <f>SUM(W11,Z11,AC11)</f>
        <v>27</v>
      </c>
      <c r="U11" s="170">
        <f>V11+W11</f>
        <v>22</v>
      </c>
      <c r="V11" s="102">
        <v>12</v>
      </c>
      <c r="W11" s="102">
        <v>10</v>
      </c>
      <c r="X11" s="170">
        <v>37</v>
      </c>
      <c r="Y11" s="102">
        <v>20</v>
      </c>
      <c r="Z11" s="102">
        <v>17</v>
      </c>
      <c r="AA11" s="170">
        <v>0</v>
      </c>
      <c r="AB11" s="102">
        <v>0</v>
      </c>
      <c r="AC11" s="102">
        <v>0</v>
      </c>
      <c r="AD11" s="170">
        <f>AE11+AF11</f>
        <v>59</v>
      </c>
      <c r="AE11" s="102">
        <v>30</v>
      </c>
      <c r="AF11" s="102">
        <v>29</v>
      </c>
      <c r="AG11" s="102">
        <v>160</v>
      </c>
      <c r="AH11" s="108" t="s">
        <v>120</v>
      </c>
      <c r="AI11" s="21" t="s">
        <v>3</v>
      </c>
      <c r="AJ11" s="19"/>
    </row>
    <row r="12" spans="1:36" ht="16.5" customHeight="1">
      <c r="A12" s="1"/>
      <c r="B12" s="60" t="s">
        <v>19</v>
      </c>
      <c r="C12" s="220">
        <f aca="true" t="shared" si="1" ref="C12:C65">D12+E12</f>
        <v>4319</v>
      </c>
      <c r="D12" s="170">
        <f aca="true" t="shared" si="2" ref="D12:D65">SUM(G12,J12,S12)</f>
        <v>2245</v>
      </c>
      <c r="E12" s="170">
        <f aca="true" t="shared" si="3" ref="E12:E65">SUM(H12,K12,T12)</f>
        <v>2074</v>
      </c>
      <c r="F12" s="170">
        <f aca="true" t="shared" si="4" ref="F12:F65">G12+H12</f>
        <v>895</v>
      </c>
      <c r="G12" s="102">
        <v>450</v>
      </c>
      <c r="H12" s="102">
        <v>445</v>
      </c>
      <c r="I12" s="170">
        <f aca="true" t="shared" si="5" ref="I12:I65">J12+K12</f>
        <v>1636</v>
      </c>
      <c r="J12" s="102">
        <f aca="true" t="shared" si="6" ref="J12:J65">SUM(M12,P12)</f>
        <v>849</v>
      </c>
      <c r="K12" s="102">
        <f aca="true" t="shared" si="7" ref="K12:K65">SUM(N12,Q12)</f>
        <v>787</v>
      </c>
      <c r="L12" s="170">
        <f aca="true" t="shared" si="8" ref="L12:L65">M12+N12</f>
        <v>719</v>
      </c>
      <c r="M12" s="102">
        <v>394</v>
      </c>
      <c r="N12" s="102">
        <v>325</v>
      </c>
      <c r="O12" s="170">
        <v>917</v>
      </c>
      <c r="P12" s="102">
        <v>455</v>
      </c>
      <c r="Q12" s="102">
        <v>462</v>
      </c>
      <c r="R12" s="170">
        <f aca="true" t="shared" si="9" ref="R12:R65">S12+T12</f>
        <v>1788</v>
      </c>
      <c r="S12" s="102">
        <f aca="true" t="shared" si="10" ref="S12:S65">SUM(V12,Y12,AB12)</f>
        <v>946</v>
      </c>
      <c r="T12" s="102">
        <f aca="true" t="shared" si="11" ref="T12:T65">SUM(W12,Z12,AC12)</f>
        <v>842</v>
      </c>
      <c r="U12" s="170">
        <f aca="true" t="shared" si="12" ref="U12:U65">V12+W12</f>
        <v>653</v>
      </c>
      <c r="V12" s="102">
        <v>350</v>
      </c>
      <c r="W12" s="102">
        <v>303</v>
      </c>
      <c r="X12" s="102">
        <v>976</v>
      </c>
      <c r="Y12" s="102">
        <v>510</v>
      </c>
      <c r="Z12" s="102">
        <v>466</v>
      </c>
      <c r="AA12" s="102">
        <v>159</v>
      </c>
      <c r="AB12" s="102">
        <v>86</v>
      </c>
      <c r="AC12" s="102">
        <v>73</v>
      </c>
      <c r="AD12" s="102">
        <f aca="true" t="shared" si="13" ref="AD12:AD65">AE12+AF12</f>
        <v>1793</v>
      </c>
      <c r="AE12" s="102">
        <v>925</v>
      </c>
      <c r="AF12" s="102">
        <v>868</v>
      </c>
      <c r="AG12" s="102">
        <v>9125</v>
      </c>
      <c r="AH12" s="108" t="s">
        <v>120</v>
      </c>
      <c r="AI12" s="21" t="s">
        <v>4</v>
      </c>
      <c r="AJ12" s="19"/>
    </row>
    <row r="13" spans="1:36" ht="16.5" customHeight="1">
      <c r="A13" s="1"/>
      <c r="B13" s="60" t="s">
        <v>20</v>
      </c>
      <c r="C13" s="220">
        <f t="shared" si="1"/>
        <v>26192</v>
      </c>
      <c r="D13" s="170">
        <f t="shared" si="2"/>
        <v>13199</v>
      </c>
      <c r="E13" s="170">
        <f t="shared" si="3"/>
        <v>12993</v>
      </c>
      <c r="F13" s="170">
        <f t="shared" si="4"/>
        <v>7342</v>
      </c>
      <c r="G13" s="102">
        <v>3647</v>
      </c>
      <c r="H13" s="102">
        <v>3695</v>
      </c>
      <c r="I13" s="170">
        <f t="shared" si="5"/>
        <v>9145</v>
      </c>
      <c r="J13" s="102">
        <f t="shared" si="6"/>
        <v>4634</v>
      </c>
      <c r="K13" s="102">
        <f t="shared" si="7"/>
        <v>4511</v>
      </c>
      <c r="L13" s="170">
        <f t="shared" si="8"/>
        <v>6674</v>
      </c>
      <c r="M13" s="102">
        <v>3338</v>
      </c>
      <c r="N13" s="102">
        <v>3336</v>
      </c>
      <c r="O13" s="170">
        <v>2471</v>
      </c>
      <c r="P13" s="102">
        <v>1296</v>
      </c>
      <c r="Q13" s="102">
        <v>1175</v>
      </c>
      <c r="R13" s="170">
        <f t="shared" si="9"/>
        <v>9705</v>
      </c>
      <c r="S13" s="102">
        <f t="shared" si="10"/>
        <v>4918</v>
      </c>
      <c r="T13" s="102">
        <f t="shared" si="11"/>
        <v>4787</v>
      </c>
      <c r="U13" s="170">
        <f t="shared" si="12"/>
        <v>6278</v>
      </c>
      <c r="V13" s="102">
        <v>3186</v>
      </c>
      <c r="W13" s="102">
        <v>3092</v>
      </c>
      <c r="X13" s="102">
        <v>3120</v>
      </c>
      <c r="Y13" s="102">
        <v>1577</v>
      </c>
      <c r="Z13" s="102">
        <v>1543</v>
      </c>
      <c r="AA13" s="102">
        <v>307</v>
      </c>
      <c r="AB13" s="102">
        <v>155</v>
      </c>
      <c r="AC13" s="102">
        <v>152</v>
      </c>
      <c r="AD13" s="102">
        <f t="shared" si="13"/>
        <v>9856</v>
      </c>
      <c r="AE13" s="102">
        <v>4949</v>
      </c>
      <c r="AF13" s="102">
        <v>4907</v>
      </c>
      <c r="AG13" s="102">
        <v>34251</v>
      </c>
      <c r="AH13" s="108" t="s">
        <v>120</v>
      </c>
      <c r="AI13" s="21" t="s">
        <v>5</v>
      </c>
      <c r="AJ13" s="19"/>
    </row>
    <row r="14" spans="1:36" s="190" customFormat="1" ht="16.5" customHeight="1">
      <c r="A14" s="184"/>
      <c r="B14" s="191"/>
      <c r="C14" s="192"/>
      <c r="D14" s="192"/>
      <c r="E14" s="192"/>
      <c r="F14" s="192"/>
      <c r="G14" s="192"/>
      <c r="H14" s="192"/>
      <c r="I14" s="192"/>
      <c r="J14" s="221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87"/>
      <c r="AI14" s="188"/>
      <c r="AJ14" s="189"/>
    </row>
    <row r="15" spans="1:36" s="164" customFormat="1" ht="16.5" customHeight="1">
      <c r="A15" s="321" t="s">
        <v>147</v>
      </c>
      <c r="B15" s="325"/>
      <c r="C15" s="301">
        <f t="shared" si="1"/>
        <v>25709</v>
      </c>
      <c r="D15" s="302">
        <f t="shared" si="2"/>
        <v>12970</v>
      </c>
      <c r="E15" s="302">
        <f t="shared" si="3"/>
        <v>12739</v>
      </c>
      <c r="F15" s="302">
        <f t="shared" si="4"/>
        <v>7037</v>
      </c>
      <c r="G15" s="302">
        <f aca="true" t="shared" si="14" ref="G15:AF15">SUM(G17:G33)</f>
        <v>3509</v>
      </c>
      <c r="H15" s="302">
        <f t="shared" si="14"/>
        <v>3528</v>
      </c>
      <c r="I15" s="302">
        <f t="shared" si="5"/>
        <v>9006</v>
      </c>
      <c r="J15" s="102">
        <f t="shared" si="6"/>
        <v>4577</v>
      </c>
      <c r="K15" s="302">
        <f t="shared" si="7"/>
        <v>4429</v>
      </c>
      <c r="L15" s="302">
        <f t="shared" si="8"/>
        <v>6203</v>
      </c>
      <c r="M15" s="302">
        <f t="shared" si="14"/>
        <v>3114</v>
      </c>
      <c r="N15" s="302">
        <f t="shared" si="14"/>
        <v>3089</v>
      </c>
      <c r="O15" s="302">
        <f aca="true" t="shared" si="15" ref="O15:O65">P15+Q15</f>
        <v>2803</v>
      </c>
      <c r="P15" s="302">
        <f t="shared" si="14"/>
        <v>1463</v>
      </c>
      <c r="Q15" s="302">
        <f t="shared" si="14"/>
        <v>1340</v>
      </c>
      <c r="R15" s="302">
        <f t="shared" si="9"/>
        <v>9666</v>
      </c>
      <c r="S15" s="302">
        <f t="shared" si="10"/>
        <v>4884</v>
      </c>
      <c r="T15" s="302">
        <f t="shared" si="11"/>
        <v>4782</v>
      </c>
      <c r="U15" s="302">
        <f t="shared" si="12"/>
        <v>5897</v>
      </c>
      <c r="V15" s="302">
        <f t="shared" si="14"/>
        <v>3003</v>
      </c>
      <c r="W15" s="302">
        <f t="shared" si="14"/>
        <v>2894</v>
      </c>
      <c r="X15" s="302">
        <f aca="true" t="shared" si="16" ref="X15:X65">Y15+Z15</f>
        <v>3343</v>
      </c>
      <c r="Y15" s="302">
        <f t="shared" si="14"/>
        <v>1665</v>
      </c>
      <c r="Z15" s="302">
        <f t="shared" si="14"/>
        <v>1678</v>
      </c>
      <c r="AA15" s="302">
        <f aca="true" t="shared" si="17" ref="AA15:AA65">AB15+AC15</f>
        <v>426</v>
      </c>
      <c r="AB15" s="302">
        <f t="shared" si="14"/>
        <v>216</v>
      </c>
      <c r="AC15" s="302">
        <f t="shared" si="14"/>
        <v>210</v>
      </c>
      <c r="AD15" s="302">
        <f t="shared" si="13"/>
        <v>9757</v>
      </c>
      <c r="AE15" s="302">
        <f t="shared" si="14"/>
        <v>4939</v>
      </c>
      <c r="AF15" s="302">
        <f t="shared" si="14"/>
        <v>4818</v>
      </c>
      <c r="AG15" s="302">
        <f>SUM(AG17:AG33)</f>
        <v>36511</v>
      </c>
      <c r="AH15" s="303">
        <v>62.1</v>
      </c>
      <c r="AI15" s="319" t="s">
        <v>147</v>
      </c>
      <c r="AJ15" s="324"/>
    </row>
    <row r="16" spans="1:36" s="164" customFormat="1" ht="16.5" customHeight="1">
      <c r="A16" s="165"/>
      <c r="B16" s="290" t="s">
        <v>148</v>
      </c>
      <c r="C16" s="301">
        <f t="shared" si="1"/>
        <v>14727</v>
      </c>
      <c r="D16" s="302">
        <f t="shared" si="2"/>
        <v>7425</v>
      </c>
      <c r="E16" s="302">
        <f t="shared" si="3"/>
        <v>7302</v>
      </c>
      <c r="F16" s="302">
        <f t="shared" si="4"/>
        <v>4159</v>
      </c>
      <c r="G16" s="302">
        <f aca="true" t="shared" si="18" ref="G16:AG16">SUM(G17:G21)</f>
        <v>2087</v>
      </c>
      <c r="H16" s="302">
        <f t="shared" si="18"/>
        <v>2072</v>
      </c>
      <c r="I16" s="302">
        <f t="shared" si="5"/>
        <v>5135</v>
      </c>
      <c r="J16" s="102">
        <f t="shared" si="6"/>
        <v>2609</v>
      </c>
      <c r="K16" s="302">
        <f t="shared" si="7"/>
        <v>2526</v>
      </c>
      <c r="L16" s="302">
        <f t="shared" si="8"/>
        <v>3799</v>
      </c>
      <c r="M16" s="302">
        <f t="shared" si="18"/>
        <v>1905</v>
      </c>
      <c r="N16" s="302">
        <f t="shared" si="18"/>
        <v>1894</v>
      </c>
      <c r="O16" s="302">
        <f t="shared" si="15"/>
        <v>1336</v>
      </c>
      <c r="P16" s="302">
        <f t="shared" si="18"/>
        <v>704</v>
      </c>
      <c r="Q16" s="302">
        <f t="shared" si="18"/>
        <v>632</v>
      </c>
      <c r="R16" s="302">
        <f t="shared" si="9"/>
        <v>5433</v>
      </c>
      <c r="S16" s="302">
        <f t="shared" si="10"/>
        <v>2729</v>
      </c>
      <c r="T16" s="302">
        <f t="shared" si="11"/>
        <v>2704</v>
      </c>
      <c r="U16" s="302">
        <f t="shared" si="12"/>
        <v>3509</v>
      </c>
      <c r="V16" s="302">
        <f t="shared" si="18"/>
        <v>1762</v>
      </c>
      <c r="W16" s="302">
        <f t="shared" si="18"/>
        <v>1747</v>
      </c>
      <c r="X16" s="302">
        <f t="shared" si="16"/>
        <v>1726</v>
      </c>
      <c r="Y16" s="302">
        <f t="shared" si="18"/>
        <v>873</v>
      </c>
      <c r="Z16" s="302">
        <f t="shared" si="18"/>
        <v>853</v>
      </c>
      <c r="AA16" s="302">
        <f t="shared" si="17"/>
        <v>198</v>
      </c>
      <c r="AB16" s="302">
        <f t="shared" si="18"/>
        <v>94</v>
      </c>
      <c r="AC16" s="302">
        <f t="shared" si="18"/>
        <v>104</v>
      </c>
      <c r="AD16" s="302">
        <f t="shared" si="13"/>
        <v>5534</v>
      </c>
      <c r="AE16" s="302">
        <f t="shared" si="18"/>
        <v>2793</v>
      </c>
      <c r="AF16" s="302">
        <f>SUM(AF17:AF21)</f>
        <v>2741</v>
      </c>
      <c r="AG16" s="302">
        <f t="shared" si="18"/>
        <v>18847</v>
      </c>
      <c r="AH16" s="303">
        <v>61.162687886825815</v>
      </c>
      <c r="AI16" s="291" t="s">
        <v>148</v>
      </c>
      <c r="AJ16" s="165"/>
    </row>
    <row r="17" spans="1:36" ht="16.5" customHeight="1">
      <c r="A17" s="292"/>
      <c r="B17" s="293" t="s">
        <v>35</v>
      </c>
      <c r="C17" s="220">
        <f t="shared" si="1"/>
        <v>3091</v>
      </c>
      <c r="D17" s="170">
        <f t="shared" si="2"/>
        <v>1562</v>
      </c>
      <c r="E17" s="170">
        <f t="shared" si="3"/>
        <v>1529</v>
      </c>
      <c r="F17" s="170">
        <f t="shared" si="4"/>
        <v>865</v>
      </c>
      <c r="G17" s="102">
        <v>447</v>
      </c>
      <c r="H17" s="102">
        <v>418</v>
      </c>
      <c r="I17" s="170">
        <f t="shared" si="5"/>
        <v>1062</v>
      </c>
      <c r="J17" s="102">
        <f t="shared" si="6"/>
        <v>551</v>
      </c>
      <c r="K17" s="102">
        <f t="shared" si="7"/>
        <v>511</v>
      </c>
      <c r="L17" s="170">
        <f t="shared" si="8"/>
        <v>806</v>
      </c>
      <c r="M17" s="102">
        <v>404</v>
      </c>
      <c r="N17" s="102">
        <v>402</v>
      </c>
      <c r="O17" s="170">
        <f t="shared" si="15"/>
        <v>256</v>
      </c>
      <c r="P17" s="102">
        <v>147</v>
      </c>
      <c r="Q17" s="102">
        <v>109</v>
      </c>
      <c r="R17" s="170">
        <f t="shared" si="9"/>
        <v>1164</v>
      </c>
      <c r="S17" s="102">
        <f t="shared" si="10"/>
        <v>564</v>
      </c>
      <c r="T17" s="102">
        <f t="shared" si="11"/>
        <v>600</v>
      </c>
      <c r="U17" s="170">
        <f t="shared" si="12"/>
        <v>751</v>
      </c>
      <c r="V17" s="102">
        <v>370</v>
      </c>
      <c r="W17" s="102">
        <v>381</v>
      </c>
      <c r="X17" s="170">
        <f t="shared" si="16"/>
        <v>364</v>
      </c>
      <c r="Y17" s="102">
        <v>171</v>
      </c>
      <c r="Z17" s="102">
        <v>193</v>
      </c>
      <c r="AA17" s="170">
        <f t="shared" si="17"/>
        <v>49</v>
      </c>
      <c r="AB17" s="102">
        <v>23</v>
      </c>
      <c r="AC17" s="102">
        <v>26</v>
      </c>
      <c r="AD17" s="170">
        <f t="shared" si="13"/>
        <v>1194</v>
      </c>
      <c r="AE17" s="102">
        <v>624</v>
      </c>
      <c r="AF17" s="102">
        <v>570</v>
      </c>
      <c r="AG17" s="102">
        <v>3432</v>
      </c>
      <c r="AH17" s="103">
        <v>50.91684434968017</v>
      </c>
      <c r="AI17" s="21" t="s">
        <v>35</v>
      </c>
      <c r="AJ17" s="19"/>
    </row>
    <row r="18" spans="1:36" ht="16.5" customHeight="1">
      <c r="A18" s="292"/>
      <c r="B18" s="293" t="s">
        <v>36</v>
      </c>
      <c r="C18" s="220">
        <f t="shared" si="1"/>
        <v>2804</v>
      </c>
      <c r="D18" s="170">
        <f t="shared" si="2"/>
        <v>1420</v>
      </c>
      <c r="E18" s="170">
        <f t="shared" si="3"/>
        <v>1384</v>
      </c>
      <c r="F18" s="170">
        <f t="shared" si="4"/>
        <v>771</v>
      </c>
      <c r="G18" s="102">
        <v>378</v>
      </c>
      <c r="H18" s="102">
        <v>393</v>
      </c>
      <c r="I18" s="170">
        <f t="shared" si="5"/>
        <v>1019</v>
      </c>
      <c r="J18" s="102">
        <f t="shared" si="6"/>
        <v>528</v>
      </c>
      <c r="K18" s="102">
        <f t="shared" si="7"/>
        <v>491</v>
      </c>
      <c r="L18" s="170">
        <f t="shared" si="8"/>
        <v>747</v>
      </c>
      <c r="M18" s="102">
        <v>383</v>
      </c>
      <c r="N18" s="102">
        <v>364</v>
      </c>
      <c r="O18" s="170">
        <f t="shared" si="15"/>
        <v>272</v>
      </c>
      <c r="P18" s="102">
        <v>145</v>
      </c>
      <c r="Q18" s="102">
        <v>127</v>
      </c>
      <c r="R18" s="170">
        <f t="shared" si="9"/>
        <v>1014</v>
      </c>
      <c r="S18" s="102">
        <f t="shared" si="10"/>
        <v>514</v>
      </c>
      <c r="T18" s="102">
        <f t="shared" si="11"/>
        <v>500</v>
      </c>
      <c r="U18" s="170">
        <f t="shared" si="12"/>
        <v>670</v>
      </c>
      <c r="V18" s="102">
        <v>336</v>
      </c>
      <c r="W18" s="102">
        <v>334</v>
      </c>
      <c r="X18" s="170">
        <f t="shared" si="16"/>
        <v>312</v>
      </c>
      <c r="Y18" s="102">
        <v>162</v>
      </c>
      <c r="Z18" s="102">
        <v>150</v>
      </c>
      <c r="AA18" s="170">
        <f t="shared" si="17"/>
        <v>32</v>
      </c>
      <c r="AB18" s="102">
        <v>16</v>
      </c>
      <c r="AC18" s="102">
        <v>16</v>
      </c>
      <c r="AD18" s="170">
        <f t="shared" si="13"/>
        <v>1002</v>
      </c>
      <c r="AE18" s="102">
        <v>524</v>
      </c>
      <c r="AF18" s="102">
        <v>478</v>
      </c>
      <c r="AG18" s="102">
        <v>3990</v>
      </c>
      <c r="AH18" s="103">
        <v>60.986001217285455</v>
      </c>
      <c r="AI18" s="21" t="s">
        <v>36</v>
      </c>
      <c r="AJ18" s="19"/>
    </row>
    <row r="19" spans="1:36" ht="16.5" customHeight="1">
      <c r="A19" s="292"/>
      <c r="B19" s="293" t="s">
        <v>37</v>
      </c>
      <c r="C19" s="220">
        <f t="shared" si="1"/>
        <v>2101</v>
      </c>
      <c r="D19" s="170">
        <f t="shared" si="2"/>
        <v>1066</v>
      </c>
      <c r="E19" s="170">
        <f t="shared" si="3"/>
        <v>1035</v>
      </c>
      <c r="F19" s="170">
        <f t="shared" si="4"/>
        <v>608</v>
      </c>
      <c r="G19" s="102">
        <v>301</v>
      </c>
      <c r="H19" s="102">
        <v>307</v>
      </c>
      <c r="I19" s="170">
        <f t="shared" si="5"/>
        <v>708</v>
      </c>
      <c r="J19" s="102">
        <f t="shared" si="6"/>
        <v>352</v>
      </c>
      <c r="K19" s="102">
        <f t="shared" si="7"/>
        <v>356</v>
      </c>
      <c r="L19" s="170">
        <f t="shared" si="8"/>
        <v>519</v>
      </c>
      <c r="M19" s="102">
        <v>261</v>
      </c>
      <c r="N19" s="102">
        <v>258</v>
      </c>
      <c r="O19" s="170">
        <f t="shared" si="15"/>
        <v>189</v>
      </c>
      <c r="P19" s="102">
        <v>91</v>
      </c>
      <c r="Q19" s="102">
        <v>98</v>
      </c>
      <c r="R19" s="170">
        <f t="shared" si="9"/>
        <v>785</v>
      </c>
      <c r="S19" s="102">
        <f t="shared" si="10"/>
        <v>413</v>
      </c>
      <c r="T19" s="102">
        <f t="shared" si="11"/>
        <v>372</v>
      </c>
      <c r="U19" s="170">
        <f t="shared" si="12"/>
        <v>519</v>
      </c>
      <c r="V19" s="102">
        <v>267</v>
      </c>
      <c r="W19" s="102">
        <v>252</v>
      </c>
      <c r="X19" s="170">
        <f t="shared" si="16"/>
        <v>237</v>
      </c>
      <c r="Y19" s="102">
        <v>127</v>
      </c>
      <c r="Z19" s="102">
        <v>110</v>
      </c>
      <c r="AA19" s="170">
        <f t="shared" si="17"/>
        <v>29</v>
      </c>
      <c r="AB19" s="102">
        <v>19</v>
      </c>
      <c r="AC19" s="102">
        <v>10</v>
      </c>
      <c r="AD19" s="170">
        <f t="shared" si="13"/>
        <v>739</v>
      </c>
      <c r="AE19" s="102">
        <v>371</v>
      </c>
      <c r="AF19" s="102">
        <v>368</v>
      </c>
      <c r="AG19" s="102">
        <v>2955</v>
      </c>
      <c r="AH19" s="103">
        <v>64.31679721496954</v>
      </c>
      <c r="AI19" s="21" t="s">
        <v>37</v>
      </c>
      <c r="AJ19" s="19"/>
    </row>
    <row r="20" spans="1:36" ht="16.5" customHeight="1">
      <c r="A20" s="292"/>
      <c r="B20" s="293" t="s">
        <v>38</v>
      </c>
      <c r="C20" s="220">
        <f t="shared" si="1"/>
        <v>2861</v>
      </c>
      <c r="D20" s="170">
        <f t="shared" si="2"/>
        <v>1404</v>
      </c>
      <c r="E20" s="170">
        <f t="shared" si="3"/>
        <v>1457</v>
      </c>
      <c r="F20" s="170">
        <f t="shared" si="4"/>
        <v>798</v>
      </c>
      <c r="G20" s="102">
        <v>385</v>
      </c>
      <c r="H20" s="102">
        <v>413</v>
      </c>
      <c r="I20" s="170">
        <f t="shared" si="5"/>
        <v>997</v>
      </c>
      <c r="J20" s="102">
        <f t="shared" si="6"/>
        <v>475</v>
      </c>
      <c r="K20" s="102">
        <f t="shared" si="7"/>
        <v>522</v>
      </c>
      <c r="L20" s="170">
        <f t="shared" si="8"/>
        <v>718</v>
      </c>
      <c r="M20" s="102">
        <v>337</v>
      </c>
      <c r="N20" s="102">
        <v>381</v>
      </c>
      <c r="O20" s="170">
        <f t="shared" si="15"/>
        <v>279</v>
      </c>
      <c r="P20" s="102">
        <v>138</v>
      </c>
      <c r="Q20" s="102">
        <v>141</v>
      </c>
      <c r="R20" s="170">
        <f t="shared" si="9"/>
        <v>1066</v>
      </c>
      <c r="S20" s="102">
        <f t="shared" si="10"/>
        <v>544</v>
      </c>
      <c r="T20" s="102">
        <f t="shared" si="11"/>
        <v>522</v>
      </c>
      <c r="U20" s="170">
        <f t="shared" si="12"/>
        <v>617</v>
      </c>
      <c r="V20" s="102">
        <v>298</v>
      </c>
      <c r="W20" s="102">
        <v>319</v>
      </c>
      <c r="X20" s="170">
        <f t="shared" si="16"/>
        <v>395</v>
      </c>
      <c r="Y20" s="102">
        <v>224</v>
      </c>
      <c r="Z20" s="102">
        <v>171</v>
      </c>
      <c r="AA20" s="170">
        <f t="shared" si="17"/>
        <v>54</v>
      </c>
      <c r="AB20" s="102">
        <v>22</v>
      </c>
      <c r="AC20" s="102">
        <v>32</v>
      </c>
      <c r="AD20" s="170">
        <f t="shared" si="13"/>
        <v>1122</v>
      </c>
      <c r="AE20" s="102">
        <v>556</v>
      </c>
      <c r="AF20" s="102">
        <v>566</v>
      </c>
      <c r="AG20" s="102">
        <v>3465</v>
      </c>
      <c r="AH20" s="103">
        <v>56.353591160220994</v>
      </c>
      <c r="AI20" s="21" t="s">
        <v>38</v>
      </c>
      <c r="AJ20" s="19"/>
    </row>
    <row r="21" spans="1:36" ht="16.5" customHeight="1">
      <c r="A21" s="292"/>
      <c r="B21" s="293" t="s">
        <v>39</v>
      </c>
      <c r="C21" s="220">
        <f t="shared" si="1"/>
        <v>3870</v>
      </c>
      <c r="D21" s="170">
        <f t="shared" si="2"/>
        <v>1973</v>
      </c>
      <c r="E21" s="170">
        <f t="shared" si="3"/>
        <v>1897</v>
      </c>
      <c r="F21" s="170">
        <f t="shared" si="4"/>
        <v>1117</v>
      </c>
      <c r="G21" s="102">
        <v>576</v>
      </c>
      <c r="H21" s="102">
        <v>541</v>
      </c>
      <c r="I21" s="170">
        <f t="shared" si="5"/>
        <v>1349</v>
      </c>
      <c r="J21" s="102">
        <f t="shared" si="6"/>
        <v>703</v>
      </c>
      <c r="K21" s="102">
        <f t="shared" si="7"/>
        <v>646</v>
      </c>
      <c r="L21" s="170">
        <f t="shared" si="8"/>
        <v>1009</v>
      </c>
      <c r="M21" s="102">
        <v>520</v>
      </c>
      <c r="N21" s="102">
        <v>489</v>
      </c>
      <c r="O21" s="170">
        <f t="shared" si="15"/>
        <v>340</v>
      </c>
      <c r="P21" s="102">
        <v>183</v>
      </c>
      <c r="Q21" s="102">
        <v>157</v>
      </c>
      <c r="R21" s="170">
        <f t="shared" si="9"/>
        <v>1404</v>
      </c>
      <c r="S21" s="102">
        <f t="shared" si="10"/>
        <v>694</v>
      </c>
      <c r="T21" s="102">
        <f t="shared" si="11"/>
        <v>710</v>
      </c>
      <c r="U21" s="170">
        <f t="shared" si="12"/>
        <v>952</v>
      </c>
      <c r="V21" s="102">
        <v>491</v>
      </c>
      <c r="W21" s="102">
        <v>461</v>
      </c>
      <c r="X21" s="170">
        <f t="shared" si="16"/>
        <v>418</v>
      </c>
      <c r="Y21" s="102">
        <v>189</v>
      </c>
      <c r="Z21" s="102">
        <v>229</v>
      </c>
      <c r="AA21" s="170">
        <f t="shared" si="17"/>
        <v>34</v>
      </c>
      <c r="AB21" s="102">
        <v>14</v>
      </c>
      <c r="AC21" s="102">
        <v>20</v>
      </c>
      <c r="AD21" s="170">
        <f t="shared" si="13"/>
        <v>1477</v>
      </c>
      <c r="AE21" s="102">
        <v>718</v>
      </c>
      <c r="AF21" s="102">
        <v>759</v>
      </c>
      <c r="AG21" s="102">
        <v>5005</v>
      </c>
      <c r="AH21" s="103">
        <v>76.92708333333333</v>
      </c>
      <c r="AI21" s="21" t="s">
        <v>39</v>
      </c>
      <c r="AJ21" s="19"/>
    </row>
    <row r="22" spans="1:36" ht="16.5" customHeight="1">
      <c r="A22" s="292"/>
      <c r="B22" s="296" t="s">
        <v>40</v>
      </c>
      <c r="C22" s="220">
        <f t="shared" si="1"/>
        <v>1338</v>
      </c>
      <c r="D22" s="170">
        <f t="shared" si="2"/>
        <v>703</v>
      </c>
      <c r="E22" s="170">
        <f t="shared" si="3"/>
        <v>635</v>
      </c>
      <c r="F22" s="170">
        <f t="shared" si="4"/>
        <v>296</v>
      </c>
      <c r="G22" s="102">
        <v>149</v>
      </c>
      <c r="H22" s="102">
        <v>147</v>
      </c>
      <c r="I22" s="170">
        <f t="shared" si="5"/>
        <v>492</v>
      </c>
      <c r="J22" s="102">
        <f t="shared" si="6"/>
        <v>260</v>
      </c>
      <c r="K22" s="102">
        <f t="shared" si="7"/>
        <v>232</v>
      </c>
      <c r="L22" s="170">
        <f t="shared" si="8"/>
        <v>266</v>
      </c>
      <c r="M22" s="102">
        <v>135</v>
      </c>
      <c r="N22" s="102">
        <v>131</v>
      </c>
      <c r="O22" s="170">
        <f t="shared" si="15"/>
        <v>226</v>
      </c>
      <c r="P22" s="102">
        <v>125</v>
      </c>
      <c r="Q22" s="102">
        <v>101</v>
      </c>
      <c r="R22" s="170">
        <f t="shared" si="9"/>
        <v>550</v>
      </c>
      <c r="S22" s="102">
        <f t="shared" si="10"/>
        <v>294</v>
      </c>
      <c r="T22" s="102">
        <f t="shared" si="11"/>
        <v>256</v>
      </c>
      <c r="U22" s="170">
        <f t="shared" si="12"/>
        <v>262</v>
      </c>
      <c r="V22" s="102">
        <v>139</v>
      </c>
      <c r="W22" s="102">
        <v>123</v>
      </c>
      <c r="X22" s="170">
        <f t="shared" si="16"/>
        <v>270</v>
      </c>
      <c r="Y22" s="102">
        <v>141</v>
      </c>
      <c r="Z22" s="102">
        <v>129</v>
      </c>
      <c r="AA22" s="170">
        <f t="shared" si="17"/>
        <v>18</v>
      </c>
      <c r="AB22" s="102">
        <v>14</v>
      </c>
      <c r="AC22" s="102">
        <v>4</v>
      </c>
      <c r="AD22" s="170">
        <f t="shared" si="13"/>
        <v>555</v>
      </c>
      <c r="AE22" s="102">
        <v>291</v>
      </c>
      <c r="AF22" s="102">
        <v>264</v>
      </c>
      <c r="AG22" s="102">
        <v>2615</v>
      </c>
      <c r="AH22" s="103">
        <v>53.5</v>
      </c>
      <c r="AI22" s="297" t="s">
        <v>40</v>
      </c>
      <c r="AJ22" s="19"/>
    </row>
    <row r="23" spans="1:36" ht="16.5" customHeight="1">
      <c r="A23" s="292"/>
      <c r="B23" s="296" t="s">
        <v>117</v>
      </c>
      <c r="C23" s="220">
        <f t="shared" si="1"/>
        <v>689</v>
      </c>
      <c r="D23" s="170">
        <f t="shared" si="2"/>
        <v>353</v>
      </c>
      <c r="E23" s="170">
        <f t="shared" si="3"/>
        <v>336</v>
      </c>
      <c r="F23" s="170">
        <f t="shared" si="4"/>
        <v>179</v>
      </c>
      <c r="G23" s="102">
        <v>88</v>
      </c>
      <c r="H23" s="102">
        <v>91</v>
      </c>
      <c r="I23" s="170">
        <f t="shared" si="5"/>
        <v>233</v>
      </c>
      <c r="J23" s="102">
        <f t="shared" si="6"/>
        <v>127</v>
      </c>
      <c r="K23" s="102">
        <f t="shared" si="7"/>
        <v>106</v>
      </c>
      <c r="L23" s="170">
        <f t="shared" si="8"/>
        <v>142</v>
      </c>
      <c r="M23" s="102">
        <v>78</v>
      </c>
      <c r="N23" s="102">
        <v>64</v>
      </c>
      <c r="O23" s="170">
        <f t="shared" si="15"/>
        <v>91</v>
      </c>
      <c r="P23" s="102">
        <v>49</v>
      </c>
      <c r="Q23" s="102">
        <v>42</v>
      </c>
      <c r="R23" s="170">
        <f t="shared" si="9"/>
        <v>277</v>
      </c>
      <c r="S23" s="102">
        <f t="shared" si="10"/>
        <v>138</v>
      </c>
      <c r="T23" s="102">
        <f t="shared" si="11"/>
        <v>139</v>
      </c>
      <c r="U23" s="170">
        <f t="shared" si="12"/>
        <v>152</v>
      </c>
      <c r="V23" s="102">
        <v>75</v>
      </c>
      <c r="W23" s="102">
        <v>77</v>
      </c>
      <c r="X23" s="170">
        <f t="shared" si="16"/>
        <v>119</v>
      </c>
      <c r="Y23" s="102">
        <v>61</v>
      </c>
      <c r="Z23" s="102">
        <v>58</v>
      </c>
      <c r="AA23" s="170">
        <f t="shared" si="17"/>
        <v>6</v>
      </c>
      <c r="AB23" s="102">
        <v>2</v>
      </c>
      <c r="AC23" s="102">
        <v>4</v>
      </c>
      <c r="AD23" s="170">
        <f t="shared" si="13"/>
        <v>265</v>
      </c>
      <c r="AE23" s="102">
        <v>124</v>
      </c>
      <c r="AF23" s="102">
        <v>141</v>
      </c>
      <c r="AG23" s="102">
        <v>1145</v>
      </c>
      <c r="AH23" s="103">
        <v>69.5538057742782</v>
      </c>
      <c r="AI23" s="297" t="s">
        <v>117</v>
      </c>
      <c r="AJ23" s="19"/>
    </row>
    <row r="24" spans="1:36" ht="16.5" customHeight="1">
      <c r="A24" s="292"/>
      <c r="B24" s="296" t="s">
        <v>6</v>
      </c>
      <c r="C24" s="220">
        <f t="shared" si="1"/>
        <v>640</v>
      </c>
      <c r="D24" s="170">
        <f t="shared" si="2"/>
        <v>344</v>
      </c>
      <c r="E24" s="170">
        <f t="shared" si="3"/>
        <v>296</v>
      </c>
      <c r="F24" s="170">
        <f t="shared" si="4"/>
        <v>196</v>
      </c>
      <c r="G24" s="102">
        <v>87</v>
      </c>
      <c r="H24" s="102">
        <v>109</v>
      </c>
      <c r="I24" s="170">
        <f t="shared" si="5"/>
        <v>212</v>
      </c>
      <c r="J24" s="102">
        <f t="shared" si="6"/>
        <v>121</v>
      </c>
      <c r="K24" s="102">
        <f t="shared" si="7"/>
        <v>91</v>
      </c>
      <c r="L24" s="170">
        <f t="shared" si="8"/>
        <v>192</v>
      </c>
      <c r="M24" s="102">
        <v>109</v>
      </c>
      <c r="N24" s="102">
        <v>83</v>
      </c>
      <c r="O24" s="170">
        <f t="shared" si="15"/>
        <v>20</v>
      </c>
      <c r="P24" s="102">
        <v>12</v>
      </c>
      <c r="Q24" s="102">
        <v>8</v>
      </c>
      <c r="R24" s="170">
        <f t="shared" si="9"/>
        <v>232</v>
      </c>
      <c r="S24" s="102">
        <f t="shared" si="10"/>
        <v>136</v>
      </c>
      <c r="T24" s="102">
        <f t="shared" si="11"/>
        <v>96</v>
      </c>
      <c r="U24" s="170">
        <f t="shared" si="12"/>
        <v>216</v>
      </c>
      <c r="V24" s="102">
        <v>129</v>
      </c>
      <c r="W24" s="102">
        <v>87</v>
      </c>
      <c r="X24" s="170">
        <f t="shared" si="16"/>
        <v>15</v>
      </c>
      <c r="Y24" s="102">
        <v>7</v>
      </c>
      <c r="Z24" s="102">
        <v>8</v>
      </c>
      <c r="AA24" s="170">
        <f t="shared" si="17"/>
        <v>1</v>
      </c>
      <c r="AB24" s="102">
        <v>0</v>
      </c>
      <c r="AC24" s="102">
        <v>1</v>
      </c>
      <c r="AD24" s="170">
        <f t="shared" si="13"/>
        <v>230</v>
      </c>
      <c r="AE24" s="102">
        <v>122</v>
      </c>
      <c r="AF24" s="102">
        <v>108</v>
      </c>
      <c r="AG24" s="102">
        <v>1325</v>
      </c>
      <c r="AH24" s="103">
        <v>58.673469387755105</v>
      </c>
      <c r="AI24" s="297" t="s">
        <v>6</v>
      </c>
      <c r="AJ24" s="19"/>
    </row>
    <row r="25" spans="1:36" ht="16.5" customHeight="1">
      <c r="A25" s="292"/>
      <c r="B25" s="296" t="s">
        <v>41</v>
      </c>
      <c r="C25" s="220">
        <f t="shared" si="1"/>
        <v>396</v>
      </c>
      <c r="D25" s="170">
        <f t="shared" si="2"/>
        <v>201</v>
      </c>
      <c r="E25" s="170">
        <f t="shared" si="3"/>
        <v>195</v>
      </c>
      <c r="F25" s="170">
        <f t="shared" si="4"/>
        <v>102</v>
      </c>
      <c r="G25" s="102">
        <v>47</v>
      </c>
      <c r="H25" s="102">
        <v>55</v>
      </c>
      <c r="I25" s="170">
        <f t="shared" si="5"/>
        <v>136</v>
      </c>
      <c r="J25" s="102">
        <f t="shared" si="6"/>
        <v>68</v>
      </c>
      <c r="K25" s="102">
        <f t="shared" si="7"/>
        <v>68</v>
      </c>
      <c r="L25" s="170">
        <f t="shared" si="8"/>
        <v>94</v>
      </c>
      <c r="M25" s="102">
        <v>48</v>
      </c>
      <c r="N25" s="102">
        <v>46</v>
      </c>
      <c r="O25" s="170">
        <f t="shared" si="15"/>
        <v>42</v>
      </c>
      <c r="P25" s="102">
        <v>20</v>
      </c>
      <c r="Q25" s="102">
        <v>22</v>
      </c>
      <c r="R25" s="170">
        <f t="shared" si="9"/>
        <v>158</v>
      </c>
      <c r="S25" s="102">
        <f t="shared" si="10"/>
        <v>86</v>
      </c>
      <c r="T25" s="102">
        <f t="shared" si="11"/>
        <v>72</v>
      </c>
      <c r="U25" s="170">
        <f t="shared" si="12"/>
        <v>110</v>
      </c>
      <c r="V25" s="102">
        <v>58</v>
      </c>
      <c r="W25" s="102">
        <v>52</v>
      </c>
      <c r="X25" s="170">
        <f t="shared" si="16"/>
        <v>41</v>
      </c>
      <c r="Y25" s="102">
        <v>23</v>
      </c>
      <c r="Z25" s="102">
        <v>18</v>
      </c>
      <c r="AA25" s="170">
        <f t="shared" si="17"/>
        <v>7</v>
      </c>
      <c r="AB25" s="102">
        <v>5</v>
      </c>
      <c r="AC25" s="102">
        <v>2</v>
      </c>
      <c r="AD25" s="170">
        <f t="shared" si="13"/>
        <v>132</v>
      </c>
      <c r="AE25" s="102">
        <v>72</v>
      </c>
      <c r="AF25" s="102">
        <v>60</v>
      </c>
      <c r="AG25" s="102">
        <v>600</v>
      </c>
      <c r="AH25" s="103">
        <v>52.38095238095239</v>
      </c>
      <c r="AI25" s="297" t="s">
        <v>41</v>
      </c>
      <c r="AJ25" s="19"/>
    </row>
    <row r="26" spans="1:36" ht="16.5" customHeight="1">
      <c r="A26" s="292"/>
      <c r="B26" s="296" t="s">
        <v>42</v>
      </c>
      <c r="C26" s="220">
        <f t="shared" si="1"/>
        <v>1707</v>
      </c>
      <c r="D26" s="170">
        <f t="shared" si="2"/>
        <v>830</v>
      </c>
      <c r="E26" s="170">
        <f t="shared" si="3"/>
        <v>877</v>
      </c>
      <c r="F26" s="170">
        <f t="shared" si="4"/>
        <v>460</v>
      </c>
      <c r="G26" s="102">
        <v>222</v>
      </c>
      <c r="H26" s="102">
        <v>238</v>
      </c>
      <c r="I26" s="170">
        <f t="shared" si="5"/>
        <v>588</v>
      </c>
      <c r="J26" s="102">
        <f t="shared" si="6"/>
        <v>276</v>
      </c>
      <c r="K26" s="102">
        <f t="shared" si="7"/>
        <v>312</v>
      </c>
      <c r="L26" s="170">
        <f t="shared" si="8"/>
        <v>387</v>
      </c>
      <c r="M26" s="102">
        <v>173</v>
      </c>
      <c r="N26" s="102">
        <v>214</v>
      </c>
      <c r="O26" s="170">
        <f t="shared" si="15"/>
        <v>201</v>
      </c>
      <c r="P26" s="102">
        <v>103</v>
      </c>
      <c r="Q26" s="102">
        <v>98</v>
      </c>
      <c r="R26" s="170">
        <f t="shared" si="9"/>
        <v>659</v>
      </c>
      <c r="S26" s="102">
        <f t="shared" si="10"/>
        <v>332</v>
      </c>
      <c r="T26" s="102">
        <f t="shared" si="11"/>
        <v>327</v>
      </c>
      <c r="U26" s="170">
        <f t="shared" si="12"/>
        <v>376</v>
      </c>
      <c r="V26" s="102">
        <v>192</v>
      </c>
      <c r="W26" s="102">
        <v>184</v>
      </c>
      <c r="X26" s="170">
        <f t="shared" si="16"/>
        <v>260</v>
      </c>
      <c r="Y26" s="102">
        <v>129</v>
      </c>
      <c r="Z26" s="102">
        <v>131</v>
      </c>
      <c r="AA26" s="170">
        <f t="shared" si="17"/>
        <v>23</v>
      </c>
      <c r="AB26" s="102">
        <v>11</v>
      </c>
      <c r="AC26" s="102">
        <v>12</v>
      </c>
      <c r="AD26" s="170">
        <f t="shared" si="13"/>
        <v>605</v>
      </c>
      <c r="AE26" s="102">
        <v>290</v>
      </c>
      <c r="AF26" s="102">
        <v>315</v>
      </c>
      <c r="AG26" s="102">
        <v>1639</v>
      </c>
      <c r="AH26" s="103">
        <v>74.23312883435584</v>
      </c>
      <c r="AI26" s="297" t="s">
        <v>42</v>
      </c>
      <c r="AJ26" s="19"/>
    </row>
    <row r="27" spans="1:36" ht="16.5" customHeight="1">
      <c r="A27" s="292"/>
      <c r="B27" s="296" t="s">
        <v>43</v>
      </c>
      <c r="C27" s="220">
        <f t="shared" si="1"/>
        <v>253</v>
      </c>
      <c r="D27" s="170">
        <f t="shared" si="2"/>
        <v>130</v>
      </c>
      <c r="E27" s="170">
        <f t="shared" si="3"/>
        <v>123</v>
      </c>
      <c r="F27" s="170">
        <f t="shared" si="4"/>
        <v>51</v>
      </c>
      <c r="G27" s="102">
        <v>28</v>
      </c>
      <c r="H27" s="102">
        <v>23</v>
      </c>
      <c r="I27" s="170">
        <f t="shared" si="5"/>
        <v>107</v>
      </c>
      <c r="J27" s="102">
        <f t="shared" si="6"/>
        <v>56</v>
      </c>
      <c r="K27" s="102">
        <f t="shared" si="7"/>
        <v>51</v>
      </c>
      <c r="L27" s="170">
        <f t="shared" si="8"/>
        <v>69</v>
      </c>
      <c r="M27" s="102">
        <v>37</v>
      </c>
      <c r="N27" s="102">
        <v>32</v>
      </c>
      <c r="O27" s="170">
        <f t="shared" si="15"/>
        <v>38</v>
      </c>
      <c r="P27" s="102">
        <v>19</v>
      </c>
      <c r="Q27" s="102">
        <v>19</v>
      </c>
      <c r="R27" s="170">
        <f t="shared" si="9"/>
        <v>95</v>
      </c>
      <c r="S27" s="102">
        <f t="shared" si="10"/>
        <v>46</v>
      </c>
      <c r="T27" s="102">
        <f t="shared" si="11"/>
        <v>49</v>
      </c>
      <c r="U27" s="170">
        <f t="shared" si="12"/>
        <v>61</v>
      </c>
      <c r="V27" s="102">
        <v>32</v>
      </c>
      <c r="W27" s="102">
        <v>29</v>
      </c>
      <c r="X27" s="170">
        <f t="shared" si="16"/>
        <v>34</v>
      </c>
      <c r="Y27" s="102">
        <v>14</v>
      </c>
      <c r="Z27" s="102">
        <v>20</v>
      </c>
      <c r="AA27" s="170">
        <f t="shared" si="17"/>
        <v>0</v>
      </c>
      <c r="AB27" s="102">
        <v>0</v>
      </c>
      <c r="AC27" s="102">
        <v>0</v>
      </c>
      <c r="AD27" s="170">
        <f t="shared" si="13"/>
        <v>138</v>
      </c>
      <c r="AE27" s="102">
        <v>60</v>
      </c>
      <c r="AF27" s="102">
        <v>78</v>
      </c>
      <c r="AG27" s="102">
        <v>430</v>
      </c>
      <c r="AH27" s="103">
        <v>57.49999999999999</v>
      </c>
      <c r="AI27" s="297" t="s">
        <v>43</v>
      </c>
      <c r="AJ27" s="19"/>
    </row>
    <row r="28" spans="1:36" ht="16.5" customHeight="1">
      <c r="A28" s="292"/>
      <c r="B28" s="296" t="s">
        <v>7</v>
      </c>
      <c r="C28" s="220">
        <f t="shared" si="1"/>
        <v>1176</v>
      </c>
      <c r="D28" s="170">
        <f t="shared" si="2"/>
        <v>598</v>
      </c>
      <c r="E28" s="170">
        <f t="shared" si="3"/>
        <v>578</v>
      </c>
      <c r="F28" s="170">
        <f t="shared" si="4"/>
        <v>328</v>
      </c>
      <c r="G28" s="102">
        <v>157</v>
      </c>
      <c r="H28" s="102">
        <v>171</v>
      </c>
      <c r="I28" s="170">
        <f t="shared" si="5"/>
        <v>417</v>
      </c>
      <c r="J28" s="102">
        <f t="shared" si="6"/>
        <v>215</v>
      </c>
      <c r="K28" s="102">
        <f t="shared" si="7"/>
        <v>202</v>
      </c>
      <c r="L28" s="170">
        <f t="shared" si="8"/>
        <v>303</v>
      </c>
      <c r="M28" s="102">
        <v>153</v>
      </c>
      <c r="N28" s="102">
        <v>150</v>
      </c>
      <c r="O28" s="170">
        <f t="shared" si="15"/>
        <v>114</v>
      </c>
      <c r="P28" s="102">
        <v>62</v>
      </c>
      <c r="Q28" s="102">
        <v>52</v>
      </c>
      <c r="R28" s="170">
        <f t="shared" si="9"/>
        <v>431</v>
      </c>
      <c r="S28" s="102">
        <f t="shared" si="10"/>
        <v>226</v>
      </c>
      <c r="T28" s="102">
        <f t="shared" si="11"/>
        <v>205</v>
      </c>
      <c r="U28" s="170">
        <f t="shared" si="12"/>
        <v>302</v>
      </c>
      <c r="V28" s="102">
        <v>163</v>
      </c>
      <c r="W28" s="102">
        <v>139</v>
      </c>
      <c r="X28" s="170">
        <f t="shared" si="16"/>
        <v>122</v>
      </c>
      <c r="Y28" s="102">
        <v>60</v>
      </c>
      <c r="Z28" s="102">
        <v>62</v>
      </c>
      <c r="AA28" s="170">
        <f t="shared" si="17"/>
        <v>7</v>
      </c>
      <c r="AB28" s="102">
        <v>3</v>
      </c>
      <c r="AC28" s="102">
        <v>4</v>
      </c>
      <c r="AD28" s="170">
        <f t="shared" si="13"/>
        <v>403</v>
      </c>
      <c r="AE28" s="102">
        <v>214</v>
      </c>
      <c r="AF28" s="102">
        <v>189</v>
      </c>
      <c r="AG28" s="102">
        <v>1535</v>
      </c>
      <c r="AH28" s="103">
        <v>77.35124760076776</v>
      </c>
      <c r="AI28" s="297" t="s">
        <v>7</v>
      </c>
      <c r="AJ28" s="19"/>
    </row>
    <row r="29" spans="1:36" ht="16.5" customHeight="1">
      <c r="A29" s="292"/>
      <c r="B29" s="296" t="s">
        <v>44</v>
      </c>
      <c r="C29" s="220">
        <f t="shared" si="1"/>
        <v>769</v>
      </c>
      <c r="D29" s="170">
        <f t="shared" si="2"/>
        <v>389</v>
      </c>
      <c r="E29" s="170">
        <f t="shared" si="3"/>
        <v>380</v>
      </c>
      <c r="F29" s="170">
        <f t="shared" si="4"/>
        <v>223</v>
      </c>
      <c r="G29" s="102">
        <v>110</v>
      </c>
      <c r="H29" s="102">
        <v>113</v>
      </c>
      <c r="I29" s="170">
        <f t="shared" si="5"/>
        <v>253</v>
      </c>
      <c r="J29" s="102">
        <f t="shared" si="6"/>
        <v>139</v>
      </c>
      <c r="K29" s="102">
        <f t="shared" si="7"/>
        <v>114</v>
      </c>
      <c r="L29" s="170">
        <f t="shared" si="8"/>
        <v>178</v>
      </c>
      <c r="M29" s="102">
        <v>99</v>
      </c>
      <c r="N29" s="102">
        <v>79</v>
      </c>
      <c r="O29" s="170">
        <f t="shared" si="15"/>
        <v>75</v>
      </c>
      <c r="P29" s="102">
        <v>40</v>
      </c>
      <c r="Q29" s="102">
        <v>35</v>
      </c>
      <c r="R29" s="170">
        <f t="shared" si="9"/>
        <v>293</v>
      </c>
      <c r="S29" s="102">
        <f t="shared" si="10"/>
        <v>140</v>
      </c>
      <c r="T29" s="102">
        <f t="shared" si="11"/>
        <v>153</v>
      </c>
      <c r="U29" s="170">
        <f t="shared" si="12"/>
        <v>188</v>
      </c>
      <c r="V29" s="102">
        <v>91</v>
      </c>
      <c r="W29" s="102">
        <v>97</v>
      </c>
      <c r="X29" s="170">
        <f t="shared" si="16"/>
        <v>99</v>
      </c>
      <c r="Y29" s="102">
        <v>47</v>
      </c>
      <c r="Z29" s="102">
        <v>52</v>
      </c>
      <c r="AA29" s="170">
        <f t="shared" si="17"/>
        <v>6</v>
      </c>
      <c r="AB29" s="102">
        <v>2</v>
      </c>
      <c r="AC29" s="102">
        <v>4</v>
      </c>
      <c r="AD29" s="170">
        <f t="shared" si="13"/>
        <v>308</v>
      </c>
      <c r="AE29" s="102">
        <v>161</v>
      </c>
      <c r="AF29" s="102">
        <v>147</v>
      </c>
      <c r="AG29" s="102">
        <v>1025</v>
      </c>
      <c r="AH29" s="103">
        <v>70.64220183486239</v>
      </c>
      <c r="AI29" s="297" t="s">
        <v>44</v>
      </c>
      <c r="AJ29" s="19"/>
    </row>
    <row r="30" spans="1:36" ht="16.5" customHeight="1">
      <c r="A30" s="292"/>
      <c r="B30" s="298" t="s">
        <v>70</v>
      </c>
      <c r="C30" s="220">
        <f t="shared" si="1"/>
        <v>791</v>
      </c>
      <c r="D30" s="170">
        <f t="shared" si="2"/>
        <v>403</v>
      </c>
      <c r="E30" s="170">
        <f t="shared" si="3"/>
        <v>388</v>
      </c>
      <c r="F30" s="170">
        <f t="shared" si="4"/>
        <v>115</v>
      </c>
      <c r="G30" s="102">
        <v>60</v>
      </c>
      <c r="H30" s="102">
        <v>55</v>
      </c>
      <c r="I30" s="170">
        <f t="shared" si="5"/>
        <v>315</v>
      </c>
      <c r="J30" s="102">
        <f t="shared" si="6"/>
        <v>160</v>
      </c>
      <c r="K30" s="102">
        <f t="shared" si="7"/>
        <v>155</v>
      </c>
      <c r="L30" s="170">
        <f t="shared" si="8"/>
        <v>116</v>
      </c>
      <c r="M30" s="102">
        <v>57</v>
      </c>
      <c r="N30" s="102">
        <v>59</v>
      </c>
      <c r="O30" s="170">
        <f t="shared" si="15"/>
        <v>199</v>
      </c>
      <c r="P30" s="102">
        <v>103</v>
      </c>
      <c r="Q30" s="102">
        <v>96</v>
      </c>
      <c r="R30" s="170">
        <f t="shared" si="9"/>
        <v>361</v>
      </c>
      <c r="S30" s="102">
        <f t="shared" si="10"/>
        <v>183</v>
      </c>
      <c r="T30" s="102">
        <f t="shared" si="11"/>
        <v>178</v>
      </c>
      <c r="U30" s="170">
        <f t="shared" si="12"/>
        <v>103</v>
      </c>
      <c r="V30" s="102">
        <v>55</v>
      </c>
      <c r="W30" s="102">
        <v>48</v>
      </c>
      <c r="X30" s="170">
        <f t="shared" si="16"/>
        <v>234</v>
      </c>
      <c r="Y30" s="102">
        <v>117</v>
      </c>
      <c r="Z30" s="102">
        <v>117</v>
      </c>
      <c r="AA30" s="170">
        <f t="shared" si="17"/>
        <v>24</v>
      </c>
      <c r="AB30" s="102">
        <v>11</v>
      </c>
      <c r="AC30" s="102">
        <v>13</v>
      </c>
      <c r="AD30" s="170">
        <f t="shared" si="13"/>
        <v>390</v>
      </c>
      <c r="AE30" s="102">
        <v>214</v>
      </c>
      <c r="AF30" s="102">
        <v>176</v>
      </c>
      <c r="AG30" s="102">
        <v>2110</v>
      </c>
      <c r="AH30" s="103">
        <v>60.9375</v>
      </c>
      <c r="AI30" s="297" t="s">
        <v>77</v>
      </c>
      <c r="AJ30" s="19"/>
    </row>
    <row r="31" spans="1:36" ht="16.5" customHeight="1">
      <c r="A31" s="292"/>
      <c r="B31" s="298" t="s">
        <v>71</v>
      </c>
      <c r="C31" s="220">
        <f t="shared" si="1"/>
        <v>1304</v>
      </c>
      <c r="D31" s="170">
        <f t="shared" si="2"/>
        <v>662</v>
      </c>
      <c r="E31" s="170">
        <f t="shared" si="3"/>
        <v>642</v>
      </c>
      <c r="F31" s="170">
        <f t="shared" si="4"/>
        <v>392</v>
      </c>
      <c r="G31" s="102">
        <v>209</v>
      </c>
      <c r="H31" s="102">
        <v>183</v>
      </c>
      <c r="I31" s="170">
        <f t="shared" si="5"/>
        <v>456</v>
      </c>
      <c r="J31" s="102">
        <f t="shared" si="6"/>
        <v>230</v>
      </c>
      <c r="K31" s="102">
        <f t="shared" si="7"/>
        <v>226</v>
      </c>
      <c r="L31" s="170">
        <f t="shared" si="8"/>
        <v>223</v>
      </c>
      <c r="M31" s="102">
        <v>117</v>
      </c>
      <c r="N31" s="102">
        <v>106</v>
      </c>
      <c r="O31" s="170">
        <f t="shared" si="15"/>
        <v>233</v>
      </c>
      <c r="P31" s="102">
        <v>113</v>
      </c>
      <c r="Q31" s="102">
        <v>120</v>
      </c>
      <c r="R31" s="170">
        <f t="shared" si="9"/>
        <v>456</v>
      </c>
      <c r="S31" s="102">
        <f t="shared" si="10"/>
        <v>223</v>
      </c>
      <c r="T31" s="102">
        <f t="shared" si="11"/>
        <v>233</v>
      </c>
      <c r="U31" s="170">
        <f t="shared" si="12"/>
        <v>148</v>
      </c>
      <c r="V31" s="102">
        <v>71</v>
      </c>
      <c r="W31" s="102">
        <v>77</v>
      </c>
      <c r="X31" s="170">
        <f t="shared" si="16"/>
        <v>218</v>
      </c>
      <c r="Y31" s="102">
        <v>102</v>
      </c>
      <c r="Z31" s="102">
        <v>116</v>
      </c>
      <c r="AA31" s="170">
        <f t="shared" si="17"/>
        <v>90</v>
      </c>
      <c r="AB31" s="102">
        <v>50</v>
      </c>
      <c r="AC31" s="102">
        <v>40</v>
      </c>
      <c r="AD31" s="170">
        <f t="shared" si="13"/>
        <v>392</v>
      </c>
      <c r="AE31" s="102">
        <v>210</v>
      </c>
      <c r="AF31" s="102">
        <v>182</v>
      </c>
      <c r="AG31" s="102">
        <v>1955</v>
      </c>
      <c r="AH31" s="103">
        <v>85.96491228070175</v>
      </c>
      <c r="AI31" s="297" t="s">
        <v>78</v>
      </c>
      <c r="AJ31" s="19"/>
    </row>
    <row r="32" spans="1:36" ht="16.5" customHeight="1">
      <c r="A32" s="292"/>
      <c r="B32" s="298" t="s">
        <v>79</v>
      </c>
      <c r="C32" s="220">
        <f t="shared" si="1"/>
        <v>510</v>
      </c>
      <c r="D32" s="170">
        <f t="shared" si="2"/>
        <v>238</v>
      </c>
      <c r="E32" s="170">
        <f t="shared" si="3"/>
        <v>272</v>
      </c>
      <c r="F32" s="170">
        <f t="shared" si="4"/>
        <v>137</v>
      </c>
      <c r="G32" s="102">
        <v>70</v>
      </c>
      <c r="H32" s="102">
        <v>67</v>
      </c>
      <c r="I32" s="170">
        <f t="shared" si="5"/>
        <v>180</v>
      </c>
      <c r="J32" s="102">
        <f t="shared" si="6"/>
        <v>79</v>
      </c>
      <c r="K32" s="102">
        <f t="shared" si="7"/>
        <v>101</v>
      </c>
      <c r="L32" s="170">
        <f t="shared" si="8"/>
        <v>106</v>
      </c>
      <c r="M32" s="102">
        <v>45</v>
      </c>
      <c r="N32" s="102">
        <v>61</v>
      </c>
      <c r="O32" s="170">
        <f t="shared" si="15"/>
        <v>74</v>
      </c>
      <c r="P32" s="102">
        <v>34</v>
      </c>
      <c r="Q32" s="102">
        <v>40</v>
      </c>
      <c r="R32" s="170">
        <f t="shared" si="9"/>
        <v>193</v>
      </c>
      <c r="S32" s="102">
        <f t="shared" si="10"/>
        <v>89</v>
      </c>
      <c r="T32" s="102">
        <f t="shared" si="11"/>
        <v>104</v>
      </c>
      <c r="U32" s="170">
        <f t="shared" si="12"/>
        <v>108</v>
      </c>
      <c r="V32" s="102">
        <v>54</v>
      </c>
      <c r="W32" s="102">
        <v>54</v>
      </c>
      <c r="X32" s="170">
        <f t="shared" si="16"/>
        <v>77</v>
      </c>
      <c r="Y32" s="102">
        <v>31</v>
      </c>
      <c r="Z32" s="102">
        <v>46</v>
      </c>
      <c r="AA32" s="170">
        <f t="shared" si="17"/>
        <v>8</v>
      </c>
      <c r="AB32" s="102">
        <v>4</v>
      </c>
      <c r="AC32" s="102">
        <v>4</v>
      </c>
      <c r="AD32" s="170">
        <f t="shared" si="13"/>
        <v>198</v>
      </c>
      <c r="AE32" s="102">
        <v>94</v>
      </c>
      <c r="AF32" s="102">
        <v>104</v>
      </c>
      <c r="AG32" s="102">
        <v>680</v>
      </c>
      <c r="AH32" s="103">
        <v>55.3072625698324</v>
      </c>
      <c r="AI32" s="297" t="s">
        <v>80</v>
      </c>
      <c r="AJ32" s="19"/>
    </row>
    <row r="33" spans="1:36" ht="16.5" customHeight="1">
      <c r="A33" s="292"/>
      <c r="B33" s="298" t="s">
        <v>131</v>
      </c>
      <c r="C33" s="220">
        <f t="shared" si="1"/>
        <v>1409</v>
      </c>
      <c r="D33" s="170">
        <f t="shared" si="2"/>
        <v>694</v>
      </c>
      <c r="E33" s="170">
        <f t="shared" si="3"/>
        <v>715</v>
      </c>
      <c r="F33" s="170">
        <f t="shared" si="4"/>
        <v>399</v>
      </c>
      <c r="G33" s="102">
        <v>195</v>
      </c>
      <c r="H33" s="102">
        <v>204</v>
      </c>
      <c r="I33" s="170">
        <f t="shared" si="5"/>
        <v>482</v>
      </c>
      <c r="J33" s="102">
        <f t="shared" si="6"/>
        <v>237</v>
      </c>
      <c r="K33" s="102">
        <f t="shared" si="7"/>
        <v>245</v>
      </c>
      <c r="L33" s="170">
        <f t="shared" si="8"/>
        <v>328</v>
      </c>
      <c r="M33" s="102">
        <v>158</v>
      </c>
      <c r="N33" s="102">
        <v>170</v>
      </c>
      <c r="O33" s="170">
        <f t="shared" si="15"/>
        <v>154</v>
      </c>
      <c r="P33" s="102">
        <v>79</v>
      </c>
      <c r="Q33" s="102">
        <v>75</v>
      </c>
      <c r="R33" s="170">
        <f t="shared" si="9"/>
        <v>528</v>
      </c>
      <c r="S33" s="102">
        <f t="shared" si="10"/>
        <v>262</v>
      </c>
      <c r="T33" s="102">
        <f t="shared" si="11"/>
        <v>266</v>
      </c>
      <c r="U33" s="170">
        <f t="shared" si="12"/>
        <v>362</v>
      </c>
      <c r="V33" s="102">
        <v>182</v>
      </c>
      <c r="W33" s="102">
        <v>180</v>
      </c>
      <c r="X33" s="170">
        <f t="shared" si="16"/>
        <v>128</v>
      </c>
      <c r="Y33" s="102">
        <v>60</v>
      </c>
      <c r="Z33" s="102">
        <v>68</v>
      </c>
      <c r="AA33" s="170">
        <f t="shared" si="17"/>
        <v>38</v>
      </c>
      <c r="AB33" s="102">
        <v>20</v>
      </c>
      <c r="AC33" s="102">
        <v>18</v>
      </c>
      <c r="AD33" s="170">
        <f t="shared" si="13"/>
        <v>607</v>
      </c>
      <c r="AE33" s="102">
        <v>294</v>
      </c>
      <c r="AF33" s="102">
        <v>313</v>
      </c>
      <c r="AG33" s="102">
        <v>2605</v>
      </c>
      <c r="AH33" s="103">
        <v>54.003558718861214</v>
      </c>
      <c r="AI33" s="297" t="s">
        <v>131</v>
      </c>
      <c r="AJ33" s="19"/>
    </row>
    <row r="34" spans="1:36" s="164" customFormat="1" ht="16.5" customHeight="1">
      <c r="A34" s="335" t="s">
        <v>136</v>
      </c>
      <c r="B34" s="375"/>
      <c r="C34" s="301">
        <f t="shared" si="1"/>
        <v>101</v>
      </c>
      <c r="D34" s="302">
        <f t="shared" si="2"/>
        <v>55</v>
      </c>
      <c r="E34" s="302">
        <f t="shared" si="3"/>
        <v>46</v>
      </c>
      <c r="F34" s="302">
        <f t="shared" si="4"/>
        <v>0</v>
      </c>
      <c r="G34" s="302">
        <f aca="true" t="shared" si="19" ref="G34:AG34">SUM(G35:G36)</f>
        <v>0</v>
      </c>
      <c r="H34" s="302">
        <f t="shared" si="19"/>
        <v>0</v>
      </c>
      <c r="I34" s="302">
        <f t="shared" si="5"/>
        <v>47</v>
      </c>
      <c r="J34" s="302">
        <f t="shared" si="6"/>
        <v>21</v>
      </c>
      <c r="K34" s="302">
        <f t="shared" si="7"/>
        <v>26</v>
      </c>
      <c r="L34" s="302">
        <f t="shared" si="8"/>
        <v>0</v>
      </c>
      <c r="M34" s="302">
        <f t="shared" si="19"/>
        <v>0</v>
      </c>
      <c r="N34" s="302">
        <f t="shared" si="19"/>
        <v>0</v>
      </c>
      <c r="O34" s="302">
        <f t="shared" si="15"/>
        <v>47</v>
      </c>
      <c r="P34" s="302">
        <f t="shared" si="19"/>
        <v>21</v>
      </c>
      <c r="Q34" s="302">
        <f t="shared" si="19"/>
        <v>26</v>
      </c>
      <c r="R34" s="302">
        <f t="shared" si="9"/>
        <v>54</v>
      </c>
      <c r="S34" s="302">
        <f t="shared" si="10"/>
        <v>34</v>
      </c>
      <c r="T34" s="302">
        <f t="shared" si="11"/>
        <v>20</v>
      </c>
      <c r="U34" s="302">
        <f t="shared" si="12"/>
        <v>0</v>
      </c>
      <c r="V34" s="302">
        <f t="shared" si="19"/>
        <v>0</v>
      </c>
      <c r="W34" s="302">
        <f t="shared" si="19"/>
        <v>0</v>
      </c>
      <c r="X34" s="302">
        <f t="shared" si="16"/>
        <v>54</v>
      </c>
      <c r="Y34" s="302">
        <f t="shared" si="19"/>
        <v>34</v>
      </c>
      <c r="Z34" s="302">
        <f t="shared" si="19"/>
        <v>20</v>
      </c>
      <c r="AA34" s="302">
        <f t="shared" si="17"/>
        <v>0</v>
      </c>
      <c r="AB34" s="302">
        <f t="shared" si="19"/>
        <v>0</v>
      </c>
      <c r="AC34" s="302">
        <f t="shared" si="19"/>
        <v>0</v>
      </c>
      <c r="AD34" s="302">
        <f t="shared" si="13"/>
        <v>50</v>
      </c>
      <c r="AE34" s="302">
        <f t="shared" si="19"/>
        <v>24</v>
      </c>
      <c r="AF34" s="302">
        <f t="shared" si="19"/>
        <v>26</v>
      </c>
      <c r="AG34" s="302">
        <f t="shared" si="19"/>
        <v>420</v>
      </c>
      <c r="AH34" s="303">
        <v>64.93506493506493</v>
      </c>
      <c r="AI34" s="319" t="s">
        <v>136</v>
      </c>
      <c r="AJ34" s="383"/>
    </row>
    <row r="35" spans="1:36" ht="16.5" customHeight="1">
      <c r="A35" s="292"/>
      <c r="B35" s="296" t="s">
        <v>45</v>
      </c>
      <c r="C35" s="220">
        <f t="shared" si="1"/>
        <v>101</v>
      </c>
      <c r="D35" s="170">
        <f t="shared" si="2"/>
        <v>55</v>
      </c>
      <c r="E35" s="170">
        <f t="shared" si="3"/>
        <v>46</v>
      </c>
      <c r="F35" s="170">
        <f t="shared" si="4"/>
        <v>0</v>
      </c>
      <c r="G35" s="102">
        <v>0</v>
      </c>
      <c r="H35" s="102">
        <v>0</v>
      </c>
      <c r="I35" s="170">
        <f t="shared" si="5"/>
        <v>47</v>
      </c>
      <c r="J35" s="102">
        <f t="shared" si="6"/>
        <v>21</v>
      </c>
      <c r="K35" s="102">
        <f t="shared" si="7"/>
        <v>26</v>
      </c>
      <c r="L35" s="170">
        <f t="shared" si="8"/>
        <v>0</v>
      </c>
      <c r="M35" s="102">
        <v>0</v>
      </c>
      <c r="N35" s="102">
        <v>0</v>
      </c>
      <c r="O35" s="170">
        <f t="shared" si="15"/>
        <v>47</v>
      </c>
      <c r="P35" s="102">
        <v>21</v>
      </c>
      <c r="Q35" s="102">
        <v>26</v>
      </c>
      <c r="R35" s="170">
        <f t="shared" si="9"/>
        <v>54</v>
      </c>
      <c r="S35" s="102">
        <f t="shared" si="10"/>
        <v>34</v>
      </c>
      <c r="T35" s="102">
        <f t="shared" si="11"/>
        <v>20</v>
      </c>
      <c r="U35" s="170">
        <f t="shared" si="12"/>
        <v>0</v>
      </c>
      <c r="V35" s="102">
        <v>0</v>
      </c>
      <c r="W35" s="102">
        <v>0</v>
      </c>
      <c r="X35" s="170">
        <f t="shared" si="16"/>
        <v>54</v>
      </c>
      <c r="Y35" s="102">
        <v>34</v>
      </c>
      <c r="Z35" s="102">
        <v>20</v>
      </c>
      <c r="AA35" s="170">
        <f t="shared" si="17"/>
        <v>0</v>
      </c>
      <c r="AB35" s="102">
        <v>0</v>
      </c>
      <c r="AC35" s="102">
        <v>0</v>
      </c>
      <c r="AD35" s="170">
        <f t="shared" si="13"/>
        <v>50</v>
      </c>
      <c r="AE35" s="102">
        <v>24</v>
      </c>
      <c r="AF35" s="102">
        <v>26</v>
      </c>
      <c r="AG35" s="102">
        <v>420</v>
      </c>
      <c r="AH35" s="103">
        <v>67.56756756756756</v>
      </c>
      <c r="AI35" s="297" t="s">
        <v>45</v>
      </c>
      <c r="AJ35" s="19"/>
    </row>
    <row r="36" spans="1:36" ht="16.5" customHeight="1">
      <c r="A36" s="292"/>
      <c r="B36" s="296" t="s">
        <v>8</v>
      </c>
      <c r="C36" s="220">
        <f t="shared" si="1"/>
        <v>0</v>
      </c>
      <c r="D36" s="170">
        <f t="shared" si="2"/>
        <v>0</v>
      </c>
      <c r="E36" s="170">
        <f t="shared" si="3"/>
        <v>0</v>
      </c>
      <c r="F36" s="170">
        <f t="shared" si="4"/>
        <v>0</v>
      </c>
      <c r="G36" s="102">
        <v>0</v>
      </c>
      <c r="H36" s="102">
        <v>0</v>
      </c>
      <c r="I36" s="170">
        <f t="shared" si="5"/>
        <v>0</v>
      </c>
      <c r="J36" s="102">
        <f t="shared" si="6"/>
        <v>0</v>
      </c>
      <c r="K36" s="102">
        <f t="shared" si="7"/>
        <v>0</v>
      </c>
      <c r="L36" s="170">
        <f t="shared" si="8"/>
        <v>0</v>
      </c>
      <c r="M36" s="102">
        <v>0</v>
      </c>
      <c r="N36" s="102">
        <v>0</v>
      </c>
      <c r="O36" s="170">
        <f t="shared" si="15"/>
        <v>0</v>
      </c>
      <c r="P36" s="102">
        <v>0</v>
      </c>
      <c r="Q36" s="102">
        <v>0</v>
      </c>
      <c r="R36" s="170">
        <f t="shared" si="9"/>
        <v>0</v>
      </c>
      <c r="S36" s="102">
        <f t="shared" si="10"/>
        <v>0</v>
      </c>
      <c r="T36" s="102">
        <f t="shared" si="11"/>
        <v>0</v>
      </c>
      <c r="U36" s="170">
        <f t="shared" si="12"/>
        <v>0</v>
      </c>
      <c r="V36" s="102">
        <v>0</v>
      </c>
      <c r="W36" s="102">
        <v>0</v>
      </c>
      <c r="X36" s="170">
        <f t="shared" si="16"/>
        <v>0</v>
      </c>
      <c r="Y36" s="102">
        <v>0</v>
      </c>
      <c r="Z36" s="102">
        <v>0</v>
      </c>
      <c r="AA36" s="170">
        <f t="shared" si="17"/>
        <v>0</v>
      </c>
      <c r="AB36" s="102">
        <v>0</v>
      </c>
      <c r="AC36" s="102">
        <v>0</v>
      </c>
      <c r="AD36" s="170">
        <f t="shared" si="13"/>
        <v>0</v>
      </c>
      <c r="AE36" s="102">
        <v>0</v>
      </c>
      <c r="AF36" s="102">
        <v>0</v>
      </c>
      <c r="AG36" s="102">
        <v>0</v>
      </c>
      <c r="AH36" s="102">
        <v>0</v>
      </c>
      <c r="AI36" s="297" t="s">
        <v>8</v>
      </c>
      <c r="AJ36" s="19"/>
    </row>
    <row r="37" spans="1:36" s="164" customFormat="1" ht="16.5" customHeight="1">
      <c r="A37" s="321" t="s">
        <v>137</v>
      </c>
      <c r="B37" s="367"/>
      <c r="C37" s="301">
        <f t="shared" si="1"/>
        <v>891</v>
      </c>
      <c r="D37" s="302">
        <f t="shared" si="2"/>
        <v>465</v>
      </c>
      <c r="E37" s="302">
        <f t="shared" si="3"/>
        <v>426</v>
      </c>
      <c r="F37" s="302">
        <f t="shared" si="4"/>
        <v>195</v>
      </c>
      <c r="G37" s="302">
        <f aca="true" t="shared" si="20" ref="G37:AG37">SUM(G38:G41)</f>
        <v>92</v>
      </c>
      <c r="H37" s="302">
        <f t="shared" si="20"/>
        <v>103</v>
      </c>
      <c r="I37" s="302">
        <f t="shared" si="5"/>
        <v>360</v>
      </c>
      <c r="J37" s="302">
        <f t="shared" si="6"/>
        <v>181</v>
      </c>
      <c r="K37" s="302">
        <f t="shared" si="7"/>
        <v>179</v>
      </c>
      <c r="L37" s="302">
        <f t="shared" si="8"/>
        <v>213</v>
      </c>
      <c r="M37" s="302">
        <f t="shared" si="20"/>
        <v>101</v>
      </c>
      <c r="N37" s="302">
        <f t="shared" si="20"/>
        <v>112</v>
      </c>
      <c r="O37" s="302">
        <f t="shared" si="15"/>
        <v>147</v>
      </c>
      <c r="P37" s="302">
        <f t="shared" si="20"/>
        <v>80</v>
      </c>
      <c r="Q37" s="302">
        <f t="shared" si="20"/>
        <v>67</v>
      </c>
      <c r="R37" s="302">
        <f t="shared" si="9"/>
        <v>336</v>
      </c>
      <c r="S37" s="302">
        <f t="shared" si="10"/>
        <v>192</v>
      </c>
      <c r="T37" s="302">
        <f t="shared" si="11"/>
        <v>144</v>
      </c>
      <c r="U37" s="302">
        <f t="shared" si="12"/>
        <v>160</v>
      </c>
      <c r="V37" s="302">
        <f t="shared" si="20"/>
        <v>86</v>
      </c>
      <c r="W37" s="302">
        <f t="shared" si="20"/>
        <v>74</v>
      </c>
      <c r="X37" s="302">
        <f t="shared" si="16"/>
        <v>171</v>
      </c>
      <c r="Y37" s="302">
        <f t="shared" si="20"/>
        <v>101</v>
      </c>
      <c r="Z37" s="302">
        <f t="shared" si="20"/>
        <v>70</v>
      </c>
      <c r="AA37" s="302">
        <f t="shared" si="17"/>
        <v>5</v>
      </c>
      <c r="AB37" s="302">
        <f t="shared" si="20"/>
        <v>5</v>
      </c>
      <c r="AC37" s="302">
        <f t="shared" si="20"/>
        <v>0</v>
      </c>
      <c r="AD37" s="302">
        <f t="shared" si="13"/>
        <v>376</v>
      </c>
      <c r="AE37" s="302">
        <f t="shared" si="20"/>
        <v>187</v>
      </c>
      <c r="AF37" s="302">
        <f t="shared" si="20"/>
        <v>189</v>
      </c>
      <c r="AG37" s="302">
        <f t="shared" si="20"/>
        <v>1135</v>
      </c>
      <c r="AH37" s="303">
        <v>53.6376604850214</v>
      </c>
      <c r="AI37" s="319" t="s">
        <v>137</v>
      </c>
      <c r="AJ37" s="383"/>
    </row>
    <row r="38" spans="1:36" ht="16.5" customHeight="1">
      <c r="A38" s="292"/>
      <c r="B38" s="296" t="s">
        <v>84</v>
      </c>
      <c r="C38" s="220">
        <f t="shared" si="1"/>
        <v>145</v>
      </c>
      <c r="D38" s="170">
        <f t="shared" si="2"/>
        <v>81</v>
      </c>
      <c r="E38" s="170">
        <f t="shared" si="3"/>
        <v>64</v>
      </c>
      <c r="F38" s="170">
        <f t="shared" si="4"/>
        <v>29</v>
      </c>
      <c r="G38" s="102">
        <v>20</v>
      </c>
      <c r="H38" s="102">
        <v>9</v>
      </c>
      <c r="I38" s="170">
        <f t="shared" si="5"/>
        <v>61</v>
      </c>
      <c r="J38" s="102">
        <f t="shared" si="6"/>
        <v>36</v>
      </c>
      <c r="K38" s="102">
        <f t="shared" si="7"/>
        <v>25</v>
      </c>
      <c r="L38" s="170">
        <f t="shared" si="8"/>
        <v>28</v>
      </c>
      <c r="M38" s="102">
        <v>13</v>
      </c>
      <c r="N38" s="102">
        <v>15</v>
      </c>
      <c r="O38" s="170">
        <f t="shared" si="15"/>
        <v>33</v>
      </c>
      <c r="P38" s="102">
        <v>23</v>
      </c>
      <c r="Q38" s="102">
        <v>10</v>
      </c>
      <c r="R38" s="170">
        <f t="shared" si="9"/>
        <v>55</v>
      </c>
      <c r="S38" s="102">
        <f t="shared" si="10"/>
        <v>25</v>
      </c>
      <c r="T38" s="102">
        <f t="shared" si="11"/>
        <v>30</v>
      </c>
      <c r="U38" s="170">
        <f t="shared" si="12"/>
        <v>21</v>
      </c>
      <c r="V38" s="102">
        <v>9</v>
      </c>
      <c r="W38" s="102">
        <v>12</v>
      </c>
      <c r="X38" s="170">
        <f t="shared" si="16"/>
        <v>33</v>
      </c>
      <c r="Y38" s="102">
        <v>15</v>
      </c>
      <c r="Z38" s="102">
        <v>18</v>
      </c>
      <c r="AA38" s="170">
        <f t="shared" si="17"/>
        <v>1</v>
      </c>
      <c r="AB38" s="102">
        <v>1</v>
      </c>
      <c r="AC38" s="102">
        <v>0</v>
      </c>
      <c r="AD38" s="170">
        <f t="shared" si="13"/>
        <v>69</v>
      </c>
      <c r="AE38" s="102">
        <v>38</v>
      </c>
      <c r="AF38" s="102">
        <v>31</v>
      </c>
      <c r="AG38" s="102">
        <v>180</v>
      </c>
      <c r="AH38" s="103">
        <v>30.396475770925107</v>
      </c>
      <c r="AI38" s="297" t="s">
        <v>9</v>
      </c>
      <c r="AJ38" s="19"/>
    </row>
    <row r="39" spans="1:36" ht="16.5" customHeight="1">
      <c r="A39" s="292"/>
      <c r="B39" s="296" t="s">
        <v>82</v>
      </c>
      <c r="C39" s="220">
        <f t="shared" si="1"/>
        <v>158</v>
      </c>
      <c r="D39" s="170">
        <f t="shared" si="2"/>
        <v>85</v>
      </c>
      <c r="E39" s="170">
        <f t="shared" si="3"/>
        <v>73</v>
      </c>
      <c r="F39" s="170">
        <f t="shared" si="4"/>
        <v>47</v>
      </c>
      <c r="G39" s="102">
        <v>21</v>
      </c>
      <c r="H39" s="102">
        <v>26</v>
      </c>
      <c r="I39" s="170">
        <f t="shared" si="5"/>
        <v>67</v>
      </c>
      <c r="J39" s="102">
        <f t="shared" si="6"/>
        <v>40</v>
      </c>
      <c r="K39" s="102">
        <f t="shared" si="7"/>
        <v>27</v>
      </c>
      <c r="L39" s="170">
        <f t="shared" si="8"/>
        <v>57</v>
      </c>
      <c r="M39" s="102">
        <v>36</v>
      </c>
      <c r="N39" s="102">
        <v>21</v>
      </c>
      <c r="O39" s="170">
        <f t="shared" si="15"/>
        <v>10</v>
      </c>
      <c r="P39" s="102">
        <v>4</v>
      </c>
      <c r="Q39" s="102">
        <v>6</v>
      </c>
      <c r="R39" s="170">
        <f t="shared" si="9"/>
        <v>44</v>
      </c>
      <c r="S39" s="102">
        <f t="shared" si="10"/>
        <v>24</v>
      </c>
      <c r="T39" s="102">
        <f t="shared" si="11"/>
        <v>20</v>
      </c>
      <c r="U39" s="170">
        <f t="shared" si="12"/>
        <v>38</v>
      </c>
      <c r="V39" s="102">
        <v>20</v>
      </c>
      <c r="W39" s="102">
        <v>18</v>
      </c>
      <c r="X39" s="170">
        <f t="shared" si="16"/>
        <v>5</v>
      </c>
      <c r="Y39" s="102">
        <v>3</v>
      </c>
      <c r="Z39" s="102">
        <v>2</v>
      </c>
      <c r="AA39" s="170">
        <f t="shared" si="17"/>
        <v>1</v>
      </c>
      <c r="AB39" s="102">
        <v>1</v>
      </c>
      <c r="AC39" s="102">
        <v>0</v>
      </c>
      <c r="AD39" s="170">
        <f t="shared" si="13"/>
        <v>64</v>
      </c>
      <c r="AE39" s="102">
        <v>35</v>
      </c>
      <c r="AF39" s="102">
        <v>29</v>
      </c>
      <c r="AG39" s="102">
        <v>270</v>
      </c>
      <c r="AH39" s="103">
        <v>80</v>
      </c>
      <c r="AI39" s="297" t="s">
        <v>60</v>
      </c>
      <c r="AJ39" s="19"/>
    </row>
    <row r="40" spans="1:36" ht="16.5" customHeight="1">
      <c r="A40" s="292"/>
      <c r="B40" s="296" t="s">
        <v>72</v>
      </c>
      <c r="C40" s="220">
        <f t="shared" si="1"/>
        <v>569</v>
      </c>
      <c r="D40" s="170">
        <f t="shared" si="2"/>
        <v>291</v>
      </c>
      <c r="E40" s="170">
        <f t="shared" si="3"/>
        <v>278</v>
      </c>
      <c r="F40" s="170">
        <f t="shared" si="4"/>
        <v>113</v>
      </c>
      <c r="G40" s="102">
        <v>48</v>
      </c>
      <c r="H40" s="102">
        <v>65</v>
      </c>
      <c r="I40" s="170">
        <f t="shared" si="5"/>
        <v>228</v>
      </c>
      <c r="J40" s="102">
        <f t="shared" si="6"/>
        <v>103</v>
      </c>
      <c r="K40" s="102">
        <f t="shared" si="7"/>
        <v>125</v>
      </c>
      <c r="L40" s="170">
        <f t="shared" si="8"/>
        <v>125</v>
      </c>
      <c r="M40" s="102">
        <v>51</v>
      </c>
      <c r="N40" s="102">
        <v>74</v>
      </c>
      <c r="O40" s="170">
        <f t="shared" si="15"/>
        <v>103</v>
      </c>
      <c r="P40" s="102">
        <v>52</v>
      </c>
      <c r="Q40" s="102">
        <v>51</v>
      </c>
      <c r="R40" s="170">
        <f t="shared" si="9"/>
        <v>228</v>
      </c>
      <c r="S40" s="102">
        <f t="shared" si="10"/>
        <v>140</v>
      </c>
      <c r="T40" s="102">
        <f t="shared" si="11"/>
        <v>88</v>
      </c>
      <c r="U40" s="170">
        <f t="shared" si="12"/>
        <v>96</v>
      </c>
      <c r="V40" s="102">
        <v>55</v>
      </c>
      <c r="W40" s="102">
        <v>41</v>
      </c>
      <c r="X40" s="170">
        <f t="shared" si="16"/>
        <v>130</v>
      </c>
      <c r="Y40" s="102">
        <v>83</v>
      </c>
      <c r="Z40" s="102">
        <v>47</v>
      </c>
      <c r="AA40" s="170">
        <f t="shared" si="17"/>
        <v>2</v>
      </c>
      <c r="AB40" s="102">
        <v>2</v>
      </c>
      <c r="AC40" s="102">
        <v>0</v>
      </c>
      <c r="AD40" s="170">
        <f t="shared" si="13"/>
        <v>239</v>
      </c>
      <c r="AE40" s="102">
        <v>112</v>
      </c>
      <c r="AF40" s="102">
        <v>127</v>
      </c>
      <c r="AG40" s="102">
        <v>580</v>
      </c>
      <c r="AH40" s="103">
        <v>70.08797653958945</v>
      </c>
      <c r="AI40" s="297" t="s">
        <v>61</v>
      </c>
      <c r="AJ40" s="19"/>
    </row>
    <row r="41" spans="1:36" ht="16.5" customHeight="1">
      <c r="A41" s="292"/>
      <c r="B41" s="296" t="s">
        <v>83</v>
      </c>
      <c r="C41" s="220">
        <f t="shared" si="1"/>
        <v>19</v>
      </c>
      <c r="D41" s="170">
        <f t="shared" si="2"/>
        <v>8</v>
      </c>
      <c r="E41" s="170">
        <f t="shared" si="3"/>
        <v>11</v>
      </c>
      <c r="F41" s="170">
        <f t="shared" si="4"/>
        <v>6</v>
      </c>
      <c r="G41" s="102">
        <v>3</v>
      </c>
      <c r="H41" s="102">
        <v>3</v>
      </c>
      <c r="I41" s="170">
        <f t="shared" si="5"/>
        <v>4</v>
      </c>
      <c r="J41" s="102">
        <f t="shared" si="6"/>
        <v>2</v>
      </c>
      <c r="K41" s="102">
        <f t="shared" si="7"/>
        <v>2</v>
      </c>
      <c r="L41" s="170">
        <f t="shared" si="8"/>
        <v>3</v>
      </c>
      <c r="M41" s="102">
        <v>1</v>
      </c>
      <c r="N41" s="102">
        <v>2</v>
      </c>
      <c r="O41" s="170">
        <f t="shared" si="15"/>
        <v>1</v>
      </c>
      <c r="P41" s="102">
        <v>1</v>
      </c>
      <c r="Q41" s="102">
        <v>0</v>
      </c>
      <c r="R41" s="170">
        <f t="shared" si="9"/>
        <v>9</v>
      </c>
      <c r="S41" s="102">
        <f t="shared" si="10"/>
        <v>3</v>
      </c>
      <c r="T41" s="102">
        <f t="shared" si="11"/>
        <v>6</v>
      </c>
      <c r="U41" s="170">
        <f t="shared" si="12"/>
        <v>5</v>
      </c>
      <c r="V41" s="102">
        <v>2</v>
      </c>
      <c r="W41" s="102">
        <v>3</v>
      </c>
      <c r="X41" s="170">
        <f t="shared" si="16"/>
        <v>3</v>
      </c>
      <c r="Y41" s="102">
        <v>0</v>
      </c>
      <c r="Z41" s="102">
        <v>3</v>
      </c>
      <c r="AA41" s="170">
        <f t="shared" si="17"/>
        <v>1</v>
      </c>
      <c r="AB41" s="102">
        <v>1</v>
      </c>
      <c r="AC41" s="102">
        <v>0</v>
      </c>
      <c r="AD41" s="170">
        <f t="shared" si="13"/>
        <v>4</v>
      </c>
      <c r="AE41" s="102">
        <v>2</v>
      </c>
      <c r="AF41" s="102">
        <v>2</v>
      </c>
      <c r="AG41" s="102">
        <v>105</v>
      </c>
      <c r="AH41" s="103">
        <v>7.547169811320755</v>
      </c>
      <c r="AI41" s="297" t="s">
        <v>62</v>
      </c>
      <c r="AJ41" s="19"/>
    </row>
    <row r="42" spans="1:36" s="164" customFormat="1" ht="16.5" customHeight="1">
      <c r="A42" s="321" t="s">
        <v>138</v>
      </c>
      <c r="B42" s="367"/>
      <c r="C42" s="301">
        <f t="shared" si="1"/>
        <v>0</v>
      </c>
      <c r="D42" s="302">
        <f t="shared" si="2"/>
        <v>0</v>
      </c>
      <c r="E42" s="302">
        <f t="shared" si="3"/>
        <v>0</v>
      </c>
      <c r="F42" s="302">
        <f t="shared" si="4"/>
        <v>0</v>
      </c>
      <c r="G42" s="302">
        <f aca="true" t="shared" si="21" ref="G42:AG42">G43</f>
        <v>0</v>
      </c>
      <c r="H42" s="302">
        <f t="shared" si="21"/>
        <v>0</v>
      </c>
      <c r="I42" s="302">
        <f t="shared" si="5"/>
        <v>0</v>
      </c>
      <c r="J42" s="302">
        <f t="shared" si="6"/>
        <v>0</v>
      </c>
      <c r="K42" s="302">
        <f t="shared" si="7"/>
        <v>0</v>
      </c>
      <c r="L42" s="302">
        <f t="shared" si="8"/>
        <v>0</v>
      </c>
      <c r="M42" s="302">
        <f t="shared" si="21"/>
        <v>0</v>
      </c>
      <c r="N42" s="302">
        <f t="shared" si="21"/>
        <v>0</v>
      </c>
      <c r="O42" s="302">
        <f t="shared" si="15"/>
        <v>0</v>
      </c>
      <c r="P42" s="302">
        <f t="shared" si="21"/>
        <v>0</v>
      </c>
      <c r="Q42" s="302">
        <f t="shared" si="21"/>
        <v>0</v>
      </c>
      <c r="R42" s="302">
        <f t="shared" si="9"/>
        <v>0</v>
      </c>
      <c r="S42" s="302">
        <f t="shared" si="10"/>
        <v>0</v>
      </c>
      <c r="T42" s="302">
        <f t="shared" si="11"/>
        <v>0</v>
      </c>
      <c r="U42" s="302">
        <f t="shared" si="12"/>
        <v>0</v>
      </c>
      <c r="V42" s="302">
        <f t="shared" si="21"/>
        <v>0</v>
      </c>
      <c r="W42" s="302">
        <f t="shared" si="21"/>
        <v>0</v>
      </c>
      <c r="X42" s="302">
        <f t="shared" si="16"/>
        <v>0</v>
      </c>
      <c r="Y42" s="302">
        <f t="shared" si="21"/>
        <v>0</v>
      </c>
      <c r="Z42" s="302">
        <f t="shared" si="21"/>
        <v>0</v>
      </c>
      <c r="AA42" s="302">
        <f t="shared" si="17"/>
        <v>0</v>
      </c>
      <c r="AB42" s="302">
        <f t="shared" si="21"/>
        <v>0</v>
      </c>
      <c r="AC42" s="302">
        <f t="shared" si="21"/>
        <v>0</v>
      </c>
      <c r="AD42" s="302">
        <f t="shared" si="13"/>
        <v>0</v>
      </c>
      <c r="AE42" s="302">
        <f t="shared" si="21"/>
        <v>0</v>
      </c>
      <c r="AF42" s="302">
        <f t="shared" si="21"/>
        <v>0</v>
      </c>
      <c r="AG42" s="302">
        <f t="shared" si="21"/>
        <v>0</v>
      </c>
      <c r="AH42" s="102">
        <v>0</v>
      </c>
      <c r="AI42" s="317" t="s">
        <v>58</v>
      </c>
      <c r="AJ42" s="388"/>
    </row>
    <row r="43" spans="1:36" ht="16.5" customHeight="1">
      <c r="A43" s="292"/>
      <c r="B43" s="296" t="s">
        <v>46</v>
      </c>
      <c r="C43" s="220">
        <f t="shared" si="1"/>
        <v>0</v>
      </c>
      <c r="D43" s="170">
        <f t="shared" si="2"/>
        <v>0</v>
      </c>
      <c r="E43" s="170">
        <f t="shared" si="3"/>
        <v>0</v>
      </c>
      <c r="F43" s="170">
        <f t="shared" si="4"/>
        <v>0</v>
      </c>
      <c r="G43" s="102">
        <v>0</v>
      </c>
      <c r="H43" s="102">
        <v>0</v>
      </c>
      <c r="I43" s="170">
        <f t="shared" si="5"/>
        <v>0</v>
      </c>
      <c r="J43" s="102">
        <f t="shared" si="6"/>
        <v>0</v>
      </c>
      <c r="K43" s="102">
        <f t="shared" si="7"/>
        <v>0</v>
      </c>
      <c r="L43" s="170">
        <f t="shared" si="8"/>
        <v>0</v>
      </c>
      <c r="M43" s="102">
        <v>0</v>
      </c>
      <c r="N43" s="102">
        <v>0</v>
      </c>
      <c r="O43" s="170">
        <f t="shared" si="15"/>
        <v>0</v>
      </c>
      <c r="P43" s="102">
        <v>0</v>
      </c>
      <c r="Q43" s="102">
        <v>0</v>
      </c>
      <c r="R43" s="170">
        <f t="shared" si="9"/>
        <v>0</v>
      </c>
      <c r="S43" s="102">
        <f t="shared" si="10"/>
        <v>0</v>
      </c>
      <c r="T43" s="102">
        <f t="shared" si="11"/>
        <v>0</v>
      </c>
      <c r="U43" s="170">
        <f t="shared" si="12"/>
        <v>0</v>
      </c>
      <c r="V43" s="102">
        <v>0</v>
      </c>
      <c r="W43" s="102">
        <v>0</v>
      </c>
      <c r="X43" s="170">
        <f t="shared" si="16"/>
        <v>0</v>
      </c>
      <c r="Y43" s="102">
        <v>0</v>
      </c>
      <c r="Z43" s="102">
        <v>0</v>
      </c>
      <c r="AA43" s="170">
        <f t="shared" si="17"/>
        <v>0</v>
      </c>
      <c r="AB43" s="102">
        <v>0</v>
      </c>
      <c r="AC43" s="102">
        <v>0</v>
      </c>
      <c r="AD43" s="170">
        <f t="shared" si="13"/>
        <v>0</v>
      </c>
      <c r="AE43" s="102">
        <v>0</v>
      </c>
      <c r="AF43" s="102">
        <v>0</v>
      </c>
      <c r="AG43" s="102">
        <v>0</v>
      </c>
      <c r="AH43" s="102">
        <v>0</v>
      </c>
      <c r="AI43" s="297" t="s">
        <v>46</v>
      </c>
      <c r="AJ43" s="19"/>
    </row>
    <row r="44" spans="1:36" s="164" customFormat="1" ht="16.5" customHeight="1">
      <c r="A44" s="321" t="s">
        <v>139</v>
      </c>
      <c r="B44" s="367"/>
      <c r="C44" s="301">
        <f t="shared" si="1"/>
        <v>333</v>
      </c>
      <c r="D44" s="302">
        <f t="shared" si="2"/>
        <v>169</v>
      </c>
      <c r="E44" s="302">
        <f t="shared" si="3"/>
        <v>164</v>
      </c>
      <c r="F44" s="302">
        <f t="shared" si="4"/>
        <v>75</v>
      </c>
      <c r="G44" s="302">
        <f aca="true" t="shared" si="22" ref="G44:AG44">SUM(G45:G46)</f>
        <v>36</v>
      </c>
      <c r="H44" s="302">
        <f t="shared" si="22"/>
        <v>39</v>
      </c>
      <c r="I44" s="302">
        <f t="shared" si="5"/>
        <v>129</v>
      </c>
      <c r="J44" s="302">
        <f t="shared" si="6"/>
        <v>63</v>
      </c>
      <c r="K44" s="302">
        <f t="shared" si="7"/>
        <v>66</v>
      </c>
      <c r="L44" s="302">
        <f t="shared" si="8"/>
        <v>84</v>
      </c>
      <c r="M44" s="302">
        <f t="shared" si="22"/>
        <v>41</v>
      </c>
      <c r="N44" s="302">
        <f t="shared" si="22"/>
        <v>43</v>
      </c>
      <c r="O44" s="302">
        <f t="shared" si="15"/>
        <v>45</v>
      </c>
      <c r="P44" s="302">
        <f t="shared" si="22"/>
        <v>22</v>
      </c>
      <c r="Q44" s="302">
        <f t="shared" si="22"/>
        <v>23</v>
      </c>
      <c r="R44" s="302">
        <f t="shared" si="9"/>
        <v>129</v>
      </c>
      <c r="S44" s="302">
        <f t="shared" si="10"/>
        <v>70</v>
      </c>
      <c r="T44" s="302">
        <f t="shared" si="11"/>
        <v>59</v>
      </c>
      <c r="U44" s="302">
        <f t="shared" si="12"/>
        <v>76</v>
      </c>
      <c r="V44" s="302">
        <f t="shared" si="22"/>
        <v>43</v>
      </c>
      <c r="W44" s="302">
        <f t="shared" si="22"/>
        <v>33</v>
      </c>
      <c r="X44" s="302">
        <f t="shared" si="16"/>
        <v>52</v>
      </c>
      <c r="Y44" s="302">
        <f t="shared" si="22"/>
        <v>26</v>
      </c>
      <c r="Z44" s="302">
        <f t="shared" si="22"/>
        <v>26</v>
      </c>
      <c r="AA44" s="302">
        <f t="shared" si="17"/>
        <v>1</v>
      </c>
      <c r="AB44" s="302">
        <f t="shared" si="22"/>
        <v>1</v>
      </c>
      <c r="AC44" s="302">
        <f t="shared" si="22"/>
        <v>0</v>
      </c>
      <c r="AD44" s="302">
        <f t="shared" si="13"/>
        <v>139</v>
      </c>
      <c r="AE44" s="302">
        <f t="shared" si="22"/>
        <v>60</v>
      </c>
      <c r="AF44" s="302">
        <f t="shared" si="22"/>
        <v>79</v>
      </c>
      <c r="AG44" s="302">
        <f t="shared" si="22"/>
        <v>610</v>
      </c>
      <c r="AH44" s="303">
        <v>39.154929577464785</v>
      </c>
      <c r="AI44" s="319" t="s">
        <v>139</v>
      </c>
      <c r="AJ44" s="383"/>
    </row>
    <row r="45" spans="1:36" ht="16.5" customHeight="1">
      <c r="A45" s="292"/>
      <c r="B45" s="296" t="s">
        <v>47</v>
      </c>
      <c r="C45" s="220">
        <f t="shared" si="1"/>
        <v>142</v>
      </c>
      <c r="D45" s="170">
        <f t="shared" si="2"/>
        <v>78</v>
      </c>
      <c r="E45" s="170">
        <f t="shared" si="3"/>
        <v>64</v>
      </c>
      <c r="F45" s="170">
        <f t="shared" si="4"/>
        <v>29</v>
      </c>
      <c r="G45" s="102">
        <v>12</v>
      </c>
      <c r="H45" s="102">
        <v>17</v>
      </c>
      <c r="I45" s="170">
        <f t="shared" si="5"/>
        <v>55</v>
      </c>
      <c r="J45" s="102">
        <f t="shared" si="6"/>
        <v>33</v>
      </c>
      <c r="K45" s="102">
        <f t="shared" si="7"/>
        <v>22</v>
      </c>
      <c r="L45" s="170">
        <f t="shared" si="8"/>
        <v>31</v>
      </c>
      <c r="M45" s="102">
        <v>20</v>
      </c>
      <c r="N45" s="102">
        <v>11</v>
      </c>
      <c r="O45" s="170">
        <f t="shared" si="15"/>
        <v>24</v>
      </c>
      <c r="P45" s="102">
        <v>13</v>
      </c>
      <c r="Q45" s="102">
        <v>11</v>
      </c>
      <c r="R45" s="170">
        <f t="shared" si="9"/>
        <v>58</v>
      </c>
      <c r="S45" s="102">
        <f t="shared" si="10"/>
        <v>33</v>
      </c>
      <c r="T45" s="102">
        <f t="shared" si="11"/>
        <v>25</v>
      </c>
      <c r="U45" s="170">
        <f t="shared" si="12"/>
        <v>32</v>
      </c>
      <c r="V45" s="102">
        <v>19</v>
      </c>
      <c r="W45" s="102">
        <v>13</v>
      </c>
      <c r="X45" s="170">
        <f t="shared" si="16"/>
        <v>25</v>
      </c>
      <c r="Y45" s="102">
        <v>13</v>
      </c>
      <c r="Z45" s="102">
        <v>12</v>
      </c>
      <c r="AA45" s="170">
        <f t="shared" si="17"/>
        <v>1</v>
      </c>
      <c r="AB45" s="102">
        <v>1</v>
      </c>
      <c r="AC45" s="102">
        <v>0</v>
      </c>
      <c r="AD45" s="170">
        <f t="shared" si="13"/>
        <v>59</v>
      </c>
      <c r="AE45" s="102">
        <v>27</v>
      </c>
      <c r="AF45" s="102">
        <v>32</v>
      </c>
      <c r="AG45" s="102">
        <v>280</v>
      </c>
      <c r="AH45" s="103">
        <v>20.557491289198605</v>
      </c>
      <c r="AI45" s="297" t="s">
        <v>47</v>
      </c>
      <c r="AJ45" s="19"/>
    </row>
    <row r="46" spans="1:36" ht="16.5" customHeight="1">
      <c r="A46" s="292"/>
      <c r="B46" s="296" t="s">
        <v>48</v>
      </c>
      <c r="C46" s="220">
        <f t="shared" si="1"/>
        <v>191</v>
      </c>
      <c r="D46" s="170">
        <f t="shared" si="2"/>
        <v>91</v>
      </c>
      <c r="E46" s="170">
        <f t="shared" si="3"/>
        <v>100</v>
      </c>
      <c r="F46" s="170">
        <f t="shared" si="4"/>
        <v>46</v>
      </c>
      <c r="G46" s="102">
        <v>24</v>
      </c>
      <c r="H46" s="102">
        <v>22</v>
      </c>
      <c r="I46" s="170">
        <f t="shared" si="5"/>
        <v>74</v>
      </c>
      <c r="J46" s="102">
        <f t="shared" si="6"/>
        <v>30</v>
      </c>
      <c r="K46" s="102">
        <f t="shared" si="7"/>
        <v>44</v>
      </c>
      <c r="L46" s="170">
        <f t="shared" si="8"/>
        <v>53</v>
      </c>
      <c r="M46" s="102">
        <v>21</v>
      </c>
      <c r="N46" s="102">
        <v>32</v>
      </c>
      <c r="O46" s="170">
        <f t="shared" si="15"/>
        <v>21</v>
      </c>
      <c r="P46" s="102">
        <v>9</v>
      </c>
      <c r="Q46" s="102">
        <v>12</v>
      </c>
      <c r="R46" s="170">
        <f t="shared" si="9"/>
        <v>71</v>
      </c>
      <c r="S46" s="102">
        <f t="shared" si="10"/>
        <v>37</v>
      </c>
      <c r="T46" s="102">
        <f t="shared" si="11"/>
        <v>34</v>
      </c>
      <c r="U46" s="170">
        <f t="shared" si="12"/>
        <v>44</v>
      </c>
      <c r="V46" s="102">
        <v>24</v>
      </c>
      <c r="W46" s="102">
        <v>20</v>
      </c>
      <c r="X46" s="170">
        <f t="shared" si="16"/>
        <v>27</v>
      </c>
      <c r="Y46" s="102">
        <v>13</v>
      </c>
      <c r="Z46" s="102">
        <v>14</v>
      </c>
      <c r="AA46" s="170">
        <f t="shared" si="17"/>
        <v>0</v>
      </c>
      <c r="AB46" s="102">
        <v>0</v>
      </c>
      <c r="AC46" s="102">
        <v>0</v>
      </c>
      <c r="AD46" s="170">
        <f t="shared" si="13"/>
        <v>80</v>
      </c>
      <c r="AE46" s="102">
        <v>33</v>
      </c>
      <c r="AF46" s="102">
        <v>47</v>
      </c>
      <c r="AG46" s="102">
        <v>330</v>
      </c>
      <c r="AH46" s="103">
        <v>117.64705882352942</v>
      </c>
      <c r="AI46" s="297" t="s">
        <v>48</v>
      </c>
      <c r="AJ46" s="19"/>
    </row>
    <row r="47" spans="1:36" s="164" customFormat="1" ht="16.5" customHeight="1">
      <c r="A47" s="321" t="s">
        <v>140</v>
      </c>
      <c r="B47" s="367"/>
      <c r="C47" s="301">
        <f t="shared" si="1"/>
        <v>922</v>
      </c>
      <c r="D47" s="302">
        <f t="shared" si="2"/>
        <v>460</v>
      </c>
      <c r="E47" s="302">
        <f t="shared" si="3"/>
        <v>462</v>
      </c>
      <c r="F47" s="302">
        <f t="shared" si="4"/>
        <v>216</v>
      </c>
      <c r="G47" s="302">
        <f aca="true" t="shared" si="23" ref="G47:AG47">SUM(G48:G50)</f>
        <v>103</v>
      </c>
      <c r="H47" s="302">
        <f t="shared" si="23"/>
        <v>113</v>
      </c>
      <c r="I47" s="302">
        <f t="shared" si="5"/>
        <v>337</v>
      </c>
      <c r="J47" s="302">
        <f t="shared" si="6"/>
        <v>165</v>
      </c>
      <c r="K47" s="302">
        <f t="shared" si="7"/>
        <v>172</v>
      </c>
      <c r="L47" s="302">
        <f t="shared" si="8"/>
        <v>206</v>
      </c>
      <c r="M47" s="302">
        <f t="shared" si="23"/>
        <v>100</v>
      </c>
      <c r="N47" s="302">
        <f t="shared" si="23"/>
        <v>106</v>
      </c>
      <c r="O47" s="302">
        <f t="shared" si="15"/>
        <v>131</v>
      </c>
      <c r="P47" s="302">
        <f t="shared" si="23"/>
        <v>65</v>
      </c>
      <c r="Q47" s="302">
        <f t="shared" si="23"/>
        <v>66</v>
      </c>
      <c r="R47" s="302">
        <f t="shared" si="9"/>
        <v>369</v>
      </c>
      <c r="S47" s="302">
        <f t="shared" si="10"/>
        <v>192</v>
      </c>
      <c r="T47" s="302">
        <f t="shared" si="11"/>
        <v>177</v>
      </c>
      <c r="U47" s="302">
        <f t="shared" si="12"/>
        <v>171</v>
      </c>
      <c r="V47" s="302">
        <f t="shared" si="23"/>
        <v>81</v>
      </c>
      <c r="W47" s="302">
        <f t="shared" si="23"/>
        <v>90</v>
      </c>
      <c r="X47" s="302">
        <f t="shared" si="16"/>
        <v>187</v>
      </c>
      <c r="Y47" s="302">
        <f t="shared" si="23"/>
        <v>106</v>
      </c>
      <c r="Z47" s="302">
        <f t="shared" si="23"/>
        <v>81</v>
      </c>
      <c r="AA47" s="302">
        <f t="shared" si="17"/>
        <v>11</v>
      </c>
      <c r="AB47" s="302">
        <f t="shared" si="23"/>
        <v>5</v>
      </c>
      <c r="AC47" s="302">
        <f t="shared" si="23"/>
        <v>6</v>
      </c>
      <c r="AD47" s="302">
        <f t="shared" si="13"/>
        <v>350</v>
      </c>
      <c r="AE47" s="302">
        <f t="shared" si="23"/>
        <v>179</v>
      </c>
      <c r="AF47" s="302">
        <f t="shared" si="23"/>
        <v>171</v>
      </c>
      <c r="AG47" s="302">
        <f t="shared" si="23"/>
        <v>1290</v>
      </c>
      <c r="AH47" s="303">
        <v>57.09624796084829</v>
      </c>
      <c r="AI47" s="319" t="s">
        <v>140</v>
      </c>
      <c r="AJ47" s="383"/>
    </row>
    <row r="48" spans="1:36" ht="16.5" customHeight="1">
      <c r="A48" s="292"/>
      <c r="B48" s="296" t="s">
        <v>49</v>
      </c>
      <c r="C48" s="220">
        <f t="shared" si="1"/>
        <v>120</v>
      </c>
      <c r="D48" s="170">
        <f t="shared" si="2"/>
        <v>67</v>
      </c>
      <c r="E48" s="170">
        <f t="shared" si="3"/>
        <v>53</v>
      </c>
      <c r="F48" s="170">
        <f t="shared" si="4"/>
        <v>21</v>
      </c>
      <c r="G48" s="102">
        <v>13</v>
      </c>
      <c r="H48" s="102">
        <v>8</v>
      </c>
      <c r="I48" s="170">
        <f t="shared" si="5"/>
        <v>51</v>
      </c>
      <c r="J48" s="102">
        <f t="shared" si="6"/>
        <v>24</v>
      </c>
      <c r="K48" s="102">
        <f t="shared" si="7"/>
        <v>27</v>
      </c>
      <c r="L48" s="170">
        <f t="shared" si="8"/>
        <v>11</v>
      </c>
      <c r="M48" s="102">
        <v>6</v>
      </c>
      <c r="N48" s="102">
        <v>5</v>
      </c>
      <c r="O48" s="170">
        <f t="shared" si="15"/>
        <v>40</v>
      </c>
      <c r="P48" s="102">
        <v>18</v>
      </c>
      <c r="Q48" s="102">
        <v>22</v>
      </c>
      <c r="R48" s="170">
        <f t="shared" si="9"/>
        <v>48</v>
      </c>
      <c r="S48" s="102">
        <f t="shared" si="10"/>
        <v>30</v>
      </c>
      <c r="T48" s="102">
        <f t="shared" si="11"/>
        <v>18</v>
      </c>
      <c r="U48" s="170">
        <f t="shared" si="12"/>
        <v>0</v>
      </c>
      <c r="V48" s="102">
        <v>0</v>
      </c>
      <c r="W48" s="102">
        <v>0</v>
      </c>
      <c r="X48" s="170">
        <f t="shared" si="16"/>
        <v>47</v>
      </c>
      <c r="Y48" s="102">
        <v>30</v>
      </c>
      <c r="Z48" s="102">
        <v>17</v>
      </c>
      <c r="AA48" s="170">
        <f t="shared" si="17"/>
        <v>1</v>
      </c>
      <c r="AB48" s="102">
        <v>0</v>
      </c>
      <c r="AC48" s="102">
        <v>1</v>
      </c>
      <c r="AD48" s="170">
        <f t="shared" si="13"/>
        <v>55</v>
      </c>
      <c r="AE48" s="102">
        <v>27</v>
      </c>
      <c r="AF48" s="102">
        <v>28</v>
      </c>
      <c r="AG48" s="102">
        <v>150</v>
      </c>
      <c r="AH48" s="103">
        <v>58.51063829787234</v>
      </c>
      <c r="AI48" s="297" t="s">
        <v>49</v>
      </c>
      <c r="AJ48" s="19"/>
    </row>
    <row r="49" spans="1:36" ht="16.5" customHeight="1">
      <c r="A49" s="292"/>
      <c r="B49" s="296" t="s">
        <v>10</v>
      </c>
      <c r="C49" s="220">
        <f t="shared" si="1"/>
        <v>93</v>
      </c>
      <c r="D49" s="170">
        <f t="shared" si="2"/>
        <v>43</v>
      </c>
      <c r="E49" s="170">
        <f t="shared" si="3"/>
        <v>50</v>
      </c>
      <c r="F49" s="170">
        <f t="shared" si="4"/>
        <v>23</v>
      </c>
      <c r="G49" s="102">
        <v>10</v>
      </c>
      <c r="H49" s="102">
        <v>13</v>
      </c>
      <c r="I49" s="170">
        <f t="shared" si="5"/>
        <v>22</v>
      </c>
      <c r="J49" s="102">
        <f t="shared" si="6"/>
        <v>11</v>
      </c>
      <c r="K49" s="102">
        <f t="shared" si="7"/>
        <v>11</v>
      </c>
      <c r="L49" s="170">
        <f t="shared" si="8"/>
        <v>13</v>
      </c>
      <c r="M49" s="102">
        <v>7</v>
      </c>
      <c r="N49" s="102">
        <v>6</v>
      </c>
      <c r="O49" s="170">
        <f t="shared" si="15"/>
        <v>9</v>
      </c>
      <c r="P49" s="102">
        <v>4</v>
      </c>
      <c r="Q49" s="102">
        <v>5</v>
      </c>
      <c r="R49" s="170">
        <f t="shared" si="9"/>
        <v>48</v>
      </c>
      <c r="S49" s="102">
        <f t="shared" si="10"/>
        <v>22</v>
      </c>
      <c r="T49" s="102">
        <f t="shared" si="11"/>
        <v>26</v>
      </c>
      <c r="U49" s="170">
        <f t="shared" si="12"/>
        <v>26</v>
      </c>
      <c r="V49" s="102">
        <v>12</v>
      </c>
      <c r="W49" s="102">
        <v>14</v>
      </c>
      <c r="X49" s="170">
        <f t="shared" si="16"/>
        <v>18</v>
      </c>
      <c r="Y49" s="102">
        <v>8</v>
      </c>
      <c r="Z49" s="102">
        <v>10</v>
      </c>
      <c r="AA49" s="170">
        <f t="shared" si="17"/>
        <v>4</v>
      </c>
      <c r="AB49" s="102">
        <v>2</v>
      </c>
      <c r="AC49" s="102">
        <v>2</v>
      </c>
      <c r="AD49" s="170">
        <f t="shared" si="13"/>
        <v>31</v>
      </c>
      <c r="AE49" s="102">
        <v>15</v>
      </c>
      <c r="AF49" s="102">
        <v>16</v>
      </c>
      <c r="AG49" s="102">
        <v>255</v>
      </c>
      <c r="AH49" s="103">
        <v>20.80536912751678</v>
      </c>
      <c r="AI49" s="297" t="s">
        <v>10</v>
      </c>
      <c r="AJ49" s="19"/>
    </row>
    <row r="50" spans="1:36" ht="16.5" customHeight="1">
      <c r="A50" s="292"/>
      <c r="B50" s="296" t="s">
        <v>50</v>
      </c>
      <c r="C50" s="220">
        <f t="shared" si="1"/>
        <v>709</v>
      </c>
      <c r="D50" s="170">
        <f t="shared" si="2"/>
        <v>350</v>
      </c>
      <c r="E50" s="170">
        <f t="shared" si="3"/>
        <v>359</v>
      </c>
      <c r="F50" s="170">
        <f t="shared" si="4"/>
        <v>172</v>
      </c>
      <c r="G50" s="102">
        <v>80</v>
      </c>
      <c r="H50" s="102">
        <v>92</v>
      </c>
      <c r="I50" s="170">
        <f t="shared" si="5"/>
        <v>264</v>
      </c>
      <c r="J50" s="102">
        <f t="shared" si="6"/>
        <v>130</v>
      </c>
      <c r="K50" s="102">
        <f t="shared" si="7"/>
        <v>134</v>
      </c>
      <c r="L50" s="170">
        <f t="shared" si="8"/>
        <v>182</v>
      </c>
      <c r="M50" s="102">
        <v>87</v>
      </c>
      <c r="N50" s="102">
        <v>95</v>
      </c>
      <c r="O50" s="170">
        <f t="shared" si="15"/>
        <v>82</v>
      </c>
      <c r="P50" s="102">
        <v>43</v>
      </c>
      <c r="Q50" s="102">
        <v>39</v>
      </c>
      <c r="R50" s="170">
        <f t="shared" si="9"/>
        <v>273</v>
      </c>
      <c r="S50" s="102">
        <f t="shared" si="10"/>
        <v>140</v>
      </c>
      <c r="T50" s="102">
        <f t="shared" si="11"/>
        <v>133</v>
      </c>
      <c r="U50" s="170">
        <f t="shared" si="12"/>
        <v>145</v>
      </c>
      <c r="V50" s="102">
        <v>69</v>
      </c>
      <c r="W50" s="102">
        <v>76</v>
      </c>
      <c r="X50" s="170">
        <f t="shared" si="16"/>
        <v>122</v>
      </c>
      <c r="Y50" s="102">
        <v>68</v>
      </c>
      <c r="Z50" s="102">
        <v>54</v>
      </c>
      <c r="AA50" s="170">
        <f t="shared" si="17"/>
        <v>6</v>
      </c>
      <c r="AB50" s="102">
        <v>3</v>
      </c>
      <c r="AC50" s="102">
        <v>3</v>
      </c>
      <c r="AD50" s="170">
        <f t="shared" si="13"/>
        <v>264</v>
      </c>
      <c r="AE50" s="102">
        <v>137</v>
      </c>
      <c r="AF50" s="102">
        <v>127</v>
      </c>
      <c r="AG50" s="102">
        <v>885</v>
      </c>
      <c r="AH50" s="103">
        <v>71.35135135135135</v>
      </c>
      <c r="AI50" s="297" t="s">
        <v>50</v>
      </c>
      <c r="AJ50" s="19"/>
    </row>
    <row r="51" spans="1:36" s="164" customFormat="1" ht="16.5" customHeight="1">
      <c r="A51" s="321" t="s">
        <v>141</v>
      </c>
      <c r="B51" s="367"/>
      <c r="C51" s="301">
        <f t="shared" si="1"/>
        <v>1797</v>
      </c>
      <c r="D51" s="302">
        <f t="shared" si="2"/>
        <v>934</v>
      </c>
      <c r="E51" s="302">
        <f t="shared" si="3"/>
        <v>863</v>
      </c>
      <c r="F51" s="302">
        <f t="shared" si="4"/>
        <v>483</v>
      </c>
      <c r="G51" s="302">
        <f aca="true" t="shared" si="24" ref="G51:AG51">SUM(G52:G55)</f>
        <v>250</v>
      </c>
      <c r="H51" s="302">
        <f t="shared" si="24"/>
        <v>233</v>
      </c>
      <c r="I51" s="302">
        <f t="shared" si="5"/>
        <v>643</v>
      </c>
      <c r="J51" s="302">
        <f t="shared" si="6"/>
        <v>331</v>
      </c>
      <c r="K51" s="302">
        <f t="shared" si="7"/>
        <v>312</v>
      </c>
      <c r="L51" s="302">
        <f t="shared" si="8"/>
        <v>443</v>
      </c>
      <c r="M51" s="302">
        <f t="shared" si="24"/>
        <v>239</v>
      </c>
      <c r="N51" s="302">
        <f t="shared" si="24"/>
        <v>204</v>
      </c>
      <c r="O51" s="302">
        <f t="shared" si="15"/>
        <v>200</v>
      </c>
      <c r="P51" s="302">
        <f t="shared" si="24"/>
        <v>92</v>
      </c>
      <c r="Q51" s="302">
        <f t="shared" si="24"/>
        <v>108</v>
      </c>
      <c r="R51" s="302">
        <f t="shared" si="9"/>
        <v>671</v>
      </c>
      <c r="S51" s="302">
        <f t="shared" si="10"/>
        <v>353</v>
      </c>
      <c r="T51" s="302">
        <f t="shared" si="11"/>
        <v>318</v>
      </c>
      <c r="U51" s="302">
        <f t="shared" si="12"/>
        <v>378</v>
      </c>
      <c r="V51" s="302">
        <f t="shared" si="24"/>
        <v>195</v>
      </c>
      <c r="W51" s="302">
        <f t="shared" si="24"/>
        <v>183</v>
      </c>
      <c r="X51" s="302">
        <f t="shared" si="16"/>
        <v>283</v>
      </c>
      <c r="Y51" s="302">
        <f t="shared" si="24"/>
        <v>152</v>
      </c>
      <c r="Z51" s="302">
        <f t="shared" si="24"/>
        <v>131</v>
      </c>
      <c r="AA51" s="302">
        <f t="shared" si="17"/>
        <v>10</v>
      </c>
      <c r="AB51" s="302">
        <f t="shared" si="24"/>
        <v>6</v>
      </c>
      <c r="AC51" s="302">
        <f t="shared" si="24"/>
        <v>4</v>
      </c>
      <c r="AD51" s="302">
        <f t="shared" si="13"/>
        <v>696</v>
      </c>
      <c r="AE51" s="302">
        <f t="shared" si="24"/>
        <v>341</v>
      </c>
      <c r="AF51" s="302">
        <f t="shared" si="24"/>
        <v>355</v>
      </c>
      <c r="AG51" s="302">
        <f t="shared" si="24"/>
        <v>1920</v>
      </c>
      <c r="AH51" s="303">
        <v>61.48409893992933</v>
      </c>
      <c r="AI51" s="319" t="s">
        <v>141</v>
      </c>
      <c r="AJ51" s="383"/>
    </row>
    <row r="52" spans="1:36" ht="16.5" customHeight="1">
      <c r="A52" s="292"/>
      <c r="B52" s="296" t="s">
        <v>51</v>
      </c>
      <c r="C52" s="220">
        <f t="shared" si="1"/>
        <v>632</v>
      </c>
      <c r="D52" s="170">
        <f t="shared" si="2"/>
        <v>326</v>
      </c>
      <c r="E52" s="170">
        <f t="shared" si="3"/>
        <v>306</v>
      </c>
      <c r="F52" s="170">
        <f t="shared" si="4"/>
        <v>184</v>
      </c>
      <c r="G52" s="102">
        <v>97</v>
      </c>
      <c r="H52" s="102">
        <v>87</v>
      </c>
      <c r="I52" s="170">
        <f t="shared" si="5"/>
        <v>222</v>
      </c>
      <c r="J52" s="102">
        <f t="shared" si="6"/>
        <v>113</v>
      </c>
      <c r="K52" s="102">
        <f t="shared" si="7"/>
        <v>109</v>
      </c>
      <c r="L52" s="170">
        <f t="shared" si="8"/>
        <v>151</v>
      </c>
      <c r="M52" s="102">
        <v>80</v>
      </c>
      <c r="N52" s="102">
        <v>71</v>
      </c>
      <c r="O52" s="170">
        <f t="shared" si="15"/>
        <v>71</v>
      </c>
      <c r="P52" s="102">
        <v>33</v>
      </c>
      <c r="Q52" s="102">
        <v>38</v>
      </c>
      <c r="R52" s="170">
        <f t="shared" si="9"/>
        <v>226</v>
      </c>
      <c r="S52" s="102">
        <f t="shared" si="10"/>
        <v>116</v>
      </c>
      <c r="T52" s="102">
        <f t="shared" si="11"/>
        <v>110</v>
      </c>
      <c r="U52" s="170">
        <f t="shared" si="12"/>
        <v>144</v>
      </c>
      <c r="V52" s="102">
        <v>79</v>
      </c>
      <c r="W52" s="102">
        <v>65</v>
      </c>
      <c r="X52" s="170">
        <f t="shared" si="16"/>
        <v>79</v>
      </c>
      <c r="Y52" s="102">
        <v>36</v>
      </c>
      <c r="Z52" s="102">
        <v>43</v>
      </c>
      <c r="AA52" s="170">
        <f t="shared" si="17"/>
        <v>3</v>
      </c>
      <c r="AB52" s="102">
        <v>1</v>
      </c>
      <c r="AC52" s="102">
        <v>2</v>
      </c>
      <c r="AD52" s="170">
        <f t="shared" si="13"/>
        <v>253</v>
      </c>
      <c r="AE52" s="102">
        <v>130</v>
      </c>
      <c r="AF52" s="102">
        <v>123</v>
      </c>
      <c r="AG52" s="102">
        <v>630</v>
      </c>
      <c r="AH52" s="103">
        <v>83.22368421052632</v>
      </c>
      <c r="AI52" s="297" t="s">
        <v>51</v>
      </c>
      <c r="AJ52" s="19"/>
    </row>
    <row r="53" spans="1:36" ht="16.5" customHeight="1">
      <c r="A53" s="292"/>
      <c r="B53" s="296" t="s">
        <v>52</v>
      </c>
      <c r="C53" s="220">
        <f t="shared" si="1"/>
        <v>105</v>
      </c>
      <c r="D53" s="170">
        <f t="shared" si="2"/>
        <v>57</v>
      </c>
      <c r="E53" s="170">
        <f t="shared" si="3"/>
        <v>48</v>
      </c>
      <c r="F53" s="170">
        <f t="shared" si="4"/>
        <v>0</v>
      </c>
      <c r="G53" s="102">
        <v>0</v>
      </c>
      <c r="H53" s="102">
        <v>0</v>
      </c>
      <c r="I53" s="170">
        <f t="shared" si="5"/>
        <v>48</v>
      </c>
      <c r="J53" s="102">
        <f t="shared" si="6"/>
        <v>21</v>
      </c>
      <c r="K53" s="102">
        <f t="shared" si="7"/>
        <v>27</v>
      </c>
      <c r="L53" s="170">
        <f t="shared" si="8"/>
        <v>0</v>
      </c>
      <c r="M53" s="102">
        <v>0</v>
      </c>
      <c r="N53" s="102">
        <v>0</v>
      </c>
      <c r="O53" s="170">
        <f t="shared" si="15"/>
        <v>48</v>
      </c>
      <c r="P53" s="102">
        <v>21</v>
      </c>
      <c r="Q53" s="102">
        <v>27</v>
      </c>
      <c r="R53" s="170">
        <f t="shared" si="9"/>
        <v>57</v>
      </c>
      <c r="S53" s="102">
        <f t="shared" si="10"/>
        <v>36</v>
      </c>
      <c r="T53" s="102">
        <f t="shared" si="11"/>
        <v>21</v>
      </c>
      <c r="U53" s="170">
        <f t="shared" si="12"/>
        <v>0</v>
      </c>
      <c r="V53" s="102">
        <v>0</v>
      </c>
      <c r="W53" s="102">
        <v>0</v>
      </c>
      <c r="X53" s="170">
        <f t="shared" si="16"/>
        <v>56</v>
      </c>
      <c r="Y53" s="102">
        <v>36</v>
      </c>
      <c r="Z53" s="102">
        <v>20</v>
      </c>
      <c r="AA53" s="170">
        <f t="shared" si="17"/>
        <v>1</v>
      </c>
      <c r="AB53" s="102">
        <v>0</v>
      </c>
      <c r="AC53" s="102">
        <v>1</v>
      </c>
      <c r="AD53" s="170">
        <f t="shared" si="13"/>
        <v>50</v>
      </c>
      <c r="AE53" s="102">
        <v>29</v>
      </c>
      <c r="AF53" s="102">
        <v>21</v>
      </c>
      <c r="AG53" s="102">
        <v>175</v>
      </c>
      <c r="AH53" s="103">
        <v>74.6268656716418</v>
      </c>
      <c r="AI53" s="297" t="s">
        <v>52</v>
      </c>
      <c r="AJ53" s="19"/>
    </row>
    <row r="54" spans="1:36" ht="16.5" customHeight="1">
      <c r="A54" s="292"/>
      <c r="B54" s="296" t="s">
        <v>53</v>
      </c>
      <c r="C54" s="220">
        <f t="shared" si="1"/>
        <v>1060</v>
      </c>
      <c r="D54" s="170">
        <f t="shared" si="2"/>
        <v>551</v>
      </c>
      <c r="E54" s="170">
        <f t="shared" si="3"/>
        <v>509</v>
      </c>
      <c r="F54" s="170">
        <f t="shared" si="4"/>
        <v>299</v>
      </c>
      <c r="G54" s="102">
        <v>153</v>
      </c>
      <c r="H54" s="102">
        <v>146</v>
      </c>
      <c r="I54" s="170">
        <f t="shared" si="5"/>
        <v>373</v>
      </c>
      <c r="J54" s="102">
        <f t="shared" si="6"/>
        <v>197</v>
      </c>
      <c r="K54" s="102">
        <f t="shared" si="7"/>
        <v>176</v>
      </c>
      <c r="L54" s="170">
        <f t="shared" si="8"/>
        <v>292</v>
      </c>
      <c r="M54" s="102">
        <v>159</v>
      </c>
      <c r="N54" s="102">
        <v>133</v>
      </c>
      <c r="O54" s="170">
        <f t="shared" si="15"/>
        <v>81</v>
      </c>
      <c r="P54" s="102">
        <v>38</v>
      </c>
      <c r="Q54" s="102">
        <v>43</v>
      </c>
      <c r="R54" s="170">
        <f t="shared" si="9"/>
        <v>388</v>
      </c>
      <c r="S54" s="102">
        <f t="shared" si="10"/>
        <v>201</v>
      </c>
      <c r="T54" s="102">
        <f t="shared" si="11"/>
        <v>187</v>
      </c>
      <c r="U54" s="170">
        <f t="shared" si="12"/>
        <v>234</v>
      </c>
      <c r="V54" s="102">
        <v>116</v>
      </c>
      <c r="W54" s="102">
        <v>118</v>
      </c>
      <c r="X54" s="170">
        <f t="shared" si="16"/>
        <v>148</v>
      </c>
      <c r="Y54" s="102">
        <v>80</v>
      </c>
      <c r="Z54" s="102">
        <v>68</v>
      </c>
      <c r="AA54" s="170">
        <f t="shared" si="17"/>
        <v>6</v>
      </c>
      <c r="AB54" s="102">
        <v>5</v>
      </c>
      <c r="AC54" s="102">
        <v>1</v>
      </c>
      <c r="AD54" s="170">
        <f t="shared" si="13"/>
        <v>393</v>
      </c>
      <c r="AE54" s="102">
        <v>182</v>
      </c>
      <c r="AF54" s="102">
        <v>211</v>
      </c>
      <c r="AG54" s="102">
        <v>1115</v>
      </c>
      <c r="AH54" s="103">
        <v>55.58698727015559</v>
      </c>
      <c r="AI54" s="297" t="s">
        <v>53</v>
      </c>
      <c r="AJ54" s="19"/>
    </row>
    <row r="55" spans="1:36" ht="16.5" customHeight="1">
      <c r="A55" s="292"/>
      <c r="B55" s="296" t="s">
        <v>54</v>
      </c>
      <c r="C55" s="220">
        <f t="shared" si="1"/>
        <v>0</v>
      </c>
      <c r="D55" s="170">
        <f t="shared" si="2"/>
        <v>0</v>
      </c>
      <c r="E55" s="170">
        <f t="shared" si="3"/>
        <v>0</v>
      </c>
      <c r="F55" s="170">
        <f t="shared" si="4"/>
        <v>0</v>
      </c>
      <c r="G55" s="102">
        <v>0</v>
      </c>
      <c r="H55" s="102">
        <v>0</v>
      </c>
      <c r="I55" s="170">
        <f t="shared" si="5"/>
        <v>0</v>
      </c>
      <c r="J55" s="102">
        <f t="shared" si="6"/>
        <v>0</v>
      </c>
      <c r="K55" s="102">
        <f t="shared" si="7"/>
        <v>0</v>
      </c>
      <c r="L55" s="170">
        <f t="shared" si="8"/>
        <v>0</v>
      </c>
      <c r="M55" s="102">
        <v>0</v>
      </c>
      <c r="N55" s="102">
        <v>0</v>
      </c>
      <c r="O55" s="170">
        <f t="shared" si="15"/>
        <v>0</v>
      </c>
      <c r="P55" s="102">
        <v>0</v>
      </c>
      <c r="Q55" s="102">
        <v>0</v>
      </c>
      <c r="R55" s="170">
        <f t="shared" si="9"/>
        <v>0</v>
      </c>
      <c r="S55" s="102">
        <f t="shared" si="10"/>
        <v>0</v>
      </c>
      <c r="T55" s="102">
        <f t="shared" si="11"/>
        <v>0</v>
      </c>
      <c r="U55" s="170">
        <f t="shared" si="12"/>
        <v>0</v>
      </c>
      <c r="V55" s="102">
        <v>0</v>
      </c>
      <c r="W55" s="102">
        <v>0</v>
      </c>
      <c r="X55" s="170">
        <f t="shared" si="16"/>
        <v>0</v>
      </c>
      <c r="Y55" s="102">
        <v>0</v>
      </c>
      <c r="Z55" s="102">
        <v>0</v>
      </c>
      <c r="AA55" s="170">
        <f t="shared" si="17"/>
        <v>0</v>
      </c>
      <c r="AB55" s="102">
        <v>0</v>
      </c>
      <c r="AC55" s="102">
        <v>0</v>
      </c>
      <c r="AD55" s="170">
        <f t="shared" si="13"/>
        <v>0</v>
      </c>
      <c r="AE55" s="102">
        <v>0</v>
      </c>
      <c r="AF55" s="102">
        <v>0</v>
      </c>
      <c r="AG55" s="102">
        <v>0</v>
      </c>
      <c r="AH55" s="102">
        <v>0</v>
      </c>
      <c r="AI55" s="297" t="s">
        <v>54</v>
      </c>
      <c r="AJ55" s="19"/>
    </row>
    <row r="56" spans="1:36" s="299" customFormat="1" ht="16.5" customHeight="1">
      <c r="A56" s="321" t="s">
        <v>142</v>
      </c>
      <c r="B56" s="367"/>
      <c r="C56" s="301">
        <f t="shared" si="1"/>
        <v>265</v>
      </c>
      <c r="D56" s="302">
        <f t="shared" si="2"/>
        <v>135</v>
      </c>
      <c r="E56" s="302">
        <f t="shared" si="3"/>
        <v>130</v>
      </c>
      <c r="F56" s="302">
        <f t="shared" si="4"/>
        <v>76</v>
      </c>
      <c r="G56" s="302">
        <f aca="true" t="shared" si="25" ref="G56:AG56">SUM(G57:G58)</f>
        <v>41</v>
      </c>
      <c r="H56" s="302">
        <f t="shared" si="25"/>
        <v>35</v>
      </c>
      <c r="I56" s="302">
        <f t="shared" si="5"/>
        <v>88</v>
      </c>
      <c r="J56" s="302">
        <f t="shared" si="6"/>
        <v>42</v>
      </c>
      <c r="K56" s="302">
        <f t="shared" si="7"/>
        <v>46</v>
      </c>
      <c r="L56" s="302">
        <f t="shared" si="8"/>
        <v>76</v>
      </c>
      <c r="M56" s="302">
        <f t="shared" si="25"/>
        <v>36</v>
      </c>
      <c r="N56" s="302">
        <f t="shared" si="25"/>
        <v>40</v>
      </c>
      <c r="O56" s="302">
        <f t="shared" si="15"/>
        <v>12</v>
      </c>
      <c r="P56" s="302">
        <f t="shared" si="25"/>
        <v>6</v>
      </c>
      <c r="Q56" s="302">
        <f t="shared" si="25"/>
        <v>6</v>
      </c>
      <c r="R56" s="302">
        <f t="shared" si="9"/>
        <v>101</v>
      </c>
      <c r="S56" s="302">
        <f t="shared" si="10"/>
        <v>52</v>
      </c>
      <c r="T56" s="302">
        <f t="shared" si="11"/>
        <v>49</v>
      </c>
      <c r="U56" s="302">
        <f t="shared" si="12"/>
        <v>81</v>
      </c>
      <c r="V56" s="302">
        <f t="shared" si="25"/>
        <v>42</v>
      </c>
      <c r="W56" s="302">
        <f t="shared" si="25"/>
        <v>39</v>
      </c>
      <c r="X56" s="302">
        <f t="shared" si="16"/>
        <v>14</v>
      </c>
      <c r="Y56" s="302">
        <f t="shared" si="25"/>
        <v>7</v>
      </c>
      <c r="Z56" s="302">
        <f t="shared" si="25"/>
        <v>7</v>
      </c>
      <c r="AA56" s="302">
        <f t="shared" si="17"/>
        <v>6</v>
      </c>
      <c r="AB56" s="302">
        <f t="shared" si="25"/>
        <v>3</v>
      </c>
      <c r="AC56" s="302">
        <f t="shared" si="25"/>
        <v>3</v>
      </c>
      <c r="AD56" s="302">
        <f t="shared" si="13"/>
        <v>121</v>
      </c>
      <c r="AE56" s="302">
        <f t="shared" si="25"/>
        <v>66</v>
      </c>
      <c r="AF56" s="302">
        <f t="shared" si="25"/>
        <v>55</v>
      </c>
      <c r="AG56" s="302">
        <f t="shared" si="25"/>
        <v>440</v>
      </c>
      <c r="AH56" s="303">
        <v>50</v>
      </c>
      <c r="AI56" s="319" t="s">
        <v>142</v>
      </c>
      <c r="AJ56" s="383"/>
    </row>
    <row r="57" spans="1:36" ht="16.5" customHeight="1">
      <c r="A57" s="292"/>
      <c r="B57" s="296" t="s">
        <v>55</v>
      </c>
      <c r="C57" s="220">
        <f t="shared" si="1"/>
        <v>141</v>
      </c>
      <c r="D57" s="170">
        <f t="shared" si="2"/>
        <v>68</v>
      </c>
      <c r="E57" s="170">
        <f t="shared" si="3"/>
        <v>73</v>
      </c>
      <c r="F57" s="170">
        <f t="shared" si="4"/>
        <v>42</v>
      </c>
      <c r="G57" s="102">
        <v>24</v>
      </c>
      <c r="H57" s="102">
        <v>18</v>
      </c>
      <c r="I57" s="170">
        <f t="shared" si="5"/>
        <v>54</v>
      </c>
      <c r="J57" s="102">
        <f t="shared" si="6"/>
        <v>24</v>
      </c>
      <c r="K57" s="102">
        <f t="shared" si="7"/>
        <v>30</v>
      </c>
      <c r="L57" s="170">
        <f t="shared" si="8"/>
        <v>45</v>
      </c>
      <c r="M57" s="102">
        <v>20</v>
      </c>
      <c r="N57" s="102">
        <v>25</v>
      </c>
      <c r="O57" s="170">
        <f t="shared" si="15"/>
        <v>9</v>
      </c>
      <c r="P57" s="102">
        <v>4</v>
      </c>
      <c r="Q57" s="102">
        <v>5</v>
      </c>
      <c r="R57" s="170">
        <f t="shared" si="9"/>
        <v>45</v>
      </c>
      <c r="S57" s="102">
        <f t="shared" si="10"/>
        <v>20</v>
      </c>
      <c r="T57" s="102">
        <f t="shared" si="11"/>
        <v>25</v>
      </c>
      <c r="U57" s="170">
        <f t="shared" si="12"/>
        <v>31</v>
      </c>
      <c r="V57" s="102">
        <v>13</v>
      </c>
      <c r="W57" s="102">
        <v>18</v>
      </c>
      <c r="X57" s="170">
        <f t="shared" si="16"/>
        <v>11</v>
      </c>
      <c r="Y57" s="102">
        <v>5</v>
      </c>
      <c r="Z57" s="102">
        <v>6</v>
      </c>
      <c r="AA57" s="170">
        <f t="shared" si="17"/>
        <v>3</v>
      </c>
      <c r="AB57" s="102">
        <v>2</v>
      </c>
      <c r="AC57" s="102">
        <v>1</v>
      </c>
      <c r="AD57" s="170">
        <f t="shared" si="13"/>
        <v>44</v>
      </c>
      <c r="AE57" s="102">
        <v>26</v>
      </c>
      <c r="AF57" s="102">
        <v>18</v>
      </c>
      <c r="AG57" s="102">
        <v>180</v>
      </c>
      <c r="AH57" s="103">
        <v>70.96774193548387</v>
      </c>
      <c r="AI57" s="297" t="s">
        <v>55</v>
      </c>
      <c r="AJ57" s="19"/>
    </row>
    <row r="58" spans="1:36" s="1" customFormat="1" ht="16.5" customHeight="1">
      <c r="A58" s="292"/>
      <c r="B58" s="296" t="s">
        <v>63</v>
      </c>
      <c r="C58" s="220">
        <f t="shared" si="1"/>
        <v>124</v>
      </c>
      <c r="D58" s="170">
        <f t="shared" si="2"/>
        <v>67</v>
      </c>
      <c r="E58" s="170">
        <f t="shared" si="3"/>
        <v>57</v>
      </c>
      <c r="F58" s="170">
        <f t="shared" si="4"/>
        <v>34</v>
      </c>
      <c r="G58" s="102">
        <v>17</v>
      </c>
      <c r="H58" s="102">
        <v>17</v>
      </c>
      <c r="I58" s="170">
        <f t="shared" si="5"/>
        <v>34</v>
      </c>
      <c r="J58" s="102">
        <f t="shared" si="6"/>
        <v>18</v>
      </c>
      <c r="K58" s="102">
        <f t="shared" si="7"/>
        <v>16</v>
      </c>
      <c r="L58" s="170">
        <f t="shared" si="8"/>
        <v>31</v>
      </c>
      <c r="M58" s="102">
        <v>16</v>
      </c>
      <c r="N58" s="102">
        <v>15</v>
      </c>
      <c r="O58" s="170">
        <f t="shared" si="15"/>
        <v>3</v>
      </c>
      <c r="P58" s="102">
        <v>2</v>
      </c>
      <c r="Q58" s="102">
        <v>1</v>
      </c>
      <c r="R58" s="170">
        <f t="shared" si="9"/>
        <v>56</v>
      </c>
      <c r="S58" s="102">
        <f t="shared" si="10"/>
        <v>32</v>
      </c>
      <c r="T58" s="102">
        <f t="shared" si="11"/>
        <v>24</v>
      </c>
      <c r="U58" s="170">
        <f t="shared" si="12"/>
        <v>50</v>
      </c>
      <c r="V58" s="102">
        <v>29</v>
      </c>
      <c r="W58" s="102">
        <v>21</v>
      </c>
      <c r="X58" s="170">
        <f t="shared" si="16"/>
        <v>3</v>
      </c>
      <c r="Y58" s="102">
        <v>2</v>
      </c>
      <c r="Z58" s="102">
        <v>1</v>
      </c>
      <c r="AA58" s="170">
        <f t="shared" si="17"/>
        <v>3</v>
      </c>
      <c r="AB58" s="102">
        <v>1</v>
      </c>
      <c r="AC58" s="102">
        <v>2</v>
      </c>
      <c r="AD58" s="170">
        <f t="shared" si="13"/>
        <v>77</v>
      </c>
      <c r="AE58" s="102">
        <v>40</v>
      </c>
      <c r="AF58" s="102">
        <v>37</v>
      </c>
      <c r="AG58" s="102">
        <v>260</v>
      </c>
      <c r="AH58" s="103">
        <v>42.77777777777778</v>
      </c>
      <c r="AI58" s="297" t="s">
        <v>63</v>
      </c>
      <c r="AJ58" s="19"/>
    </row>
    <row r="59" spans="1:36" s="164" customFormat="1" ht="16.5" customHeight="1">
      <c r="A59" s="321" t="s">
        <v>143</v>
      </c>
      <c r="B59" s="323"/>
      <c r="C59" s="301">
        <f t="shared" si="1"/>
        <v>595</v>
      </c>
      <c r="D59" s="302">
        <f t="shared" si="2"/>
        <v>310</v>
      </c>
      <c r="E59" s="302">
        <f t="shared" si="3"/>
        <v>285</v>
      </c>
      <c r="F59" s="302">
        <f t="shared" si="4"/>
        <v>177</v>
      </c>
      <c r="G59" s="302">
        <f aca="true" t="shared" si="26" ref="G59:AG59">SUM(G60:G61)</f>
        <v>77</v>
      </c>
      <c r="H59" s="302">
        <f t="shared" si="26"/>
        <v>100</v>
      </c>
      <c r="I59" s="302">
        <f t="shared" si="5"/>
        <v>202</v>
      </c>
      <c r="J59" s="302">
        <f t="shared" si="6"/>
        <v>118</v>
      </c>
      <c r="K59" s="302">
        <f t="shared" si="7"/>
        <v>84</v>
      </c>
      <c r="L59" s="302">
        <f t="shared" si="8"/>
        <v>184</v>
      </c>
      <c r="M59" s="302">
        <f t="shared" si="26"/>
        <v>107</v>
      </c>
      <c r="N59" s="302">
        <f t="shared" si="26"/>
        <v>77</v>
      </c>
      <c r="O59" s="302">
        <f t="shared" si="15"/>
        <v>18</v>
      </c>
      <c r="P59" s="302">
        <f t="shared" si="26"/>
        <v>11</v>
      </c>
      <c r="Q59" s="302">
        <f t="shared" si="26"/>
        <v>7</v>
      </c>
      <c r="R59" s="302">
        <f t="shared" si="9"/>
        <v>216</v>
      </c>
      <c r="S59" s="302">
        <f t="shared" si="10"/>
        <v>115</v>
      </c>
      <c r="T59" s="302">
        <f t="shared" si="11"/>
        <v>101</v>
      </c>
      <c r="U59" s="302">
        <f t="shared" si="12"/>
        <v>185</v>
      </c>
      <c r="V59" s="302">
        <f t="shared" si="26"/>
        <v>96</v>
      </c>
      <c r="W59" s="302">
        <f t="shared" si="26"/>
        <v>89</v>
      </c>
      <c r="X59" s="302">
        <f t="shared" si="16"/>
        <v>25</v>
      </c>
      <c r="Y59" s="302">
        <f t="shared" si="26"/>
        <v>15</v>
      </c>
      <c r="Z59" s="302">
        <f t="shared" si="26"/>
        <v>10</v>
      </c>
      <c r="AA59" s="302">
        <f t="shared" si="17"/>
        <v>6</v>
      </c>
      <c r="AB59" s="302">
        <f t="shared" si="26"/>
        <v>4</v>
      </c>
      <c r="AC59" s="302">
        <f t="shared" si="26"/>
        <v>2</v>
      </c>
      <c r="AD59" s="302">
        <f t="shared" si="13"/>
        <v>204</v>
      </c>
      <c r="AE59" s="302">
        <f t="shared" si="26"/>
        <v>99</v>
      </c>
      <c r="AF59" s="302">
        <f t="shared" si="26"/>
        <v>105</v>
      </c>
      <c r="AG59" s="302">
        <f t="shared" si="26"/>
        <v>1090</v>
      </c>
      <c r="AH59" s="303">
        <v>71.0801393728223</v>
      </c>
      <c r="AI59" s="319" t="s">
        <v>143</v>
      </c>
      <c r="AJ59" s="320"/>
    </row>
    <row r="60" spans="1:36" ht="16.5" customHeight="1">
      <c r="A60" s="300"/>
      <c r="B60" s="296" t="s">
        <v>56</v>
      </c>
      <c r="C60" s="220">
        <f t="shared" si="1"/>
        <v>159</v>
      </c>
      <c r="D60" s="170">
        <f t="shared" si="2"/>
        <v>81</v>
      </c>
      <c r="E60" s="170">
        <f t="shared" si="3"/>
        <v>78</v>
      </c>
      <c r="F60" s="170">
        <f t="shared" si="4"/>
        <v>55</v>
      </c>
      <c r="G60" s="102">
        <v>29</v>
      </c>
      <c r="H60" s="102">
        <v>26</v>
      </c>
      <c r="I60" s="170">
        <f t="shared" si="5"/>
        <v>44</v>
      </c>
      <c r="J60" s="102">
        <f t="shared" si="6"/>
        <v>24</v>
      </c>
      <c r="K60" s="102">
        <f t="shared" si="7"/>
        <v>20</v>
      </c>
      <c r="L60" s="170">
        <f t="shared" si="8"/>
        <v>41</v>
      </c>
      <c r="M60" s="102">
        <v>21</v>
      </c>
      <c r="N60" s="102">
        <v>20</v>
      </c>
      <c r="O60" s="170">
        <f t="shared" si="15"/>
        <v>3</v>
      </c>
      <c r="P60" s="102">
        <v>3</v>
      </c>
      <c r="Q60" s="102">
        <v>0</v>
      </c>
      <c r="R60" s="170">
        <f t="shared" si="9"/>
        <v>60</v>
      </c>
      <c r="S60" s="102">
        <f t="shared" si="10"/>
        <v>28</v>
      </c>
      <c r="T60" s="102">
        <f t="shared" si="11"/>
        <v>32</v>
      </c>
      <c r="U60" s="170">
        <f t="shared" si="12"/>
        <v>48</v>
      </c>
      <c r="V60" s="102">
        <v>25</v>
      </c>
      <c r="W60" s="102">
        <v>23</v>
      </c>
      <c r="X60" s="170">
        <f t="shared" si="16"/>
        <v>10</v>
      </c>
      <c r="Y60" s="102">
        <v>3</v>
      </c>
      <c r="Z60" s="102">
        <v>7</v>
      </c>
      <c r="AA60" s="170">
        <f t="shared" si="17"/>
        <v>2</v>
      </c>
      <c r="AB60" s="102">
        <v>0</v>
      </c>
      <c r="AC60" s="102">
        <v>2</v>
      </c>
      <c r="AD60" s="170">
        <f t="shared" si="13"/>
        <v>52</v>
      </c>
      <c r="AE60" s="102">
        <v>25</v>
      </c>
      <c r="AF60" s="102">
        <v>27</v>
      </c>
      <c r="AG60" s="102">
        <v>530</v>
      </c>
      <c r="AH60" s="103">
        <v>50.98039215686274</v>
      </c>
      <c r="AI60" s="297" t="s">
        <v>56</v>
      </c>
      <c r="AJ60" s="19"/>
    </row>
    <row r="61" spans="1:36" ht="16.5" customHeight="1">
      <c r="A61" s="300"/>
      <c r="B61" s="296" t="s">
        <v>128</v>
      </c>
      <c r="C61" s="220">
        <f t="shared" si="1"/>
        <v>436</v>
      </c>
      <c r="D61" s="170">
        <f t="shared" si="2"/>
        <v>229</v>
      </c>
      <c r="E61" s="170">
        <f t="shared" si="3"/>
        <v>207</v>
      </c>
      <c r="F61" s="170">
        <f t="shared" si="4"/>
        <v>122</v>
      </c>
      <c r="G61" s="102">
        <v>48</v>
      </c>
      <c r="H61" s="102">
        <v>74</v>
      </c>
      <c r="I61" s="170">
        <f t="shared" si="5"/>
        <v>158</v>
      </c>
      <c r="J61" s="102">
        <f t="shared" si="6"/>
        <v>94</v>
      </c>
      <c r="K61" s="102">
        <f t="shared" si="7"/>
        <v>64</v>
      </c>
      <c r="L61" s="170">
        <f t="shared" si="8"/>
        <v>143</v>
      </c>
      <c r="M61" s="102">
        <v>86</v>
      </c>
      <c r="N61" s="102">
        <v>57</v>
      </c>
      <c r="O61" s="170">
        <f t="shared" si="15"/>
        <v>15</v>
      </c>
      <c r="P61" s="102">
        <v>8</v>
      </c>
      <c r="Q61" s="102">
        <v>7</v>
      </c>
      <c r="R61" s="170">
        <f t="shared" si="9"/>
        <v>156</v>
      </c>
      <c r="S61" s="102">
        <f t="shared" si="10"/>
        <v>87</v>
      </c>
      <c r="T61" s="102">
        <f t="shared" si="11"/>
        <v>69</v>
      </c>
      <c r="U61" s="170">
        <f t="shared" si="12"/>
        <v>137</v>
      </c>
      <c r="V61" s="102">
        <v>71</v>
      </c>
      <c r="W61" s="102">
        <v>66</v>
      </c>
      <c r="X61" s="170">
        <f t="shared" si="16"/>
        <v>15</v>
      </c>
      <c r="Y61" s="102">
        <v>12</v>
      </c>
      <c r="Z61" s="102">
        <v>3</v>
      </c>
      <c r="AA61" s="170">
        <f t="shared" si="17"/>
        <v>4</v>
      </c>
      <c r="AB61" s="102">
        <v>4</v>
      </c>
      <c r="AC61" s="102">
        <v>0</v>
      </c>
      <c r="AD61" s="170">
        <f t="shared" si="13"/>
        <v>152</v>
      </c>
      <c r="AE61" s="102">
        <v>74</v>
      </c>
      <c r="AF61" s="102">
        <v>78</v>
      </c>
      <c r="AG61" s="102">
        <v>560</v>
      </c>
      <c r="AH61" s="103">
        <v>82.16216216216216</v>
      </c>
      <c r="AI61" s="297" t="s">
        <v>128</v>
      </c>
      <c r="AJ61" s="19"/>
    </row>
    <row r="62" spans="1:36" s="164" customFormat="1" ht="16.5" customHeight="1">
      <c r="A62" s="321" t="s">
        <v>144</v>
      </c>
      <c r="B62" s="367"/>
      <c r="C62" s="301">
        <f t="shared" si="1"/>
        <v>0</v>
      </c>
      <c r="D62" s="302">
        <f t="shared" si="2"/>
        <v>0</v>
      </c>
      <c r="E62" s="302">
        <f t="shared" si="3"/>
        <v>0</v>
      </c>
      <c r="F62" s="302">
        <f t="shared" si="4"/>
        <v>0</v>
      </c>
      <c r="G62" s="302">
        <f aca="true" t="shared" si="27" ref="G62:AG62">G63</f>
        <v>0</v>
      </c>
      <c r="H62" s="302">
        <f t="shared" si="27"/>
        <v>0</v>
      </c>
      <c r="I62" s="302">
        <f t="shared" si="5"/>
        <v>0</v>
      </c>
      <c r="J62" s="302">
        <f t="shared" si="6"/>
        <v>0</v>
      </c>
      <c r="K62" s="302">
        <f t="shared" si="7"/>
        <v>0</v>
      </c>
      <c r="L62" s="302">
        <f t="shared" si="8"/>
        <v>0</v>
      </c>
      <c r="M62" s="302">
        <f t="shared" si="27"/>
        <v>0</v>
      </c>
      <c r="N62" s="302">
        <f t="shared" si="27"/>
        <v>0</v>
      </c>
      <c r="O62" s="302">
        <f t="shared" si="15"/>
        <v>0</v>
      </c>
      <c r="P62" s="302">
        <f t="shared" si="27"/>
        <v>0</v>
      </c>
      <c r="Q62" s="302">
        <f t="shared" si="27"/>
        <v>0</v>
      </c>
      <c r="R62" s="302">
        <f t="shared" si="9"/>
        <v>0</v>
      </c>
      <c r="S62" s="302">
        <f t="shared" si="10"/>
        <v>0</v>
      </c>
      <c r="T62" s="302">
        <f t="shared" si="11"/>
        <v>0</v>
      </c>
      <c r="U62" s="302">
        <f t="shared" si="12"/>
        <v>0</v>
      </c>
      <c r="V62" s="302">
        <f t="shared" si="27"/>
        <v>0</v>
      </c>
      <c r="W62" s="302">
        <f t="shared" si="27"/>
        <v>0</v>
      </c>
      <c r="X62" s="302">
        <f t="shared" si="16"/>
        <v>0</v>
      </c>
      <c r="Y62" s="302">
        <f t="shared" si="27"/>
        <v>0</v>
      </c>
      <c r="Z62" s="302">
        <f t="shared" si="27"/>
        <v>0</v>
      </c>
      <c r="AA62" s="302">
        <f t="shared" si="17"/>
        <v>0</v>
      </c>
      <c r="AB62" s="302">
        <f t="shared" si="27"/>
        <v>0</v>
      </c>
      <c r="AC62" s="302">
        <f t="shared" si="27"/>
        <v>0</v>
      </c>
      <c r="AD62" s="302">
        <f t="shared" si="13"/>
        <v>0</v>
      </c>
      <c r="AE62" s="302">
        <f t="shared" si="27"/>
        <v>0</v>
      </c>
      <c r="AF62" s="302">
        <f t="shared" si="27"/>
        <v>0</v>
      </c>
      <c r="AG62" s="302">
        <f t="shared" si="27"/>
        <v>0</v>
      </c>
      <c r="AH62" s="102">
        <v>0</v>
      </c>
      <c r="AI62" s="319" t="s">
        <v>144</v>
      </c>
      <c r="AJ62" s="383"/>
    </row>
    <row r="63" spans="1:36" ht="16.5" customHeight="1">
      <c r="A63" s="300"/>
      <c r="B63" s="296" t="s">
        <v>57</v>
      </c>
      <c r="C63" s="220">
        <f t="shared" si="1"/>
        <v>0</v>
      </c>
      <c r="D63" s="170">
        <f t="shared" si="2"/>
        <v>0</v>
      </c>
      <c r="E63" s="170">
        <f t="shared" si="3"/>
        <v>0</v>
      </c>
      <c r="F63" s="170">
        <f t="shared" si="4"/>
        <v>0</v>
      </c>
      <c r="G63" s="102">
        <v>0</v>
      </c>
      <c r="H63" s="102">
        <v>0</v>
      </c>
      <c r="I63" s="170">
        <f t="shared" si="5"/>
        <v>0</v>
      </c>
      <c r="J63" s="102">
        <f t="shared" si="6"/>
        <v>0</v>
      </c>
      <c r="K63" s="102">
        <f t="shared" si="7"/>
        <v>0</v>
      </c>
      <c r="L63" s="170">
        <f t="shared" si="8"/>
        <v>0</v>
      </c>
      <c r="M63" s="102">
        <v>0</v>
      </c>
      <c r="N63" s="102">
        <v>0</v>
      </c>
      <c r="O63" s="170">
        <f t="shared" si="15"/>
        <v>0</v>
      </c>
      <c r="P63" s="102">
        <v>0</v>
      </c>
      <c r="Q63" s="102">
        <v>0</v>
      </c>
      <c r="R63" s="170">
        <f t="shared" si="9"/>
        <v>0</v>
      </c>
      <c r="S63" s="102">
        <f t="shared" si="10"/>
        <v>0</v>
      </c>
      <c r="T63" s="102">
        <f t="shared" si="11"/>
        <v>0</v>
      </c>
      <c r="U63" s="170">
        <f t="shared" si="12"/>
        <v>0</v>
      </c>
      <c r="V63" s="102">
        <v>0</v>
      </c>
      <c r="W63" s="102">
        <v>0</v>
      </c>
      <c r="X63" s="170">
        <f t="shared" si="16"/>
        <v>0</v>
      </c>
      <c r="Y63" s="102">
        <v>0</v>
      </c>
      <c r="Z63" s="102">
        <v>0</v>
      </c>
      <c r="AA63" s="170">
        <f t="shared" si="17"/>
        <v>0</v>
      </c>
      <c r="AB63" s="102">
        <v>0</v>
      </c>
      <c r="AC63" s="102">
        <v>0</v>
      </c>
      <c r="AD63" s="170">
        <f t="shared" si="13"/>
        <v>0</v>
      </c>
      <c r="AE63" s="102">
        <v>0</v>
      </c>
      <c r="AF63" s="102">
        <v>0</v>
      </c>
      <c r="AG63" s="102">
        <v>0</v>
      </c>
      <c r="AH63" s="102">
        <v>0</v>
      </c>
      <c r="AI63" s="297" t="s">
        <v>57</v>
      </c>
      <c r="AJ63" s="19"/>
    </row>
    <row r="64" spans="1:36" s="299" customFormat="1" ht="16.5" customHeight="1">
      <c r="A64" s="321" t="s">
        <v>145</v>
      </c>
      <c r="B64" s="323"/>
      <c r="C64" s="301">
        <f t="shared" si="1"/>
        <v>33</v>
      </c>
      <c r="D64" s="302">
        <f t="shared" si="2"/>
        <v>18</v>
      </c>
      <c r="E64" s="302">
        <f t="shared" si="3"/>
        <v>15</v>
      </c>
      <c r="F64" s="302">
        <f t="shared" si="4"/>
        <v>8</v>
      </c>
      <c r="G64" s="302">
        <f aca="true" t="shared" si="28" ref="G64:AG64">G65</f>
        <v>4</v>
      </c>
      <c r="H64" s="302">
        <f t="shared" si="28"/>
        <v>4</v>
      </c>
      <c r="I64" s="302">
        <f t="shared" si="5"/>
        <v>15</v>
      </c>
      <c r="J64" s="302">
        <f t="shared" si="6"/>
        <v>10</v>
      </c>
      <c r="K64" s="302">
        <f t="shared" si="7"/>
        <v>5</v>
      </c>
      <c r="L64" s="302">
        <f t="shared" si="8"/>
        <v>13</v>
      </c>
      <c r="M64" s="302">
        <f t="shared" si="28"/>
        <v>9</v>
      </c>
      <c r="N64" s="302">
        <f t="shared" si="28"/>
        <v>4</v>
      </c>
      <c r="O64" s="302">
        <f t="shared" si="15"/>
        <v>2</v>
      </c>
      <c r="P64" s="302">
        <f t="shared" si="28"/>
        <v>1</v>
      </c>
      <c r="Q64" s="302">
        <f t="shared" si="28"/>
        <v>1</v>
      </c>
      <c r="R64" s="302">
        <f t="shared" si="9"/>
        <v>10</v>
      </c>
      <c r="S64" s="302">
        <f t="shared" si="10"/>
        <v>4</v>
      </c>
      <c r="T64" s="302">
        <f t="shared" si="11"/>
        <v>6</v>
      </c>
      <c r="U64" s="302">
        <f t="shared" si="12"/>
        <v>5</v>
      </c>
      <c r="V64" s="302">
        <f t="shared" si="28"/>
        <v>2</v>
      </c>
      <c r="W64" s="302">
        <f t="shared" si="28"/>
        <v>3</v>
      </c>
      <c r="X64" s="302">
        <f t="shared" si="16"/>
        <v>4</v>
      </c>
      <c r="Y64" s="302">
        <f t="shared" si="28"/>
        <v>1</v>
      </c>
      <c r="Z64" s="302">
        <f t="shared" si="28"/>
        <v>3</v>
      </c>
      <c r="AA64" s="302">
        <f t="shared" si="17"/>
        <v>1</v>
      </c>
      <c r="AB64" s="302">
        <f t="shared" si="28"/>
        <v>1</v>
      </c>
      <c r="AC64" s="302">
        <f t="shared" si="28"/>
        <v>0</v>
      </c>
      <c r="AD64" s="302">
        <f t="shared" si="13"/>
        <v>15</v>
      </c>
      <c r="AE64" s="302">
        <f t="shared" si="28"/>
        <v>9</v>
      </c>
      <c r="AF64" s="302">
        <f t="shared" si="28"/>
        <v>6</v>
      </c>
      <c r="AG64" s="302">
        <f t="shared" si="28"/>
        <v>120</v>
      </c>
      <c r="AH64" s="303">
        <v>19.736842105263158</v>
      </c>
      <c r="AI64" s="319" t="s">
        <v>145</v>
      </c>
      <c r="AJ64" s="320"/>
    </row>
    <row r="65" spans="1:36" s="1" customFormat="1" ht="16.5" customHeight="1">
      <c r="A65" s="300"/>
      <c r="B65" s="296" t="s">
        <v>130</v>
      </c>
      <c r="C65" s="220">
        <f t="shared" si="1"/>
        <v>33</v>
      </c>
      <c r="D65" s="170">
        <f t="shared" si="2"/>
        <v>18</v>
      </c>
      <c r="E65" s="170">
        <f t="shared" si="3"/>
        <v>15</v>
      </c>
      <c r="F65" s="170">
        <f t="shared" si="4"/>
        <v>8</v>
      </c>
      <c r="G65" s="102">
        <v>4</v>
      </c>
      <c r="H65" s="102">
        <v>4</v>
      </c>
      <c r="I65" s="170">
        <f t="shared" si="5"/>
        <v>15</v>
      </c>
      <c r="J65" s="102">
        <f t="shared" si="6"/>
        <v>10</v>
      </c>
      <c r="K65" s="102">
        <f t="shared" si="7"/>
        <v>5</v>
      </c>
      <c r="L65" s="170">
        <f t="shared" si="8"/>
        <v>13</v>
      </c>
      <c r="M65" s="102">
        <v>9</v>
      </c>
      <c r="N65" s="102">
        <v>4</v>
      </c>
      <c r="O65" s="170">
        <f t="shared" si="15"/>
        <v>2</v>
      </c>
      <c r="P65" s="102">
        <v>1</v>
      </c>
      <c r="Q65" s="102">
        <v>1</v>
      </c>
      <c r="R65" s="170">
        <f t="shared" si="9"/>
        <v>10</v>
      </c>
      <c r="S65" s="102">
        <f t="shared" si="10"/>
        <v>4</v>
      </c>
      <c r="T65" s="102">
        <f t="shared" si="11"/>
        <v>6</v>
      </c>
      <c r="U65" s="170">
        <f t="shared" si="12"/>
        <v>5</v>
      </c>
      <c r="V65" s="102">
        <v>2</v>
      </c>
      <c r="W65" s="102">
        <v>3</v>
      </c>
      <c r="X65" s="170">
        <f t="shared" si="16"/>
        <v>4</v>
      </c>
      <c r="Y65" s="102">
        <v>1</v>
      </c>
      <c r="Z65" s="102">
        <v>3</v>
      </c>
      <c r="AA65" s="170">
        <f t="shared" si="17"/>
        <v>1</v>
      </c>
      <c r="AB65" s="102">
        <v>1</v>
      </c>
      <c r="AC65" s="102">
        <v>0</v>
      </c>
      <c r="AD65" s="170">
        <f t="shared" si="13"/>
        <v>15</v>
      </c>
      <c r="AE65" s="102">
        <v>9</v>
      </c>
      <c r="AF65" s="102">
        <v>6</v>
      </c>
      <c r="AG65" s="102">
        <v>120</v>
      </c>
      <c r="AH65" s="103">
        <v>19.736842105263158</v>
      </c>
      <c r="AI65" s="297" t="s">
        <v>130</v>
      </c>
      <c r="AJ65" s="19"/>
    </row>
    <row r="66" spans="1:36" s="1" customFormat="1" ht="12" customHeight="1">
      <c r="A66" s="3"/>
      <c r="B66" s="8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104"/>
      <c r="AI66" s="22"/>
      <c r="AJ66" s="3"/>
    </row>
    <row r="67" spans="2:34" ht="11.25" customHeight="1">
      <c r="B67" s="107"/>
      <c r="C67" s="107"/>
      <c r="D67" s="107"/>
      <c r="E67" s="107"/>
      <c r="F67" s="107"/>
      <c r="G67" s="107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/>
      <c r="AG67" s="109"/>
      <c r="AH67" s="110"/>
    </row>
    <row r="68" spans="2:7" ht="11.25" customHeight="1">
      <c r="B68" s="107"/>
      <c r="C68" s="107"/>
      <c r="D68" s="107"/>
      <c r="E68" s="107"/>
      <c r="F68" s="1"/>
      <c r="G68" s="1"/>
    </row>
    <row r="69" spans="2:5" ht="11.25" customHeight="1">
      <c r="B69" s="109"/>
      <c r="C69" s="109"/>
      <c r="D69" s="109"/>
      <c r="E69" s="109"/>
    </row>
    <row r="70" spans="2:5" ht="11.25" customHeight="1">
      <c r="B70" s="109"/>
      <c r="C70" s="109"/>
      <c r="D70" s="109"/>
      <c r="E70" s="109"/>
    </row>
    <row r="71" spans="2:5" ht="11.25" customHeight="1">
      <c r="B71" s="109"/>
      <c r="C71" s="109"/>
      <c r="D71" s="109"/>
      <c r="E71" s="109"/>
    </row>
    <row r="72" spans="2:5" ht="11.25" customHeight="1">
      <c r="B72" s="109"/>
      <c r="C72" s="109"/>
      <c r="D72" s="109"/>
      <c r="E72" s="109"/>
    </row>
    <row r="73" spans="2:5" ht="11.25" customHeight="1">
      <c r="B73" s="109"/>
      <c r="C73" s="109"/>
      <c r="D73" s="109"/>
      <c r="E73" s="109"/>
    </row>
    <row r="74" spans="2:5" ht="11.25" customHeight="1">
      <c r="B74" s="109"/>
      <c r="C74" s="109"/>
      <c r="D74" s="109"/>
      <c r="E74" s="109"/>
    </row>
    <row r="75" spans="2:5" ht="11.25" customHeight="1">
      <c r="B75" s="109"/>
      <c r="C75" s="109"/>
      <c r="D75" s="109"/>
      <c r="E75" s="109"/>
    </row>
    <row r="76" spans="2:5" ht="11.25" customHeight="1">
      <c r="B76" s="109"/>
      <c r="C76" s="109"/>
      <c r="D76" s="109"/>
      <c r="E76" s="109"/>
    </row>
    <row r="77" spans="2:5" ht="11.25" customHeight="1">
      <c r="B77" s="109"/>
      <c r="C77" s="109"/>
      <c r="D77" s="109"/>
      <c r="E77" s="109"/>
    </row>
    <row r="78" spans="2:5" ht="11.25" customHeight="1">
      <c r="B78" s="109"/>
      <c r="C78" s="109"/>
      <c r="D78" s="109"/>
      <c r="E78" s="109"/>
    </row>
    <row r="79" spans="2:5" ht="11.25" customHeight="1">
      <c r="B79" s="109"/>
      <c r="C79" s="109"/>
      <c r="D79" s="109"/>
      <c r="E79" s="109"/>
    </row>
    <row r="80" spans="2:5" ht="11.25" customHeight="1">
      <c r="B80" s="109"/>
      <c r="C80" s="109"/>
      <c r="D80" s="109"/>
      <c r="E80" s="109"/>
    </row>
    <row r="81" spans="2:5" ht="11.25" customHeight="1">
      <c r="B81" s="109"/>
      <c r="C81" s="109"/>
      <c r="D81" s="109"/>
      <c r="E81" s="109"/>
    </row>
  </sheetData>
  <sheetProtection/>
  <mergeCells count="44">
    <mergeCell ref="AD4:AF5"/>
    <mergeCell ref="AI4:AJ6"/>
    <mergeCell ref="AI44:AJ44"/>
    <mergeCell ref="AI47:AJ47"/>
    <mergeCell ref="AI51:AJ51"/>
    <mergeCell ref="AI15:AJ15"/>
    <mergeCell ref="AI34:AJ34"/>
    <mergeCell ref="AI37:AJ37"/>
    <mergeCell ref="AI42:AJ42"/>
    <mergeCell ref="AG4:AG6"/>
    <mergeCell ref="A64:B64"/>
    <mergeCell ref="AI64:AJ64"/>
    <mergeCell ref="AI56:AJ56"/>
    <mergeCell ref="AI59:AJ59"/>
    <mergeCell ref="A62:B62"/>
    <mergeCell ref="A59:B59"/>
    <mergeCell ref="AI62:AJ62"/>
    <mergeCell ref="A51:B51"/>
    <mergeCell ref="A56:B56"/>
    <mergeCell ref="A42:B42"/>
    <mergeCell ref="AH4:AH6"/>
    <mergeCell ref="F4:H4"/>
    <mergeCell ref="I4:Q4"/>
    <mergeCell ref="R4:AC4"/>
    <mergeCell ref="I5:K5"/>
    <mergeCell ref="L5:N5"/>
    <mergeCell ref="O5:Q5"/>
    <mergeCell ref="A44:B44"/>
    <mergeCell ref="A47:B47"/>
    <mergeCell ref="U5:W5"/>
    <mergeCell ref="A1:R1"/>
    <mergeCell ref="A4:B6"/>
    <mergeCell ref="C5:C6"/>
    <mergeCell ref="D5:D6"/>
    <mergeCell ref="A15:B15"/>
    <mergeCell ref="A34:B34"/>
    <mergeCell ref="A37:B37"/>
    <mergeCell ref="E5:E6"/>
    <mergeCell ref="AA5:AC5"/>
    <mergeCell ref="X5:Z5"/>
    <mergeCell ref="F5:F6"/>
    <mergeCell ref="G5:G6"/>
    <mergeCell ref="H5:H6"/>
    <mergeCell ref="R5:T5"/>
  </mergeCells>
  <conditionalFormatting sqref="A7:AJ66">
    <cfRule type="expression" priority="1" dxfId="5" stopIfTrue="1">
      <formula>MOD(ROW(),2)=1</formula>
    </cfRule>
  </conditionalFormatting>
  <printOptions horizontalCentered="1"/>
  <pageMargins left="0.5905511811023623" right="0.5905511811023623" top="0.7480314960629921" bottom="0.7480314960629921" header="0.3937007874015748" footer="0.5118110236220472"/>
  <pageSetup horizontalDpi="600" verticalDpi="600" orientation="portrait" paperSize="9" scale="66" r:id="rId1"/>
  <colBreaks count="1" manualBreakCount="1">
    <brk id="17" max="6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0000"/>
  </sheetPr>
  <dimension ref="A1:AI79"/>
  <sheetViews>
    <sheetView showGridLines="0" zoomScaleSheetLayoutView="100" zoomScalePageLayoutView="0" workbookViewId="0" topLeftCell="A1">
      <pane xSplit="2" ySplit="6" topLeftCell="C7" activePane="bottomRight" state="frozen"/>
      <selection pane="topLeft" activeCell="C8" sqref="C8"/>
      <selection pane="topRight" activeCell="C8" sqref="C8"/>
      <selection pane="bottomLeft" activeCell="C8" sqref="C8"/>
      <selection pane="bottomRight" activeCell="C8" sqref="C8"/>
    </sheetView>
  </sheetViews>
  <sheetFormatPr defaultColWidth="8.66015625" defaultRowHeight="11.25" customHeight="1"/>
  <cols>
    <col min="1" max="1" width="1.40625" style="24" customWidth="1"/>
    <col min="2" max="2" width="8.66015625" style="24" customWidth="1"/>
    <col min="3" max="5" width="6.58203125" style="24" customWidth="1"/>
    <col min="6" max="29" width="5.58203125" style="24" customWidth="1"/>
    <col min="30" max="33" width="6.58203125" style="24" customWidth="1"/>
    <col min="34" max="34" width="8.66015625" style="24" customWidth="1"/>
    <col min="35" max="35" width="1.40625" style="24" customWidth="1"/>
    <col min="36" max="16384" width="8.66015625" style="24" customWidth="1"/>
  </cols>
  <sheetData>
    <row r="1" spans="1:33" s="9" customFormat="1" ht="16.5" customHeight="1">
      <c r="A1" s="368" t="s">
        <v>195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11"/>
      <c r="T1" s="11"/>
      <c r="U1" s="11"/>
      <c r="V1" s="12" t="s">
        <v>132</v>
      </c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</row>
    <row r="2" spans="1:33" s="9" customFormat="1" ht="16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1"/>
      <c r="P2" s="11"/>
      <c r="Q2" s="11"/>
      <c r="R2" s="11"/>
      <c r="S2" s="11"/>
      <c r="T2" s="11"/>
      <c r="U2" s="11"/>
      <c r="V2" s="12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</row>
    <row r="3" spans="1:35" s="9" customFormat="1" ht="16.5" customHeight="1">
      <c r="A3" s="14" t="s">
        <v>116</v>
      </c>
      <c r="C3" s="169"/>
      <c r="D3" s="169"/>
      <c r="E3" s="169"/>
      <c r="F3" s="4"/>
      <c r="G3" s="4"/>
      <c r="H3" s="4"/>
      <c r="I3" s="4"/>
      <c r="J3" s="4"/>
      <c r="K3" s="4"/>
      <c r="L3" s="4"/>
      <c r="M3" s="3"/>
      <c r="N3" s="4"/>
      <c r="O3" s="4"/>
      <c r="P3" s="4"/>
      <c r="Q3" s="4"/>
      <c r="R3" s="10"/>
      <c r="S3" s="4" t="s">
        <v>146</v>
      </c>
      <c r="T3" s="10"/>
      <c r="U3" s="10"/>
      <c r="V3" s="1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"/>
      <c r="AI3" s="5" t="s">
        <v>64</v>
      </c>
    </row>
    <row r="4" spans="1:35" s="9" customFormat="1" ht="16.5" customHeight="1">
      <c r="A4" s="369" t="s">
        <v>164</v>
      </c>
      <c r="B4" s="370"/>
      <c r="C4" s="216"/>
      <c r="D4" s="15" t="s">
        <v>0</v>
      </c>
      <c r="E4" s="4"/>
      <c r="F4" s="379" t="s">
        <v>105</v>
      </c>
      <c r="G4" s="373"/>
      <c r="H4" s="374"/>
      <c r="I4" s="379" t="s">
        <v>106</v>
      </c>
      <c r="J4" s="373"/>
      <c r="K4" s="373"/>
      <c r="L4" s="373"/>
      <c r="M4" s="373"/>
      <c r="N4" s="373"/>
      <c r="O4" s="373"/>
      <c r="P4" s="373"/>
      <c r="Q4" s="374"/>
      <c r="R4" s="380" t="s">
        <v>101</v>
      </c>
      <c r="S4" s="381"/>
      <c r="T4" s="381"/>
      <c r="U4" s="381"/>
      <c r="V4" s="381"/>
      <c r="W4" s="381"/>
      <c r="X4" s="381"/>
      <c r="Y4" s="381"/>
      <c r="Z4" s="381"/>
      <c r="AA4" s="381"/>
      <c r="AB4" s="381"/>
      <c r="AC4" s="382"/>
      <c r="AD4" s="384" t="s">
        <v>127</v>
      </c>
      <c r="AE4" s="385"/>
      <c r="AF4" s="370"/>
      <c r="AG4" s="389" t="s">
        <v>66</v>
      </c>
      <c r="AH4" s="386" t="s">
        <v>163</v>
      </c>
      <c r="AI4" s="385"/>
    </row>
    <row r="5" spans="1:35" s="9" customFormat="1" ht="24.75" customHeight="1">
      <c r="A5" s="371"/>
      <c r="B5" s="372"/>
      <c r="C5" s="391" t="s">
        <v>73</v>
      </c>
      <c r="D5" s="359" t="s">
        <v>1</v>
      </c>
      <c r="E5" s="359" t="s">
        <v>2</v>
      </c>
      <c r="F5" s="391" t="s">
        <v>73</v>
      </c>
      <c r="G5" s="359" t="s">
        <v>1</v>
      </c>
      <c r="H5" s="359" t="s">
        <v>2</v>
      </c>
      <c r="I5" s="364" t="s">
        <v>73</v>
      </c>
      <c r="J5" s="362"/>
      <c r="K5" s="363"/>
      <c r="L5" s="364" t="s">
        <v>102</v>
      </c>
      <c r="M5" s="362"/>
      <c r="N5" s="363"/>
      <c r="O5" s="361" t="s">
        <v>158</v>
      </c>
      <c r="P5" s="362"/>
      <c r="Q5" s="363"/>
      <c r="R5" s="364" t="s">
        <v>73</v>
      </c>
      <c r="S5" s="362"/>
      <c r="T5" s="363"/>
      <c r="U5" s="364" t="s">
        <v>102</v>
      </c>
      <c r="V5" s="362"/>
      <c r="W5" s="363"/>
      <c r="X5" s="364" t="s">
        <v>103</v>
      </c>
      <c r="Y5" s="362"/>
      <c r="Z5" s="363"/>
      <c r="AA5" s="361" t="s">
        <v>157</v>
      </c>
      <c r="AB5" s="362"/>
      <c r="AC5" s="363"/>
      <c r="AD5" s="379"/>
      <c r="AE5" s="373"/>
      <c r="AF5" s="374"/>
      <c r="AG5" s="390"/>
      <c r="AH5" s="387"/>
      <c r="AI5" s="371"/>
    </row>
    <row r="6" spans="1:35" s="9" customFormat="1" ht="16.5" customHeight="1">
      <c r="A6" s="373"/>
      <c r="B6" s="374"/>
      <c r="C6" s="392"/>
      <c r="D6" s="360"/>
      <c r="E6" s="360"/>
      <c r="F6" s="392"/>
      <c r="G6" s="360"/>
      <c r="H6" s="360"/>
      <c r="I6" s="6" t="s">
        <v>0</v>
      </c>
      <c r="J6" s="6" t="s">
        <v>1</v>
      </c>
      <c r="K6" s="6" t="s">
        <v>2</v>
      </c>
      <c r="L6" s="16" t="s">
        <v>0</v>
      </c>
      <c r="M6" s="15" t="s">
        <v>1</v>
      </c>
      <c r="N6" s="16" t="s">
        <v>2</v>
      </c>
      <c r="O6" s="6" t="s">
        <v>0</v>
      </c>
      <c r="P6" s="6" t="s">
        <v>1</v>
      </c>
      <c r="Q6" s="16" t="s">
        <v>2</v>
      </c>
      <c r="R6" s="212" t="s">
        <v>0</v>
      </c>
      <c r="S6" s="6" t="s">
        <v>1</v>
      </c>
      <c r="T6" s="6" t="s">
        <v>2</v>
      </c>
      <c r="U6" s="6" t="s">
        <v>0</v>
      </c>
      <c r="V6" s="6" t="s">
        <v>1</v>
      </c>
      <c r="W6" s="6" t="s">
        <v>2</v>
      </c>
      <c r="X6" s="6" t="s">
        <v>0</v>
      </c>
      <c r="Y6" s="6" t="s">
        <v>1</v>
      </c>
      <c r="Z6" s="6" t="s">
        <v>2</v>
      </c>
      <c r="AA6" s="6" t="s">
        <v>0</v>
      </c>
      <c r="AB6" s="6" t="s">
        <v>1</v>
      </c>
      <c r="AC6" s="6" t="s">
        <v>2</v>
      </c>
      <c r="AD6" s="6" t="s">
        <v>0</v>
      </c>
      <c r="AE6" s="6" t="s">
        <v>1</v>
      </c>
      <c r="AF6" s="6" t="s">
        <v>2</v>
      </c>
      <c r="AG6" s="360"/>
      <c r="AH6" s="379"/>
      <c r="AI6" s="373"/>
    </row>
    <row r="7" spans="1:35" s="9" customFormat="1" ht="12.75" customHeight="1">
      <c r="A7" s="1"/>
      <c r="B7" s="7"/>
      <c r="C7" s="217" t="s">
        <v>204</v>
      </c>
      <c r="D7" s="105"/>
      <c r="E7" s="105"/>
      <c r="F7" s="10"/>
      <c r="G7" s="105"/>
      <c r="H7" s="105"/>
      <c r="I7" s="10"/>
      <c r="J7" s="105"/>
      <c r="K7" s="105"/>
      <c r="L7" s="10"/>
      <c r="M7" s="105"/>
      <c r="N7" s="105"/>
      <c r="O7" s="10"/>
      <c r="P7" s="105"/>
      <c r="Q7" s="105"/>
      <c r="R7" s="10"/>
      <c r="S7" s="105"/>
      <c r="T7" s="105"/>
      <c r="U7" s="10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7"/>
      <c r="AI7" s="18"/>
    </row>
    <row r="8" spans="1:35" s="9" customFormat="1" ht="17.25" customHeight="1">
      <c r="A8" s="107"/>
      <c r="B8" s="100" t="s">
        <v>189</v>
      </c>
      <c r="C8" s="222">
        <v>4146</v>
      </c>
      <c r="D8" s="105">
        <v>2188</v>
      </c>
      <c r="E8" s="105">
        <v>1958</v>
      </c>
      <c r="F8" s="105">
        <v>730</v>
      </c>
      <c r="G8" s="105">
        <v>405</v>
      </c>
      <c r="H8" s="105">
        <v>325</v>
      </c>
      <c r="I8" s="105">
        <v>1673</v>
      </c>
      <c r="J8" s="105">
        <v>880</v>
      </c>
      <c r="K8" s="105">
        <v>793</v>
      </c>
      <c r="L8" s="105">
        <v>667</v>
      </c>
      <c r="M8" s="105">
        <v>353</v>
      </c>
      <c r="N8" s="105">
        <v>314</v>
      </c>
      <c r="O8" s="105">
        <v>1006</v>
      </c>
      <c r="P8" s="105">
        <v>527</v>
      </c>
      <c r="Q8" s="105">
        <v>479</v>
      </c>
      <c r="R8" s="105">
        <v>1743</v>
      </c>
      <c r="S8" s="105">
        <v>903</v>
      </c>
      <c r="T8" s="105">
        <v>840</v>
      </c>
      <c r="U8" s="105">
        <v>548</v>
      </c>
      <c r="V8" s="105">
        <v>277</v>
      </c>
      <c r="W8" s="105">
        <v>271</v>
      </c>
      <c r="X8" s="105">
        <v>1020</v>
      </c>
      <c r="Y8" s="105">
        <v>535</v>
      </c>
      <c r="Z8" s="105">
        <v>485</v>
      </c>
      <c r="AA8" s="105">
        <v>175</v>
      </c>
      <c r="AB8" s="105">
        <v>91</v>
      </c>
      <c r="AC8" s="105">
        <v>84</v>
      </c>
      <c r="AD8" s="105">
        <v>2109</v>
      </c>
      <c r="AE8" s="105">
        <v>1033</v>
      </c>
      <c r="AF8" s="105">
        <v>1076</v>
      </c>
      <c r="AG8" s="105">
        <v>9120</v>
      </c>
      <c r="AH8" s="152" t="s">
        <v>189</v>
      </c>
      <c r="AI8" s="19"/>
    </row>
    <row r="9" spans="1:35" s="164" customFormat="1" ht="17.25" customHeight="1">
      <c r="A9" s="310"/>
      <c r="B9" s="100" t="s">
        <v>192</v>
      </c>
      <c r="C9" s="223">
        <f>SUM(C11,C30,C33,C38,C40,C43,C47,C52,C55,C58,C60)</f>
        <v>4319</v>
      </c>
      <c r="D9" s="171">
        <f aca="true" t="shared" si="0" ref="D9:AG9">SUM(D11,D30,D33,D38,D40,D43,D47,D52,D55,D58,D60)</f>
        <v>2245</v>
      </c>
      <c r="E9" s="171">
        <f t="shared" si="0"/>
        <v>2074</v>
      </c>
      <c r="F9" s="171">
        <f t="shared" si="0"/>
        <v>895</v>
      </c>
      <c r="G9" s="171">
        <f t="shared" si="0"/>
        <v>450</v>
      </c>
      <c r="H9" s="171">
        <f t="shared" si="0"/>
        <v>445</v>
      </c>
      <c r="I9" s="171">
        <f t="shared" si="0"/>
        <v>1636</v>
      </c>
      <c r="J9" s="171">
        <f t="shared" si="0"/>
        <v>849</v>
      </c>
      <c r="K9" s="171">
        <f t="shared" si="0"/>
        <v>787</v>
      </c>
      <c r="L9" s="171">
        <f t="shared" si="0"/>
        <v>719</v>
      </c>
      <c r="M9" s="171">
        <f t="shared" si="0"/>
        <v>394</v>
      </c>
      <c r="N9" s="171">
        <f t="shared" si="0"/>
        <v>325</v>
      </c>
      <c r="O9" s="171">
        <f t="shared" si="0"/>
        <v>917</v>
      </c>
      <c r="P9" s="171">
        <f t="shared" si="0"/>
        <v>455</v>
      </c>
      <c r="Q9" s="171">
        <f t="shared" si="0"/>
        <v>462</v>
      </c>
      <c r="R9" s="171">
        <f t="shared" si="0"/>
        <v>1788</v>
      </c>
      <c r="S9" s="171">
        <f t="shared" si="0"/>
        <v>946</v>
      </c>
      <c r="T9" s="171">
        <f t="shared" si="0"/>
        <v>842</v>
      </c>
      <c r="U9" s="171">
        <f t="shared" si="0"/>
        <v>653</v>
      </c>
      <c r="V9" s="171">
        <f t="shared" si="0"/>
        <v>350</v>
      </c>
      <c r="W9" s="171">
        <f t="shared" si="0"/>
        <v>303</v>
      </c>
      <c r="X9" s="171">
        <f t="shared" si="0"/>
        <v>976</v>
      </c>
      <c r="Y9" s="171">
        <f t="shared" si="0"/>
        <v>510</v>
      </c>
      <c r="Z9" s="171">
        <f t="shared" si="0"/>
        <v>466</v>
      </c>
      <c r="AA9" s="171">
        <f t="shared" si="0"/>
        <v>159</v>
      </c>
      <c r="AB9" s="171">
        <f t="shared" si="0"/>
        <v>86</v>
      </c>
      <c r="AC9" s="171">
        <f t="shared" si="0"/>
        <v>73</v>
      </c>
      <c r="AD9" s="171">
        <f t="shared" si="0"/>
        <v>1793</v>
      </c>
      <c r="AE9" s="171">
        <f t="shared" si="0"/>
        <v>925</v>
      </c>
      <c r="AF9" s="171">
        <f t="shared" si="0"/>
        <v>868</v>
      </c>
      <c r="AG9" s="171">
        <f t="shared" si="0"/>
        <v>9125</v>
      </c>
      <c r="AH9" s="152" t="s">
        <v>192</v>
      </c>
      <c r="AI9" s="165"/>
    </row>
    <row r="10" spans="1:35" s="190" customFormat="1" ht="17.25" customHeight="1">
      <c r="A10" s="184"/>
      <c r="B10" s="185"/>
      <c r="C10" s="224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88"/>
      <c r="AI10" s="189"/>
    </row>
    <row r="11" spans="1:35" s="164" customFormat="1" ht="17.25" customHeight="1">
      <c r="A11" s="321" t="s">
        <v>147</v>
      </c>
      <c r="B11" s="325"/>
      <c r="C11" s="223">
        <f>D11+E11</f>
        <v>2857</v>
      </c>
      <c r="D11" s="171">
        <f>SUM(G11,J11,S11)</f>
        <v>1479</v>
      </c>
      <c r="E11" s="171">
        <f>SUM(H11,K11,T11)</f>
        <v>1378</v>
      </c>
      <c r="F11" s="171">
        <f>G11+H11</f>
        <v>595</v>
      </c>
      <c r="G11" s="171">
        <f aca="true" t="shared" si="1" ref="G11:AG11">SUM(G13:G29)</f>
        <v>308</v>
      </c>
      <c r="H11" s="171">
        <f t="shared" si="1"/>
        <v>287</v>
      </c>
      <c r="I11" s="171">
        <f>J11+K11</f>
        <v>1068</v>
      </c>
      <c r="J11" s="171">
        <f>SUM(M11,P11)</f>
        <v>556</v>
      </c>
      <c r="K11" s="171">
        <f>SUM(N11,Q11)</f>
        <v>512</v>
      </c>
      <c r="L11" s="171">
        <f>M11+N11</f>
        <v>406</v>
      </c>
      <c r="M11" s="171">
        <f t="shared" si="1"/>
        <v>218</v>
      </c>
      <c r="N11" s="171">
        <f t="shared" si="1"/>
        <v>188</v>
      </c>
      <c r="O11" s="171">
        <f>P11+Q11</f>
        <v>662</v>
      </c>
      <c r="P11" s="171">
        <f t="shared" si="1"/>
        <v>338</v>
      </c>
      <c r="Q11" s="171">
        <f t="shared" si="1"/>
        <v>324</v>
      </c>
      <c r="R11" s="171">
        <f>S11+T11</f>
        <v>1194</v>
      </c>
      <c r="S11" s="171">
        <f>SUM(V11,Y11,AB11)</f>
        <v>615</v>
      </c>
      <c r="T11" s="171">
        <f>SUM(W11,Z11,AC11)</f>
        <v>579</v>
      </c>
      <c r="U11" s="171">
        <f>V11+W11</f>
        <v>376</v>
      </c>
      <c r="V11" s="171">
        <f t="shared" si="1"/>
        <v>208</v>
      </c>
      <c r="W11" s="171">
        <f t="shared" si="1"/>
        <v>168</v>
      </c>
      <c r="X11" s="171">
        <f>Y11+Z11</f>
        <v>676</v>
      </c>
      <c r="Y11" s="171">
        <f t="shared" si="1"/>
        <v>332</v>
      </c>
      <c r="Z11" s="171">
        <f t="shared" si="1"/>
        <v>344</v>
      </c>
      <c r="AA11" s="171">
        <f>AB11+AC11</f>
        <v>142</v>
      </c>
      <c r="AB11" s="171">
        <f t="shared" si="1"/>
        <v>75</v>
      </c>
      <c r="AC11" s="171">
        <f t="shared" si="1"/>
        <v>67</v>
      </c>
      <c r="AD11" s="171">
        <f>AE11+AF11</f>
        <v>1209</v>
      </c>
      <c r="AE11" s="171">
        <f t="shared" si="1"/>
        <v>629</v>
      </c>
      <c r="AF11" s="171">
        <f t="shared" si="1"/>
        <v>580</v>
      </c>
      <c r="AG11" s="171">
        <f t="shared" si="1"/>
        <v>6415</v>
      </c>
      <c r="AH11" s="319" t="s">
        <v>147</v>
      </c>
      <c r="AI11" s="324"/>
    </row>
    <row r="12" spans="1:35" s="164" customFormat="1" ht="17.25" customHeight="1">
      <c r="A12" s="165"/>
      <c r="B12" s="290" t="s">
        <v>148</v>
      </c>
      <c r="C12" s="223">
        <f aca="true" t="shared" si="2" ref="C12:C61">D12+E12</f>
        <v>34</v>
      </c>
      <c r="D12" s="171">
        <f aca="true" t="shared" si="3" ref="D12:D61">SUM(G12,J12,S12)</f>
        <v>13</v>
      </c>
      <c r="E12" s="171">
        <f aca="true" t="shared" si="4" ref="E12:E61">SUM(H12,K12,T12)</f>
        <v>21</v>
      </c>
      <c r="F12" s="171">
        <f aca="true" t="shared" si="5" ref="F12:F61">G12+H12</f>
        <v>5</v>
      </c>
      <c r="G12" s="171">
        <f aca="true" t="shared" si="6" ref="G12:AG12">SUM(G13:G17)</f>
        <v>1</v>
      </c>
      <c r="H12" s="171">
        <f t="shared" si="6"/>
        <v>4</v>
      </c>
      <c r="I12" s="171">
        <f aca="true" t="shared" si="7" ref="I12:I61">J12+K12</f>
        <v>17</v>
      </c>
      <c r="J12" s="171">
        <f aca="true" t="shared" si="8" ref="J12:J61">SUM(M12,P12)</f>
        <v>6</v>
      </c>
      <c r="K12" s="171">
        <f aca="true" t="shared" si="9" ref="K12:K61">SUM(N12,Q12)</f>
        <v>11</v>
      </c>
      <c r="L12" s="171">
        <f aca="true" t="shared" si="10" ref="L12:L61">M12+N12</f>
        <v>11</v>
      </c>
      <c r="M12" s="171">
        <f t="shared" si="6"/>
        <v>5</v>
      </c>
      <c r="N12" s="171">
        <f t="shared" si="6"/>
        <v>6</v>
      </c>
      <c r="O12" s="171">
        <f aca="true" t="shared" si="11" ref="O12:O61">P12+Q12</f>
        <v>6</v>
      </c>
      <c r="P12" s="171">
        <f t="shared" si="6"/>
        <v>1</v>
      </c>
      <c r="Q12" s="171">
        <f t="shared" si="6"/>
        <v>5</v>
      </c>
      <c r="R12" s="171">
        <f aca="true" t="shared" si="12" ref="R12:R61">S12+T12</f>
        <v>12</v>
      </c>
      <c r="S12" s="171">
        <f aca="true" t="shared" si="13" ref="S12:S61">SUM(V12,Y12,AB12)</f>
        <v>6</v>
      </c>
      <c r="T12" s="171">
        <f aca="true" t="shared" si="14" ref="T12:T61">SUM(W12,Z12,AC12)</f>
        <v>6</v>
      </c>
      <c r="U12" s="171">
        <f aca="true" t="shared" si="15" ref="U12:U61">V12+W12</f>
        <v>8</v>
      </c>
      <c r="V12" s="171">
        <f t="shared" si="6"/>
        <v>4</v>
      </c>
      <c r="W12" s="171">
        <f t="shared" si="6"/>
        <v>4</v>
      </c>
      <c r="X12" s="171">
        <f aca="true" t="shared" si="16" ref="X12:X61">Y12+Z12</f>
        <v>3</v>
      </c>
      <c r="Y12" s="171">
        <f t="shared" si="6"/>
        <v>2</v>
      </c>
      <c r="Z12" s="171">
        <f t="shared" si="6"/>
        <v>1</v>
      </c>
      <c r="AA12" s="171">
        <f aca="true" t="shared" si="17" ref="AA12:AA61">AB12+AC12</f>
        <v>1</v>
      </c>
      <c r="AB12" s="171">
        <f t="shared" si="6"/>
        <v>0</v>
      </c>
      <c r="AC12" s="171">
        <f t="shared" si="6"/>
        <v>1</v>
      </c>
      <c r="AD12" s="171">
        <f aca="true" t="shared" si="18" ref="AD12:AD61">AE12+AF12</f>
        <v>13</v>
      </c>
      <c r="AE12" s="171">
        <f t="shared" si="6"/>
        <v>5</v>
      </c>
      <c r="AF12" s="171">
        <f t="shared" si="6"/>
        <v>8</v>
      </c>
      <c r="AG12" s="171">
        <f t="shared" si="6"/>
        <v>75</v>
      </c>
      <c r="AH12" s="291" t="s">
        <v>148</v>
      </c>
      <c r="AI12" s="165"/>
    </row>
    <row r="13" spans="1:35" s="9" customFormat="1" ht="17.25" customHeight="1">
      <c r="A13" s="292"/>
      <c r="B13" s="293" t="s">
        <v>35</v>
      </c>
      <c r="C13" s="294">
        <f t="shared" si="2"/>
        <v>0</v>
      </c>
      <c r="D13" s="295">
        <f t="shared" si="3"/>
        <v>0</v>
      </c>
      <c r="E13" s="295">
        <f t="shared" si="4"/>
        <v>0</v>
      </c>
      <c r="F13" s="295">
        <f t="shared" si="5"/>
        <v>0</v>
      </c>
      <c r="G13" s="105">
        <v>0</v>
      </c>
      <c r="H13" s="105">
        <v>0</v>
      </c>
      <c r="I13" s="295">
        <f t="shared" si="7"/>
        <v>0</v>
      </c>
      <c r="J13" s="105">
        <f t="shared" si="8"/>
        <v>0</v>
      </c>
      <c r="K13" s="105">
        <f t="shared" si="9"/>
        <v>0</v>
      </c>
      <c r="L13" s="295">
        <f t="shared" si="10"/>
        <v>0</v>
      </c>
      <c r="M13" s="105">
        <v>0</v>
      </c>
      <c r="N13" s="105">
        <v>0</v>
      </c>
      <c r="O13" s="295">
        <f t="shared" si="11"/>
        <v>0</v>
      </c>
      <c r="P13" s="105">
        <v>0</v>
      </c>
      <c r="Q13" s="105">
        <v>0</v>
      </c>
      <c r="R13" s="295">
        <f t="shared" si="12"/>
        <v>0</v>
      </c>
      <c r="S13" s="105">
        <f t="shared" si="13"/>
        <v>0</v>
      </c>
      <c r="T13" s="105">
        <f t="shared" si="14"/>
        <v>0</v>
      </c>
      <c r="U13" s="295">
        <f t="shared" si="15"/>
        <v>0</v>
      </c>
      <c r="V13" s="105">
        <v>0</v>
      </c>
      <c r="W13" s="105">
        <v>0</v>
      </c>
      <c r="X13" s="295">
        <f t="shared" si="16"/>
        <v>0</v>
      </c>
      <c r="Y13" s="105">
        <v>0</v>
      </c>
      <c r="Z13" s="105">
        <v>0</v>
      </c>
      <c r="AA13" s="295">
        <f t="shared" si="17"/>
        <v>0</v>
      </c>
      <c r="AB13" s="105">
        <v>0</v>
      </c>
      <c r="AC13" s="105">
        <v>0</v>
      </c>
      <c r="AD13" s="295">
        <f t="shared" si="18"/>
        <v>0</v>
      </c>
      <c r="AE13" s="105">
        <v>0</v>
      </c>
      <c r="AF13" s="105">
        <v>0</v>
      </c>
      <c r="AG13" s="105">
        <v>0</v>
      </c>
      <c r="AH13" s="21" t="s">
        <v>35</v>
      </c>
      <c r="AI13" s="19"/>
    </row>
    <row r="14" spans="1:35" s="9" customFormat="1" ht="17.25" customHeight="1">
      <c r="A14" s="292"/>
      <c r="B14" s="293" t="s">
        <v>36</v>
      </c>
      <c r="C14" s="294">
        <f t="shared" si="2"/>
        <v>0</v>
      </c>
      <c r="D14" s="295">
        <f t="shared" si="3"/>
        <v>0</v>
      </c>
      <c r="E14" s="295">
        <f t="shared" si="4"/>
        <v>0</v>
      </c>
      <c r="F14" s="295">
        <f t="shared" si="5"/>
        <v>0</v>
      </c>
      <c r="G14" s="105">
        <v>0</v>
      </c>
      <c r="H14" s="105">
        <v>0</v>
      </c>
      <c r="I14" s="295">
        <f t="shared" si="7"/>
        <v>0</v>
      </c>
      <c r="J14" s="105">
        <f t="shared" si="8"/>
        <v>0</v>
      </c>
      <c r="K14" s="105">
        <f t="shared" si="9"/>
        <v>0</v>
      </c>
      <c r="L14" s="295">
        <f t="shared" si="10"/>
        <v>0</v>
      </c>
      <c r="M14" s="105">
        <v>0</v>
      </c>
      <c r="N14" s="105">
        <v>0</v>
      </c>
      <c r="O14" s="295">
        <f t="shared" si="11"/>
        <v>0</v>
      </c>
      <c r="P14" s="105">
        <v>0</v>
      </c>
      <c r="Q14" s="105">
        <v>0</v>
      </c>
      <c r="R14" s="295">
        <f t="shared" si="12"/>
        <v>0</v>
      </c>
      <c r="S14" s="105">
        <f t="shared" si="13"/>
        <v>0</v>
      </c>
      <c r="T14" s="105">
        <f t="shared" si="14"/>
        <v>0</v>
      </c>
      <c r="U14" s="295">
        <f t="shared" si="15"/>
        <v>0</v>
      </c>
      <c r="V14" s="105">
        <v>0</v>
      </c>
      <c r="W14" s="105">
        <v>0</v>
      </c>
      <c r="X14" s="295">
        <f t="shared" si="16"/>
        <v>0</v>
      </c>
      <c r="Y14" s="105">
        <v>0</v>
      </c>
      <c r="Z14" s="105">
        <v>0</v>
      </c>
      <c r="AA14" s="295">
        <f t="shared" si="17"/>
        <v>0</v>
      </c>
      <c r="AB14" s="105">
        <v>0</v>
      </c>
      <c r="AC14" s="105">
        <v>0</v>
      </c>
      <c r="AD14" s="295">
        <f t="shared" si="18"/>
        <v>0</v>
      </c>
      <c r="AE14" s="105">
        <v>0</v>
      </c>
      <c r="AF14" s="105">
        <v>0</v>
      </c>
      <c r="AG14" s="105">
        <v>0</v>
      </c>
      <c r="AH14" s="21" t="s">
        <v>36</v>
      </c>
      <c r="AI14" s="19"/>
    </row>
    <row r="15" spans="1:35" s="9" customFormat="1" ht="17.25" customHeight="1">
      <c r="A15" s="292"/>
      <c r="B15" s="293" t="s">
        <v>37</v>
      </c>
      <c r="C15" s="294">
        <f t="shared" si="2"/>
        <v>0</v>
      </c>
      <c r="D15" s="295">
        <f t="shared" si="3"/>
        <v>0</v>
      </c>
      <c r="E15" s="295">
        <f t="shared" si="4"/>
        <v>0</v>
      </c>
      <c r="F15" s="295">
        <f t="shared" si="5"/>
        <v>0</v>
      </c>
      <c r="G15" s="105">
        <v>0</v>
      </c>
      <c r="H15" s="105">
        <v>0</v>
      </c>
      <c r="I15" s="295">
        <f t="shared" si="7"/>
        <v>0</v>
      </c>
      <c r="J15" s="105">
        <f t="shared" si="8"/>
        <v>0</v>
      </c>
      <c r="K15" s="105">
        <f t="shared" si="9"/>
        <v>0</v>
      </c>
      <c r="L15" s="295">
        <f t="shared" si="10"/>
        <v>0</v>
      </c>
      <c r="M15" s="105">
        <v>0</v>
      </c>
      <c r="N15" s="105">
        <v>0</v>
      </c>
      <c r="O15" s="295">
        <f t="shared" si="11"/>
        <v>0</v>
      </c>
      <c r="P15" s="105">
        <v>0</v>
      </c>
      <c r="Q15" s="105">
        <v>0</v>
      </c>
      <c r="R15" s="295">
        <f t="shared" si="12"/>
        <v>0</v>
      </c>
      <c r="S15" s="105">
        <f t="shared" si="13"/>
        <v>0</v>
      </c>
      <c r="T15" s="105">
        <f t="shared" si="14"/>
        <v>0</v>
      </c>
      <c r="U15" s="295">
        <f t="shared" si="15"/>
        <v>0</v>
      </c>
      <c r="V15" s="105">
        <v>0</v>
      </c>
      <c r="W15" s="105">
        <v>0</v>
      </c>
      <c r="X15" s="295">
        <f t="shared" si="16"/>
        <v>0</v>
      </c>
      <c r="Y15" s="105">
        <v>0</v>
      </c>
      <c r="Z15" s="105">
        <v>0</v>
      </c>
      <c r="AA15" s="295">
        <f t="shared" si="17"/>
        <v>0</v>
      </c>
      <c r="AB15" s="105">
        <v>0</v>
      </c>
      <c r="AC15" s="105">
        <v>0</v>
      </c>
      <c r="AD15" s="295">
        <f t="shared" si="18"/>
        <v>0</v>
      </c>
      <c r="AE15" s="105">
        <v>0</v>
      </c>
      <c r="AF15" s="105">
        <v>0</v>
      </c>
      <c r="AG15" s="105">
        <v>0</v>
      </c>
      <c r="AH15" s="21" t="s">
        <v>37</v>
      </c>
      <c r="AI15" s="19"/>
    </row>
    <row r="16" spans="1:35" s="9" customFormat="1" ht="17.25" customHeight="1">
      <c r="A16" s="292"/>
      <c r="B16" s="293" t="s">
        <v>38</v>
      </c>
      <c r="C16" s="294">
        <f t="shared" si="2"/>
        <v>34</v>
      </c>
      <c r="D16" s="295">
        <f t="shared" si="3"/>
        <v>13</v>
      </c>
      <c r="E16" s="295">
        <f t="shared" si="4"/>
        <v>21</v>
      </c>
      <c r="F16" s="295">
        <f t="shared" si="5"/>
        <v>5</v>
      </c>
      <c r="G16" s="105">
        <v>1</v>
      </c>
      <c r="H16" s="105">
        <v>4</v>
      </c>
      <c r="I16" s="295">
        <f t="shared" si="7"/>
        <v>17</v>
      </c>
      <c r="J16" s="105">
        <f t="shared" si="8"/>
        <v>6</v>
      </c>
      <c r="K16" s="105">
        <f t="shared" si="9"/>
        <v>11</v>
      </c>
      <c r="L16" s="295">
        <f t="shared" si="10"/>
        <v>11</v>
      </c>
      <c r="M16" s="105">
        <v>5</v>
      </c>
      <c r="N16" s="105">
        <v>6</v>
      </c>
      <c r="O16" s="295">
        <f t="shared" si="11"/>
        <v>6</v>
      </c>
      <c r="P16" s="105">
        <v>1</v>
      </c>
      <c r="Q16" s="105">
        <v>5</v>
      </c>
      <c r="R16" s="295">
        <f t="shared" si="12"/>
        <v>12</v>
      </c>
      <c r="S16" s="105">
        <f t="shared" si="13"/>
        <v>6</v>
      </c>
      <c r="T16" s="105">
        <f t="shared" si="14"/>
        <v>6</v>
      </c>
      <c r="U16" s="295">
        <f t="shared" si="15"/>
        <v>8</v>
      </c>
      <c r="V16" s="105">
        <v>4</v>
      </c>
      <c r="W16" s="105">
        <v>4</v>
      </c>
      <c r="X16" s="295">
        <f t="shared" si="16"/>
        <v>3</v>
      </c>
      <c r="Y16" s="105">
        <v>2</v>
      </c>
      <c r="Z16" s="105">
        <v>1</v>
      </c>
      <c r="AA16" s="295">
        <f t="shared" si="17"/>
        <v>1</v>
      </c>
      <c r="AB16" s="105">
        <v>0</v>
      </c>
      <c r="AC16" s="105">
        <v>1</v>
      </c>
      <c r="AD16" s="295">
        <f t="shared" si="18"/>
        <v>13</v>
      </c>
      <c r="AE16" s="105">
        <v>5</v>
      </c>
      <c r="AF16" s="105">
        <v>8</v>
      </c>
      <c r="AG16" s="105">
        <v>75</v>
      </c>
      <c r="AH16" s="21" t="s">
        <v>38</v>
      </c>
      <c r="AI16" s="19"/>
    </row>
    <row r="17" spans="1:35" s="9" customFormat="1" ht="17.25" customHeight="1">
      <c r="A17" s="292"/>
      <c r="B17" s="293" t="s">
        <v>39</v>
      </c>
      <c r="C17" s="294">
        <f t="shared" si="2"/>
        <v>0</v>
      </c>
      <c r="D17" s="295">
        <f t="shared" si="3"/>
        <v>0</v>
      </c>
      <c r="E17" s="295">
        <f t="shared" si="4"/>
        <v>0</v>
      </c>
      <c r="F17" s="295">
        <f t="shared" si="5"/>
        <v>0</v>
      </c>
      <c r="G17" s="105">
        <v>0</v>
      </c>
      <c r="H17" s="105">
        <v>0</v>
      </c>
      <c r="I17" s="295">
        <f t="shared" si="7"/>
        <v>0</v>
      </c>
      <c r="J17" s="105">
        <f t="shared" si="8"/>
        <v>0</v>
      </c>
      <c r="K17" s="105">
        <f t="shared" si="9"/>
        <v>0</v>
      </c>
      <c r="L17" s="295">
        <f t="shared" si="10"/>
        <v>0</v>
      </c>
      <c r="M17" s="105">
        <v>0</v>
      </c>
      <c r="N17" s="105">
        <v>0</v>
      </c>
      <c r="O17" s="295">
        <f t="shared" si="11"/>
        <v>0</v>
      </c>
      <c r="P17" s="105">
        <v>0</v>
      </c>
      <c r="Q17" s="105">
        <v>0</v>
      </c>
      <c r="R17" s="295">
        <f t="shared" si="12"/>
        <v>0</v>
      </c>
      <c r="S17" s="105">
        <f t="shared" si="13"/>
        <v>0</v>
      </c>
      <c r="T17" s="105">
        <f t="shared" si="14"/>
        <v>0</v>
      </c>
      <c r="U17" s="295">
        <f t="shared" si="15"/>
        <v>0</v>
      </c>
      <c r="V17" s="105">
        <v>0</v>
      </c>
      <c r="W17" s="105">
        <v>0</v>
      </c>
      <c r="X17" s="295">
        <f t="shared" si="16"/>
        <v>0</v>
      </c>
      <c r="Y17" s="105">
        <v>0</v>
      </c>
      <c r="Z17" s="105">
        <v>0</v>
      </c>
      <c r="AA17" s="295">
        <f t="shared" si="17"/>
        <v>0</v>
      </c>
      <c r="AB17" s="105">
        <v>0</v>
      </c>
      <c r="AC17" s="105">
        <v>0</v>
      </c>
      <c r="AD17" s="295">
        <f t="shared" si="18"/>
        <v>0</v>
      </c>
      <c r="AE17" s="105">
        <v>0</v>
      </c>
      <c r="AF17" s="105">
        <v>0</v>
      </c>
      <c r="AG17" s="105">
        <v>0</v>
      </c>
      <c r="AH17" s="21" t="s">
        <v>39</v>
      </c>
      <c r="AI17" s="19"/>
    </row>
    <row r="18" spans="1:35" s="9" customFormat="1" ht="17.25" customHeight="1">
      <c r="A18" s="292"/>
      <c r="B18" s="296" t="s">
        <v>40</v>
      </c>
      <c r="C18" s="294">
        <f t="shared" si="2"/>
        <v>196</v>
      </c>
      <c r="D18" s="295">
        <f t="shared" si="3"/>
        <v>106</v>
      </c>
      <c r="E18" s="295">
        <f t="shared" si="4"/>
        <v>90</v>
      </c>
      <c r="F18" s="295">
        <f t="shared" si="5"/>
        <v>0</v>
      </c>
      <c r="G18" s="105">
        <v>0</v>
      </c>
      <c r="H18" s="105">
        <v>0</v>
      </c>
      <c r="I18" s="295">
        <f t="shared" si="7"/>
        <v>85</v>
      </c>
      <c r="J18" s="105">
        <f t="shared" si="8"/>
        <v>48</v>
      </c>
      <c r="K18" s="105">
        <f t="shared" si="9"/>
        <v>37</v>
      </c>
      <c r="L18" s="295">
        <f t="shared" si="10"/>
        <v>0</v>
      </c>
      <c r="M18" s="105">
        <v>0</v>
      </c>
      <c r="N18" s="105">
        <v>0</v>
      </c>
      <c r="O18" s="295">
        <f t="shared" si="11"/>
        <v>85</v>
      </c>
      <c r="P18" s="105">
        <v>48</v>
      </c>
      <c r="Q18" s="105">
        <v>37</v>
      </c>
      <c r="R18" s="295">
        <f t="shared" si="12"/>
        <v>111</v>
      </c>
      <c r="S18" s="105">
        <f t="shared" si="13"/>
        <v>58</v>
      </c>
      <c r="T18" s="105">
        <f t="shared" si="14"/>
        <v>53</v>
      </c>
      <c r="U18" s="295">
        <f t="shared" si="15"/>
        <v>0</v>
      </c>
      <c r="V18" s="105">
        <v>0</v>
      </c>
      <c r="W18" s="105">
        <v>0</v>
      </c>
      <c r="X18" s="295">
        <f t="shared" si="16"/>
        <v>104</v>
      </c>
      <c r="Y18" s="105">
        <v>52</v>
      </c>
      <c r="Z18" s="105">
        <v>52</v>
      </c>
      <c r="AA18" s="295">
        <f t="shared" si="17"/>
        <v>7</v>
      </c>
      <c r="AB18" s="105">
        <v>6</v>
      </c>
      <c r="AC18" s="105">
        <v>1</v>
      </c>
      <c r="AD18" s="295">
        <f t="shared" si="18"/>
        <v>101</v>
      </c>
      <c r="AE18" s="105">
        <v>53</v>
      </c>
      <c r="AF18" s="105">
        <v>48</v>
      </c>
      <c r="AG18" s="105">
        <v>455</v>
      </c>
      <c r="AH18" s="297" t="s">
        <v>40</v>
      </c>
      <c r="AI18" s="19"/>
    </row>
    <row r="19" spans="1:35" s="9" customFormat="1" ht="17.25" customHeight="1">
      <c r="A19" s="292"/>
      <c r="B19" s="296" t="s">
        <v>117</v>
      </c>
      <c r="C19" s="294">
        <f t="shared" si="2"/>
        <v>0</v>
      </c>
      <c r="D19" s="295">
        <f t="shared" si="3"/>
        <v>0</v>
      </c>
      <c r="E19" s="295">
        <f t="shared" si="4"/>
        <v>0</v>
      </c>
      <c r="F19" s="295">
        <f t="shared" si="5"/>
        <v>0</v>
      </c>
      <c r="G19" s="105">
        <v>0</v>
      </c>
      <c r="H19" s="105">
        <v>0</v>
      </c>
      <c r="I19" s="295">
        <f t="shared" si="7"/>
        <v>0</v>
      </c>
      <c r="J19" s="105">
        <f t="shared" si="8"/>
        <v>0</v>
      </c>
      <c r="K19" s="105">
        <f t="shared" si="9"/>
        <v>0</v>
      </c>
      <c r="L19" s="295">
        <f t="shared" si="10"/>
        <v>0</v>
      </c>
      <c r="M19" s="105">
        <v>0</v>
      </c>
      <c r="N19" s="105">
        <v>0</v>
      </c>
      <c r="O19" s="295">
        <f t="shared" si="11"/>
        <v>0</v>
      </c>
      <c r="P19" s="105">
        <v>0</v>
      </c>
      <c r="Q19" s="105">
        <v>0</v>
      </c>
      <c r="R19" s="295">
        <f t="shared" si="12"/>
        <v>0</v>
      </c>
      <c r="S19" s="105">
        <f t="shared" si="13"/>
        <v>0</v>
      </c>
      <c r="T19" s="105">
        <f t="shared" si="14"/>
        <v>0</v>
      </c>
      <c r="U19" s="295">
        <f t="shared" si="15"/>
        <v>0</v>
      </c>
      <c r="V19" s="105">
        <v>0</v>
      </c>
      <c r="W19" s="105">
        <v>0</v>
      </c>
      <c r="X19" s="295">
        <f t="shared" si="16"/>
        <v>0</v>
      </c>
      <c r="Y19" s="105">
        <v>0</v>
      </c>
      <c r="Z19" s="105">
        <v>0</v>
      </c>
      <c r="AA19" s="295">
        <f t="shared" si="17"/>
        <v>0</v>
      </c>
      <c r="AB19" s="105">
        <v>0</v>
      </c>
      <c r="AC19" s="105">
        <v>0</v>
      </c>
      <c r="AD19" s="295">
        <f t="shared" si="18"/>
        <v>0</v>
      </c>
      <c r="AE19" s="105">
        <v>0</v>
      </c>
      <c r="AF19" s="105">
        <v>0</v>
      </c>
      <c r="AG19" s="105">
        <v>0</v>
      </c>
      <c r="AH19" s="297" t="s">
        <v>117</v>
      </c>
      <c r="AI19" s="19"/>
    </row>
    <row r="20" spans="1:35" s="9" customFormat="1" ht="17.25" customHeight="1">
      <c r="A20" s="292"/>
      <c r="B20" s="296" t="s">
        <v>6</v>
      </c>
      <c r="C20" s="294">
        <f t="shared" si="2"/>
        <v>204</v>
      </c>
      <c r="D20" s="295">
        <f t="shared" si="3"/>
        <v>113</v>
      </c>
      <c r="E20" s="295">
        <f t="shared" si="4"/>
        <v>91</v>
      </c>
      <c r="F20" s="295">
        <f t="shared" si="5"/>
        <v>61</v>
      </c>
      <c r="G20" s="105">
        <v>31</v>
      </c>
      <c r="H20" s="105">
        <v>30</v>
      </c>
      <c r="I20" s="295">
        <f t="shared" si="7"/>
        <v>66</v>
      </c>
      <c r="J20" s="105">
        <f t="shared" si="8"/>
        <v>35</v>
      </c>
      <c r="K20" s="105">
        <f t="shared" si="9"/>
        <v>31</v>
      </c>
      <c r="L20" s="295">
        <f t="shared" si="10"/>
        <v>59</v>
      </c>
      <c r="M20" s="105">
        <v>30</v>
      </c>
      <c r="N20" s="105">
        <v>29</v>
      </c>
      <c r="O20" s="295">
        <f t="shared" si="11"/>
        <v>7</v>
      </c>
      <c r="P20" s="105">
        <v>5</v>
      </c>
      <c r="Q20" s="105">
        <v>2</v>
      </c>
      <c r="R20" s="295">
        <f t="shared" si="12"/>
        <v>77</v>
      </c>
      <c r="S20" s="105">
        <f t="shared" si="13"/>
        <v>47</v>
      </c>
      <c r="T20" s="105">
        <f t="shared" si="14"/>
        <v>30</v>
      </c>
      <c r="U20" s="295">
        <f t="shared" si="15"/>
        <v>72</v>
      </c>
      <c r="V20" s="105">
        <v>44</v>
      </c>
      <c r="W20" s="105">
        <v>28</v>
      </c>
      <c r="X20" s="295">
        <f t="shared" si="16"/>
        <v>4</v>
      </c>
      <c r="Y20" s="105">
        <v>3</v>
      </c>
      <c r="Z20" s="105">
        <v>1</v>
      </c>
      <c r="AA20" s="295">
        <f t="shared" si="17"/>
        <v>1</v>
      </c>
      <c r="AB20" s="105">
        <v>0</v>
      </c>
      <c r="AC20" s="105">
        <v>1</v>
      </c>
      <c r="AD20" s="295">
        <f t="shared" si="18"/>
        <v>75</v>
      </c>
      <c r="AE20" s="105">
        <v>40</v>
      </c>
      <c r="AF20" s="105">
        <v>35</v>
      </c>
      <c r="AG20" s="105">
        <v>675</v>
      </c>
      <c r="AH20" s="297" t="s">
        <v>6</v>
      </c>
      <c r="AI20" s="19"/>
    </row>
    <row r="21" spans="1:35" s="9" customFormat="1" ht="17.25" customHeight="1">
      <c r="A21" s="292"/>
      <c r="B21" s="296" t="s">
        <v>41</v>
      </c>
      <c r="C21" s="294">
        <f t="shared" si="2"/>
        <v>171</v>
      </c>
      <c r="D21" s="295">
        <f t="shared" si="3"/>
        <v>85</v>
      </c>
      <c r="E21" s="295">
        <f t="shared" si="4"/>
        <v>86</v>
      </c>
      <c r="F21" s="295">
        <f t="shared" si="5"/>
        <v>40</v>
      </c>
      <c r="G21" s="105">
        <v>16</v>
      </c>
      <c r="H21" s="105">
        <v>24</v>
      </c>
      <c r="I21" s="295">
        <f t="shared" si="7"/>
        <v>64</v>
      </c>
      <c r="J21" s="105">
        <f t="shared" si="8"/>
        <v>31</v>
      </c>
      <c r="K21" s="105">
        <f t="shared" si="9"/>
        <v>33</v>
      </c>
      <c r="L21" s="295">
        <f t="shared" si="10"/>
        <v>36</v>
      </c>
      <c r="M21" s="105">
        <v>18</v>
      </c>
      <c r="N21" s="105">
        <v>18</v>
      </c>
      <c r="O21" s="295">
        <f t="shared" si="11"/>
        <v>28</v>
      </c>
      <c r="P21" s="105">
        <v>13</v>
      </c>
      <c r="Q21" s="105">
        <v>15</v>
      </c>
      <c r="R21" s="295">
        <f t="shared" si="12"/>
        <v>67</v>
      </c>
      <c r="S21" s="105">
        <f t="shared" si="13"/>
        <v>38</v>
      </c>
      <c r="T21" s="105">
        <f t="shared" si="14"/>
        <v>29</v>
      </c>
      <c r="U21" s="295">
        <f t="shared" si="15"/>
        <v>35</v>
      </c>
      <c r="V21" s="105">
        <v>22</v>
      </c>
      <c r="W21" s="105">
        <v>13</v>
      </c>
      <c r="X21" s="295">
        <f t="shared" si="16"/>
        <v>27</v>
      </c>
      <c r="Y21" s="105">
        <v>13</v>
      </c>
      <c r="Z21" s="105">
        <v>14</v>
      </c>
      <c r="AA21" s="295">
        <f t="shared" si="17"/>
        <v>5</v>
      </c>
      <c r="AB21" s="105">
        <v>3</v>
      </c>
      <c r="AC21" s="105">
        <v>2</v>
      </c>
      <c r="AD21" s="295">
        <f t="shared" si="18"/>
        <v>62</v>
      </c>
      <c r="AE21" s="105">
        <v>34</v>
      </c>
      <c r="AF21" s="105">
        <v>28</v>
      </c>
      <c r="AG21" s="105">
        <v>280</v>
      </c>
      <c r="AH21" s="297" t="s">
        <v>41</v>
      </c>
      <c r="AI21" s="19"/>
    </row>
    <row r="22" spans="1:35" s="9" customFormat="1" ht="17.25" customHeight="1">
      <c r="A22" s="292"/>
      <c r="B22" s="296" t="s">
        <v>42</v>
      </c>
      <c r="C22" s="294">
        <f t="shared" si="2"/>
        <v>25</v>
      </c>
      <c r="D22" s="295">
        <f t="shared" si="3"/>
        <v>17</v>
      </c>
      <c r="E22" s="295">
        <f t="shared" si="4"/>
        <v>8</v>
      </c>
      <c r="F22" s="295">
        <f t="shared" si="5"/>
        <v>0</v>
      </c>
      <c r="G22" s="105">
        <v>0</v>
      </c>
      <c r="H22" s="105">
        <v>0</v>
      </c>
      <c r="I22" s="295">
        <f t="shared" si="7"/>
        <v>0</v>
      </c>
      <c r="J22" s="105">
        <f t="shared" si="8"/>
        <v>0</v>
      </c>
      <c r="K22" s="105">
        <f t="shared" si="9"/>
        <v>0</v>
      </c>
      <c r="L22" s="295">
        <f t="shared" si="10"/>
        <v>0</v>
      </c>
      <c r="M22" s="105">
        <v>0</v>
      </c>
      <c r="N22" s="105">
        <v>0</v>
      </c>
      <c r="O22" s="295">
        <f t="shared" si="11"/>
        <v>0</v>
      </c>
      <c r="P22" s="105">
        <v>0</v>
      </c>
      <c r="Q22" s="105">
        <v>0</v>
      </c>
      <c r="R22" s="295">
        <f t="shared" si="12"/>
        <v>25</v>
      </c>
      <c r="S22" s="105">
        <f t="shared" si="13"/>
        <v>17</v>
      </c>
      <c r="T22" s="105">
        <f t="shared" si="14"/>
        <v>8</v>
      </c>
      <c r="U22" s="295">
        <f t="shared" si="15"/>
        <v>0</v>
      </c>
      <c r="V22" s="105">
        <v>0</v>
      </c>
      <c r="W22" s="105">
        <v>0</v>
      </c>
      <c r="X22" s="295">
        <f t="shared" si="16"/>
        <v>25</v>
      </c>
      <c r="Y22" s="105">
        <v>17</v>
      </c>
      <c r="Z22" s="105">
        <v>8</v>
      </c>
      <c r="AA22" s="295">
        <f t="shared" si="17"/>
        <v>0</v>
      </c>
      <c r="AB22" s="105">
        <v>0</v>
      </c>
      <c r="AC22" s="105">
        <v>0</v>
      </c>
      <c r="AD22" s="295">
        <f t="shared" si="18"/>
        <v>41</v>
      </c>
      <c r="AE22" s="105">
        <v>19</v>
      </c>
      <c r="AF22" s="105">
        <v>22</v>
      </c>
      <c r="AG22" s="105">
        <v>150</v>
      </c>
      <c r="AH22" s="297" t="s">
        <v>42</v>
      </c>
      <c r="AI22" s="19"/>
    </row>
    <row r="23" spans="1:35" s="9" customFormat="1" ht="17.25" customHeight="1">
      <c r="A23" s="292"/>
      <c r="B23" s="296" t="s">
        <v>43</v>
      </c>
      <c r="C23" s="294">
        <f t="shared" si="2"/>
        <v>22</v>
      </c>
      <c r="D23" s="295">
        <f t="shared" si="3"/>
        <v>7</v>
      </c>
      <c r="E23" s="295">
        <f t="shared" si="4"/>
        <v>15</v>
      </c>
      <c r="F23" s="295">
        <f t="shared" si="5"/>
        <v>0</v>
      </c>
      <c r="G23" s="105">
        <v>0</v>
      </c>
      <c r="H23" s="105">
        <v>0</v>
      </c>
      <c r="I23" s="295">
        <f t="shared" si="7"/>
        <v>13</v>
      </c>
      <c r="J23" s="105">
        <f t="shared" si="8"/>
        <v>4</v>
      </c>
      <c r="K23" s="105">
        <f t="shared" si="9"/>
        <v>9</v>
      </c>
      <c r="L23" s="295">
        <f t="shared" si="10"/>
        <v>0</v>
      </c>
      <c r="M23" s="105">
        <v>0</v>
      </c>
      <c r="N23" s="105">
        <v>0</v>
      </c>
      <c r="O23" s="295">
        <f t="shared" si="11"/>
        <v>13</v>
      </c>
      <c r="P23" s="105">
        <v>4</v>
      </c>
      <c r="Q23" s="105">
        <v>9</v>
      </c>
      <c r="R23" s="295">
        <f t="shared" si="12"/>
        <v>9</v>
      </c>
      <c r="S23" s="105">
        <f t="shared" si="13"/>
        <v>3</v>
      </c>
      <c r="T23" s="105">
        <f t="shared" si="14"/>
        <v>6</v>
      </c>
      <c r="U23" s="295">
        <f t="shared" si="15"/>
        <v>0</v>
      </c>
      <c r="V23" s="105">
        <v>0</v>
      </c>
      <c r="W23" s="105">
        <v>0</v>
      </c>
      <c r="X23" s="295">
        <f t="shared" si="16"/>
        <v>9</v>
      </c>
      <c r="Y23" s="105">
        <v>3</v>
      </c>
      <c r="Z23" s="105">
        <v>6</v>
      </c>
      <c r="AA23" s="295">
        <f t="shared" si="17"/>
        <v>0</v>
      </c>
      <c r="AB23" s="105">
        <v>0</v>
      </c>
      <c r="AC23" s="105">
        <v>0</v>
      </c>
      <c r="AD23" s="295">
        <f t="shared" si="18"/>
        <v>20</v>
      </c>
      <c r="AE23" s="105">
        <v>7</v>
      </c>
      <c r="AF23" s="105">
        <v>13</v>
      </c>
      <c r="AG23" s="105">
        <v>100</v>
      </c>
      <c r="AH23" s="297" t="s">
        <v>43</v>
      </c>
      <c r="AI23" s="19"/>
    </row>
    <row r="24" spans="1:35" s="9" customFormat="1" ht="17.25" customHeight="1">
      <c r="A24" s="292"/>
      <c r="B24" s="296" t="s">
        <v>7</v>
      </c>
      <c r="C24" s="294">
        <f t="shared" si="2"/>
        <v>0</v>
      </c>
      <c r="D24" s="295">
        <f t="shared" si="3"/>
        <v>0</v>
      </c>
      <c r="E24" s="295">
        <f t="shared" si="4"/>
        <v>0</v>
      </c>
      <c r="F24" s="295">
        <f t="shared" si="5"/>
        <v>0</v>
      </c>
      <c r="G24" s="105">
        <v>0</v>
      </c>
      <c r="H24" s="105">
        <v>0</v>
      </c>
      <c r="I24" s="295">
        <f t="shared" si="7"/>
        <v>0</v>
      </c>
      <c r="J24" s="105">
        <f t="shared" si="8"/>
        <v>0</v>
      </c>
      <c r="K24" s="105">
        <f t="shared" si="9"/>
        <v>0</v>
      </c>
      <c r="L24" s="295">
        <f t="shared" si="10"/>
        <v>0</v>
      </c>
      <c r="M24" s="105">
        <v>0</v>
      </c>
      <c r="N24" s="105">
        <v>0</v>
      </c>
      <c r="O24" s="295">
        <f t="shared" si="11"/>
        <v>0</v>
      </c>
      <c r="P24" s="105">
        <v>0</v>
      </c>
      <c r="Q24" s="105">
        <v>0</v>
      </c>
      <c r="R24" s="295">
        <f t="shared" si="12"/>
        <v>0</v>
      </c>
      <c r="S24" s="105">
        <f t="shared" si="13"/>
        <v>0</v>
      </c>
      <c r="T24" s="105">
        <f t="shared" si="14"/>
        <v>0</v>
      </c>
      <c r="U24" s="295">
        <f t="shared" si="15"/>
        <v>0</v>
      </c>
      <c r="V24" s="105">
        <v>0</v>
      </c>
      <c r="W24" s="105">
        <v>0</v>
      </c>
      <c r="X24" s="295">
        <f t="shared" si="16"/>
        <v>0</v>
      </c>
      <c r="Y24" s="105">
        <v>0</v>
      </c>
      <c r="Z24" s="105">
        <v>0</v>
      </c>
      <c r="AA24" s="295">
        <f t="shared" si="17"/>
        <v>0</v>
      </c>
      <c r="AB24" s="105">
        <v>0</v>
      </c>
      <c r="AC24" s="105">
        <v>0</v>
      </c>
      <c r="AD24" s="295">
        <f t="shared" si="18"/>
        <v>0</v>
      </c>
      <c r="AE24" s="105">
        <v>0</v>
      </c>
      <c r="AF24" s="105">
        <v>0</v>
      </c>
      <c r="AG24" s="105">
        <v>0</v>
      </c>
      <c r="AH24" s="297" t="s">
        <v>7</v>
      </c>
      <c r="AI24" s="19"/>
    </row>
    <row r="25" spans="1:35" s="9" customFormat="1" ht="17.25" customHeight="1">
      <c r="A25" s="292"/>
      <c r="B25" s="296" t="s">
        <v>44</v>
      </c>
      <c r="C25" s="294">
        <f t="shared" si="2"/>
        <v>0</v>
      </c>
      <c r="D25" s="295">
        <f t="shared" si="3"/>
        <v>0</v>
      </c>
      <c r="E25" s="295">
        <f t="shared" si="4"/>
        <v>0</v>
      </c>
      <c r="F25" s="295">
        <f t="shared" si="5"/>
        <v>0</v>
      </c>
      <c r="G25" s="105">
        <v>0</v>
      </c>
      <c r="H25" s="105">
        <v>0</v>
      </c>
      <c r="I25" s="295">
        <f t="shared" si="7"/>
        <v>0</v>
      </c>
      <c r="J25" s="105">
        <f t="shared" si="8"/>
        <v>0</v>
      </c>
      <c r="K25" s="105">
        <f t="shared" si="9"/>
        <v>0</v>
      </c>
      <c r="L25" s="295">
        <f t="shared" si="10"/>
        <v>0</v>
      </c>
      <c r="M25" s="105">
        <v>0</v>
      </c>
      <c r="N25" s="105">
        <v>0</v>
      </c>
      <c r="O25" s="295">
        <f t="shared" si="11"/>
        <v>0</v>
      </c>
      <c r="P25" s="105">
        <v>0</v>
      </c>
      <c r="Q25" s="105">
        <v>0</v>
      </c>
      <c r="R25" s="295">
        <f t="shared" si="12"/>
        <v>0</v>
      </c>
      <c r="S25" s="105">
        <f t="shared" si="13"/>
        <v>0</v>
      </c>
      <c r="T25" s="105">
        <f t="shared" si="14"/>
        <v>0</v>
      </c>
      <c r="U25" s="295">
        <f t="shared" si="15"/>
        <v>0</v>
      </c>
      <c r="V25" s="105">
        <v>0</v>
      </c>
      <c r="W25" s="105">
        <v>0</v>
      </c>
      <c r="X25" s="295">
        <f t="shared" si="16"/>
        <v>0</v>
      </c>
      <c r="Y25" s="105">
        <v>0</v>
      </c>
      <c r="Z25" s="105">
        <v>0</v>
      </c>
      <c r="AA25" s="295">
        <f t="shared" si="17"/>
        <v>0</v>
      </c>
      <c r="AB25" s="105">
        <v>0</v>
      </c>
      <c r="AC25" s="105">
        <v>0</v>
      </c>
      <c r="AD25" s="295">
        <f t="shared" si="18"/>
        <v>0</v>
      </c>
      <c r="AE25" s="105">
        <v>0</v>
      </c>
      <c r="AF25" s="105">
        <v>0</v>
      </c>
      <c r="AG25" s="105">
        <v>0</v>
      </c>
      <c r="AH25" s="297" t="s">
        <v>44</v>
      </c>
      <c r="AI25" s="19"/>
    </row>
    <row r="26" spans="1:35" s="9" customFormat="1" ht="17.25" customHeight="1">
      <c r="A26" s="292"/>
      <c r="B26" s="298" t="s">
        <v>70</v>
      </c>
      <c r="C26" s="294">
        <f t="shared" si="2"/>
        <v>590</v>
      </c>
      <c r="D26" s="295">
        <f t="shared" si="3"/>
        <v>307</v>
      </c>
      <c r="E26" s="295">
        <f t="shared" si="4"/>
        <v>283</v>
      </c>
      <c r="F26" s="295">
        <f t="shared" si="5"/>
        <v>53</v>
      </c>
      <c r="G26" s="105">
        <v>28</v>
      </c>
      <c r="H26" s="105">
        <v>25</v>
      </c>
      <c r="I26" s="295">
        <f t="shared" si="7"/>
        <v>249</v>
      </c>
      <c r="J26" s="105">
        <f t="shared" si="8"/>
        <v>131</v>
      </c>
      <c r="K26" s="105">
        <f t="shared" si="9"/>
        <v>118</v>
      </c>
      <c r="L26" s="295">
        <f t="shared" si="10"/>
        <v>55</v>
      </c>
      <c r="M26" s="105">
        <v>30</v>
      </c>
      <c r="N26" s="105">
        <v>25</v>
      </c>
      <c r="O26" s="295">
        <f t="shared" si="11"/>
        <v>194</v>
      </c>
      <c r="P26" s="105">
        <v>101</v>
      </c>
      <c r="Q26" s="105">
        <v>93</v>
      </c>
      <c r="R26" s="295">
        <f t="shared" si="12"/>
        <v>288</v>
      </c>
      <c r="S26" s="105">
        <f t="shared" si="13"/>
        <v>148</v>
      </c>
      <c r="T26" s="105">
        <f t="shared" si="14"/>
        <v>140</v>
      </c>
      <c r="U26" s="295">
        <f t="shared" si="15"/>
        <v>50</v>
      </c>
      <c r="V26" s="105">
        <v>27</v>
      </c>
      <c r="W26" s="105">
        <v>23</v>
      </c>
      <c r="X26" s="295">
        <f t="shared" si="16"/>
        <v>215</v>
      </c>
      <c r="Y26" s="105">
        <v>111</v>
      </c>
      <c r="Z26" s="105">
        <v>104</v>
      </c>
      <c r="AA26" s="295">
        <f t="shared" si="17"/>
        <v>23</v>
      </c>
      <c r="AB26" s="105">
        <v>10</v>
      </c>
      <c r="AC26" s="105">
        <v>13</v>
      </c>
      <c r="AD26" s="295">
        <f t="shared" si="18"/>
        <v>335</v>
      </c>
      <c r="AE26" s="105">
        <v>184</v>
      </c>
      <c r="AF26" s="105">
        <v>151</v>
      </c>
      <c r="AG26" s="105">
        <v>1680</v>
      </c>
      <c r="AH26" s="297" t="s">
        <v>77</v>
      </c>
      <c r="AI26" s="19"/>
    </row>
    <row r="27" spans="1:35" s="9" customFormat="1" ht="17.25" customHeight="1">
      <c r="A27" s="292"/>
      <c r="B27" s="298" t="s">
        <v>71</v>
      </c>
      <c r="C27" s="294">
        <f t="shared" si="2"/>
        <v>1053</v>
      </c>
      <c r="D27" s="295">
        <f t="shared" si="3"/>
        <v>549</v>
      </c>
      <c r="E27" s="295">
        <f t="shared" si="4"/>
        <v>504</v>
      </c>
      <c r="F27" s="295">
        <f t="shared" si="5"/>
        <v>329</v>
      </c>
      <c r="G27" s="105">
        <v>177</v>
      </c>
      <c r="H27" s="105">
        <v>152</v>
      </c>
      <c r="I27" s="295">
        <f t="shared" si="7"/>
        <v>355</v>
      </c>
      <c r="J27" s="105">
        <f t="shared" si="8"/>
        <v>185</v>
      </c>
      <c r="K27" s="105">
        <f t="shared" si="9"/>
        <v>170</v>
      </c>
      <c r="L27" s="295">
        <f t="shared" si="10"/>
        <v>148</v>
      </c>
      <c r="M27" s="105">
        <v>84</v>
      </c>
      <c r="N27" s="105">
        <v>64</v>
      </c>
      <c r="O27" s="295">
        <f t="shared" si="11"/>
        <v>207</v>
      </c>
      <c r="P27" s="105">
        <v>101</v>
      </c>
      <c r="Q27" s="105">
        <v>106</v>
      </c>
      <c r="R27" s="295">
        <f t="shared" si="12"/>
        <v>369</v>
      </c>
      <c r="S27" s="105">
        <f t="shared" si="13"/>
        <v>187</v>
      </c>
      <c r="T27" s="105">
        <f t="shared" si="14"/>
        <v>182</v>
      </c>
      <c r="U27" s="295">
        <f t="shared" si="15"/>
        <v>95</v>
      </c>
      <c r="V27" s="105">
        <v>51</v>
      </c>
      <c r="W27" s="105">
        <v>44</v>
      </c>
      <c r="X27" s="295">
        <f t="shared" si="16"/>
        <v>202</v>
      </c>
      <c r="Y27" s="105">
        <v>96</v>
      </c>
      <c r="Z27" s="105">
        <v>106</v>
      </c>
      <c r="AA27" s="295">
        <f t="shared" si="17"/>
        <v>72</v>
      </c>
      <c r="AB27" s="105">
        <v>40</v>
      </c>
      <c r="AC27" s="105">
        <v>32</v>
      </c>
      <c r="AD27" s="295">
        <f t="shared" si="18"/>
        <v>292</v>
      </c>
      <c r="AE27" s="105">
        <v>157</v>
      </c>
      <c r="AF27" s="105">
        <v>135</v>
      </c>
      <c r="AG27" s="105">
        <v>1605</v>
      </c>
      <c r="AH27" s="297" t="s">
        <v>78</v>
      </c>
      <c r="AI27" s="19"/>
    </row>
    <row r="28" spans="1:35" s="9" customFormat="1" ht="17.25" customHeight="1">
      <c r="A28" s="292"/>
      <c r="B28" s="298" t="s">
        <v>79</v>
      </c>
      <c r="C28" s="294">
        <f t="shared" si="2"/>
        <v>74</v>
      </c>
      <c r="D28" s="295">
        <f t="shared" si="3"/>
        <v>33</v>
      </c>
      <c r="E28" s="295">
        <f t="shared" si="4"/>
        <v>41</v>
      </c>
      <c r="F28" s="295">
        <f t="shared" si="5"/>
        <v>0</v>
      </c>
      <c r="G28" s="105">
        <v>0</v>
      </c>
      <c r="H28" s="105">
        <v>0</v>
      </c>
      <c r="I28" s="295">
        <f t="shared" si="7"/>
        <v>41</v>
      </c>
      <c r="J28" s="105">
        <f t="shared" si="8"/>
        <v>20</v>
      </c>
      <c r="K28" s="105">
        <f t="shared" si="9"/>
        <v>21</v>
      </c>
      <c r="L28" s="295">
        <f t="shared" si="10"/>
        <v>0</v>
      </c>
      <c r="M28" s="105">
        <v>0</v>
      </c>
      <c r="N28" s="105">
        <v>0</v>
      </c>
      <c r="O28" s="295">
        <f t="shared" si="11"/>
        <v>41</v>
      </c>
      <c r="P28" s="105">
        <v>20</v>
      </c>
      <c r="Q28" s="105">
        <v>21</v>
      </c>
      <c r="R28" s="295">
        <f t="shared" si="12"/>
        <v>33</v>
      </c>
      <c r="S28" s="105">
        <f t="shared" si="13"/>
        <v>13</v>
      </c>
      <c r="T28" s="105">
        <f t="shared" si="14"/>
        <v>20</v>
      </c>
      <c r="U28" s="295">
        <f t="shared" si="15"/>
        <v>0</v>
      </c>
      <c r="V28" s="105">
        <v>0</v>
      </c>
      <c r="W28" s="105">
        <v>0</v>
      </c>
      <c r="X28" s="295">
        <f t="shared" si="16"/>
        <v>31</v>
      </c>
      <c r="Y28" s="105">
        <v>13</v>
      </c>
      <c r="Z28" s="105">
        <v>18</v>
      </c>
      <c r="AA28" s="295">
        <f t="shared" si="17"/>
        <v>2</v>
      </c>
      <c r="AB28" s="105">
        <v>0</v>
      </c>
      <c r="AC28" s="105">
        <v>2</v>
      </c>
      <c r="AD28" s="295">
        <f t="shared" si="18"/>
        <v>53</v>
      </c>
      <c r="AE28" s="105">
        <v>26</v>
      </c>
      <c r="AF28" s="105">
        <v>27</v>
      </c>
      <c r="AG28" s="105">
        <v>140</v>
      </c>
      <c r="AH28" s="297" t="s">
        <v>80</v>
      </c>
      <c r="AI28" s="19"/>
    </row>
    <row r="29" spans="1:35" s="9" customFormat="1" ht="17.25" customHeight="1">
      <c r="A29" s="292"/>
      <c r="B29" s="298" t="s">
        <v>131</v>
      </c>
      <c r="C29" s="294">
        <f t="shared" si="2"/>
        <v>488</v>
      </c>
      <c r="D29" s="295">
        <f t="shared" si="3"/>
        <v>249</v>
      </c>
      <c r="E29" s="295">
        <f t="shared" si="4"/>
        <v>239</v>
      </c>
      <c r="F29" s="295">
        <f t="shared" si="5"/>
        <v>107</v>
      </c>
      <c r="G29" s="105">
        <v>55</v>
      </c>
      <c r="H29" s="105">
        <v>52</v>
      </c>
      <c r="I29" s="295">
        <f t="shared" si="7"/>
        <v>178</v>
      </c>
      <c r="J29" s="105">
        <f t="shared" si="8"/>
        <v>96</v>
      </c>
      <c r="K29" s="105">
        <f t="shared" si="9"/>
        <v>82</v>
      </c>
      <c r="L29" s="295">
        <f t="shared" si="10"/>
        <v>97</v>
      </c>
      <c r="M29" s="105">
        <v>51</v>
      </c>
      <c r="N29" s="105">
        <v>46</v>
      </c>
      <c r="O29" s="295">
        <f t="shared" si="11"/>
        <v>81</v>
      </c>
      <c r="P29" s="105">
        <v>45</v>
      </c>
      <c r="Q29" s="105">
        <v>36</v>
      </c>
      <c r="R29" s="295">
        <f t="shared" si="12"/>
        <v>203</v>
      </c>
      <c r="S29" s="105">
        <f t="shared" si="13"/>
        <v>98</v>
      </c>
      <c r="T29" s="105">
        <f t="shared" si="14"/>
        <v>105</v>
      </c>
      <c r="U29" s="295">
        <f t="shared" si="15"/>
        <v>116</v>
      </c>
      <c r="V29" s="105">
        <v>60</v>
      </c>
      <c r="W29" s="105">
        <v>56</v>
      </c>
      <c r="X29" s="295">
        <f t="shared" si="16"/>
        <v>56</v>
      </c>
      <c r="Y29" s="105">
        <v>22</v>
      </c>
      <c r="Z29" s="105">
        <v>34</v>
      </c>
      <c r="AA29" s="295">
        <f t="shared" si="17"/>
        <v>31</v>
      </c>
      <c r="AB29" s="105">
        <v>16</v>
      </c>
      <c r="AC29" s="105">
        <v>15</v>
      </c>
      <c r="AD29" s="295">
        <f t="shared" si="18"/>
        <v>217</v>
      </c>
      <c r="AE29" s="105">
        <v>104</v>
      </c>
      <c r="AF29" s="105">
        <v>113</v>
      </c>
      <c r="AG29" s="105">
        <v>1255</v>
      </c>
      <c r="AH29" s="297" t="s">
        <v>131</v>
      </c>
      <c r="AI29" s="19"/>
    </row>
    <row r="30" spans="1:35" s="164" customFormat="1" ht="17.25" customHeight="1">
      <c r="A30" s="335" t="s">
        <v>136</v>
      </c>
      <c r="B30" s="375"/>
      <c r="C30" s="223">
        <f t="shared" si="2"/>
        <v>101</v>
      </c>
      <c r="D30" s="171">
        <f t="shared" si="3"/>
        <v>55</v>
      </c>
      <c r="E30" s="171">
        <f t="shared" si="4"/>
        <v>46</v>
      </c>
      <c r="F30" s="171">
        <f t="shared" si="5"/>
        <v>0</v>
      </c>
      <c r="G30" s="171">
        <f aca="true" t="shared" si="19" ref="G30:AG30">SUM(G31:G32)</f>
        <v>0</v>
      </c>
      <c r="H30" s="171">
        <f t="shared" si="19"/>
        <v>0</v>
      </c>
      <c r="I30" s="171">
        <f t="shared" si="7"/>
        <v>47</v>
      </c>
      <c r="J30" s="171">
        <f t="shared" si="8"/>
        <v>21</v>
      </c>
      <c r="K30" s="171">
        <f t="shared" si="9"/>
        <v>26</v>
      </c>
      <c r="L30" s="171">
        <f t="shared" si="10"/>
        <v>0</v>
      </c>
      <c r="M30" s="171">
        <f t="shared" si="19"/>
        <v>0</v>
      </c>
      <c r="N30" s="171">
        <f t="shared" si="19"/>
        <v>0</v>
      </c>
      <c r="O30" s="171">
        <f t="shared" si="11"/>
        <v>47</v>
      </c>
      <c r="P30" s="171">
        <f t="shared" si="19"/>
        <v>21</v>
      </c>
      <c r="Q30" s="171">
        <f t="shared" si="19"/>
        <v>26</v>
      </c>
      <c r="R30" s="171">
        <f t="shared" si="12"/>
        <v>54</v>
      </c>
      <c r="S30" s="171">
        <f t="shared" si="13"/>
        <v>34</v>
      </c>
      <c r="T30" s="171">
        <f t="shared" si="14"/>
        <v>20</v>
      </c>
      <c r="U30" s="171">
        <f t="shared" si="15"/>
        <v>0</v>
      </c>
      <c r="V30" s="171">
        <f t="shared" si="19"/>
        <v>0</v>
      </c>
      <c r="W30" s="171">
        <f t="shared" si="19"/>
        <v>0</v>
      </c>
      <c r="X30" s="171">
        <f t="shared" si="16"/>
        <v>54</v>
      </c>
      <c r="Y30" s="171">
        <f t="shared" si="19"/>
        <v>34</v>
      </c>
      <c r="Z30" s="171">
        <f t="shared" si="19"/>
        <v>20</v>
      </c>
      <c r="AA30" s="171">
        <f t="shared" si="17"/>
        <v>0</v>
      </c>
      <c r="AB30" s="171">
        <f t="shared" si="19"/>
        <v>0</v>
      </c>
      <c r="AC30" s="171">
        <f t="shared" si="19"/>
        <v>0</v>
      </c>
      <c r="AD30" s="171">
        <f t="shared" si="18"/>
        <v>50</v>
      </c>
      <c r="AE30" s="171">
        <f t="shared" si="19"/>
        <v>24</v>
      </c>
      <c r="AF30" s="171">
        <f t="shared" si="19"/>
        <v>26</v>
      </c>
      <c r="AG30" s="171">
        <f t="shared" si="19"/>
        <v>420</v>
      </c>
      <c r="AH30" s="319" t="s">
        <v>136</v>
      </c>
      <c r="AI30" s="383"/>
    </row>
    <row r="31" spans="1:35" s="9" customFormat="1" ht="17.25" customHeight="1">
      <c r="A31" s="292"/>
      <c r="B31" s="296" t="s">
        <v>45</v>
      </c>
      <c r="C31" s="294">
        <f t="shared" si="2"/>
        <v>101</v>
      </c>
      <c r="D31" s="295">
        <f t="shared" si="3"/>
        <v>55</v>
      </c>
      <c r="E31" s="295">
        <f t="shared" si="4"/>
        <v>46</v>
      </c>
      <c r="F31" s="295">
        <f t="shared" si="5"/>
        <v>0</v>
      </c>
      <c r="G31" s="105">
        <v>0</v>
      </c>
      <c r="H31" s="105">
        <v>0</v>
      </c>
      <c r="I31" s="295">
        <f t="shared" si="7"/>
        <v>47</v>
      </c>
      <c r="J31" s="105">
        <f t="shared" si="8"/>
        <v>21</v>
      </c>
      <c r="K31" s="105">
        <f t="shared" si="9"/>
        <v>26</v>
      </c>
      <c r="L31" s="295">
        <f t="shared" si="10"/>
        <v>0</v>
      </c>
      <c r="M31" s="105">
        <v>0</v>
      </c>
      <c r="N31" s="105">
        <v>0</v>
      </c>
      <c r="O31" s="295">
        <f t="shared" si="11"/>
        <v>47</v>
      </c>
      <c r="P31" s="105">
        <v>21</v>
      </c>
      <c r="Q31" s="105">
        <v>26</v>
      </c>
      <c r="R31" s="295">
        <f t="shared" si="12"/>
        <v>54</v>
      </c>
      <c r="S31" s="105">
        <f t="shared" si="13"/>
        <v>34</v>
      </c>
      <c r="T31" s="105">
        <f t="shared" si="14"/>
        <v>20</v>
      </c>
      <c r="U31" s="295">
        <f t="shared" si="15"/>
        <v>0</v>
      </c>
      <c r="V31" s="105">
        <v>0</v>
      </c>
      <c r="W31" s="105">
        <v>0</v>
      </c>
      <c r="X31" s="295">
        <f t="shared" si="16"/>
        <v>54</v>
      </c>
      <c r="Y31" s="105">
        <v>34</v>
      </c>
      <c r="Z31" s="105">
        <v>20</v>
      </c>
      <c r="AA31" s="295">
        <f t="shared" si="17"/>
        <v>0</v>
      </c>
      <c r="AB31" s="105">
        <v>0</v>
      </c>
      <c r="AC31" s="105">
        <v>0</v>
      </c>
      <c r="AD31" s="295">
        <f t="shared" si="18"/>
        <v>50</v>
      </c>
      <c r="AE31" s="105">
        <v>24</v>
      </c>
      <c r="AF31" s="105">
        <v>26</v>
      </c>
      <c r="AG31" s="105">
        <v>420</v>
      </c>
      <c r="AH31" s="297" t="s">
        <v>45</v>
      </c>
      <c r="AI31" s="19"/>
    </row>
    <row r="32" spans="1:35" s="9" customFormat="1" ht="17.25" customHeight="1">
      <c r="A32" s="292"/>
      <c r="B32" s="296" t="s">
        <v>8</v>
      </c>
      <c r="C32" s="294">
        <f t="shared" si="2"/>
        <v>0</v>
      </c>
      <c r="D32" s="295">
        <f t="shared" si="3"/>
        <v>0</v>
      </c>
      <c r="E32" s="295">
        <f t="shared" si="4"/>
        <v>0</v>
      </c>
      <c r="F32" s="295">
        <f t="shared" si="5"/>
        <v>0</v>
      </c>
      <c r="G32" s="105">
        <v>0</v>
      </c>
      <c r="H32" s="105">
        <v>0</v>
      </c>
      <c r="I32" s="295">
        <f t="shared" si="7"/>
        <v>0</v>
      </c>
      <c r="J32" s="105">
        <f t="shared" si="8"/>
        <v>0</v>
      </c>
      <c r="K32" s="105">
        <f t="shared" si="9"/>
        <v>0</v>
      </c>
      <c r="L32" s="295">
        <f t="shared" si="10"/>
        <v>0</v>
      </c>
      <c r="M32" s="105">
        <v>0</v>
      </c>
      <c r="N32" s="105">
        <v>0</v>
      </c>
      <c r="O32" s="295">
        <f t="shared" si="11"/>
        <v>0</v>
      </c>
      <c r="P32" s="105">
        <v>0</v>
      </c>
      <c r="Q32" s="105">
        <v>0</v>
      </c>
      <c r="R32" s="295">
        <f t="shared" si="12"/>
        <v>0</v>
      </c>
      <c r="S32" s="105">
        <f t="shared" si="13"/>
        <v>0</v>
      </c>
      <c r="T32" s="105">
        <f t="shared" si="14"/>
        <v>0</v>
      </c>
      <c r="U32" s="295">
        <f t="shared" si="15"/>
        <v>0</v>
      </c>
      <c r="V32" s="105">
        <v>0</v>
      </c>
      <c r="W32" s="105">
        <v>0</v>
      </c>
      <c r="X32" s="295">
        <f t="shared" si="16"/>
        <v>0</v>
      </c>
      <c r="Y32" s="105">
        <v>0</v>
      </c>
      <c r="Z32" s="105">
        <v>0</v>
      </c>
      <c r="AA32" s="295">
        <f t="shared" si="17"/>
        <v>0</v>
      </c>
      <c r="AB32" s="105">
        <v>0</v>
      </c>
      <c r="AC32" s="105">
        <v>0</v>
      </c>
      <c r="AD32" s="295">
        <f t="shared" si="18"/>
        <v>0</v>
      </c>
      <c r="AE32" s="105">
        <v>0</v>
      </c>
      <c r="AF32" s="105">
        <v>0</v>
      </c>
      <c r="AG32" s="105">
        <v>0</v>
      </c>
      <c r="AH32" s="297" t="s">
        <v>8</v>
      </c>
      <c r="AI32" s="19"/>
    </row>
    <row r="33" spans="1:35" s="164" customFormat="1" ht="17.25" customHeight="1">
      <c r="A33" s="321" t="s">
        <v>137</v>
      </c>
      <c r="B33" s="367"/>
      <c r="C33" s="223">
        <f t="shared" si="2"/>
        <v>237</v>
      </c>
      <c r="D33" s="171">
        <f t="shared" si="3"/>
        <v>126</v>
      </c>
      <c r="E33" s="171">
        <f t="shared" si="4"/>
        <v>111</v>
      </c>
      <c r="F33" s="171">
        <f t="shared" si="5"/>
        <v>53</v>
      </c>
      <c r="G33" s="171">
        <f aca="true" t="shared" si="20" ref="G33:AG33">SUM(G34:G37)</f>
        <v>24</v>
      </c>
      <c r="H33" s="171">
        <f t="shared" si="20"/>
        <v>29</v>
      </c>
      <c r="I33" s="171">
        <f t="shared" si="7"/>
        <v>101</v>
      </c>
      <c r="J33" s="171">
        <f t="shared" si="8"/>
        <v>58</v>
      </c>
      <c r="K33" s="171">
        <f t="shared" si="9"/>
        <v>43</v>
      </c>
      <c r="L33" s="171">
        <f t="shared" si="10"/>
        <v>60</v>
      </c>
      <c r="M33" s="171">
        <f t="shared" si="20"/>
        <v>37</v>
      </c>
      <c r="N33" s="171">
        <f t="shared" si="20"/>
        <v>23</v>
      </c>
      <c r="O33" s="171">
        <f t="shared" si="11"/>
        <v>41</v>
      </c>
      <c r="P33" s="171">
        <f t="shared" si="20"/>
        <v>21</v>
      </c>
      <c r="Q33" s="171">
        <f t="shared" si="20"/>
        <v>20</v>
      </c>
      <c r="R33" s="171">
        <f t="shared" si="12"/>
        <v>83</v>
      </c>
      <c r="S33" s="171">
        <f t="shared" si="13"/>
        <v>44</v>
      </c>
      <c r="T33" s="171">
        <f t="shared" si="14"/>
        <v>39</v>
      </c>
      <c r="U33" s="171">
        <f t="shared" si="15"/>
        <v>43</v>
      </c>
      <c r="V33" s="171">
        <f t="shared" si="20"/>
        <v>22</v>
      </c>
      <c r="W33" s="171">
        <f t="shared" si="20"/>
        <v>21</v>
      </c>
      <c r="X33" s="171">
        <f t="shared" si="16"/>
        <v>37</v>
      </c>
      <c r="Y33" s="171">
        <f t="shared" si="20"/>
        <v>19</v>
      </c>
      <c r="Z33" s="171">
        <f t="shared" si="20"/>
        <v>18</v>
      </c>
      <c r="AA33" s="171">
        <f t="shared" si="17"/>
        <v>3</v>
      </c>
      <c r="AB33" s="171">
        <f t="shared" si="20"/>
        <v>3</v>
      </c>
      <c r="AC33" s="171">
        <f t="shared" si="20"/>
        <v>0</v>
      </c>
      <c r="AD33" s="171">
        <f t="shared" si="18"/>
        <v>98</v>
      </c>
      <c r="AE33" s="171">
        <f t="shared" si="20"/>
        <v>50</v>
      </c>
      <c r="AF33" s="171">
        <f t="shared" si="20"/>
        <v>48</v>
      </c>
      <c r="AG33" s="171">
        <f t="shared" si="20"/>
        <v>435</v>
      </c>
      <c r="AH33" s="319" t="s">
        <v>137</v>
      </c>
      <c r="AI33" s="383"/>
    </row>
    <row r="34" spans="1:35" s="9" customFormat="1" ht="17.25" customHeight="1">
      <c r="A34" s="292"/>
      <c r="B34" s="296" t="s">
        <v>84</v>
      </c>
      <c r="C34" s="294">
        <f t="shared" si="2"/>
        <v>0</v>
      </c>
      <c r="D34" s="295">
        <f t="shared" si="3"/>
        <v>0</v>
      </c>
      <c r="E34" s="295">
        <f t="shared" si="4"/>
        <v>0</v>
      </c>
      <c r="F34" s="295">
        <f t="shared" si="5"/>
        <v>0</v>
      </c>
      <c r="G34" s="105">
        <v>0</v>
      </c>
      <c r="H34" s="105">
        <v>0</v>
      </c>
      <c r="I34" s="295">
        <f t="shared" si="7"/>
        <v>0</v>
      </c>
      <c r="J34" s="105">
        <f t="shared" si="8"/>
        <v>0</v>
      </c>
      <c r="K34" s="105">
        <f t="shared" si="9"/>
        <v>0</v>
      </c>
      <c r="L34" s="295">
        <f t="shared" si="10"/>
        <v>0</v>
      </c>
      <c r="M34" s="105">
        <v>0</v>
      </c>
      <c r="N34" s="105">
        <v>0</v>
      </c>
      <c r="O34" s="295">
        <f t="shared" si="11"/>
        <v>0</v>
      </c>
      <c r="P34" s="105">
        <v>0</v>
      </c>
      <c r="Q34" s="105">
        <v>0</v>
      </c>
      <c r="R34" s="295">
        <f t="shared" si="12"/>
        <v>0</v>
      </c>
      <c r="S34" s="105">
        <f t="shared" si="13"/>
        <v>0</v>
      </c>
      <c r="T34" s="105">
        <f t="shared" si="14"/>
        <v>0</v>
      </c>
      <c r="U34" s="295">
        <f t="shared" si="15"/>
        <v>0</v>
      </c>
      <c r="V34" s="105">
        <v>0</v>
      </c>
      <c r="W34" s="105">
        <v>0</v>
      </c>
      <c r="X34" s="295">
        <f t="shared" si="16"/>
        <v>0</v>
      </c>
      <c r="Y34" s="105">
        <v>0</v>
      </c>
      <c r="Z34" s="105">
        <v>0</v>
      </c>
      <c r="AA34" s="295">
        <f t="shared" si="17"/>
        <v>0</v>
      </c>
      <c r="AB34" s="105">
        <v>0</v>
      </c>
      <c r="AC34" s="105">
        <v>0</v>
      </c>
      <c r="AD34" s="295">
        <f t="shared" si="18"/>
        <v>0</v>
      </c>
      <c r="AE34" s="105">
        <v>0</v>
      </c>
      <c r="AF34" s="105">
        <v>0</v>
      </c>
      <c r="AG34" s="105">
        <v>0</v>
      </c>
      <c r="AH34" s="297" t="s">
        <v>9</v>
      </c>
      <c r="AI34" s="19"/>
    </row>
    <row r="35" spans="1:35" s="9" customFormat="1" ht="17.25" customHeight="1">
      <c r="A35" s="292"/>
      <c r="B35" s="296" t="s">
        <v>82</v>
      </c>
      <c r="C35" s="294">
        <f t="shared" si="2"/>
        <v>158</v>
      </c>
      <c r="D35" s="295">
        <f t="shared" si="3"/>
        <v>85</v>
      </c>
      <c r="E35" s="295">
        <f t="shared" si="4"/>
        <v>73</v>
      </c>
      <c r="F35" s="295">
        <f t="shared" si="5"/>
        <v>47</v>
      </c>
      <c r="G35" s="105">
        <v>21</v>
      </c>
      <c r="H35" s="105">
        <v>26</v>
      </c>
      <c r="I35" s="295">
        <f t="shared" si="7"/>
        <v>67</v>
      </c>
      <c r="J35" s="105">
        <f t="shared" si="8"/>
        <v>40</v>
      </c>
      <c r="K35" s="105">
        <f t="shared" si="9"/>
        <v>27</v>
      </c>
      <c r="L35" s="295">
        <f t="shared" si="10"/>
        <v>57</v>
      </c>
      <c r="M35" s="105">
        <v>36</v>
      </c>
      <c r="N35" s="105">
        <v>21</v>
      </c>
      <c r="O35" s="295">
        <f t="shared" si="11"/>
        <v>10</v>
      </c>
      <c r="P35" s="105">
        <v>4</v>
      </c>
      <c r="Q35" s="105">
        <v>6</v>
      </c>
      <c r="R35" s="295">
        <f t="shared" si="12"/>
        <v>44</v>
      </c>
      <c r="S35" s="105">
        <f t="shared" si="13"/>
        <v>24</v>
      </c>
      <c r="T35" s="105">
        <f t="shared" si="14"/>
        <v>20</v>
      </c>
      <c r="U35" s="295">
        <f t="shared" si="15"/>
        <v>38</v>
      </c>
      <c r="V35" s="105">
        <v>20</v>
      </c>
      <c r="W35" s="105">
        <v>18</v>
      </c>
      <c r="X35" s="295">
        <f t="shared" si="16"/>
        <v>5</v>
      </c>
      <c r="Y35" s="105">
        <v>3</v>
      </c>
      <c r="Z35" s="105">
        <v>2</v>
      </c>
      <c r="AA35" s="295">
        <f t="shared" si="17"/>
        <v>1</v>
      </c>
      <c r="AB35" s="105">
        <v>1</v>
      </c>
      <c r="AC35" s="105">
        <v>0</v>
      </c>
      <c r="AD35" s="295">
        <f t="shared" si="18"/>
        <v>64</v>
      </c>
      <c r="AE35" s="105">
        <v>35</v>
      </c>
      <c r="AF35" s="105">
        <v>29</v>
      </c>
      <c r="AG35" s="105">
        <v>270</v>
      </c>
      <c r="AH35" s="297" t="s">
        <v>60</v>
      </c>
      <c r="AI35" s="19"/>
    </row>
    <row r="36" spans="1:35" s="9" customFormat="1" ht="17.25" customHeight="1">
      <c r="A36" s="292"/>
      <c r="B36" s="296" t="s">
        <v>72</v>
      </c>
      <c r="C36" s="294">
        <f t="shared" si="2"/>
        <v>60</v>
      </c>
      <c r="D36" s="295">
        <f t="shared" si="3"/>
        <v>33</v>
      </c>
      <c r="E36" s="295">
        <f t="shared" si="4"/>
        <v>27</v>
      </c>
      <c r="F36" s="295">
        <f t="shared" si="5"/>
        <v>0</v>
      </c>
      <c r="G36" s="105">
        <v>0</v>
      </c>
      <c r="H36" s="105">
        <v>0</v>
      </c>
      <c r="I36" s="295">
        <f t="shared" si="7"/>
        <v>30</v>
      </c>
      <c r="J36" s="105">
        <f t="shared" si="8"/>
        <v>16</v>
      </c>
      <c r="K36" s="105">
        <f t="shared" si="9"/>
        <v>14</v>
      </c>
      <c r="L36" s="295">
        <f t="shared" si="10"/>
        <v>0</v>
      </c>
      <c r="M36" s="105">
        <v>0</v>
      </c>
      <c r="N36" s="105">
        <v>0</v>
      </c>
      <c r="O36" s="295">
        <f t="shared" si="11"/>
        <v>30</v>
      </c>
      <c r="P36" s="105">
        <v>16</v>
      </c>
      <c r="Q36" s="105">
        <v>14</v>
      </c>
      <c r="R36" s="295">
        <f t="shared" si="12"/>
        <v>30</v>
      </c>
      <c r="S36" s="105">
        <f t="shared" si="13"/>
        <v>17</v>
      </c>
      <c r="T36" s="105">
        <f t="shared" si="14"/>
        <v>13</v>
      </c>
      <c r="U36" s="295">
        <f t="shared" si="15"/>
        <v>0</v>
      </c>
      <c r="V36" s="105">
        <v>0</v>
      </c>
      <c r="W36" s="105">
        <v>0</v>
      </c>
      <c r="X36" s="295">
        <f t="shared" si="16"/>
        <v>29</v>
      </c>
      <c r="Y36" s="105">
        <v>16</v>
      </c>
      <c r="Z36" s="105">
        <v>13</v>
      </c>
      <c r="AA36" s="295">
        <f t="shared" si="17"/>
        <v>1</v>
      </c>
      <c r="AB36" s="105">
        <v>1</v>
      </c>
      <c r="AC36" s="105">
        <v>0</v>
      </c>
      <c r="AD36" s="295">
        <f t="shared" si="18"/>
        <v>30</v>
      </c>
      <c r="AE36" s="105">
        <v>13</v>
      </c>
      <c r="AF36" s="105">
        <v>17</v>
      </c>
      <c r="AG36" s="105">
        <v>60</v>
      </c>
      <c r="AH36" s="297" t="s">
        <v>61</v>
      </c>
      <c r="AI36" s="19"/>
    </row>
    <row r="37" spans="1:35" s="9" customFormat="1" ht="17.25" customHeight="1">
      <c r="A37" s="292"/>
      <c r="B37" s="296" t="s">
        <v>83</v>
      </c>
      <c r="C37" s="294">
        <f t="shared" si="2"/>
        <v>19</v>
      </c>
      <c r="D37" s="295">
        <f t="shared" si="3"/>
        <v>8</v>
      </c>
      <c r="E37" s="295">
        <f t="shared" si="4"/>
        <v>11</v>
      </c>
      <c r="F37" s="295">
        <f t="shared" si="5"/>
        <v>6</v>
      </c>
      <c r="G37" s="105">
        <v>3</v>
      </c>
      <c r="H37" s="105">
        <v>3</v>
      </c>
      <c r="I37" s="295">
        <f t="shared" si="7"/>
        <v>4</v>
      </c>
      <c r="J37" s="105">
        <f t="shared" si="8"/>
        <v>2</v>
      </c>
      <c r="K37" s="105">
        <f t="shared" si="9"/>
        <v>2</v>
      </c>
      <c r="L37" s="295">
        <f t="shared" si="10"/>
        <v>3</v>
      </c>
      <c r="M37" s="105">
        <v>1</v>
      </c>
      <c r="N37" s="105">
        <v>2</v>
      </c>
      <c r="O37" s="295">
        <f t="shared" si="11"/>
        <v>1</v>
      </c>
      <c r="P37" s="105">
        <v>1</v>
      </c>
      <c r="Q37" s="105">
        <v>0</v>
      </c>
      <c r="R37" s="295">
        <f t="shared" si="12"/>
        <v>9</v>
      </c>
      <c r="S37" s="105">
        <f t="shared" si="13"/>
        <v>3</v>
      </c>
      <c r="T37" s="105">
        <f t="shared" si="14"/>
        <v>6</v>
      </c>
      <c r="U37" s="295">
        <f t="shared" si="15"/>
        <v>5</v>
      </c>
      <c r="V37" s="105">
        <v>2</v>
      </c>
      <c r="W37" s="105">
        <v>3</v>
      </c>
      <c r="X37" s="295">
        <f t="shared" si="16"/>
        <v>3</v>
      </c>
      <c r="Y37" s="105">
        <v>0</v>
      </c>
      <c r="Z37" s="105">
        <v>3</v>
      </c>
      <c r="AA37" s="295">
        <f t="shared" si="17"/>
        <v>1</v>
      </c>
      <c r="AB37" s="105">
        <v>1</v>
      </c>
      <c r="AC37" s="105">
        <v>0</v>
      </c>
      <c r="AD37" s="295">
        <f t="shared" si="18"/>
        <v>4</v>
      </c>
      <c r="AE37" s="105">
        <v>2</v>
      </c>
      <c r="AF37" s="105">
        <v>2</v>
      </c>
      <c r="AG37" s="105">
        <v>105</v>
      </c>
      <c r="AH37" s="297" t="s">
        <v>62</v>
      </c>
      <c r="AI37" s="19"/>
    </row>
    <row r="38" spans="1:35" s="164" customFormat="1" ht="17.25" customHeight="1">
      <c r="A38" s="321" t="s">
        <v>138</v>
      </c>
      <c r="B38" s="367"/>
      <c r="C38" s="223">
        <f t="shared" si="2"/>
        <v>0</v>
      </c>
      <c r="D38" s="171">
        <f t="shared" si="3"/>
        <v>0</v>
      </c>
      <c r="E38" s="171">
        <f t="shared" si="4"/>
        <v>0</v>
      </c>
      <c r="F38" s="171">
        <f t="shared" si="5"/>
        <v>0</v>
      </c>
      <c r="G38" s="171">
        <f aca="true" t="shared" si="21" ref="G38:AG38">G39</f>
        <v>0</v>
      </c>
      <c r="H38" s="171">
        <f t="shared" si="21"/>
        <v>0</v>
      </c>
      <c r="I38" s="171">
        <f t="shared" si="7"/>
        <v>0</v>
      </c>
      <c r="J38" s="171">
        <f t="shared" si="8"/>
        <v>0</v>
      </c>
      <c r="K38" s="171">
        <f t="shared" si="9"/>
        <v>0</v>
      </c>
      <c r="L38" s="171">
        <f t="shared" si="10"/>
        <v>0</v>
      </c>
      <c r="M38" s="171">
        <f t="shared" si="21"/>
        <v>0</v>
      </c>
      <c r="N38" s="171">
        <f t="shared" si="21"/>
        <v>0</v>
      </c>
      <c r="O38" s="171">
        <f t="shared" si="11"/>
        <v>0</v>
      </c>
      <c r="P38" s="171">
        <f t="shared" si="21"/>
        <v>0</v>
      </c>
      <c r="Q38" s="171">
        <f t="shared" si="21"/>
        <v>0</v>
      </c>
      <c r="R38" s="171">
        <f t="shared" si="12"/>
        <v>0</v>
      </c>
      <c r="S38" s="171">
        <f t="shared" si="13"/>
        <v>0</v>
      </c>
      <c r="T38" s="171">
        <f t="shared" si="14"/>
        <v>0</v>
      </c>
      <c r="U38" s="171">
        <f t="shared" si="15"/>
        <v>0</v>
      </c>
      <c r="V38" s="171">
        <f t="shared" si="21"/>
        <v>0</v>
      </c>
      <c r="W38" s="171">
        <f t="shared" si="21"/>
        <v>0</v>
      </c>
      <c r="X38" s="171">
        <f t="shared" si="16"/>
        <v>0</v>
      </c>
      <c r="Y38" s="171">
        <f t="shared" si="21"/>
        <v>0</v>
      </c>
      <c r="Z38" s="171">
        <f t="shared" si="21"/>
        <v>0</v>
      </c>
      <c r="AA38" s="171">
        <f t="shared" si="17"/>
        <v>0</v>
      </c>
      <c r="AB38" s="171">
        <f t="shared" si="21"/>
        <v>0</v>
      </c>
      <c r="AC38" s="171">
        <f t="shared" si="21"/>
        <v>0</v>
      </c>
      <c r="AD38" s="171">
        <f t="shared" si="18"/>
        <v>0</v>
      </c>
      <c r="AE38" s="171">
        <f t="shared" si="21"/>
        <v>0</v>
      </c>
      <c r="AF38" s="171">
        <f t="shared" si="21"/>
        <v>0</v>
      </c>
      <c r="AG38" s="171">
        <f t="shared" si="21"/>
        <v>0</v>
      </c>
      <c r="AH38" s="317" t="s">
        <v>58</v>
      </c>
      <c r="AI38" s="388"/>
    </row>
    <row r="39" spans="1:35" s="9" customFormat="1" ht="17.25" customHeight="1">
      <c r="A39" s="292"/>
      <c r="B39" s="296" t="s">
        <v>46</v>
      </c>
      <c r="C39" s="294">
        <f t="shared" si="2"/>
        <v>0</v>
      </c>
      <c r="D39" s="295">
        <f t="shared" si="3"/>
        <v>0</v>
      </c>
      <c r="E39" s="295">
        <f t="shared" si="4"/>
        <v>0</v>
      </c>
      <c r="F39" s="295">
        <f t="shared" si="5"/>
        <v>0</v>
      </c>
      <c r="G39" s="105">
        <v>0</v>
      </c>
      <c r="H39" s="105">
        <v>0</v>
      </c>
      <c r="I39" s="295">
        <f t="shared" si="7"/>
        <v>0</v>
      </c>
      <c r="J39" s="105">
        <f t="shared" si="8"/>
        <v>0</v>
      </c>
      <c r="K39" s="105">
        <f t="shared" si="9"/>
        <v>0</v>
      </c>
      <c r="L39" s="295">
        <f t="shared" si="10"/>
        <v>0</v>
      </c>
      <c r="M39" s="105">
        <v>0</v>
      </c>
      <c r="N39" s="105">
        <v>0</v>
      </c>
      <c r="O39" s="295">
        <f t="shared" si="11"/>
        <v>0</v>
      </c>
      <c r="P39" s="105">
        <v>0</v>
      </c>
      <c r="Q39" s="105">
        <v>0</v>
      </c>
      <c r="R39" s="295">
        <f t="shared" si="12"/>
        <v>0</v>
      </c>
      <c r="S39" s="105">
        <f t="shared" si="13"/>
        <v>0</v>
      </c>
      <c r="T39" s="105">
        <f t="shared" si="14"/>
        <v>0</v>
      </c>
      <c r="U39" s="295">
        <f t="shared" si="15"/>
        <v>0</v>
      </c>
      <c r="V39" s="105">
        <v>0</v>
      </c>
      <c r="W39" s="105">
        <v>0</v>
      </c>
      <c r="X39" s="295">
        <f t="shared" si="16"/>
        <v>0</v>
      </c>
      <c r="Y39" s="105">
        <v>0</v>
      </c>
      <c r="Z39" s="105">
        <v>0</v>
      </c>
      <c r="AA39" s="295">
        <f t="shared" si="17"/>
        <v>0</v>
      </c>
      <c r="AB39" s="105">
        <v>0</v>
      </c>
      <c r="AC39" s="105">
        <v>0</v>
      </c>
      <c r="AD39" s="295">
        <f t="shared" si="18"/>
        <v>0</v>
      </c>
      <c r="AE39" s="105">
        <v>0</v>
      </c>
      <c r="AF39" s="105">
        <v>0</v>
      </c>
      <c r="AG39" s="105">
        <v>0</v>
      </c>
      <c r="AH39" s="297" t="s">
        <v>46</v>
      </c>
      <c r="AI39" s="19"/>
    </row>
    <row r="40" spans="1:35" s="164" customFormat="1" ht="17.25" customHeight="1">
      <c r="A40" s="321" t="s">
        <v>139</v>
      </c>
      <c r="B40" s="367"/>
      <c r="C40" s="223">
        <f t="shared" si="2"/>
        <v>0</v>
      </c>
      <c r="D40" s="171">
        <f t="shared" si="3"/>
        <v>0</v>
      </c>
      <c r="E40" s="171">
        <f t="shared" si="4"/>
        <v>0</v>
      </c>
      <c r="F40" s="171">
        <f t="shared" si="5"/>
        <v>0</v>
      </c>
      <c r="G40" s="171">
        <f aca="true" t="shared" si="22" ref="G40:AG40">SUM(G41:G42)</f>
        <v>0</v>
      </c>
      <c r="H40" s="171">
        <f t="shared" si="22"/>
        <v>0</v>
      </c>
      <c r="I40" s="171">
        <f t="shared" si="7"/>
        <v>0</v>
      </c>
      <c r="J40" s="171">
        <f t="shared" si="8"/>
        <v>0</v>
      </c>
      <c r="K40" s="171">
        <f t="shared" si="9"/>
        <v>0</v>
      </c>
      <c r="L40" s="171">
        <f t="shared" si="10"/>
        <v>0</v>
      </c>
      <c r="M40" s="171">
        <f t="shared" si="22"/>
        <v>0</v>
      </c>
      <c r="N40" s="171">
        <f t="shared" si="22"/>
        <v>0</v>
      </c>
      <c r="O40" s="171">
        <f t="shared" si="11"/>
        <v>0</v>
      </c>
      <c r="P40" s="171">
        <f t="shared" si="22"/>
        <v>0</v>
      </c>
      <c r="Q40" s="171">
        <f t="shared" si="22"/>
        <v>0</v>
      </c>
      <c r="R40" s="171">
        <f t="shared" si="12"/>
        <v>0</v>
      </c>
      <c r="S40" s="171">
        <f t="shared" si="13"/>
        <v>0</v>
      </c>
      <c r="T40" s="171">
        <f t="shared" si="14"/>
        <v>0</v>
      </c>
      <c r="U40" s="171">
        <f t="shared" si="15"/>
        <v>0</v>
      </c>
      <c r="V40" s="171">
        <f t="shared" si="22"/>
        <v>0</v>
      </c>
      <c r="W40" s="171">
        <f t="shared" si="22"/>
        <v>0</v>
      </c>
      <c r="X40" s="171">
        <f t="shared" si="16"/>
        <v>0</v>
      </c>
      <c r="Y40" s="171">
        <f t="shared" si="22"/>
        <v>0</v>
      </c>
      <c r="Z40" s="171">
        <f t="shared" si="22"/>
        <v>0</v>
      </c>
      <c r="AA40" s="171">
        <f t="shared" si="17"/>
        <v>0</v>
      </c>
      <c r="AB40" s="171">
        <f t="shared" si="22"/>
        <v>0</v>
      </c>
      <c r="AC40" s="171">
        <f t="shared" si="22"/>
        <v>0</v>
      </c>
      <c r="AD40" s="171">
        <f t="shared" si="18"/>
        <v>0</v>
      </c>
      <c r="AE40" s="171">
        <f t="shared" si="22"/>
        <v>0</v>
      </c>
      <c r="AF40" s="171">
        <f t="shared" si="22"/>
        <v>0</v>
      </c>
      <c r="AG40" s="171">
        <f t="shared" si="22"/>
        <v>0</v>
      </c>
      <c r="AH40" s="319" t="s">
        <v>139</v>
      </c>
      <c r="AI40" s="383"/>
    </row>
    <row r="41" spans="1:35" s="9" customFormat="1" ht="17.25" customHeight="1">
      <c r="A41" s="292"/>
      <c r="B41" s="296" t="s">
        <v>47</v>
      </c>
      <c r="C41" s="294">
        <f t="shared" si="2"/>
        <v>0</v>
      </c>
      <c r="D41" s="295">
        <f t="shared" si="3"/>
        <v>0</v>
      </c>
      <c r="E41" s="295">
        <f t="shared" si="4"/>
        <v>0</v>
      </c>
      <c r="F41" s="295">
        <f t="shared" si="5"/>
        <v>0</v>
      </c>
      <c r="G41" s="105">
        <v>0</v>
      </c>
      <c r="H41" s="105">
        <v>0</v>
      </c>
      <c r="I41" s="295">
        <f t="shared" si="7"/>
        <v>0</v>
      </c>
      <c r="J41" s="105">
        <f t="shared" si="8"/>
        <v>0</v>
      </c>
      <c r="K41" s="105">
        <f t="shared" si="9"/>
        <v>0</v>
      </c>
      <c r="L41" s="295">
        <f t="shared" si="10"/>
        <v>0</v>
      </c>
      <c r="M41" s="105">
        <v>0</v>
      </c>
      <c r="N41" s="105">
        <v>0</v>
      </c>
      <c r="O41" s="295">
        <f t="shared" si="11"/>
        <v>0</v>
      </c>
      <c r="P41" s="105">
        <v>0</v>
      </c>
      <c r="Q41" s="105">
        <v>0</v>
      </c>
      <c r="R41" s="295">
        <f t="shared" si="12"/>
        <v>0</v>
      </c>
      <c r="S41" s="105">
        <f t="shared" si="13"/>
        <v>0</v>
      </c>
      <c r="T41" s="105">
        <f t="shared" si="14"/>
        <v>0</v>
      </c>
      <c r="U41" s="295">
        <f t="shared" si="15"/>
        <v>0</v>
      </c>
      <c r="V41" s="105">
        <v>0</v>
      </c>
      <c r="W41" s="105">
        <v>0</v>
      </c>
      <c r="X41" s="295">
        <f t="shared" si="16"/>
        <v>0</v>
      </c>
      <c r="Y41" s="105">
        <v>0</v>
      </c>
      <c r="Z41" s="105">
        <v>0</v>
      </c>
      <c r="AA41" s="295">
        <f t="shared" si="17"/>
        <v>0</v>
      </c>
      <c r="AB41" s="105">
        <v>0</v>
      </c>
      <c r="AC41" s="105">
        <v>0</v>
      </c>
      <c r="AD41" s="295">
        <f t="shared" si="18"/>
        <v>0</v>
      </c>
      <c r="AE41" s="105">
        <v>0</v>
      </c>
      <c r="AF41" s="105">
        <v>0</v>
      </c>
      <c r="AG41" s="105">
        <v>0</v>
      </c>
      <c r="AH41" s="297" t="s">
        <v>47</v>
      </c>
      <c r="AI41" s="19"/>
    </row>
    <row r="42" spans="1:35" s="9" customFormat="1" ht="17.25" customHeight="1">
      <c r="A42" s="292"/>
      <c r="B42" s="296" t="s">
        <v>48</v>
      </c>
      <c r="C42" s="294">
        <f t="shared" si="2"/>
        <v>0</v>
      </c>
      <c r="D42" s="295">
        <f t="shared" si="3"/>
        <v>0</v>
      </c>
      <c r="E42" s="295">
        <f t="shared" si="4"/>
        <v>0</v>
      </c>
      <c r="F42" s="295">
        <f t="shared" si="5"/>
        <v>0</v>
      </c>
      <c r="G42" s="105">
        <v>0</v>
      </c>
      <c r="H42" s="105">
        <v>0</v>
      </c>
      <c r="I42" s="295">
        <f t="shared" si="7"/>
        <v>0</v>
      </c>
      <c r="J42" s="105">
        <f t="shared" si="8"/>
        <v>0</v>
      </c>
      <c r="K42" s="105">
        <f t="shared" si="9"/>
        <v>0</v>
      </c>
      <c r="L42" s="295">
        <f t="shared" si="10"/>
        <v>0</v>
      </c>
      <c r="M42" s="105">
        <v>0</v>
      </c>
      <c r="N42" s="105">
        <v>0</v>
      </c>
      <c r="O42" s="295">
        <f t="shared" si="11"/>
        <v>0</v>
      </c>
      <c r="P42" s="105">
        <v>0</v>
      </c>
      <c r="Q42" s="105">
        <v>0</v>
      </c>
      <c r="R42" s="295">
        <f t="shared" si="12"/>
        <v>0</v>
      </c>
      <c r="S42" s="105">
        <f t="shared" si="13"/>
        <v>0</v>
      </c>
      <c r="T42" s="105">
        <f t="shared" si="14"/>
        <v>0</v>
      </c>
      <c r="U42" s="295">
        <f t="shared" si="15"/>
        <v>0</v>
      </c>
      <c r="V42" s="105">
        <v>0</v>
      </c>
      <c r="W42" s="105">
        <v>0</v>
      </c>
      <c r="X42" s="295">
        <f t="shared" si="16"/>
        <v>0</v>
      </c>
      <c r="Y42" s="105">
        <v>0</v>
      </c>
      <c r="Z42" s="105">
        <v>0</v>
      </c>
      <c r="AA42" s="295">
        <f t="shared" si="17"/>
        <v>0</v>
      </c>
      <c r="AB42" s="105">
        <v>0</v>
      </c>
      <c r="AC42" s="105">
        <v>0</v>
      </c>
      <c r="AD42" s="295">
        <f t="shared" si="18"/>
        <v>0</v>
      </c>
      <c r="AE42" s="105">
        <v>0</v>
      </c>
      <c r="AF42" s="105">
        <v>0</v>
      </c>
      <c r="AG42" s="105">
        <v>0</v>
      </c>
      <c r="AH42" s="297" t="s">
        <v>48</v>
      </c>
      <c r="AI42" s="19"/>
    </row>
    <row r="43" spans="1:35" s="164" customFormat="1" ht="17.25" customHeight="1">
      <c r="A43" s="321" t="s">
        <v>140</v>
      </c>
      <c r="B43" s="367"/>
      <c r="C43" s="223">
        <f t="shared" si="2"/>
        <v>120</v>
      </c>
      <c r="D43" s="171">
        <f t="shared" si="3"/>
        <v>67</v>
      </c>
      <c r="E43" s="171">
        <f t="shared" si="4"/>
        <v>53</v>
      </c>
      <c r="F43" s="171">
        <f t="shared" si="5"/>
        <v>21</v>
      </c>
      <c r="G43" s="171">
        <f aca="true" t="shared" si="23" ref="G43:AG43">SUM(G44:G46)</f>
        <v>13</v>
      </c>
      <c r="H43" s="171">
        <f t="shared" si="23"/>
        <v>8</v>
      </c>
      <c r="I43" s="171">
        <f t="shared" si="7"/>
        <v>51</v>
      </c>
      <c r="J43" s="171">
        <f t="shared" si="8"/>
        <v>24</v>
      </c>
      <c r="K43" s="171">
        <f t="shared" si="9"/>
        <v>27</v>
      </c>
      <c r="L43" s="171">
        <f t="shared" si="10"/>
        <v>11</v>
      </c>
      <c r="M43" s="171">
        <f t="shared" si="23"/>
        <v>6</v>
      </c>
      <c r="N43" s="171">
        <f t="shared" si="23"/>
        <v>5</v>
      </c>
      <c r="O43" s="171">
        <f t="shared" si="11"/>
        <v>40</v>
      </c>
      <c r="P43" s="171">
        <f t="shared" si="23"/>
        <v>18</v>
      </c>
      <c r="Q43" s="171">
        <f t="shared" si="23"/>
        <v>22</v>
      </c>
      <c r="R43" s="171">
        <f t="shared" si="12"/>
        <v>48</v>
      </c>
      <c r="S43" s="171">
        <f t="shared" si="13"/>
        <v>30</v>
      </c>
      <c r="T43" s="171">
        <f t="shared" si="14"/>
        <v>18</v>
      </c>
      <c r="U43" s="171">
        <f t="shared" si="15"/>
        <v>0</v>
      </c>
      <c r="V43" s="171">
        <f t="shared" si="23"/>
        <v>0</v>
      </c>
      <c r="W43" s="171">
        <f t="shared" si="23"/>
        <v>0</v>
      </c>
      <c r="X43" s="171">
        <f t="shared" si="16"/>
        <v>47</v>
      </c>
      <c r="Y43" s="171">
        <f t="shared" si="23"/>
        <v>30</v>
      </c>
      <c r="Z43" s="171">
        <f t="shared" si="23"/>
        <v>17</v>
      </c>
      <c r="AA43" s="171">
        <f t="shared" si="17"/>
        <v>1</v>
      </c>
      <c r="AB43" s="171">
        <f t="shared" si="23"/>
        <v>0</v>
      </c>
      <c r="AC43" s="171">
        <f t="shared" si="23"/>
        <v>1</v>
      </c>
      <c r="AD43" s="171">
        <f t="shared" si="18"/>
        <v>55</v>
      </c>
      <c r="AE43" s="171">
        <f t="shared" si="23"/>
        <v>27</v>
      </c>
      <c r="AF43" s="171">
        <f t="shared" si="23"/>
        <v>28</v>
      </c>
      <c r="AG43" s="171">
        <f t="shared" si="23"/>
        <v>150</v>
      </c>
      <c r="AH43" s="319" t="s">
        <v>140</v>
      </c>
      <c r="AI43" s="383"/>
    </row>
    <row r="44" spans="1:35" s="9" customFormat="1" ht="17.25" customHeight="1">
      <c r="A44" s="292"/>
      <c r="B44" s="296" t="s">
        <v>49</v>
      </c>
      <c r="C44" s="294">
        <f t="shared" si="2"/>
        <v>120</v>
      </c>
      <c r="D44" s="295">
        <f t="shared" si="3"/>
        <v>67</v>
      </c>
      <c r="E44" s="295">
        <f t="shared" si="4"/>
        <v>53</v>
      </c>
      <c r="F44" s="295">
        <f t="shared" si="5"/>
        <v>21</v>
      </c>
      <c r="G44" s="105">
        <v>13</v>
      </c>
      <c r="H44" s="105">
        <v>8</v>
      </c>
      <c r="I44" s="295">
        <f t="shared" si="7"/>
        <v>51</v>
      </c>
      <c r="J44" s="105">
        <f t="shared" si="8"/>
        <v>24</v>
      </c>
      <c r="K44" s="105">
        <f t="shared" si="9"/>
        <v>27</v>
      </c>
      <c r="L44" s="295">
        <f t="shared" si="10"/>
        <v>11</v>
      </c>
      <c r="M44" s="105">
        <v>6</v>
      </c>
      <c r="N44" s="105">
        <v>5</v>
      </c>
      <c r="O44" s="295">
        <f t="shared" si="11"/>
        <v>40</v>
      </c>
      <c r="P44" s="105">
        <v>18</v>
      </c>
      <c r="Q44" s="105">
        <v>22</v>
      </c>
      <c r="R44" s="295">
        <f t="shared" si="12"/>
        <v>48</v>
      </c>
      <c r="S44" s="105">
        <f t="shared" si="13"/>
        <v>30</v>
      </c>
      <c r="T44" s="105">
        <f t="shared" si="14"/>
        <v>18</v>
      </c>
      <c r="U44" s="295">
        <f t="shared" si="15"/>
        <v>0</v>
      </c>
      <c r="V44" s="105">
        <v>0</v>
      </c>
      <c r="W44" s="105">
        <v>0</v>
      </c>
      <c r="X44" s="295">
        <f t="shared" si="16"/>
        <v>47</v>
      </c>
      <c r="Y44" s="105">
        <v>30</v>
      </c>
      <c r="Z44" s="105">
        <v>17</v>
      </c>
      <c r="AA44" s="295">
        <f t="shared" si="17"/>
        <v>1</v>
      </c>
      <c r="AB44" s="105">
        <v>0</v>
      </c>
      <c r="AC44" s="105">
        <v>1</v>
      </c>
      <c r="AD44" s="295">
        <f t="shared" si="18"/>
        <v>55</v>
      </c>
      <c r="AE44" s="105">
        <v>27</v>
      </c>
      <c r="AF44" s="105">
        <v>28</v>
      </c>
      <c r="AG44" s="105">
        <v>150</v>
      </c>
      <c r="AH44" s="297" t="s">
        <v>49</v>
      </c>
      <c r="AI44" s="19"/>
    </row>
    <row r="45" spans="1:35" s="9" customFormat="1" ht="17.25" customHeight="1">
      <c r="A45" s="292"/>
      <c r="B45" s="296" t="s">
        <v>10</v>
      </c>
      <c r="C45" s="294">
        <f t="shared" si="2"/>
        <v>0</v>
      </c>
      <c r="D45" s="295">
        <f t="shared" si="3"/>
        <v>0</v>
      </c>
      <c r="E45" s="295">
        <f t="shared" si="4"/>
        <v>0</v>
      </c>
      <c r="F45" s="295">
        <f t="shared" si="5"/>
        <v>0</v>
      </c>
      <c r="G45" s="105">
        <v>0</v>
      </c>
      <c r="H45" s="105">
        <v>0</v>
      </c>
      <c r="I45" s="295">
        <f t="shared" si="7"/>
        <v>0</v>
      </c>
      <c r="J45" s="105">
        <f t="shared" si="8"/>
        <v>0</v>
      </c>
      <c r="K45" s="105">
        <f t="shared" si="9"/>
        <v>0</v>
      </c>
      <c r="L45" s="295">
        <f t="shared" si="10"/>
        <v>0</v>
      </c>
      <c r="M45" s="105">
        <v>0</v>
      </c>
      <c r="N45" s="105">
        <v>0</v>
      </c>
      <c r="O45" s="295">
        <f t="shared" si="11"/>
        <v>0</v>
      </c>
      <c r="P45" s="105">
        <v>0</v>
      </c>
      <c r="Q45" s="105">
        <v>0</v>
      </c>
      <c r="R45" s="295">
        <f t="shared" si="12"/>
        <v>0</v>
      </c>
      <c r="S45" s="105">
        <f t="shared" si="13"/>
        <v>0</v>
      </c>
      <c r="T45" s="105">
        <f t="shared" si="14"/>
        <v>0</v>
      </c>
      <c r="U45" s="295">
        <f t="shared" si="15"/>
        <v>0</v>
      </c>
      <c r="V45" s="105">
        <v>0</v>
      </c>
      <c r="W45" s="105">
        <v>0</v>
      </c>
      <c r="X45" s="295">
        <f t="shared" si="16"/>
        <v>0</v>
      </c>
      <c r="Y45" s="105">
        <v>0</v>
      </c>
      <c r="Z45" s="105">
        <v>0</v>
      </c>
      <c r="AA45" s="295">
        <f t="shared" si="17"/>
        <v>0</v>
      </c>
      <c r="AB45" s="105">
        <v>0</v>
      </c>
      <c r="AC45" s="105">
        <v>0</v>
      </c>
      <c r="AD45" s="295">
        <f t="shared" si="18"/>
        <v>0</v>
      </c>
      <c r="AE45" s="105">
        <v>0</v>
      </c>
      <c r="AF45" s="105">
        <v>0</v>
      </c>
      <c r="AG45" s="105">
        <v>0</v>
      </c>
      <c r="AH45" s="297" t="s">
        <v>10</v>
      </c>
      <c r="AI45" s="19"/>
    </row>
    <row r="46" spans="1:35" s="9" customFormat="1" ht="17.25" customHeight="1">
      <c r="A46" s="292"/>
      <c r="B46" s="296" t="s">
        <v>50</v>
      </c>
      <c r="C46" s="294">
        <f t="shared" si="2"/>
        <v>0</v>
      </c>
      <c r="D46" s="295">
        <f t="shared" si="3"/>
        <v>0</v>
      </c>
      <c r="E46" s="295">
        <f t="shared" si="4"/>
        <v>0</v>
      </c>
      <c r="F46" s="295">
        <f t="shared" si="5"/>
        <v>0</v>
      </c>
      <c r="G46" s="105">
        <v>0</v>
      </c>
      <c r="H46" s="105">
        <v>0</v>
      </c>
      <c r="I46" s="295">
        <f t="shared" si="7"/>
        <v>0</v>
      </c>
      <c r="J46" s="105">
        <f t="shared" si="8"/>
        <v>0</v>
      </c>
      <c r="K46" s="105">
        <f t="shared" si="9"/>
        <v>0</v>
      </c>
      <c r="L46" s="295">
        <f t="shared" si="10"/>
        <v>0</v>
      </c>
      <c r="M46" s="105">
        <v>0</v>
      </c>
      <c r="N46" s="105">
        <v>0</v>
      </c>
      <c r="O46" s="295">
        <f t="shared" si="11"/>
        <v>0</v>
      </c>
      <c r="P46" s="105">
        <v>0</v>
      </c>
      <c r="Q46" s="105">
        <v>0</v>
      </c>
      <c r="R46" s="295">
        <f t="shared" si="12"/>
        <v>0</v>
      </c>
      <c r="S46" s="105">
        <f t="shared" si="13"/>
        <v>0</v>
      </c>
      <c r="T46" s="105">
        <f t="shared" si="14"/>
        <v>0</v>
      </c>
      <c r="U46" s="295">
        <f t="shared" si="15"/>
        <v>0</v>
      </c>
      <c r="V46" s="105">
        <v>0</v>
      </c>
      <c r="W46" s="105">
        <v>0</v>
      </c>
      <c r="X46" s="295">
        <f t="shared" si="16"/>
        <v>0</v>
      </c>
      <c r="Y46" s="105">
        <v>0</v>
      </c>
      <c r="Z46" s="105">
        <v>0</v>
      </c>
      <c r="AA46" s="295">
        <f t="shared" si="17"/>
        <v>0</v>
      </c>
      <c r="AB46" s="105">
        <v>0</v>
      </c>
      <c r="AC46" s="105">
        <v>0</v>
      </c>
      <c r="AD46" s="295">
        <f t="shared" si="18"/>
        <v>0</v>
      </c>
      <c r="AE46" s="105">
        <v>0</v>
      </c>
      <c r="AF46" s="105">
        <v>0</v>
      </c>
      <c r="AG46" s="105">
        <v>0</v>
      </c>
      <c r="AH46" s="297" t="s">
        <v>50</v>
      </c>
      <c r="AI46" s="19"/>
    </row>
    <row r="47" spans="1:35" s="164" customFormat="1" ht="17.25" customHeight="1">
      <c r="A47" s="321" t="s">
        <v>141</v>
      </c>
      <c r="B47" s="367"/>
      <c r="C47" s="223">
        <f t="shared" si="2"/>
        <v>228</v>
      </c>
      <c r="D47" s="171">
        <f t="shared" si="3"/>
        <v>118</v>
      </c>
      <c r="E47" s="171">
        <f t="shared" si="4"/>
        <v>110</v>
      </c>
      <c r="F47" s="171">
        <f t="shared" si="5"/>
        <v>0</v>
      </c>
      <c r="G47" s="171">
        <f aca="true" t="shared" si="24" ref="G47:AG47">SUM(G48:G51)</f>
        <v>0</v>
      </c>
      <c r="H47" s="171">
        <f t="shared" si="24"/>
        <v>0</v>
      </c>
      <c r="I47" s="171">
        <f t="shared" si="7"/>
        <v>100</v>
      </c>
      <c r="J47" s="171">
        <f t="shared" si="8"/>
        <v>42</v>
      </c>
      <c r="K47" s="171">
        <f t="shared" si="9"/>
        <v>58</v>
      </c>
      <c r="L47" s="171">
        <f t="shared" si="10"/>
        <v>0</v>
      </c>
      <c r="M47" s="171">
        <f t="shared" si="24"/>
        <v>0</v>
      </c>
      <c r="N47" s="171">
        <f t="shared" si="24"/>
        <v>0</v>
      </c>
      <c r="O47" s="171">
        <f t="shared" si="11"/>
        <v>100</v>
      </c>
      <c r="P47" s="171">
        <f t="shared" si="24"/>
        <v>42</v>
      </c>
      <c r="Q47" s="171">
        <f t="shared" si="24"/>
        <v>58</v>
      </c>
      <c r="R47" s="171">
        <f t="shared" si="12"/>
        <v>128</v>
      </c>
      <c r="S47" s="171">
        <f t="shared" si="13"/>
        <v>76</v>
      </c>
      <c r="T47" s="171">
        <f t="shared" si="14"/>
        <v>52</v>
      </c>
      <c r="U47" s="171">
        <f t="shared" si="15"/>
        <v>0</v>
      </c>
      <c r="V47" s="171">
        <f t="shared" si="24"/>
        <v>0</v>
      </c>
      <c r="W47" s="171">
        <f t="shared" si="24"/>
        <v>0</v>
      </c>
      <c r="X47" s="171">
        <f t="shared" si="16"/>
        <v>125</v>
      </c>
      <c r="Y47" s="171">
        <f t="shared" si="24"/>
        <v>74</v>
      </c>
      <c r="Z47" s="171">
        <f t="shared" si="24"/>
        <v>51</v>
      </c>
      <c r="AA47" s="171">
        <f t="shared" si="17"/>
        <v>3</v>
      </c>
      <c r="AB47" s="171">
        <f t="shared" si="24"/>
        <v>2</v>
      </c>
      <c r="AC47" s="171">
        <f t="shared" si="24"/>
        <v>1</v>
      </c>
      <c r="AD47" s="171">
        <f t="shared" si="18"/>
        <v>122</v>
      </c>
      <c r="AE47" s="171">
        <f t="shared" si="24"/>
        <v>65</v>
      </c>
      <c r="AF47" s="171">
        <f t="shared" si="24"/>
        <v>57</v>
      </c>
      <c r="AG47" s="171">
        <f t="shared" si="24"/>
        <v>355</v>
      </c>
      <c r="AH47" s="319" t="s">
        <v>141</v>
      </c>
      <c r="AI47" s="383"/>
    </row>
    <row r="48" spans="1:35" s="9" customFormat="1" ht="17.25" customHeight="1">
      <c r="A48" s="292"/>
      <c r="B48" s="296" t="s">
        <v>51</v>
      </c>
      <c r="C48" s="294">
        <f t="shared" si="2"/>
        <v>0</v>
      </c>
      <c r="D48" s="295">
        <f t="shared" si="3"/>
        <v>0</v>
      </c>
      <c r="E48" s="295">
        <f t="shared" si="4"/>
        <v>0</v>
      </c>
      <c r="F48" s="295">
        <f t="shared" si="5"/>
        <v>0</v>
      </c>
      <c r="G48" s="105">
        <v>0</v>
      </c>
      <c r="H48" s="105">
        <v>0</v>
      </c>
      <c r="I48" s="295">
        <f t="shared" si="7"/>
        <v>0</v>
      </c>
      <c r="J48" s="105">
        <f t="shared" si="8"/>
        <v>0</v>
      </c>
      <c r="K48" s="105">
        <f t="shared" si="9"/>
        <v>0</v>
      </c>
      <c r="L48" s="295">
        <f t="shared" si="10"/>
        <v>0</v>
      </c>
      <c r="M48" s="105">
        <v>0</v>
      </c>
      <c r="N48" s="105">
        <v>0</v>
      </c>
      <c r="O48" s="295">
        <f t="shared" si="11"/>
        <v>0</v>
      </c>
      <c r="P48" s="105">
        <v>0</v>
      </c>
      <c r="Q48" s="105">
        <v>0</v>
      </c>
      <c r="R48" s="295">
        <f t="shared" si="12"/>
        <v>0</v>
      </c>
      <c r="S48" s="105">
        <f t="shared" si="13"/>
        <v>0</v>
      </c>
      <c r="T48" s="105">
        <f t="shared" si="14"/>
        <v>0</v>
      </c>
      <c r="U48" s="295">
        <f t="shared" si="15"/>
        <v>0</v>
      </c>
      <c r="V48" s="105">
        <v>0</v>
      </c>
      <c r="W48" s="105">
        <v>0</v>
      </c>
      <c r="X48" s="295">
        <f t="shared" si="16"/>
        <v>0</v>
      </c>
      <c r="Y48" s="105">
        <v>0</v>
      </c>
      <c r="Z48" s="105">
        <v>0</v>
      </c>
      <c r="AA48" s="295">
        <f t="shared" si="17"/>
        <v>0</v>
      </c>
      <c r="AB48" s="105">
        <v>0</v>
      </c>
      <c r="AC48" s="105">
        <v>0</v>
      </c>
      <c r="AD48" s="295">
        <f t="shared" si="18"/>
        <v>0</v>
      </c>
      <c r="AE48" s="105">
        <v>0</v>
      </c>
      <c r="AF48" s="105">
        <v>0</v>
      </c>
      <c r="AG48" s="105">
        <v>0</v>
      </c>
      <c r="AH48" s="297" t="s">
        <v>51</v>
      </c>
      <c r="AI48" s="19"/>
    </row>
    <row r="49" spans="1:35" s="9" customFormat="1" ht="17.25" customHeight="1">
      <c r="A49" s="292"/>
      <c r="B49" s="296" t="s">
        <v>52</v>
      </c>
      <c r="C49" s="294">
        <f t="shared" si="2"/>
        <v>105</v>
      </c>
      <c r="D49" s="295">
        <f t="shared" si="3"/>
        <v>57</v>
      </c>
      <c r="E49" s="295">
        <f t="shared" si="4"/>
        <v>48</v>
      </c>
      <c r="F49" s="295">
        <f t="shared" si="5"/>
        <v>0</v>
      </c>
      <c r="G49" s="105">
        <v>0</v>
      </c>
      <c r="H49" s="105">
        <v>0</v>
      </c>
      <c r="I49" s="295">
        <f t="shared" si="7"/>
        <v>48</v>
      </c>
      <c r="J49" s="105">
        <f t="shared" si="8"/>
        <v>21</v>
      </c>
      <c r="K49" s="105">
        <f t="shared" si="9"/>
        <v>27</v>
      </c>
      <c r="L49" s="295">
        <f t="shared" si="10"/>
        <v>0</v>
      </c>
      <c r="M49" s="105">
        <v>0</v>
      </c>
      <c r="N49" s="105">
        <v>0</v>
      </c>
      <c r="O49" s="295">
        <f t="shared" si="11"/>
        <v>48</v>
      </c>
      <c r="P49" s="105">
        <v>21</v>
      </c>
      <c r="Q49" s="105">
        <v>27</v>
      </c>
      <c r="R49" s="295">
        <f t="shared" si="12"/>
        <v>57</v>
      </c>
      <c r="S49" s="105">
        <f t="shared" si="13"/>
        <v>36</v>
      </c>
      <c r="T49" s="105">
        <f t="shared" si="14"/>
        <v>21</v>
      </c>
      <c r="U49" s="295">
        <f t="shared" si="15"/>
        <v>0</v>
      </c>
      <c r="V49" s="105">
        <v>0</v>
      </c>
      <c r="W49" s="105">
        <v>0</v>
      </c>
      <c r="X49" s="295">
        <f t="shared" si="16"/>
        <v>56</v>
      </c>
      <c r="Y49" s="105">
        <v>36</v>
      </c>
      <c r="Z49" s="105">
        <v>20</v>
      </c>
      <c r="AA49" s="295">
        <f t="shared" si="17"/>
        <v>1</v>
      </c>
      <c r="AB49" s="105">
        <v>0</v>
      </c>
      <c r="AC49" s="105">
        <v>1</v>
      </c>
      <c r="AD49" s="295">
        <f t="shared" si="18"/>
        <v>50</v>
      </c>
      <c r="AE49" s="105">
        <v>29</v>
      </c>
      <c r="AF49" s="105">
        <v>21</v>
      </c>
      <c r="AG49" s="105">
        <v>175</v>
      </c>
      <c r="AH49" s="297" t="s">
        <v>52</v>
      </c>
      <c r="AI49" s="19"/>
    </row>
    <row r="50" spans="1:35" s="9" customFormat="1" ht="17.25" customHeight="1">
      <c r="A50" s="292"/>
      <c r="B50" s="296" t="s">
        <v>53</v>
      </c>
      <c r="C50" s="294">
        <f t="shared" si="2"/>
        <v>123</v>
      </c>
      <c r="D50" s="295">
        <f t="shared" si="3"/>
        <v>61</v>
      </c>
      <c r="E50" s="295">
        <f t="shared" si="4"/>
        <v>62</v>
      </c>
      <c r="F50" s="295">
        <f t="shared" si="5"/>
        <v>0</v>
      </c>
      <c r="G50" s="105">
        <v>0</v>
      </c>
      <c r="H50" s="105">
        <v>0</v>
      </c>
      <c r="I50" s="295">
        <f t="shared" si="7"/>
        <v>52</v>
      </c>
      <c r="J50" s="105">
        <f t="shared" si="8"/>
        <v>21</v>
      </c>
      <c r="K50" s="105">
        <f t="shared" si="9"/>
        <v>31</v>
      </c>
      <c r="L50" s="295">
        <f t="shared" si="10"/>
        <v>0</v>
      </c>
      <c r="M50" s="105">
        <v>0</v>
      </c>
      <c r="N50" s="105">
        <v>0</v>
      </c>
      <c r="O50" s="295">
        <f t="shared" si="11"/>
        <v>52</v>
      </c>
      <c r="P50" s="105">
        <v>21</v>
      </c>
      <c r="Q50" s="105">
        <v>31</v>
      </c>
      <c r="R50" s="295">
        <f t="shared" si="12"/>
        <v>71</v>
      </c>
      <c r="S50" s="105">
        <f t="shared" si="13"/>
        <v>40</v>
      </c>
      <c r="T50" s="105">
        <f t="shared" si="14"/>
        <v>31</v>
      </c>
      <c r="U50" s="295">
        <f t="shared" si="15"/>
        <v>0</v>
      </c>
      <c r="V50" s="105">
        <v>0</v>
      </c>
      <c r="W50" s="105">
        <v>0</v>
      </c>
      <c r="X50" s="295">
        <f t="shared" si="16"/>
        <v>69</v>
      </c>
      <c r="Y50" s="105">
        <v>38</v>
      </c>
      <c r="Z50" s="105">
        <v>31</v>
      </c>
      <c r="AA50" s="295">
        <f t="shared" si="17"/>
        <v>2</v>
      </c>
      <c r="AB50" s="105">
        <v>2</v>
      </c>
      <c r="AC50" s="105">
        <v>0</v>
      </c>
      <c r="AD50" s="295">
        <f t="shared" si="18"/>
        <v>72</v>
      </c>
      <c r="AE50" s="105">
        <v>36</v>
      </c>
      <c r="AF50" s="105">
        <v>36</v>
      </c>
      <c r="AG50" s="105">
        <v>180</v>
      </c>
      <c r="AH50" s="297" t="s">
        <v>53</v>
      </c>
      <c r="AI50" s="19"/>
    </row>
    <row r="51" spans="1:35" s="9" customFormat="1" ht="17.25" customHeight="1">
      <c r="A51" s="292"/>
      <c r="B51" s="296" t="s">
        <v>54</v>
      </c>
      <c r="C51" s="294">
        <f t="shared" si="2"/>
        <v>0</v>
      </c>
      <c r="D51" s="295">
        <f t="shared" si="3"/>
        <v>0</v>
      </c>
      <c r="E51" s="295">
        <f t="shared" si="4"/>
        <v>0</v>
      </c>
      <c r="F51" s="295">
        <f t="shared" si="5"/>
        <v>0</v>
      </c>
      <c r="G51" s="105">
        <v>0</v>
      </c>
      <c r="H51" s="105">
        <v>0</v>
      </c>
      <c r="I51" s="295">
        <f t="shared" si="7"/>
        <v>0</v>
      </c>
      <c r="J51" s="105">
        <f t="shared" si="8"/>
        <v>0</v>
      </c>
      <c r="K51" s="105">
        <f t="shared" si="9"/>
        <v>0</v>
      </c>
      <c r="L51" s="295">
        <f t="shared" si="10"/>
        <v>0</v>
      </c>
      <c r="M51" s="105">
        <v>0</v>
      </c>
      <c r="N51" s="105">
        <v>0</v>
      </c>
      <c r="O51" s="295">
        <f t="shared" si="11"/>
        <v>0</v>
      </c>
      <c r="P51" s="105">
        <v>0</v>
      </c>
      <c r="Q51" s="105">
        <v>0</v>
      </c>
      <c r="R51" s="295">
        <f t="shared" si="12"/>
        <v>0</v>
      </c>
      <c r="S51" s="105">
        <f t="shared" si="13"/>
        <v>0</v>
      </c>
      <c r="T51" s="105">
        <f t="shared" si="14"/>
        <v>0</v>
      </c>
      <c r="U51" s="295">
        <f t="shared" si="15"/>
        <v>0</v>
      </c>
      <c r="V51" s="105">
        <v>0</v>
      </c>
      <c r="W51" s="105">
        <v>0</v>
      </c>
      <c r="X51" s="295">
        <f t="shared" si="16"/>
        <v>0</v>
      </c>
      <c r="Y51" s="105">
        <v>0</v>
      </c>
      <c r="Z51" s="105">
        <v>0</v>
      </c>
      <c r="AA51" s="295">
        <f t="shared" si="17"/>
        <v>0</v>
      </c>
      <c r="AB51" s="105">
        <v>0</v>
      </c>
      <c r="AC51" s="105">
        <v>0</v>
      </c>
      <c r="AD51" s="295">
        <f t="shared" si="18"/>
        <v>0</v>
      </c>
      <c r="AE51" s="105">
        <v>0</v>
      </c>
      <c r="AF51" s="105">
        <v>0</v>
      </c>
      <c r="AG51" s="105">
        <v>0</v>
      </c>
      <c r="AH51" s="297" t="s">
        <v>54</v>
      </c>
      <c r="AI51" s="19"/>
    </row>
    <row r="52" spans="1:35" s="299" customFormat="1" ht="17.25" customHeight="1">
      <c r="A52" s="321" t="s">
        <v>142</v>
      </c>
      <c r="B52" s="367"/>
      <c r="C52" s="223">
        <f t="shared" si="2"/>
        <v>181</v>
      </c>
      <c r="D52" s="171">
        <f t="shared" si="3"/>
        <v>90</v>
      </c>
      <c r="E52" s="171">
        <f t="shared" si="4"/>
        <v>91</v>
      </c>
      <c r="F52" s="171">
        <f t="shared" si="5"/>
        <v>49</v>
      </c>
      <c r="G52" s="171">
        <f aca="true" t="shared" si="25" ref="G52:AG52">SUM(G53:G54)</f>
        <v>28</v>
      </c>
      <c r="H52" s="171">
        <f t="shared" si="25"/>
        <v>21</v>
      </c>
      <c r="I52" s="171">
        <f t="shared" si="7"/>
        <v>67</v>
      </c>
      <c r="J52" s="171">
        <f t="shared" si="8"/>
        <v>30</v>
      </c>
      <c r="K52" s="171">
        <f t="shared" si="9"/>
        <v>37</v>
      </c>
      <c r="L52" s="171">
        <f t="shared" si="10"/>
        <v>58</v>
      </c>
      <c r="M52" s="171">
        <f t="shared" si="25"/>
        <v>26</v>
      </c>
      <c r="N52" s="171">
        <f t="shared" si="25"/>
        <v>32</v>
      </c>
      <c r="O52" s="171">
        <f t="shared" si="11"/>
        <v>9</v>
      </c>
      <c r="P52" s="171">
        <f t="shared" si="25"/>
        <v>4</v>
      </c>
      <c r="Q52" s="171">
        <f t="shared" si="25"/>
        <v>5</v>
      </c>
      <c r="R52" s="171">
        <f t="shared" si="12"/>
        <v>65</v>
      </c>
      <c r="S52" s="171">
        <f t="shared" si="13"/>
        <v>32</v>
      </c>
      <c r="T52" s="171">
        <f t="shared" si="14"/>
        <v>33</v>
      </c>
      <c r="U52" s="171">
        <f t="shared" si="15"/>
        <v>49</v>
      </c>
      <c r="V52" s="171">
        <f t="shared" si="25"/>
        <v>24</v>
      </c>
      <c r="W52" s="171">
        <f t="shared" si="25"/>
        <v>25</v>
      </c>
      <c r="X52" s="171">
        <f t="shared" si="16"/>
        <v>12</v>
      </c>
      <c r="Y52" s="171">
        <f t="shared" si="25"/>
        <v>6</v>
      </c>
      <c r="Z52" s="171">
        <f t="shared" si="25"/>
        <v>6</v>
      </c>
      <c r="AA52" s="171">
        <f t="shared" si="17"/>
        <v>4</v>
      </c>
      <c r="AB52" s="171">
        <f t="shared" si="25"/>
        <v>2</v>
      </c>
      <c r="AC52" s="171">
        <f t="shared" si="25"/>
        <v>2</v>
      </c>
      <c r="AD52" s="171">
        <f t="shared" si="18"/>
        <v>55</v>
      </c>
      <c r="AE52" s="171">
        <f t="shared" si="25"/>
        <v>31</v>
      </c>
      <c r="AF52" s="171">
        <f t="shared" si="25"/>
        <v>24</v>
      </c>
      <c r="AG52" s="171">
        <f t="shared" si="25"/>
        <v>260</v>
      </c>
      <c r="AH52" s="319" t="s">
        <v>142</v>
      </c>
      <c r="AI52" s="383"/>
    </row>
    <row r="53" spans="1:35" s="9" customFormat="1" ht="17.25" customHeight="1">
      <c r="A53" s="292"/>
      <c r="B53" s="296" t="s">
        <v>55</v>
      </c>
      <c r="C53" s="294">
        <f t="shared" si="2"/>
        <v>141</v>
      </c>
      <c r="D53" s="295">
        <f t="shared" si="3"/>
        <v>68</v>
      </c>
      <c r="E53" s="295">
        <f t="shared" si="4"/>
        <v>73</v>
      </c>
      <c r="F53" s="295">
        <f t="shared" si="5"/>
        <v>42</v>
      </c>
      <c r="G53" s="105">
        <v>24</v>
      </c>
      <c r="H53" s="105">
        <v>18</v>
      </c>
      <c r="I53" s="295">
        <f t="shared" si="7"/>
        <v>54</v>
      </c>
      <c r="J53" s="105">
        <f t="shared" si="8"/>
        <v>24</v>
      </c>
      <c r="K53" s="105">
        <f t="shared" si="9"/>
        <v>30</v>
      </c>
      <c r="L53" s="295">
        <f t="shared" si="10"/>
        <v>45</v>
      </c>
      <c r="M53" s="105">
        <v>20</v>
      </c>
      <c r="N53" s="105">
        <v>25</v>
      </c>
      <c r="O53" s="295">
        <f t="shared" si="11"/>
        <v>9</v>
      </c>
      <c r="P53" s="105">
        <v>4</v>
      </c>
      <c r="Q53" s="105">
        <v>5</v>
      </c>
      <c r="R53" s="295">
        <f t="shared" si="12"/>
        <v>45</v>
      </c>
      <c r="S53" s="105">
        <f t="shared" si="13"/>
        <v>20</v>
      </c>
      <c r="T53" s="105">
        <f t="shared" si="14"/>
        <v>25</v>
      </c>
      <c r="U53" s="295">
        <f t="shared" si="15"/>
        <v>31</v>
      </c>
      <c r="V53" s="105">
        <v>13</v>
      </c>
      <c r="W53" s="105">
        <v>18</v>
      </c>
      <c r="X53" s="295">
        <f t="shared" si="16"/>
        <v>11</v>
      </c>
      <c r="Y53" s="105">
        <v>5</v>
      </c>
      <c r="Z53" s="105">
        <v>6</v>
      </c>
      <c r="AA53" s="295">
        <f t="shared" si="17"/>
        <v>3</v>
      </c>
      <c r="AB53" s="105">
        <v>2</v>
      </c>
      <c r="AC53" s="105">
        <v>1</v>
      </c>
      <c r="AD53" s="295">
        <f t="shared" si="18"/>
        <v>44</v>
      </c>
      <c r="AE53" s="105">
        <v>26</v>
      </c>
      <c r="AF53" s="105">
        <v>18</v>
      </c>
      <c r="AG53" s="105">
        <v>180</v>
      </c>
      <c r="AH53" s="297" t="s">
        <v>55</v>
      </c>
      <c r="AI53" s="19"/>
    </row>
    <row r="54" spans="1:35" s="1" customFormat="1" ht="17.25" customHeight="1">
      <c r="A54" s="292"/>
      <c r="B54" s="296" t="s">
        <v>63</v>
      </c>
      <c r="C54" s="294">
        <f t="shared" si="2"/>
        <v>40</v>
      </c>
      <c r="D54" s="295">
        <f t="shared" si="3"/>
        <v>22</v>
      </c>
      <c r="E54" s="295">
        <f t="shared" si="4"/>
        <v>18</v>
      </c>
      <c r="F54" s="295">
        <f t="shared" si="5"/>
        <v>7</v>
      </c>
      <c r="G54" s="105">
        <v>4</v>
      </c>
      <c r="H54" s="105">
        <v>3</v>
      </c>
      <c r="I54" s="295">
        <f t="shared" si="7"/>
        <v>13</v>
      </c>
      <c r="J54" s="105">
        <f t="shared" si="8"/>
        <v>6</v>
      </c>
      <c r="K54" s="105">
        <f t="shared" si="9"/>
        <v>7</v>
      </c>
      <c r="L54" s="295">
        <f t="shared" si="10"/>
        <v>13</v>
      </c>
      <c r="M54" s="105">
        <v>6</v>
      </c>
      <c r="N54" s="105">
        <v>7</v>
      </c>
      <c r="O54" s="295">
        <f t="shared" si="11"/>
        <v>0</v>
      </c>
      <c r="P54" s="105">
        <v>0</v>
      </c>
      <c r="Q54" s="105">
        <v>0</v>
      </c>
      <c r="R54" s="295">
        <f t="shared" si="12"/>
        <v>20</v>
      </c>
      <c r="S54" s="105">
        <f t="shared" si="13"/>
        <v>12</v>
      </c>
      <c r="T54" s="105">
        <f t="shared" si="14"/>
        <v>8</v>
      </c>
      <c r="U54" s="295">
        <f t="shared" si="15"/>
        <v>18</v>
      </c>
      <c r="V54" s="105">
        <v>11</v>
      </c>
      <c r="W54" s="105">
        <v>7</v>
      </c>
      <c r="X54" s="295">
        <f t="shared" si="16"/>
        <v>1</v>
      </c>
      <c r="Y54" s="105">
        <v>1</v>
      </c>
      <c r="Z54" s="105">
        <v>0</v>
      </c>
      <c r="AA54" s="295">
        <f t="shared" si="17"/>
        <v>1</v>
      </c>
      <c r="AB54" s="105">
        <v>0</v>
      </c>
      <c r="AC54" s="105">
        <v>1</v>
      </c>
      <c r="AD54" s="295">
        <f t="shared" si="18"/>
        <v>11</v>
      </c>
      <c r="AE54" s="105">
        <v>5</v>
      </c>
      <c r="AF54" s="105">
        <v>6</v>
      </c>
      <c r="AG54" s="105">
        <v>80</v>
      </c>
      <c r="AH54" s="297" t="s">
        <v>63</v>
      </c>
      <c r="AI54" s="19"/>
    </row>
    <row r="55" spans="1:35" s="164" customFormat="1" ht="17.25" customHeight="1">
      <c r="A55" s="321" t="s">
        <v>143</v>
      </c>
      <c r="B55" s="323"/>
      <c r="C55" s="223">
        <f t="shared" si="2"/>
        <v>595</v>
      </c>
      <c r="D55" s="171">
        <f t="shared" si="3"/>
        <v>310</v>
      </c>
      <c r="E55" s="171">
        <f t="shared" si="4"/>
        <v>285</v>
      </c>
      <c r="F55" s="171">
        <f t="shared" si="5"/>
        <v>177</v>
      </c>
      <c r="G55" s="171">
        <f aca="true" t="shared" si="26" ref="G55:AG55">SUM(G56:G57)</f>
        <v>77</v>
      </c>
      <c r="H55" s="171">
        <f t="shared" si="26"/>
        <v>100</v>
      </c>
      <c r="I55" s="171">
        <f t="shared" si="7"/>
        <v>202</v>
      </c>
      <c r="J55" s="171">
        <f t="shared" si="8"/>
        <v>118</v>
      </c>
      <c r="K55" s="171">
        <f t="shared" si="9"/>
        <v>84</v>
      </c>
      <c r="L55" s="171">
        <f t="shared" si="10"/>
        <v>184</v>
      </c>
      <c r="M55" s="171">
        <f t="shared" si="26"/>
        <v>107</v>
      </c>
      <c r="N55" s="171">
        <f t="shared" si="26"/>
        <v>77</v>
      </c>
      <c r="O55" s="171">
        <f t="shared" si="11"/>
        <v>18</v>
      </c>
      <c r="P55" s="171">
        <f t="shared" si="26"/>
        <v>11</v>
      </c>
      <c r="Q55" s="171">
        <f t="shared" si="26"/>
        <v>7</v>
      </c>
      <c r="R55" s="171">
        <f t="shared" si="12"/>
        <v>216</v>
      </c>
      <c r="S55" s="171">
        <f t="shared" si="13"/>
        <v>115</v>
      </c>
      <c r="T55" s="171">
        <f t="shared" si="14"/>
        <v>101</v>
      </c>
      <c r="U55" s="171">
        <f t="shared" si="15"/>
        <v>185</v>
      </c>
      <c r="V55" s="171">
        <f t="shared" si="26"/>
        <v>96</v>
      </c>
      <c r="W55" s="171">
        <f t="shared" si="26"/>
        <v>89</v>
      </c>
      <c r="X55" s="171">
        <f t="shared" si="16"/>
        <v>25</v>
      </c>
      <c r="Y55" s="171">
        <f t="shared" si="26"/>
        <v>15</v>
      </c>
      <c r="Z55" s="171">
        <f t="shared" si="26"/>
        <v>10</v>
      </c>
      <c r="AA55" s="171">
        <f t="shared" si="17"/>
        <v>6</v>
      </c>
      <c r="AB55" s="171">
        <f t="shared" si="26"/>
        <v>4</v>
      </c>
      <c r="AC55" s="171">
        <f t="shared" si="26"/>
        <v>2</v>
      </c>
      <c r="AD55" s="171">
        <f t="shared" si="18"/>
        <v>204</v>
      </c>
      <c r="AE55" s="171">
        <f t="shared" si="26"/>
        <v>99</v>
      </c>
      <c r="AF55" s="171">
        <f t="shared" si="26"/>
        <v>105</v>
      </c>
      <c r="AG55" s="171">
        <f t="shared" si="26"/>
        <v>1090</v>
      </c>
      <c r="AH55" s="319" t="s">
        <v>143</v>
      </c>
      <c r="AI55" s="320"/>
    </row>
    <row r="56" spans="1:35" s="9" customFormat="1" ht="17.25" customHeight="1">
      <c r="A56" s="300"/>
      <c r="B56" s="296" t="s">
        <v>56</v>
      </c>
      <c r="C56" s="294">
        <f t="shared" si="2"/>
        <v>159</v>
      </c>
      <c r="D56" s="295">
        <f t="shared" si="3"/>
        <v>81</v>
      </c>
      <c r="E56" s="295">
        <f t="shared" si="4"/>
        <v>78</v>
      </c>
      <c r="F56" s="295">
        <f t="shared" si="5"/>
        <v>55</v>
      </c>
      <c r="G56" s="105">
        <v>29</v>
      </c>
      <c r="H56" s="105">
        <v>26</v>
      </c>
      <c r="I56" s="295">
        <f t="shared" si="7"/>
        <v>44</v>
      </c>
      <c r="J56" s="105">
        <f t="shared" si="8"/>
        <v>24</v>
      </c>
      <c r="K56" s="105">
        <f t="shared" si="9"/>
        <v>20</v>
      </c>
      <c r="L56" s="295">
        <f t="shared" si="10"/>
        <v>41</v>
      </c>
      <c r="M56" s="105">
        <v>21</v>
      </c>
      <c r="N56" s="105">
        <v>20</v>
      </c>
      <c r="O56" s="295">
        <f t="shared" si="11"/>
        <v>3</v>
      </c>
      <c r="P56" s="105">
        <v>3</v>
      </c>
      <c r="Q56" s="105">
        <v>0</v>
      </c>
      <c r="R56" s="295">
        <f t="shared" si="12"/>
        <v>60</v>
      </c>
      <c r="S56" s="105">
        <f t="shared" si="13"/>
        <v>28</v>
      </c>
      <c r="T56" s="105">
        <f t="shared" si="14"/>
        <v>32</v>
      </c>
      <c r="U56" s="295">
        <f t="shared" si="15"/>
        <v>48</v>
      </c>
      <c r="V56" s="105">
        <v>25</v>
      </c>
      <c r="W56" s="105">
        <v>23</v>
      </c>
      <c r="X56" s="295">
        <f t="shared" si="16"/>
        <v>10</v>
      </c>
      <c r="Y56" s="105">
        <v>3</v>
      </c>
      <c r="Z56" s="105">
        <v>7</v>
      </c>
      <c r="AA56" s="295">
        <f t="shared" si="17"/>
        <v>2</v>
      </c>
      <c r="AB56" s="105">
        <v>0</v>
      </c>
      <c r="AC56" s="105">
        <v>2</v>
      </c>
      <c r="AD56" s="295">
        <f t="shared" si="18"/>
        <v>52</v>
      </c>
      <c r="AE56" s="105">
        <v>25</v>
      </c>
      <c r="AF56" s="105">
        <v>27</v>
      </c>
      <c r="AG56" s="105">
        <v>530</v>
      </c>
      <c r="AH56" s="297" t="s">
        <v>56</v>
      </c>
      <c r="AI56" s="19"/>
    </row>
    <row r="57" spans="1:35" s="9" customFormat="1" ht="17.25" customHeight="1">
      <c r="A57" s="300"/>
      <c r="B57" s="296" t="s">
        <v>128</v>
      </c>
      <c r="C57" s="294">
        <f t="shared" si="2"/>
        <v>436</v>
      </c>
      <c r="D57" s="295">
        <f t="shared" si="3"/>
        <v>229</v>
      </c>
      <c r="E57" s="295">
        <f t="shared" si="4"/>
        <v>207</v>
      </c>
      <c r="F57" s="295">
        <f t="shared" si="5"/>
        <v>122</v>
      </c>
      <c r="G57" s="105">
        <v>48</v>
      </c>
      <c r="H57" s="105">
        <v>74</v>
      </c>
      <c r="I57" s="295">
        <f t="shared" si="7"/>
        <v>158</v>
      </c>
      <c r="J57" s="105">
        <f t="shared" si="8"/>
        <v>94</v>
      </c>
      <c r="K57" s="105">
        <f t="shared" si="9"/>
        <v>64</v>
      </c>
      <c r="L57" s="295">
        <f t="shared" si="10"/>
        <v>143</v>
      </c>
      <c r="M57" s="105">
        <v>86</v>
      </c>
      <c r="N57" s="105">
        <v>57</v>
      </c>
      <c r="O57" s="295">
        <f t="shared" si="11"/>
        <v>15</v>
      </c>
      <c r="P57" s="105">
        <v>8</v>
      </c>
      <c r="Q57" s="105">
        <v>7</v>
      </c>
      <c r="R57" s="295">
        <f t="shared" si="12"/>
        <v>156</v>
      </c>
      <c r="S57" s="105">
        <f t="shared" si="13"/>
        <v>87</v>
      </c>
      <c r="T57" s="105">
        <f t="shared" si="14"/>
        <v>69</v>
      </c>
      <c r="U57" s="295">
        <f t="shared" si="15"/>
        <v>137</v>
      </c>
      <c r="V57" s="105">
        <v>71</v>
      </c>
      <c r="W57" s="105">
        <v>66</v>
      </c>
      <c r="X57" s="295">
        <f t="shared" si="16"/>
        <v>15</v>
      </c>
      <c r="Y57" s="105">
        <v>12</v>
      </c>
      <c r="Z57" s="105">
        <v>3</v>
      </c>
      <c r="AA57" s="295">
        <f t="shared" si="17"/>
        <v>4</v>
      </c>
      <c r="AB57" s="105">
        <v>4</v>
      </c>
      <c r="AC57" s="105">
        <v>0</v>
      </c>
      <c r="AD57" s="295">
        <f t="shared" si="18"/>
        <v>152</v>
      </c>
      <c r="AE57" s="105">
        <v>74</v>
      </c>
      <c r="AF57" s="105">
        <v>78</v>
      </c>
      <c r="AG57" s="105">
        <v>560</v>
      </c>
      <c r="AH57" s="297" t="s">
        <v>128</v>
      </c>
      <c r="AI57" s="19"/>
    </row>
    <row r="58" spans="1:35" s="164" customFormat="1" ht="17.25" customHeight="1">
      <c r="A58" s="321" t="s">
        <v>144</v>
      </c>
      <c r="B58" s="367"/>
      <c r="C58" s="223">
        <f t="shared" si="2"/>
        <v>0</v>
      </c>
      <c r="D58" s="171">
        <f t="shared" si="3"/>
        <v>0</v>
      </c>
      <c r="E58" s="171">
        <f t="shared" si="4"/>
        <v>0</v>
      </c>
      <c r="F58" s="171">
        <f t="shared" si="5"/>
        <v>0</v>
      </c>
      <c r="G58" s="171">
        <f aca="true" t="shared" si="27" ref="G58:AG58">G59</f>
        <v>0</v>
      </c>
      <c r="H58" s="171">
        <f t="shared" si="27"/>
        <v>0</v>
      </c>
      <c r="I58" s="171">
        <f t="shared" si="7"/>
        <v>0</v>
      </c>
      <c r="J58" s="171">
        <f t="shared" si="8"/>
        <v>0</v>
      </c>
      <c r="K58" s="171">
        <f t="shared" si="9"/>
        <v>0</v>
      </c>
      <c r="L58" s="171">
        <f t="shared" si="10"/>
        <v>0</v>
      </c>
      <c r="M58" s="171">
        <f t="shared" si="27"/>
        <v>0</v>
      </c>
      <c r="N58" s="171">
        <f t="shared" si="27"/>
        <v>0</v>
      </c>
      <c r="O58" s="171">
        <f t="shared" si="11"/>
        <v>0</v>
      </c>
      <c r="P58" s="171">
        <f t="shared" si="27"/>
        <v>0</v>
      </c>
      <c r="Q58" s="171">
        <f t="shared" si="27"/>
        <v>0</v>
      </c>
      <c r="R58" s="171">
        <f t="shared" si="12"/>
        <v>0</v>
      </c>
      <c r="S58" s="171">
        <f t="shared" si="13"/>
        <v>0</v>
      </c>
      <c r="T58" s="171">
        <f t="shared" si="14"/>
        <v>0</v>
      </c>
      <c r="U58" s="171">
        <f t="shared" si="15"/>
        <v>0</v>
      </c>
      <c r="V58" s="171">
        <f t="shared" si="27"/>
        <v>0</v>
      </c>
      <c r="W58" s="171">
        <f t="shared" si="27"/>
        <v>0</v>
      </c>
      <c r="X58" s="171">
        <f t="shared" si="16"/>
        <v>0</v>
      </c>
      <c r="Y58" s="171">
        <f t="shared" si="27"/>
        <v>0</v>
      </c>
      <c r="Z58" s="171">
        <f t="shared" si="27"/>
        <v>0</v>
      </c>
      <c r="AA58" s="171">
        <f t="shared" si="17"/>
        <v>0</v>
      </c>
      <c r="AB58" s="171">
        <f t="shared" si="27"/>
        <v>0</v>
      </c>
      <c r="AC58" s="171">
        <f t="shared" si="27"/>
        <v>0</v>
      </c>
      <c r="AD58" s="171">
        <f t="shared" si="18"/>
        <v>0</v>
      </c>
      <c r="AE58" s="171">
        <f t="shared" si="27"/>
        <v>0</v>
      </c>
      <c r="AF58" s="171">
        <f t="shared" si="27"/>
        <v>0</v>
      </c>
      <c r="AG58" s="171">
        <f t="shared" si="27"/>
        <v>0</v>
      </c>
      <c r="AH58" s="319" t="s">
        <v>144</v>
      </c>
      <c r="AI58" s="383"/>
    </row>
    <row r="59" spans="1:35" s="9" customFormat="1" ht="17.25" customHeight="1">
      <c r="A59" s="300"/>
      <c r="B59" s="296" t="s">
        <v>57</v>
      </c>
      <c r="C59" s="294">
        <f t="shared" si="2"/>
        <v>0</v>
      </c>
      <c r="D59" s="295">
        <f t="shared" si="3"/>
        <v>0</v>
      </c>
      <c r="E59" s="295">
        <f t="shared" si="4"/>
        <v>0</v>
      </c>
      <c r="F59" s="295">
        <f t="shared" si="5"/>
        <v>0</v>
      </c>
      <c r="G59" s="105">
        <v>0</v>
      </c>
      <c r="H59" s="105">
        <v>0</v>
      </c>
      <c r="I59" s="295">
        <f t="shared" si="7"/>
        <v>0</v>
      </c>
      <c r="J59" s="105">
        <f t="shared" si="8"/>
        <v>0</v>
      </c>
      <c r="K59" s="105">
        <f t="shared" si="9"/>
        <v>0</v>
      </c>
      <c r="L59" s="295">
        <f t="shared" si="10"/>
        <v>0</v>
      </c>
      <c r="M59" s="105">
        <v>0</v>
      </c>
      <c r="N59" s="105">
        <v>0</v>
      </c>
      <c r="O59" s="295">
        <f t="shared" si="11"/>
        <v>0</v>
      </c>
      <c r="P59" s="105">
        <v>0</v>
      </c>
      <c r="Q59" s="105">
        <v>0</v>
      </c>
      <c r="R59" s="295">
        <f t="shared" si="12"/>
        <v>0</v>
      </c>
      <c r="S59" s="105">
        <f t="shared" si="13"/>
        <v>0</v>
      </c>
      <c r="T59" s="105">
        <f t="shared" si="14"/>
        <v>0</v>
      </c>
      <c r="U59" s="295">
        <f t="shared" si="15"/>
        <v>0</v>
      </c>
      <c r="V59" s="105">
        <v>0</v>
      </c>
      <c r="W59" s="105">
        <v>0</v>
      </c>
      <c r="X59" s="295">
        <f t="shared" si="16"/>
        <v>0</v>
      </c>
      <c r="Y59" s="105">
        <v>0</v>
      </c>
      <c r="Z59" s="105">
        <v>0</v>
      </c>
      <c r="AA59" s="295">
        <f t="shared" si="17"/>
        <v>0</v>
      </c>
      <c r="AB59" s="105">
        <v>0</v>
      </c>
      <c r="AC59" s="105">
        <v>0</v>
      </c>
      <c r="AD59" s="295">
        <f t="shared" si="18"/>
        <v>0</v>
      </c>
      <c r="AE59" s="105">
        <v>0</v>
      </c>
      <c r="AF59" s="105">
        <v>0</v>
      </c>
      <c r="AG59" s="105">
        <v>0</v>
      </c>
      <c r="AH59" s="297" t="s">
        <v>57</v>
      </c>
      <c r="AI59" s="19"/>
    </row>
    <row r="60" spans="1:35" s="299" customFormat="1" ht="17.25" customHeight="1">
      <c r="A60" s="321" t="s">
        <v>145</v>
      </c>
      <c r="B60" s="323"/>
      <c r="C60" s="223">
        <f t="shared" si="2"/>
        <v>0</v>
      </c>
      <c r="D60" s="171">
        <f t="shared" si="3"/>
        <v>0</v>
      </c>
      <c r="E60" s="171">
        <f t="shared" si="4"/>
        <v>0</v>
      </c>
      <c r="F60" s="171">
        <f t="shared" si="5"/>
        <v>0</v>
      </c>
      <c r="G60" s="171">
        <f aca="true" t="shared" si="28" ref="G60:AG60">G61</f>
        <v>0</v>
      </c>
      <c r="H60" s="171">
        <f t="shared" si="28"/>
        <v>0</v>
      </c>
      <c r="I60" s="171">
        <f t="shared" si="7"/>
        <v>0</v>
      </c>
      <c r="J60" s="171">
        <f t="shared" si="8"/>
        <v>0</v>
      </c>
      <c r="K60" s="171">
        <f t="shared" si="9"/>
        <v>0</v>
      </c>
      <c r="L60" s="171">
        <f t="shared" si="10"/>
        <v>0</v>
      </c>
      <c r="M60" s="171">
        <f t="shared" si="28"/>
        <v>0</v>
      </c>
      <c r="N60" s="171">
        <f t="shared" si="28"/>
        <v>0</v>
      </c>
      <c r="O60" s="171">
        <f t="shared" si="11"/>
        <v>0</v>
      </c>
      <c r="P60" s="171">
        <f t="shared" si="28"/>
        <v>0</v>
      </c>
      <c r="Q60" s="171">
        <f t="shared" si="28"/>
        <v>0</v>
      </c>
      <c r="R60" s="171">
        <f t="shared" si="12"/>
        <v>0</v>
      </c>
      <c r="S60" s="171">
        <f t="shared" si="13"/>
        <v>0</v>
      </c>
      <c r="T60" s="171">
        <f t="shared" si="14"/>
        <v>0</v>
      </c>
      <c r="U60" s="171">
        <f t="shared" si="15"/>
        <v>0</v>
      </c>
      <c r="V60" s="171">
        <f t="shared" si="28"/>
        <v>0</v>
      </c>
      <c r="W60" s="171">
        <f t="shared" si="28"/>
        <v>0</v>
      </c>
      <c r="X60" s="171">
        <f t="shared" si="16"/>
        <v>0</v>
      </c>
      <c r="Y60" s="171">
        <f t="shared" si="28"/>
        <v>0</v>
      </c>
      <c r="Z60" s="171">
        <f t="shared" si="28"/>
        <v>0</v>
      </c>
      <c r="AA60" s="171">
        <f t="shared" si="17"/>
        <v>0</v>
      </c>
      <c r="AB60" s="171">
        <f t="shared" si="28"/>
        <v>0</v>
      </c>
      <c r="AC60" s="171">
        <f t="shared" si="28"/>
        <v>0</v>
      </c>
      <c r="AD60" s="171">
        <f t="shared" si="18"/>
        <v>0</v>
      </c>
      <c r="AE60" s="171">
        <f t="shared" si="28"/>
        <v>0</v>
      </c>
      <c r="AF60" s="171">
        <f t="shared" si="28"/>
        <v>0</v>
      </c>
      <c r="AG60" s="171">
        <f t="shared" si="28"/>
        <v>0</v>
      </c>
      <c r="AH60" s="319" t="s">
        <v>145</v>
      </c>
      <c r="AI60" s="320"/>
    </row>
    <row r="61" spans="1:35" s="1" customFormat="1" ht="17.25" customHeight="1">
      <c r="A61" s="300"/>
      <c r="B61" s="296" t="s">
        <v>130</v>
      </c>
      <c r="C61" s="294">
        <f t="shared" si="2"/>
        <v>0</v>
      </c>
      <c r="D61" s="295">
        <f t="shared" si="3"/>
        <v>0</v>
      </c>
      <c r="E61" s="295">
        <f t="shared" si="4"/>
        <v>0</v>
      </c>
      <c r="F61" s="295">
        <f t="shared" si="5"/>
        <v>0</v>
      </c>
      <c r="G61" s="105">
        <v>0</v>
      </c>
      <c r="H61" s="105">
        <v>0</v>
      </c>
      <c r="I61" s="295">
        <f t="shared" si="7"/>
        <v>0</v>
      </c>
      <c r="J61" s="105">
        <f t="shared" si="8"/>
        <v>0</v>
      </c>
      <c r="K61" s="105">
        <f t="shared" si="9"/>
        <v>0</v>
      </c>
      <c r="L61" s="295">
        <f t="shared" si="10"/>
        <v>0</v>
      </c>
      <c r="M61" s="105">
        <v>0</v>
      </c>
      <c r="N61" s="105">
        <v>0</v>
      </c>
      <c r="O61" s="295">
        <f t="shared" si="11"/>
        <v>0</v>
      </c>
      <c r="P61" s="105">
        <v>0</v>
      </c>
      <c r="Q61" s="105">
        <v>0</v>
      </c>
      <c r="R61" s="295">
        <f t="shared" si="12"/>
        <v>0</v>
      </c>
      <c r="S61" s="105">
        <f t="shared" si="13"/>
        <v>0</v>
      </c>
      <c r="T61" s="105">
        <f t="shared" si="14"/>
        <v>0</v>
      </c>
      <c r="U61" s="295">
        <f t="shared" si="15"/>
        <v>0</v>
      </c>
      <c r="V61" s="105">
        <v>0</v>
      </c>
      <c r="W61" s="105">
        <v>0</v>
      </c>
      <c r="X61" s="295">
        <f t="shared" si="16"/>
        <v>0</v>
      </c>
      <c r="Y61" s="105">
        <v>0</v>
      </c>
      <c r="Z61" s="105">
        <v>0</v>
      </c>
      <c r="AA61" s="295">
        <f t="shared" si="17"/>
        <v>0</v>
      </c>
      <c r="AB61" s="105">
        <v>0</v>
      </c>
      <c r="AC61" s="105">
        <v>0</v>
      </c>
      <c r="AD61" s="295">
        <f t="shared" si="18"/>
        <v>0</v>
      </c>
      <c r="AE61" s="105">
        <v>0</v>
      </c>
      <c r="AF61" s="105">
        <v>0</v>
      </c>
      <c r="AG61" s="105">
        <v>0</v>
      </c>
      <c r="AH61" s="297" t="s">
        <v>130</v>
      </c>
      <c r="AI61" s="19"/>
    </row>
    <row r="62" spans="1:35" s="1" customFormat="1" ht="16.5" customHeight="1">
      <c r="A62" s="3"/>
      <c r="B62" s="8"/>
      <c r="C62" s="22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22"/>
      <c r="AI62" s="3"/>
    </row>
    <row r="63" s="172" customFormat="1" ht="14.25" customHeight="1"/>
    <row r="64" spans="2:34" ht="11.25" customHeight="1">
      <c r="B64" s="173"/>
      <c r="C64" s="174"/>
      <c r="D64" s="174"/>
      <c r="E64" s="174"/>
      <c r="F64" s="174"/>
      <c r="G64" s="175"/>
      <c r="H64" s="175"/>
      <c r="I64" s="174"/>
      <c r="J64" s="175"/>
      <c r="K64" s="175"/>
      <c r="L64" s="174"/>
      <c r="M64" s="175"/>
      <c r="N64" s="175"/>
      <c r="O64" s="174"/>
      <c r="P64" s="175"/>
      <c r="Q64" s="175"/>
      <c r="R64" s="174"/>
      <c r="S64" s="175"/>
      <c r="T64" s="175"/>
      <c r="U64" s="174"/>
      <c r="V64" s="175"/>
      <c r="W64" s="175"/>
      <c r="X64" s="175"/>
      <c r="Y64" s="175"/>
      <c r="Z64" s="175"/>
      <c r="AA64" s="175"/>
      <c r="AB64" s="175"/>
      <c r="AC64" s="175"/>
      <c r="AD64" s="175"/>
      <c r="AE64" s="175"/>
      <c r="AF64" s="175"/>
      <c r="AG64" s="175"/>
      <c r="AH64" s="176"/>
    </row>
    <row r="65" spans="2:33" ht="11.25" customHeight="1">
      <c r="B65" s="173"/>
      <c r="C65" s="174"/>
      <c r="D65" s="174"/>
      <c r="E65" s="174"/>
      <c r="F65" s="174"/>
      <c r="G65" s="175"/>
      <c r="H65" s="175"/>
      <c r="I65" s="174"/>
      <c r="J65" s="175"/>
      <c r="K65" s="175"/>
      <c r="L65" s="174"/>
      <c r="M65" s="175"/>
      <c r="N65" s="175"/>
      <c r="O65" s="174"/>
      <c r="P65" s="175"/>
      <c r="Q65" s="175"/>
      <c r="R65" s="174"/>
      <c r="S65" s="175"/>
      <c r="T65" s="175"/>
      <c r="U65" s="174"/>
      <c r="V65" s="175"/>
      <c r="W65" s="175"/>
      <c r="X65" s="175"/>
      <c r="Y65" s="175"/>
      <c r="Z65" s="175"/>
      <c r="AA65" s="175"/>
      <c r="AB65" s="175"/>
      <c r="AC65" s="175"/>
      <c r="AD65" s="175"/>
      <c r="AE65" s="175"/>
      <c r="AF65" s="175"/>
      <c r="AG65" s="175"/>
    </row>
    <row r="66" spans="2:7" ht="11.25" customHeight="1">
      <c r="B66" s="177"/>
      <c r="C66" s="177"/>
      <c r="D66" s="177"/>
      <c r="E66" s="177"/>
      <c r="F66" s="172"/>
      <c r="G66" s="172"/>
    </row>
    <row r="67" spans="2:5" ht="11.25" customHeight="1">
      <c r="B67" s="111"/>
      <c r="C67" s="111"/>
      <c r="D67" s="111"/>
      <c r="E67" s="111"/>
    </row>
    <row r="68" spans="2:5" ht="11.25" customHeight="1">
      <c r="B68" s="111"/>
      <c r="C68" s="111"/>
      <c r="D68" s="111"/>
      <c r="E68" s="111"/>
    </row>
    <row r="69" spans="2:5" ht="11.25" customHeight="1">
      <c r="B69" s="111"/>
      <c r="C69" s="111"/>
      <c r="D69" s="111"/>
      <c r="E69" s="111"/>
    </row>
    <row r="70" spans="2:5" ht="11.25" customHeight="1">
      <c r="B70" s="111"/>
      <c r="C70" s="111"/>
      <c r="D70" s="111"/>
      <c r="E70" s="111"/>
    </row>
    <row r="71" spans="2:5" ht="11.25" customHeight="1">
      <c r="B71" s="111"/>
      <c r="C71" s="111"/>
      <c r="D71" s="111"/>
      <c r="E71" s="111"/>
    </row>
    <row r="72" spans="2:5" ht="11.25" customHeight="1">
      <c r="B72" s="111"/>
      <c r="C72" s="111"/>
      <c r="D72" s="111"/>
      <c r="E72" s="111"/>
    </row>
    <row r="73" spans="2:5" ht="11.25" customHeight="1">
      <c r="B73" s="111"/>
      <c r="C73" s="111"/>
      <c r="D73" s="111"/>
      <c r="E73" s="111"/>
    </row>
    <row r="74" spans="2:5" ht="11.25" customHeight="1">
      <c r="B74" s="111"/>
      <c r="C74" s="111"/>
      <c r="D74" s="111"/>
      <c r="E74" s="111"/>
    </row>
    <row r="75" spans="2:5" ht="11.25" customHeight="1">
      <c r="B75" s="111"/>
      <c r="C75" s="111"/>
      <c r="D75" s="111"/>
      <c r="E75" s="111"/>
    </row>
    <row r="76" spans="2:5" ht="11.25" customHeight="1">
      <c r="B76" s="111"/>
      <c r="C76" s="111"/>
      <c r="D76" s="111"/>
      <c r="E76" s="111"/>
    </row>
    <row r="77" spans="2:5" ht="11.25" customHeight="1">
      <c r="B77" s="111"/>
      <c r="C77" s="111"/>
      <c r="D77" s="111"/>
      <c r="E77" s="111"/>
    </row>
    <row r="78" spans="2:5" ht="11.25" customHeight="1">
      <c r="B78" s="111"/>
      <c r="C78" s="111"/>
      <c r="D78" s="111"/>
      <c r="E78" s="111"/>
    </row>
    <row r="79" spans="2:5" ht="11.25" customHeight="1">
      <c r="B79" s="111"/>
      <c r="C79" s="111"/>
      <c r="D79" s="111"/>
      <c r="E79" s="111"/>
    </row>
  </sheetData>
  <sheetProtection/>
  <mergeCells count="43">
    <mergeCell ref="A4:B6"/>
    <mergeCell ref="D5:D6"/>
    <mergeCell ref="O5:Q5"/>
    <mergeCell ref="F5:F6"/>
    <mergeCell ref="AH4:AI6"/>
    <mergeCell ref="AD4:AF5"/>
    <mergeCell ref="AG4:AG6"/>
    <mergeCell ref="R4:AC4"/>
    <mergeCell ref="R5:T5"/>
    <mergeCell ref="U5:W5"/>
    <mergeCell ref="X5:Z5"/>
    <mergeCell ref="AA5:AC5"/>
    <mergeCell ref="A40:B40"/>
    <mergeCell ref="AH58:AI58"/>
    <mergeCell ref="A43:B43"/>
    <mergeCell ref="A47:B47"/>
    <mergeCell ref="A52:B52"/>
    <mergeCell ref="AH47:AI47"/>
    <mergeCell ref="AH40:AI40"/>
    <mergeCell ref="AH43:AI43"/>
    <mergeCell ref="A60:B60"/>
    <mergeCell ref="AH60:AI60"/>
    <mergeCell ref="AH52:AI52"/>
    <mergeCell ref="AH55:AI55"/>
    <mergeCell ref="A58:B58"/>
    <mergeCell ref="A55:B55"/>
    <mergeCell ref="A1:R1"/>
    <mergeCell ref="A33:B33"/>
    <mergeCell ref="F4:H4"/>
    <mergeCell ref="I4:Q4"/>
    <mergeCell ref="I5:K5"/>
    <mergeCell ref="L5:N5"/>
    <mergeCell ref="E5:E6"/>
    <mergeCell ref="C5:C6"/>
    <mergeCell ref="G5:G6"/>
    <mergeCell ref="H5:H6"/>
    <mergeCell ref="A11:B11"/>
    <mergeCell ref="A30:B30"/>
    <mergeCell ref="AH11:AI11"/>
    <mergeCell ref="AH30:AI30"/>
    <mergeCell ref="AH33:AI33"/>
    <mergeCell ref="AH38:AI38"/>
    <mergeCell ref="A38:B38"/>
  </mergeCells>
  <conditionalFormatting sqref="A7:AI62">
    <cfRule type="expression" priority="1" dxfId="5" stopIfTrue="1">
      <formula>MOD(ROW(),2)=1</formula>
    </cfRule>
  </conditionalFormatting>
  <printOptions horizontalCentered="1"/>
  <pageMargins left="0.5905511811023623" right="0.5905511811023623" top="0.7480314960629921" bottom="0.7480314960629921" header="0.3937007874015748" footer="0.5118110236220472"/>
  <pageSetup horizontalDpi="600" verticalDpi="600" orientation="portrait" paperSize="9" scale="67" r:id="rId1"/>
  <colBreaks count="1" manualBreakCount="1">
    <brk id="18" max="7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0000"/>
  </sheetPr>
  <dimension ref="A1:T49"/>
  <sheetViews>
    <sheetView showGridLines="0" zoomScaleSheetLayoutView="100" zoomScalePageLayoutView="0" workbookViewId="0" topLeftCell="A1">
      <selection activeCell="C8" sqref="C8"/>
    </sheetView>
  </sheetViews>
  <sheetFormatPr defaultColWidth="10.66015625" defaultRowHeight="15" customHeight="1"/>
  <cols>
    <col min="1" max="1" width="9.5" style="80" customWidth="1"/>
    <col min="2" max="2" width="6.58203125" style="80" customWidth="1"/>
    <col min="3" max="11" width="7.5" style="80" customWidth="1"/>
    <col min="12" max="20" width="6.58203125" style="80" customWidth="1"/>
    <col min="21" max="16384" width="10.66015625" style="80" customWidth="1"/>
  </cols>
  <sheetData>
    <row r="1" spans="1:11" ht="18" customHeight="1">
      <c r="A1" s="399" t="s">
        <v>197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</row>
    <row r="2" spans="1:11" ht="9.75" customHeight="1">
      <c r="A2" s="275"/>
      <c r="B2" s="275"/>
      <c r="C2" s="275"/>
      <c r="D2" s="275"/>
      <c r="E2" s="275"/>
      <c r="F2" s="275"/>
      <c r="G2" s="275"/>
      <c r="H2" s="275"/>
      <c r="I2" s="275"/>
      <c r="J2" s="275"/>
      <c r="K2" s="275"/>
    </row>
    <row r="3" spans="1:11" ht="18" customHeight="1">
      <c r="A3" s="112" t="s">
        <v>149</v>
      </c>
      <c r="B3" s="79" t="s">
        <v>203</v>
      </c>
      <c r="C3" s="79"/>
      <c r="D3" s="79"/>
      <c r="E3" s="79"/>
      <c r="F3" s="79"/>
      <c r="G3" s="79"/>
      <c r="H3" s="79"/>
      <c r="I3" s="113"/>
      <c r="J3" s="82"/>
      <c r="K3" s="114" t="s">
        <v>65</v>
      </c>
    </row>
    <row r="4" spans="1:11" ht="18" customHeight="1">
      <c r="A4" s="115" t="s">
        <v>11</v>
      </c>
      <c r="B4" s="225" t="s">
        <v>0</v>
      </c>
      <c r="C4" s="116" t="s">
        <v>27</v>
      </c>
      <c r="D4" s="117" t="s">
        <v>12</v>
      </c>
      <c r="E4" s="118" t="s">
        <v>13</v>
      </c>
      <c r="F4" s="117" t="s">
        <v>14</v>
      </c>
      <c r="G4" s="118" t="s">
        <v>15</v>
      </c>
      <c r="H4" s="117" t="s">
        <v>16</v>
      </c>
      <c r="I4" s="118" t="s">
        <v>17</v>
      </c>
      <c r="J4" s="117" t="s">
        <v>28</v>
      </c>
      <c r="K4" s="118" t="s">
        <v>67</v>
      </c>
    </row>
    <row r="5" spans="1:11" ht="18.75" customHeight="1">
      <c r="A5" s="79"/>
      <c r="B5" s="226"/>
      <c r="C5" s="79"/>
      <c r="D5" s="79"/>
      <c r="E5" s="79"/>
      <c r="F5" s="79"/>
      <c r="G5" s="79"/>
      <c r="H5" s="79"/>
      <c r="I5" s="79"/>
      <c r="J5" s="79"/>
      <c r="K5" s="79"/>
    </row>
    <row r="6" spans="1:11" ht="18.75" customHeight="1">
      <c r="A6" s="100" t="s">
        <v>189</v>
      </c>
      <c r="B6" s="227">
        <v>1350</v>
      </c>
      <c r="C6" s="119">
        <v>0</v>
      </c>
      <c r="D6" s="119">
        <v>248</v>
      </c>
      <c r="E6" s="119">
        <v>217</v>
      </c>
      <c r="F6" s="119">
        <v>353</v>
      </c>
      <c r="G6" s="119">
        <v>306</v>
      </c>
      <c r="H6" s="119">
        <v>196</v>
      </c>
      <c r="I6" s="119">
        <v>29</v>
      </c>
      <c r="J6" s="119">
        <v>1</v>
      </c>
      <c r="K6" s="119">
        <v>0</v>
      </c>
    </row>
    <row r="7" spans="1:11" s="178" customFormat="1" ht="18.75" customHeight="1">
      <c r="A7" s="100" t="s">
        <v>192</v>
      </c>
      <c r="B7" s="228">
        <f>SUM(B9:B11)</f>
        <v>1343</v>
      </c>
      <c r="C7" s="229">
        <f aca="true" t="shared" si="0" ref="C7:K7">SUM(C9:C11)</f>
        <v>0</v>
      </c>
      <c r="D7" s="229">
        <f t="shared" si="0"/>
        <v>215</v>
      </c>
      <c r="E7" s="229">
        <f t="shared" si="0"/>
        <v>249</v>
      </c>
      <c r="F7" s="229">
        <f t="shared" si="0"/>
        <v>336</v>
      </c>
      <c r="G7" s="229">
        <f t="shared" si="0"/>
        <v>329</v>
      </c>
      <c r="H7" s="229">
        <f t="shared" si="0"/>
        <v>189</v>
      </c>
      <c r="I7" s="229">
        <f t="shared" si="0"/>
        <v>24</v>
      </c>
      <c r="J7" s="229">
        <f t="shared" si="0"/>
        <v>1</v>
      </c>
      <c r="K7" s="229">
        <f t="shared" si="0"/>
        <v>0</v>
      </c>
    </row>
    <row r="8" spans="1:11" s="195" customFormat="1" ht="18.75" customHeight="1">
      <c r="A8" s="194"/>
      <c r="B8" s="230"/>
      <c r="C8" s="194"/>
      <c r="D8" s="194"/>
      <c r="E8" s="194"/>
      <c r="F8" s="194"/>
      <c r="G8" s="194"/>
      <c r="H8" s="194"/>
      <c r="I8" s="194"/>
      <c r="J8" s="194"/>
      <c r="K8" s="194"/>
    </row>
    <row r="9" spans="1:11" ht="18.75" customHeight="1">
      <c r="A9" s="81" t="s">
        <v>18</v>
      </c>
      <c r="B9" s="227">
        <f>SUM(C9:K9)</f>
        <v>5</v>
      </c>
      <c r="C9" s="134">
        <v>0</v>
      </c>
      <c r="D9" s="134">
        <v>0</v>
      </c>
      <c r="E9" s="134">
        <v>0</v>
      </c>
      <c r="F9" s="181">
        <v>2</v>
      </c>
      <c r="G9" s="134">
        <v>3</v>
      </c>
      <c r="H9" s="134">
        <v>0</v>
      </c>
      <c r="I9" s="134">
        <v>0</v>
      </c>
      <c r="J9" s="134">
        <v>0</v>
      </c>
      <c r="K9" s="134">
        <v>0</v>
      </c>
    </row>
    <row r="10" spans="1:11" ht="18.75" customHeight="1">
      <c r="A10" s="81" t="s">
        <v>19</v>
      </c>
      <c r="B10" s="227">
        <f aca="true" t="shared" si="1" ref="B10:B19">SUM(C10:K10)</f>
        <v>260</v>
      </c>
      <c r="C10" s="134">
        <v>0</v>
      </c>
      <c r="D10" s="134">
        <v>111</v>
      </c>
      <c r="E10" s="134">
        <v>70</v>
      </c>
      <c r="F10" s="134">
        <v>44</v>
      </c>
      <c r="G10" s="134">
        <v>29</v>
      </c>
      <c r="H10" s="134">
        <v>6</v>
      </c>
      <c r="I10" s="134">
        <v>0</v>
      </c>
      <c r="J10" s="134">
        <v>0</v>
      </c>
      <c r="K10" s="134">
        <v>0</v>
      </c>
    </row>
    <row r="11" spans="1:11" ht="18.75" customHeight="1">
      <c r="A11" s="81" t="s">
        <v>20</v>
      </c>
      <c r="B11" s="227">
        <f t="shared" si="1"/>
        <v>1078</v>
      </c>
      <c r="C11" s="119">
        <f>SUM(C14:C19)</f>
        <v>0</v>
      </c>
      <c r="D11" s="119">
        <v>104</v>
      </c>
      <c r="E11" s="119">
        <v>179</v>
      </c>
      <c r="F11" s="119">
        <v>290</v>
      </c>
      <c r="G11" s="119">
        <v>297</v>
      </c>
      <c r="H11" s="119">
        <v>183</v>
      </c>
      <c r="I11" s="119">
        <v>24</v>
      </c>
      <c r="J11" s="119">
        <f>SUM(J14:J19)</f>
        <v>1</v>
      </c>
      <c r="K11" s="119">
        <f>SUM(K14:K19)</f>
        <v>0</v>
      </c>
    </row>
    <row r="12" spans="1:11" s="195" customFormat="1" ht="18.75" customHeight="1">
      <c r="A12" s="194"/>
      <c r="B12" s="230"/>
      <c r="C12" s="194"/>
      <c r="D12" s="194"/>
      <c r="E12" s="194"/>
      <c r="F12" s="194"/>
      <c r="G12" s="194"/>
      <c r="H12" s="194"/>
      <c r="I12" s="194"/>
      <c r="J12" s="194"/>
      <c r="K12" s="194"/>
    </row>
    <row r="13" spans="1:11" ht="18.75" customHeight="1">
      <c r="A13" s="82" t="s">
        <v>21</v>
      </c>
      <c r="B13" s="226"/>
      <c r="C13" s="79"/>
      <c r="D13" s="79"/>
      <c r="E13" s="79"/>
      <c r="F13" s="79"/>
      <c r="G13" s="79"/>
      <c r="H13" s="79"/>
      <c r="I13" s="79"/>
      <c r="J13" s="79"/>
      <c r="K13" s="79"/>
    </row>
    <row r="14" spans="1:11" ht="18.75" customHeight="1">
      <c r="A14" s="83" t="s">
        <v>22</v>
      </c>
      <c r="B14" s="227">
        <f>SUM(C14:K14)</f>
        <v>990</v>
      </c>
      <c r="C14" s="134">
        <v>0</v>
      </c>
      <c r="D14" s="134">
        <v>84</v>
      </c>
      <c r="E14" s="134">
        <v>163</v>
      </c>
      <c r="F14" s="134">
        <v>269</v>
      </c>
      <c r="G14" s="134">
        <v>281</v>
      </c>
      <c r="H14" s="134">
        <v>168</v>
      </c>
      <c r="I14" s="134">
        <v>24</v>
      </c>
      <c r="J14" s="134">
        <v>1</v>
      </c>
      <c r="K14" s="134">
        <v>0</v>
      </c>
    </row>
    <row r="15" spans="1:11" ht="18.75" customHeight="1">
      <c r="A15" s="83" t="s">
        <v>23</v>
      </c>
      <c r="B15" s="227">
        <f t="shared" si="1"/>
        <v>0</v>
      </c>
      <c r="C15" s="134">
        <v>0</v>
      </c>
      <c r="D15" s="134">
        <v>0</v>
      </c>
      <c r="E15" s="134">
        <v>0</v>
      </c>
      <c r="F15" s="134">
        <v>0</v>
      </c>
      <c r="G15" s="134">
        <v>0</v>
      </c>
      <c r="H15" s="134">
        <v>0</v>
      </c>
      <c r="I15" s="134">
        <v>0</v>
      </c>
      <c r="J15" s="134">
        <v>0</v>
      </c>
      <c r="K15" s="134">
        <v>0</v>
      </c>
    </row>
    <row r="16" spans="1:11" ht="18.75" customHeight="1">
      <c r="A16" s="83" t="s">
        <v>24</v>
      </c>
      <c r="B16" s="227">
        <f t="shared" si="1"/>
        <v>0</v>
      </c>
      <c r="C16" s="134">
        <v>0</v>
      </c>
      <c r="D16" s="134">
        <v>0</v>
      </c>
      <c r="E16" s="134">
        <v>0</v>
      </c>
      <c r="F16" s="134">
        <v>0</v>
      </c>
      <c r="G16" s="134">
        <v>0</v>
      </c>
      <c r="H16" s="134">
        <v>0</v>
      </c>
      <c r="I16" s="134">
        <v>0</v>
      </c>
      <c r="J16" s="134">
        <v>0</v>
      </c>
      <c r="K16" s="134">
        <v>0</v>
      </c>
    </row>
    <row r="17" spans="1:11" ht="18.75" customHeight="1">
      <c r="A17" s="83" t="s">
        <v>25</v>
      </c>
      <c r="B17" s="227">
        <f t="shared" si="1"/>
        <v>34</v>
      </c>
      <c r="C17" s="134">
        <v>0</v>
      </c>
      <c r="D17" s="134">
        <v>14</v>
      </c>
      <c r="E17" s="134">
        <v>11</v>
      </c>
      <c r="F17" s="134">
        <v>3</v>
      </c>
      <c r="G17" s="134">
        <v>3</v>
      </c>
      <c r="H17" s="134">
        <v>3</v>
      </c>
      <c r="I17" s="134">
        <v>0</v>
      </c>
      <c r="J17" s="134">
        <v>0</v>
      </c>
      <c r="K17" s="134">
        <v>0</v>
      </c>
    </row>
    <row r="18" spans="1:11" ht="18.75" customHeight="1">
      <c r="A18" s="84" t="s">
        <v>59</v>
      </c>
      <c r="B18" s="227">
        <f t="shared" si="1"/>
        <v>0</v>
      </c>
      <c r="C18" s="134">
        <v>0</v>
      </c>
      <c r="D18" s="134">
        <v>0</v>
      </c>
      <c r="E18" s="134">
        <v>0</v>
      </c>
      <c r="F18" s="134">
        <v>0</v>
      </c>
      <c r="G18" s="134">
        <v>0</v>
      </c>
      <c r="H18" s="134">
        <v>0</v>
      </c>
      <c r="I18" s="134">
        <v>0</v>
      </c>
      <c r="J18" s="134">
        <v>0</v>
      </c>
      <c r="K18" s="134">
        <v>0</v>
      </c>
    </row>
    <row r="19" spans="1:11" ht="18.75" customHeight="1">
      <c r="A19" s="83" t="s">
        <v>26</v>
      </c>
      <c r="B19" s="227">
        <f t="shared" si="1"/>
        <v>54</v>
      </c>
      <c r="C19" s="134">
        <v>0</v>
      </c>
      <c r="D19" s="134">
        <v>6</v>
      </c>
      <c r="E19" s="134">
        <v>5</v>
      </c>
      <c r="F19" s="134">
        <v>18</v>
      </c>
      <c r="G19" s="134">
        <v>13</v>
      </c>
      <c r="H19" s="134">
        <v>12</v>
      </c>
      <c r="I19" s="134">
        <v>0</v>
      </c>
      <c r="J19" s="134">
        <v>0</v>
      </c>
      <c r="K19" s="134">
        <v>0</v>
      </c>
    </row>
    <row r="20" spans="1:11" ht="18.75" customHeight="1">
      <c r="A20" s="85"/>
      <c r="B20" s="120"/>
      <c r="C20" s="85"/>
      <c r="D20" s="135"/>
      <c r="E20" s="135"/>
      <c r="F20" s="135"/>
      <c r="G20" s="135"/>
      <c r="H20" s="135"/>
      <c r="I20" s="135"/>
      <c r="J20" s="135"/>
      <c r="K20" s="85"/>
    </row>
    <row r="21" s="195" customFormat="1" ht="18" customHeight="1"/>
    <row r="22" s="195" customFormat="1" ht="18" customHeight="1"/>
    <row r="23" ht="18" customHeight="1"/>
    <row r="24" ht="18" customHeight="1"/>
    <row r="25" ht="18" customHeight="1"/>
    <row r="26" spans="1:19" ht="18" customHeight="1">
      <c r="A26" s="400" t="s">
        <v>198</v>
      </c>
      <c r="B26" s="400"/>
      <c r="C26" s="400"/>
      <c r="D26" s="400"/>
      <c r="E26" s="400"/>
      <c r="F26" s="400"/>
      <c r="G26" s="400"/>
      <c r="H26" s="400"/>
      <c r="I26" s="400"/>
      <c r="J26" s="400"/>
      <c r="K26" s="400"/>
      <c r="L26" s="121"/>
      <c r="M26" s="121"/>
      <c r="N26" s="121"/>
      <c r="O26" s="121"/>
      <c r="P26" s="121"/>
      <c r="Q26" s="121"/>
      <c r="R26" s="121"/>
      <c r="S26" s="121"/>
    </row>
    <row r="27" spans="1:19" ht="18" customHeight="1">
      <c r="A27" s="122" t="s">
        <v>29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123" t="s">
        <v>150</v>
      </c>
      <c r="M27" s="86"/>
      <c r="N27" s="86"/>
      <c r="O27" s="86"/>
      <c r="P27" s="86"/>
      <c r="Q27" s="86"/>
      <c r="R27" s="86"/>
      <c r="S27" s="124" t="s">
        <v>113</v>
      </c>
    </row>
    <row r="28" spans="1:20" ht="18" customHeight="1">
      <c r="A28" s="394" t="s">
        <v>31</v>
      </c>
      <c r="B28" s="403" t="s">
        <v>30</v>
      </c>
      <c r="C28" s="404"/>
      <c r="D28" s="404"/>
      <c r="E28" s="404"/>
      <c r="F28" s="404"/>
      <c r="G28" s="404"/>
      <c r="H28" s="404"/>
      <c r="I28" s="404"/>
      <c r="J28" s="404"/>
      <c r="K28" s="405"/>
      <c r="L28" s="125" t="s">
        <v>115</v>
      </c>
      <c r="M28" s="126"/>
      <c r="N28" s="127"/>
      <c r="O28" s="126"/>
      <c r="P28" s="126"/>
      <c r="Q28" s="126"/>
      <c r="R28" s="126"/>
      <c r="S28" s="126"/>
      <c r="T28" s="126"/>
    </row>
    <row r="29" spans="1:20" ht="18" customHeight="1">
      <c r="A29" s="401"/>
      <c r="B29" s="393" t="s">
        <v>0</v>
      </c>
      <c r="C29" s="394"/>
      <c r="D29" s="232"/>
      <c r="E29" s="233"/>
      <c r="F29" s="393" t="s">
        <v>32</v>
      </c>
      <c r="G29" s="394"/>
      <c r="H29" s="393" t="s">
        <v>33</v>
      </c>
      <c r="I29" s="394"/>
      <c r="J29" s="393" t="s">
        <v>34</v>
      </c>
      <c r="K29" s="394"/>
      <c r="L29" s="231"/>
      <c r="M29" s="232"/>
      <c r="N29" s="233"/>
      <c r="O29" s="393" t="s">
        <v>32</v>
      </c>
      <c r="P29" s="394"/>
      <c r="Q29" s="393" t="s">
        <v>33</v>
      </c>
      <c r="R29" s="394"/>
      <c r="S29" s="393" t="s">
        <v>34</v>
      </c>
      <c r="T29" s="397"/>
    </row>
    <row r="30" spans="1:20" ht="18" customHeight="1">
      <c r="A30" s="401"/>
      <c r="B30" s="402"/>
      <c r="C30" s="401"/>
      <c r="D30" s="235" t="s">
        <v>1</v>
      </c>
      <c r="E30" s="88" t="s">
        <v>2</v>
      </c>
      <c r="F30" s="395"/>
      <c r="G30" s="396"/>
      <c r="H30" s="395"/>
      <c r="I30" s="396"/>
      <c r="J30" s="395"/>
      <c r="K30" s="396"/>
      <c r="L30" s="234" t="s">
        <v>0</v>
      </c>
      <c r="M30" s="235" t="s">
        <v>1</v>
      </c>
      <c r="N30" s="88" t="s">
        <v>2</v>
      </c>
      <c r="O30" s="395"/>
      <c r="P30" s="396"/>
      <c r="Q30" s="395"/>
      <c r="R30" s="396"/>
      <c r="S30" s="395"/>
      <c r="T30" s="398"/>
    </row>
    <row r="31" spans="1:20" ht="18" customHeight="1">
      <c r="A31" s="396"/>
      <c r="B31" s="395"/>
      <c r="C31" s="396"/>
      <c r="D31" s="236"/>
      <c r="E31" s="90"/>
      <c r="F31" s="129" t="s">
        <v>1</v>
      </c>
      <c r="G31" s="130" t="s">
        <v>2</v>
      </c>
      <c r="H31" s="129" t="s">
        <v>1</v>
      </c>
      <c r="I31" s="130" t="s">
        <v>2</v>
      </c>
      <c r="J31" s="129" t="s">
        <v>1</v>
      </c>
      <c r="K31" s="130" t="s">
        <v>2</v>
      </c>
      <c r="L31" s="128"/>
      <c r="M31" s="236"/>
      <c r="N31" s="90"/>
      <c r="O31" s="129" t="s">
        <v>1</v>
      </c>
      <c r="P31" s="130" t="s">
        <v>2</v>
      </c>
      <c r="Q31" s="129" t="s">
        <v>1</v>
      </c>
      <c r="R31" s="129" t="s">
        <v>2</v>
      </c>
      <c r="S31" s="130" t="s">
        <v>1</v>
      </c>
      <c r="T31" s="131" t="s">
        <v>2</v>
      </c>
    </row>
    <row r="32" spans="1:20" ht="18" customHeight="1">
      <c r="A32" s="86"/>
      <c r="B32" s="231"/>
      <c r="C32" s="252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</row>
    <row r="33" spans="1:20" ht="18" customHeight="1">
      <c r="A33" s="100" t="s">
        <v>189</v>
      </c>
      <c r="B33" s="406">
        <v>30704</v>
      </c>
      <c r="C33" s="407"/>
      <c r="D33" s="132">
        <v>15542</v>
      </c>
      <c r="E33" s="132">
        <v>15162</v>
      </c>
      <c r="F33" s="132">
        <v>3897</v>
      </c>
      <c r="G33" s="132">
        <v>3801</v>
      </c>
      <c r="H33" s="132">
        <v>5784</v>
      </c>
      <c r="I33" s="132">
        <v>5590</v>
      </c>
      <c r="J33" s="132">
        <v>5861</v>
      </c>
      <c r="K33" s="132">
        <v>5771</v>
      </c>
      <c r="L33" s="132">
        <v>11613</v>
      </c>
      <c r="M33" s="132">
        <v>5873</v>
      </c>
      <c r="N33" s="132">
        <v>5740</v>
      </c>
      <c r="O33" s="132">
        <v>3576</v>
      </c>
      <c r="P33" s="132">
        <v>3489</v>
      </c>
      <c r="Q33" s="132">
        <v>2041</v>
      </c>
      <c r="R33" s="132">
        <v>1995</v>
      </c>
      <c r="S33" s="132">
        <v>256</v>
      </c>
      <c r="T33" s="132">
        <v>256</v>
      </c>
    </row>
    <row r="34" spans="1:20" s="178" customFormat="1" ht="18" customHeight="1">
      <c r="A34" s="100" t="s">
        <v>192</v>
      </c>
      <c r="B34" s="408">
        <f>SUM(B36:C38)</f>
        <v>30646</v>
      </c>
      <c r="C34" s="409"/>
      <c r="D34" s="237">
        <f aca="true" t="shared" si="2" ref="D34:T34">SUM(D36:D38)</f>
        <v>15516</v>
      </c>
      <c r="E34" s="237">
        <f t="shared" si="2"/>
        <v>15130</v>
      </c>
      <c r="F34" s="237">
        <f t="shared" si="2"/>
        <v>4112</v>
      </c>
      <c r="G34" s="237">
        <f t="shared" si="2"/>
        <v>4155</v>
      </c>
      <c r="H34" s="237">
        <f t="shared" si="2"/>
        <v>5508</v>
      </c>
      <c r="I34" s="237">
        <f t="shared" si="2"/>
        <v>5319</v>
      </c>
      <c r="J34" s="237">
        <f t="shared" si="2"/>
        <v>5896</v>
      </c>
      <c r="K34" s="237">
        <f t="shared" si="2"/>
        <v>5656</v>
      </c>
      <c r="L34" s="237">
        <f t="shared" si="2"/>
        <v>11369</v>
      </c>
      <c r="M34" s="237">
        <f t="shared" si="2"/>
        <v>5745</v>
      </c>
      <c r="N34" s="237">
        <f t="shared" si="2"/>
        <v>5624</v>
      </c>
      <c r="O34" s="237">
        <f t="shared" si="2"/>
        <v>3743</v>
      </c>
      <c r="P34" s="237">
        <f t="shared" si="2"/>
        <v>3755</v>
      </c>
      <c r="Q34" s="237">
        <f t="shared" si="2"/>
        <v>1761</v>
      </c>
      <c r="R34" s="237">
        <f t="shared" si="2"/>
        <v>1644</v>
      </c>
      <c r="S34" s="237">
        <f t="shared" si="2"/>
        <v>241</v>
      </c>
      <c r="T34" s="237">
        <f t="shared" si="2"/>
        <v>225</v>
      </c>
    </row>
    <row r="35" spans="1:20" s="195" customFormat="1" ht="18" customHeight="1">
      <c r="A35" s="196"/>
      <c r="B35" s="253"/>
      <c r="C35" s="254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</row>
    <row r="36" spans="1:20" ht="18" customHeight="1">
      <c r="A36" s="88" t="s">
        <v>69</v>
      </c>
      <c r="B36" s="406">
        <f>D36+E36</f>
        <v>135</v>
      </c>
      <c r="C36" s="407"/>
      <c r="D36" s="132">
        <f>SUM(F36,H36,J36)</f>
        <v>72</v>
      </c>
      <c r="E36" s="132">
        <f>SUM(G36,I36,K36)</f>
        <v>63</v>
      </c>
      <c r="F36" s="132">
        <v>15</v>
      </c>
      <c r="G36" s="132">
        <v>15</v>
      </c>
      <c r="H36" s="132">
        <v>25</v>
      </c>
      <c r="I36" s="132">
        <v>21</v>
      </c>
      <c r="J36" s="132">
        <v>32</v>
      </c>
      <c r="K36" s="132">
        <v>27</v>
      </c>
      <c r="L36" s="132">
        <f>M36+N36</f>
        <v>47</v>
      </c>
      <c r="M36" s="132">
        <f>SUM(O36,Q36,S36)</f>
        <v>25</v>
      </c>
      <c r="N36" s="132">
        <f>SUM(P36,R36,T36)</f>
        <v>22</v>
      </c>
      <c r="O36" s="132">
        <v>15</v>
      </c>
      <c r="P36" s="132">
        <v>15</v>
      </c>
      <c r="Q36" s="132">
        <v>10</v>
      </c>
      <c r="R36" s="132">
        <v>7</v>
      </c>
      <c r="S36" s="132">
        <v>0</v>
      </c>
      <c r="T36" s="132">
        <v>0</v>
      </c>
    </row>
    <row r="37" spans="1:20" ht="18" customHeight="1">
      <c r="A37" s="88" t="s">
        <v>68</v>
      </c>
      <c r="B37" s="406">
        <f>D37+E37</f>
        <v>4319</v>
      </c>
      <c r="C37" s="407"/>
      <c r="D37" s="132">
        <f aca="true" t="shared" si="3" ref="D37:D46">SUM(F37,H37,J37)</f>
        <v>2245</v>
      </c>
      <c r="E37" s="132">
        <f aca="true" t="shared" si="4" ref="E37:E46">SUM(G37,I37,K37)</f>
        <v>2074</v>
      </c>
      <c r="F37" s="132">
        <v>450</v>
      </c>
      <c r="G37" s="132">
        <v>445</v>
      </c>
      <c r="H37" s="132">
        <v>849</v>
      </c>
      <c r="I37" s="132">
        <v>787</v>
      </c>
      <c r="J37" s="132">
        <v>946</v>
      </c>
      <c r="K37" s="132">
        <v>842</v>
      </c>
      <c r="L37" s="132">
        <f aca="true" t="shared" si="5" ref="L37:L46">M37+N37</f>
        <v>1930</v>
      </c>
      <c r="M37" s="132">
        <f aca="true" t="shared" si="6" ref="M37:M46">SUM(O37,Q37,S37)</f>
        <v>969</v>
      </c>
      <c r="N37" s="132">
        <f>SUM(P37,R37,T37)</f>
        <v>961</v>
      </c>
      <c r="O37" s="132">
        <v>428</v>
      </c>
      <c r="P37" s="132">
        <v>426</v>
      </c>
      <c r="Q37" s="132">
        <v>455</v>
      </c>
      <c r="R37" s="132">
        <v>462</v>
      </c>
      <c r="S37" s="132">
        <v>86</v>
      </c>
      <c r="T37" s="132">
        <v>73</v>
      </c>
    </row>
    <row r="38" spans="1:20" ht="18" customHeight="1">
      <c r="A38" s="88" t="s">
        <v>151</v>
      </c>
      <c r="B38" s="410">
        <f>D38+E38</f>
        <v>26192</v>
      </c>
      <c r="C38" s="411"/>
      <c r="D38" s="87">
        <f t="shared" si="3"/>
        <v>13199</v>
      </c>
      <c r="E38" s="87">
        <f t="shared" si="4"/>
        <v>12993</v>
      </c>
      <c r="F38" s="87">
        <f aca="true" t="shared" si="7" ref="F38:T38">SUM(F41:F46)</f>
        <v>3647</v>
      </c>
      <c r="G38" s="87">
        <f t="shared" si="7"/>
        <v>3695</v>
      </c>
      <c r="H38" s="87">
        <f t="shared" si="7"/>
        <v>4634</v>
      </c>
      <c r="I38" s="87">
        <f t="shared" si="7"/>
        <v>4511</v>
      </c>
      <c r="J38" s="87">
        <f t="shared" si="7"/>
        <v>4918</v>
      </c>
      <c r="K38" s="87">
        <f t="shared" si="7"/>
        <v>4787</v>
      </c>
      <c r="L38" s="87">
        <f t="shared" si="5"/>
        <v>9392</v>
      </c>
      <c r="M38" s="87">
        <f t="shared" si="6"/>
        <v>4751</v>
      </c>
      <c r="N38" s="87">
        <f aca="true" t="shared" si="8" ref="N38:N46">SUM(P38,R38,T38)</f>
        <v>4641</v>
      </c>
      <c r="O38" s="87">
        <f t="shared" si="7"/>
        <v>3300</v>
      </c>
      <c r="P38" s="87">
        <f t="shared" si="7"/>
        <v>3314</v>
      </c>
      <c r="Q38" s="87">
        <f t="shared" si="7"/>
        <v>1296</v>
      </c>
      <c r="R38" s="87">
        <f t="shared" si="7"/>
        <v>1175</v>
      </c>
      <c r="S38" s="87">
        <f t="shared" si="7"/>
        <v>155</v>
      </c>
      <c r="T38" s="87">
        <f t="shared" si="7"/>
        <v>152</v>
      </c>
    </row>
    <row r="39" spans="1:20" ht="18" customHeight="1">
      <c r="A39" s="88"/>
      <c r="B39" s="256"/>
      <c r="C39" s="255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</row>
    <row r="40" spans="1:20" ht="18" customHeight="1">
      <c r="A40" s="88" t="s">
        <v>114</v>
      </c>
      <c r="B40" s="256"/>
      <c r="C40" s="255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</row>
    <row r="41" spans="1:20" ht="18" customHeight="1">
      <c r="A41" s="89" t="s">
        <v>152</v>
      </c>
      <c r="B41" s="406">
        <f aca="true" t="shared" si="9" ref="B41:B46">D41+E41</f>
        <v>24268</v>
      </c>
      <c r="C41" s="407"/>
      <c r="D41" s="132">
        <f t="shared" si="3"/>
        <v>12246</v>
      </c>
      <c r="E41" s="132">
        <f t="shared" si="4"/>
        <v>12022</v>
      </c>
      <c r="F41" s="179">
        <v>3412</v>
      </c>
      <c r="G41" s="179">
        <v>3427</v>
      </c>
      <c r="H41" s="179">
        <v>4294</v>
      </c>
      <c r="I41" s="179">
        <v>4192</v>
      </c>
      <c r="J41" s="179">
        <v>4540</v>
      </c>
      <c r="K41" s="179">
        <v>4403</v>
      </c>
      <c r="L41" s="132">
        <f t="shared" si="5"/>
        <v>8704</v>
      </c>
      <c r="M41" s="132">
        <f t="shared" si="6"/>
        <v>4411</v>
      </c>
      <c r="N41" s="132">
        <f t="shared" si="8"/>
        <v>4293</v>
      </c>
      <c r="O41" s="179">
        <v>3085</v>
      </c>
      <c r="P41" s="179">
        <v>3078</v>
      </c>
      <c r="Q41" s="179">
        <v>1188</v>
      </c>
      <c r="R41" s="179">
        <v>1075</v>
      </c>
      <c r="S41" s="179">
        <v>138</v>
      </c>
      <c r="T41" s="179">
        <v>140</v>
      </c>
    </row>
    <row r="42" spans="1:20" ht="18" customHeight="1">
      <c r="A42" s="89" t="s">
        <v>153</v>
      </c>
      <c r="B42" s="412">
        <f t="shared" si="9"/>
        <v>0</v>
      </c>
      <c r="C42" s="413"/>
      <c r="D42" s="179">
        <f t="shared" si="3"/>
        <v>0</v>
      </c>
      <c r="E42" s="179">
        <f t="shared" si="4"/>
        <v>0</v>
      </c>
      <c r="F42" s="179">
        <v>0</v>
      </c>
      <c r="G42" s="179">
        <v>0</v>
      </c>
      <c r="H42" s="179">
        <v>0</v>
      </c>
      <c r="I42" s="179">
        <v>0</v>
      </c>
      <c r="J42" s="179">
        <v>0</v>
      </c>
      <c r="K42" s="179">
        <v>0</v>
      </c>
      <c r="L42" s="179">
        <f t="shared" si="5"/>
        <v>0</v>
      </c>
      <c r="M42" s="179">
        <f t="shared" si="6"/>
        <v>0</v>
      </c>
      <c r="N42" s="179">
        <f t="shared" si="8"/>
        <v>0</v>
      </c>
      <c r="O42" s="179">
        <v>0</v>
      </c>
      <c r="P42" s="179">
        <v>0</v>
      </c>
      <c r="Q42" s="179">
        <v>0</v>
      </c>
      <c r="R42" s="179">
        <v>0</v>
      </c>
      <c r="S42" s="179">
        <v>0</v>
      </c>
      <c r="T42" s="179">
        <v>0</v>
      </c>
    </row>
    <row r="43" spans="1:20" ht="18" customHeight="1">
      <c r="A43" s="89" t="s">
        <v>100</v>
      </c>
      <c r="B43" s="412">
        <f t="shared" si="9"/>
        <v>0</v>
      </c>
      <c r="C43" s="413"/>
      <c r="D43" s="180">
        <f t="shared" si="3"/>
        <v>0</v>
      </c>
      <c r="E43" s="180">
        <f t="shared" si="4"/>
        <v>0</v>
      </c>
      <c r="F43" s="180">
        <v>0</v>
      </c>
      <c r="G43" s="180">
        <v>0</v>
      </c>
      <c r="H43" s="180">
        <v>0</v>
      </c>
      <c r="I43" s="180">
        <v>0</v>
      </c>
      <c r="J43" s="180">
        <v>0</v>
      </c>
      <c r="K43" s="180">
        <v>0</v>
      </c>
      <c r="L43" s="180">
        <f t="shared" si="5"/>
        <v>0</v>
      </c>
      <c r="M43" s="180">
        <f t="shared" si="6"/>
        <v>0</v>
      </c>
      <c r="N43" s="180">
        <f t="shared" si="8"/>
        <v>0</v>
      </c>
      <c r="O43" s="180">
        <v>0</v>
      </c>
      <c r="P43" s="180">
        <v>0</v>
      </c>
      <c r="Q43" s="180">
        <v>0</v>
      </c>
      <c r="R43" s="180">
        <v>0</v>
      </c>
      <c r="S43" s="180">
        <v>0</v>
      </c>
      <c r="T43" s="180">
        <v>0</v>
      </c>
    </row>
    <row r="44" spans="1:20" ht="18" customHeight="1">
      <c r="A44" s="89" t="s">
        <v>154</v>
      </c>
      <c r="B44" s="406">
        <f t="shared" si="9"/>
        <v>620</v>
      </c>
      <c r="C44" s="407"/>
      <c r="D44" s="132">
        <f t="shared" si="3"/>
        <v>290</v>
      </c>
      <c r="E44" s="132">
        <f t="shared" si="4"/>
        <v>330</v>
      </c>
      <c r="F44" s="179">
        <v>80</v>
      </c>
      <c r="G44" s="179">
        <v>83</v>
      </c>
      <c r="H44" s="179">
        <v>104</v>
      </c>
      <c r="I44" s="179">
        <v>110</v>
      </c>
      <c r="J44" s="179">
        <v>106</v>
      </c>
      <c r="K44" s="179">
        <v>137</v>
      </c>
      <c r="L44" s="132">
        <f t="shared" si="5"/>
        <v>205</v>
      </c>
      <c r="M44" s="132">
        <f t="shared" si="6"/>
        <v>104</v>
      </c>
      <c r="N44" s="132">
        <f t="shared" si="8"/>
        <v>101</v>
      </c>
      <c r="O44" s="179">
        <v>67</v>
      </c>
      <c r="P44" s="179">
        <v>65</v>
      </c>
      <c r="Q44" s="179">
        <v>32</v>
      </c>
      <c r="R44" s="179">
        <v>29</v>
      </c>
      <c r="S44" s="179">
        <v>5</v>
      </c>
      <c r="T44" s="179">
        <v>7</v>
      </c>
    </row>
    <row r="45" spans="1:20" ht="18" customHeight="1">
      <c r="A45" s="89" t="s">
        <v>59</v>
      </c>
      <c r="B45" s="406">
        <f t="shared" si="9"/>
        <v>0</v>
      </c>
      <c r="C45" s="407"/>
      <c r="D45" s="132">
        <f t="shared" si="3"/>
        <v>0</v>
      </c>
      <c r="E45" s="132">
        <f t="shared" si="4"/>
        <v>0</v>
      </c>
      <c r="F45" s="179">
        <v>0</v>
      </c>
      <c r="G45" s="179">
        <v>0</v>
      </c>
      <c r="H45" s="179">
        <v>0</v>
      </c>
      <c r="I45" s="179">
        <v>0</v>
      </c>
      <c r="J45" s="179">
        <v>0</v>
      </c>
      <c r="K45" s="179">
        <v>0</v>
      </c>
      <c r="L45" s="132">
        <v>0</v>
      </c>
      <c r="M45" s="132">
        <v>0</v>
      </c>
      <c r="N45" s="132">
        <f t="shared" si="8"/>
        <v>0</v>
      </c>
      <c r="O45" s="179">
        <v>0</v>
      </c>
      <c r="P45" s="179">
        <v>0</v>
      </c>
      <c r="Q45" s="179">
        <v>0</v>
      </c>
      <c r="R45" s="179">
        <v>0</v>
      </c>
      <c r="S45" s="179">
        <v>0</v>
      </c>
      <c r="T45" s="179">
        <v>0</v>
      </c>
    </row>
    <row r="46" spans="1:20" ht="18" customHeight="1">
      <c r="A46" s="89" t="s">
        <v>155</v>
      </c>
      <c r="B46" s="406">
        <f t="shared" si="9"/>
        <v>1304</v>
      </c>
      <c r="C46" s="407"/>
      <c r="D46" s="132">
        <f t="shared" si="3"/>
        <v>663</v>
      </c>
      <c r="E46" s="132">
        <f t="shared" si="4"/>
        <v>641</v>
      </c>
      <c r="F46" s="179">
        <v>155</v>
      </c>
      <c r="G46" s="179">
        <v>185</v>
      </c>
      <c r="H46" s="179">
        <v>236</v>
      </c>
      <c r="I46" s="179">
        <v>209</v>
      </c>
      <c r="J46" s="179">
        <v>272</v>
      </c>
      <c r="K46" s="179">
        <v>247</v>
      </c>
      <c r="L46" s="132">
        <f t="shared" si="5"/>
        <v>483</v>
      </c>
      <c r="M46" s="132">
        <f t="shared" si="6"/>
        <v>236</v>
      </c>
      <c r="N46" s="132">
        <f t="shared" si="8"/>
        <v>247</v>
      </c>
      <c r="O46" s="179">
        <v>148</v>
      </c>
      <c r="P46" s="182">
        <v>171</v>
      </c>
      <c r="Q46" s="179">
        <v>76</v>
      </c>
      <c r="R46" s="179">
        <v>71</v>
      </c>
      <c r="S46" s="179">
        <v>12</v>
      </c>
      <c r="T46" s="179">
        <v>5</v>
      </c>
    </row>
    <row r="47" spans="1:20" ht="18" customHeight="1">
      <c r="A47" s="257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</row>
    <row r="48" spans="1:19" ht="15" customHeight="1">
      <c r="A48" s="86"/>
      <c r="B48" s="86"/>
      <c r="C48" s="86"/>
      <c r="D48" s="86"/>
      <c r="E48" s="86"/>
      <c r="F48" s="86"/>
      <c r="G48" s="86"/>
      <c r="H48" s="86"/>
      <c r="I48" s="86"/>
      <c r="J48" s="86"/>
      <c r="K48" s="133"/>
      <c r="L48" s="133"/>
      <c r="M48" s="133"/>
      <c r="N48" s="133"/>
      <c r="O48" s="133"/>
      <c r="P48" s="133"/>
      <c r="Q48" s="133"/>
      <c r="R48" s="133"/>
      <c r="S48" s="133"/>
    </row>
    <row r="49" spans="1:17" s="195" customFormat="1" ht="15" customHeight="1">
      <c r="A49" s="198"/>
      <c r="B49" s="80"/>
      <c r="C49" s="80"/>
      <c r="D49" s="80"/>
      <c r="E49" s="80"/>
      <c r="F49" s="80"/>
      <c r="G49" s="80"/>
      <c r="H49" s="80"/>
      <c r="I49" s="80"/>
      <c r="J49" s="80"/>
      <c r="K49" s="199"/>
      <c r="L49" s="199"/>
      <c r="M49" s="199"/>
      <c r="N49" s="199"/>
      <c r="O49" s="199"/>
      <c r="P49" s="199"/>
      <c r="Q49" s="199"/>
    </row>
  </sheetData>
  <sheetProtection/>
  <mergeCells count="22">
    <mergeCell ref="B41:C41"/>
    <mergeCell ref="B42:C42"/>
    <mergeCell ref="B43:C43"/>
    <mergeCell ref="B44:C44"/>
    <mergeCell ref="B45:C45"/>
    <mergeCell ref="B46:C46"/>
    <mergeCell ref="B28:K28"/>
    <mergeCell ref="B33:C33"/>
    <mergeCell ref="B34:C34"/>
    <mergeCell ref="B36:C36"/>
    <mergeCell ref="B37:C37"/>
    <mergeCell ref="B38:C38"/>
    <mergeCell ref="O29:P30"/>
    <mergeCell ref="Q29:R30"/>
    <mergeCell ref="S29:T30"/>
    <mergeCell ref="A1:K1"/>
    <mergeCell ref="A26:K26"/>
    <mergeCell ref="A28:A31"/>
    <mergeCell ref="F29:G30"/>
    <mergeCell ref="H29:I30"/>
    <mergeCell ref="J29:K30"/>
    <mergeCell ref="B29:C31"/>
  </mergeCells>
  <conditionalFormatting sqref="A5:K20 A32:T47">
    <cfRule type="expression" priority="1" dxfId="0" stopIfTrue="1">
      <formula>MOD(ROW(),2)=1</formula>
    </cfRule>
  </conditionalFormatting>
  <printOptions/>
  <pageMargins left="0.5905511811023623" right="0.5905511811023623" top="0.7480314960629921" bottom="0.7480314960629921" header="0.3937007874015748" footer="0.5118110236220472"/>
  <pageSetup horizontalDpi="600" verticalDpi="600" orientation="portrait" paperSize="9" scale="85" r:id="rId1"/>
  <colBreaks count="1" manualBreakCount="1">
    <brk id="11" max="4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0000"/>
  </sheetPr>
  <dimension ref="A1:AT82"/>
  <sheetViews>
    <sheetView showGridLines="0" zoomScale="70" zoomScaleNormal="70" zoomScaleSheetLayoutView="75" zoomScalePageLayoutView="0" workbookViewId="0" topLeftCell="A1">
      <pane xSplit="2" ySplit="7" topLeftCell="C8" activePane="bottomRight" state="frozen"/>
      <selection pane="topLeft" activeCell="C8" sqref="C8"/>
      <selection pane="topRight" activeCell="C8" sqref="C8"/>
      <selection pane="bottomLeft" activeCell="C8" sqref="C8"/>
      <selection pane="bottomRight" activeCell="C8" sqref="C8"/>
    </sheetView>
  </sheetViews>
  <sheetFormatPr defaultColWidth="8.66015625" defaultRowHeight="11.25" customHeight="1"/>
  <cols>
    <col min="1" max="1" width="1.40625" style="29" customWidth="1"/>
    <col min="2" max="2" width="13.16015625" style="29" bestFit="1" customWidth="1"/>
    <col min="3" max="5" width="7.58203125" style="29" customWidth="1"/>
    <col min="6" max="20" width="6.58203125" style="29" customWidth="1"/>
    <col min="21" max="23" width="8.66015625" style="29" customWidth="1"/>
    <col min="24" max="44" width="7.08203125" style="29" customWidth="1"/>
    <col min="45" max="45" width="13.16015625" style="28" customWidth="1"/>
    <col min="46" max="46" width="1.40625" style="29" customWidth="1"/>
    <col min="47" max="16384" width="8.66015625" style="29" customWidth="1"/>
  </cols>
  <sheetData>
    <row r="1" spans="1:44" ht="16.5" customHeight="1">
      <c r="A1" s="442" t="s">
        <v>199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442"/>
      <c r="R1" s="442"/>
      <c r="S1" s="442"/>
      <c r="T1" s="442"/>
      <c r="U1" s="442"/>
      <c r="V1" s="442"/>
      <c r="W1" s="442"/>
      <c r="X1" s="26"/>
      <c r="Y1" s="26"/>
      <c r="Z1" s="26"/>
      <c r="AA1" s="26"/>
      <c r="AB1" s="26"/>
      <c r="AC1" s="26"/>
      <c r="AD1" s="26"/>
      <c r="AE1" s="27" t="s">
        <v>121</v>
      </c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</row>
    <row r="2" spans="1:44" ht="16.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6"/>
      <c r="Y2" s="26"/>
      <c r="Z2" s="26"/>
      <c r="AA2" s="26"/>
      <c r="AB2" s="26"/>
      <c r="AC2" s="26"/>
      <c r="AD2" s="26"/>
      <c r="AE2" s="27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</row>
    <row r="3" spans="1:46" ht="16.5" customHeight="1">
      <c r="A3" s="27" t="s">
        <v>107</v>
      </c>
      <c r="C3" s="153"/>
      <c r="D3" s="153"/>
      <c r="E3" s="153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1"/>
      <c r="W3" s="30"/>
      <c r="X3" s="30" t="s">
        <v>146</v>
      </c>
      <c r="Z3" s="30"/>
      <c r="AA3" s="30"/>
      <c r="AB3" s="30"/>
      <c r="AC3" s="30"/>
      <c r="AD3" s="30"/>
      <c r="AE3" s="31"/>
      <c r="AF3" s="30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3"/>
      <c r="AT3" s="34" t="s">
        <v>64</v>
      </c>
    </row>
    <row r="4" spans="1:46" ht="24.75" customHeight="1">
      <c r="A4" s="438" t="s">
        <v>163</v>
      </c>
      <c r="B4" s="439"/>
      <c r="C4" s="423" t="s">
        <v>126</v>
      </c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4"/>
      <c r="T4" s="424"/>
      <c r="U4" s="424"/>
      <c r="V4" s="424"/>
      <c r="W4" s="424"/>
      <c r="X4" s="424"/>
      <c r="Y4" s="424"/>
      <c r="Z4" s="424"/>
      <c r="AA4" s="424"/>
      <c r="AB4" s="424"/>
      <c r="AC4" s="424"/>
      <c r="AD4" s="424"/>
      <c r="AE4" s="424"/>
      <c r="AF4" s="424"/>
      <c r="AG4" s="424"/>
      <c r="AH4" s="424"/>
      <c r="AI4" s="424"/>
      <c r="AJ4" s="424"/>
      <c r="AK4" s="424"/>
      <c r="AL4" s="424"/>
      <c r="AM4" s="414"/>
      <c r="AN4" s="414"/>
      <c r="AO4" s="415"/>
      <c r="AP4" s="421" t="s">
        <v>85</v>
      </c>
      <c r="AQ4" s="431"/>
      <c r="AR4" s="439"/>
      <c r="AS4" s="430" t="s">
        <v>163</v>
      </c>
      <c r="AT4" s="431"/>
    </row>
    <row r="5" spans="1:46" ht="24.75" customHeight="1">
      <c r="A5" s="433"/>
      <c r="B5" s="440"/>
      <c r="C5" s="423" t="s">
        <v>0</v>
      </c>
      <c r="D5" s="424"/>
      <c r="E5" s="425"/>
      <c r="F5" s="423" t="s">
        <v>109</v>
      </c>
      <c r="G5" s="424"/>
      <c r="H5" s="425"/>
      <c r="I5" s="423" t="s">
        <v>159</v>
      </c>
      <c r="J5" s="424"/>
      <c r="K5" s="425"/>
      <c r="L5" s="423" t="s">
        <v>86</v>
      </c>
      <c r="M5" s="424"/>
      <c r="N5" s="425"/>
      <c r="O5" s="423" t="s">
        <v>160</v>
      </c>
      <c r="P5" s="424"/>
      <c r="Q5" s="425"/>
      <c r="R5" s="423" t="s">
        <v>161</v>
      </c>
      <c r="S5" s="424"/>
      <c r="T5" s="425"/>
      <c r="U5" s="423" t="s">
        <v>87</v>
      </c>
      <c r="V5" s="424"/>
      <c r="W5" s="425"/>
      <c r="X5" s="423" t="s">
        <v>88</v>
      </c>
      <c r="Y5" s="424"/>
      <c r="Z5" s="425"/>
      <c r="AA5" s="423" t="s">
        <v>89</v>
      </c>
      <c r="AB5" s="424"/>
      <c r="AC5" s="425"/>
      <c r="AD5" s="423" t="s">
        <v>90</v>
      </c>
      <c r="AE5" s="424"/>
      <c r="AF5" s="425"/>
      <c r="AG5" s="423" t="s">
        <v>74</v>
      </c>
      <c r="AH5" s="424"/>
      <c r="AI5" s="425"/>
      <c r="AJ5" s="423" t="s">
        <v>91</v>
      </c>
      <c r="AK5" s="424"/>
      <c r="AL5" s="424"/>
      <c r="AM5" s="416" t="s">
        <v>193</v>
      </c>
      <c r="AN5" s="414"/>
      <c r="AO5" s="415"/>
      <c r="AP5" s="422"/>
      <c r="AQ5" s="434"/>
      <c r="AR5" s="441"/>
      <c r="AS5" s="432"/>
      <c r="AT5" s="433"/>
    </row>
    <row r="6" spans="1:46" ht="24.75" customHeight="1">
      <c r="A6" s="433"/>
      <c r="B6" s="440"/>
      <c r="C6" s="419" t="s">
        <v>0</v>
      </c>
      <c r="D6" s="419" t="s">
        <v>1</v>
      </c>
      <c r="E6" s="419" t="s">
        <v>2</v>
      </c>
      <c r="F6" s="419" t="s">
        <v>0</v>
      </c>
      <c r="G6" s="419" t="s">
        <v>1</v>
      </c>
      <c r="H6" s="419" t="s">
        <v>2</v>
      </c>
      <c r="I6" s="419" t="s">
        <v>0</v>
      </c>
      <c r="J6" s="419" t="s">
        <v>1</v>
      </c>
      <c r="K6" s="419" t="s">
        <v>2</v>
      </c>
      <c r="L6" s="419" t="s">
        <v>0</v>
      </c>
      <c r="M6" s="419" t="s">
        <v>1</v>
      </c>
      <c r="N6" s="419" t="s">
        <v>2</v>
      </c>
      <c r="O6" s="419" t="s">
        <v>0</v>
      </c>
      <c r="P6" s="419" t="s">
        <v>1</v>
      </c>
      <c r="Q6" s="419" t="s">
        <v>2</v>
      </c>
      <c r="R6" s="419" t="s">
        <v>0</v>
      </c>
      <c r="S6" s="419" t="s">
        <v>1</v>
      </c>
      <c r="T6" s="419" t="s">
        <v>2</v>
      </c>
      <c r="U6" s="419" t="s">
        <v>0</v>
      </c>
      <c r="V6" s="419" t="s">
        <v>1</v>
      </c>
      <c r="W6" s="419" t="s">
        <v>2</v>
      </c>
      <c r="X6" s="419" t="s">
        <v>0</v>
      </c>
      <c r="Y6" s="419" t="s">
        <v>1</v>
      </c>
      <c r="Z6" s="419" t="s">
        <v>2</v>
      </c>
      <c r="AA6" s="419" t="s">
        <v>0</v>
      </c>
      <c r="AB6" s="419" t="s">
        <v>1</v>
      </c>
      <c r="AC6" s="419" t="s">
        <v>2</v>
      </c>
      <c r="AD6" s="419" t="s">
        <v>0</v>
      </c>
      <c r="AE6" s="419" t="s">
        <v>1</v>
      </c>
      <c r="AF6" s="419" t="s">
        <v>2</v>
      </c>
      <c r="AG6" s="419" t="s">
        <v>0</v>
      </c>
      <c r="AH6" s="419" t="s">
        <v>1</v>
      </c>
      <c r="AI6" s="419" t="s">
        <v>2</v>
      </c>
      <c r="AJ6" s="419" t="s">
        <v>0</v>
      </c>
      <c r="AK6" s="419" t="s">
        <v>1</v>
      </c>
      <c r="AL6" s="421" t="s">
        <v>2</v>
      </c>
      <c r="AM6" s="417" t="s">
        <v>73</v>
      </c>
      <c r="AN6" s="419" t="s">
        <v>1</v>
      </c>
      <c r="AO6" s="419" t="s">
        <v>2</v>
      </c>
      <c r="AP6" s="419" t="s">
        <v>0</v>
      </c>
      <c r="AQ6" s="419" t="s">
        <v>1</v>
      </c>
      <c r="AR6" s="419" t="s">
        <v>2</v>
      </c>
      <c r="AS6" s="432"/>
      <c r="AT6" s="433"/>
    </row>
    <row r="7" spans="1:46" ht="24.75" customHeight="1">
      <c r="A7" s="434"/>
      <c r="B7" s="441"/>
      <c r="C7" s="420"/>
      <c r="D7" s="420"/>
      <c r="E7" s="420"/>
      <c r="F7" s="420"/>
      <c r="G7" s="420"/>
      <c r="H7" s="420"/>
      <c r="I7" s="420"/>
      <c r="J7" s="420"/>
      <c r="K7" s="420"/>
      <c r="L7" s="420"/>
      <c r="M7" s="420"/>
      <c r="N7" s="420"/>
      <c r="O7" s="420"/>
      <c r="P7" s="420"/>
      <c r="Q7" s="420"/>
      <c r="R7" s="420"/>
      <c r="S7" s="420"/>
      <c r="T7" s="420"/>
      <c r="U7" s="420"/>
      <c r="V7" s="420"/>
      <c r="W7" s="420"/>
      <c r="X7" s="420"/>
      <c r="Y7" s="420"/>
      <c r="Z7" s="420"/>
      <c r="AA7" s="420"/>
      <c r="AB7" s="420"/>
      <c r="AC7" s="420"/>
      <c r="AD7" s="420"/>
      <c r="AE7" s="420"/>
      <c r="AF7" s="420"/>
      <c r="AG7" s="420"/>
      <c r="AH7" s="420"/>
      <c r="AI7" s="420"/>
      <c r="AJ7" s="420"/>
      <c r="AK7" s="420"/>
      <c r="AL7" s="422"/>
      <c r="AM7" s="418"/>
      <c r="AN7" s="420"/>
      <c r="AO7" s="420"/>
      <c r="AP7" s="420"/>
      <c r="AQ7" s="420"/>
      <c r="AR7" s="420"/>
      <c r="AS7" s="422"/>
      <c r="AT7" s="434"/>
    </row>
    <row r="8" spans="1:46" ht="24" customHeight="1">
      <c r="A8" s="35"/>
      <c r="B8" s="36"/>
      <c r="C8" s="238"/>
      <c r="D8" s="37"/>
      <c r="E8" s="37"/>
      <c r="F8" s="32"/>
      <c r="G8" s="37"/>
      <c r="H8" s="37"/>
      <c r="I8" s="32"/>
      <c r="J8" s="37"/>
      <c r="K8" s="37"/>
      <c r="L8" s="32"/>
      <c r="M8" s="37"/>
      <c r="N8" s="37"/>
      <c r="O8" s="32"/>
      <c r="P8" s="37"/>
      <c r="Q8" s="37"/>
      <c r="R8" s="32"/>
      <c r="S8" s="37"/>
      <c r="T8" s="37"/>
      <c r="U8" s="32"/>
      <c r="V8" s="37"/>
      <c r="W8" s="37"/>
      <c r="X8" s="32"/>
      <c r="Y8" s="37"/>
      <c r="Z8" s="37"/>
      <c r="AA8" s="32"/>
      <c r="AB8" s="37"/>
      <c r="AC8" s="37"/>
      <c r="AD8" s="32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8"/>
      <c r="AT8" s="39"/>
    </row>
    <row r="9" spans="1:46" ht="24" customHeight="1">
      <c r="A9" s="137"/>
      <c r="B9" s="154" t="s">
        <v>189</v>
      </c>
      <c r="C9" s="239">
        <v>2246</v>
      </c>
      <c r="D9" s="136">
        <v>179</v>
      </c>
      <c r="E9" s="136">
        <v>2067</v>
      </c>
      <c r="F9" s="136">
        <v>190</v>
      </c>
      <c r="G9" s="136">
        <v>98</v>
      </c>
      <c r="H9" s="136">
        <v>92</v>
      </c>
      <c r="I9" s="136">
        <v>71</v>
      </c>
      <c r="J9" s="136">
        <v>14</v>
      </c>
      <c r="K9" s="136">
        <v>57</v>
      </c>
      <c r="L9" s="136">
        <v>56</v>
      </c>
      <c r="M9" s="136">
        <v>5</v>
      </c>
      <c r="N9" s="136">
        <v>51</v>
      </c>
      <c r="O9" s="136">
        <v>56</v>
      </c>
      <c r="P9" s="136">
        <v>2</v>
      </c>
      <c r="Q9" s="136">
        <v>54</v>
      </c>
      <c r="R9" s="136">
        <v>28</v>
      </c>
      <c r="S9" s="136">
        <v>1</v>
      </c>
      <c r="T9" s="136">
        <v>27</v>
      </c>
      <c r="U9" s="136">
        <v>1725</v>
      </c>
      <c r="V9" s="136">
        <v>57</v>
      </c>
      <c r="W9" s="136">
        <v>1668</v>
      </c>
      <c r="X9" s="136">
        <v>18</v>
      </c>
      <c r="Y9" s="136">
        <v>1</v>
      </c>
      <c r="Z9" s="136">
        <v>17</v>
      </c>
      <c r="AA9" s="136">
        <v>3</v>
      </c>
      <c r="AB9" s="136">
        <v>0</v>
      </c>
      <c r="AC9" s="136">
        <v>3</v>
      </c>
      <c r="AD9" s="136">
        <v>0</v>
      </c>
      <c r="AE9" s="136">
        <v>0</v>
      </c>
      <c r="AF9" s="136">
        <v>0</v>
      </c>
      <c r="AG9" s="136">
        <v>0</v>
      </c>
      <c r="AH9" s="136">
        <v>0</v>
      </c>
      <c r="AI9" s="136">
        <v>0</v>
      </c>
      <c r="AJ9" s="136">
        <v>99</v>
      </c>
      <c r="AK9" s="136">
        <v>1</v>
      </c>
      <c r="AL9" s="136">
        <v>98</v>
      </c>
      <c r="AM9" s="136">
        <v>105</v>
      </c>
      <c r="AN9" s="136">
        <v>14</v>
      </c>
      <c r="AO9" s="136">
        <v>91</v>
      </c>
      <c r="AP9" s="136">
        <v>495</v>
      </c>
      <c r="AQ9" s="136">
        <v>54</v>
      </c>
      <c r="AR9" s="136">
        <v>441</v>
      </c>
      <c r="AS9" s="41" t="s">
        <v>188</v>
      </c>
      <c r="AT9" s="40"/>
    </row>
    <row r="10" spans="1:46" s="156" customFormat="1" ht="24" customHeight="1">
      <c r="A10" s="311"/>
      <c r="B10" s="154" t="s">
        <v>192</v>
      </c>
      <c r="C10" s="240">
        <f>SUM(C16,C35,C38,C43,C45,C48,C52,C57,C60,C63,C65)</f>
        <v>2252</v>
      </c>
      <c r="D10" s="241">
        <f aca="true" t="shared" si="0" ref="D10:AR10">SUM(D16,D35,D38,D43,D45,D48,D52,D57,D60,D63,D65)</f>
        <v>164</v>
      </c>
      <c r="E10" s="241">
        <f>SUM(E16,E35,E38,E43,E45,E48,E52,E57,E60,E63,E65)</f>
        <v>2088</v>
      </c>
      <c r="F10" s="241">
        <f t="shared" si="0"/>
        <v>184</v>
      </c>
      <c r="G10" s="241">
        <f t="shared" si="0"/>
        <v>89</v>
      </c>
      <c r="H10" s="241">
        <f t="shared" si="0"/>
        <v>95</v>
      </c>
      <c r="I10" s="241">
        <f t="shared" si="0"/>
        <v>69</v>
      </c>
      <c r="J10" s="241">
        <f t="shared" si="0"/>
        <v>15</v>
      </c>
      <c r="K10" s="241">
        <f t="shared" si="0"/>
        <v>54</v>
      </c>
      <c r="L10" s="241">
        <f t="shared" si="0"/>
        <v>48</v>
      </c>
      <c r="M10" s="241">
        <f t="shared" si="0"/>
        <v>4</v>
      </c>
      <c r="N10" s="241">
        <f t="shared" si="0"/>
        <v>44</v>
      </c>
      <c r="O10" s="241">
        <f t="shared" si="0"/>
        <v>61</v>
      </c>
      <c r="P10" s="241">
        <f t="shared" si="0"/>
        <v>1</v>
      </c>
      <c r="Q10" s="241">
        <f t="shared" si="0"/>
        <v>60</v>
      </c>
      <c r="R10" s="241">
        <f t="shared" si="0"/>
        <v>35</v>
      </c>
      <c r="S10" s="241">
        <f t="shared" si="0"/>
        <v>1</v>
      </c>
      <c r="T10" s="241">
        <f>SUM(T16,T35,T38,T43,T45,T48,T52,T57,T60,T63,T65)</f>
        <v>34</v>
      </c>
      <c r="U10" s="241">
        <f>SUM(U16,U35,U38,U43,U45,U48,U52,U57,U60,U63,U65)</f>
        <v>1748</v>
      </c>
      <c r="V10" s="241">
        <f t="shared" si="0"/>
        <v>52</v>
      </c>
      <c r="W10" s="241">
        <f t="shared" si="0"/>
        <v>1696</v>
      </c>
      <c r="X10" s="241">
        <f t="shared" si="0"/>
        <v>36</v>
      </c>
      <c r="Y10" s="241">
        <f t="shared" si="0"/>
        <v>2</v>
      </c>
      <c r="Z10" s="241">
        <f t="shared" si="0"/>
        <v>34</v>
      </c>
      <c r="AA10" s="241">
        <f t="shared" si="0"/>
        <v>4</v>
      </c>
      <c r="AB10" s="241">
        <f t="shared" si="0"/>
        <v>0</v>
      </c>
      <c r="AC10" s="241">
        <f t="shared" si="0"/>
        <v>4</v>
      </c>
      <c r="AD10" s="241">
        <f t="shared" si="0"/>
        <v>0</v>
      </c>
      <c r="AE10" s="241">
        <f t="shared" si="0"/>
        <v>0</v>
      </c>
      <c r="AF10" s="241">
        <f t="shared" si="0"/>
        <v>0</v>
      </c>
      <c r="AG10" s="241">
        <f t="shared" si="0"/>
        <v>0</v>
      </c>
      <c r="AH10" s="241">
        <f t="shared" si="0"/>
        <v>0</v>
      </c>
      <c r="AI10" s="241">
        <f t="shared" si="0"/>
        <v>0</v>
      </c>
      <c r="AJ10" s="241">
        <f t="shared" si="0"/>
        <v>67</v>
      </c>
      <c r="AK10" s="241">
        <f t="shared" si="0"/>
        <v>0</v>
      </c>
      <c r="AL10" s="241">
        <f t="shared" si="0"/>
        <v>67</v>
      </c>
      <c r="AM10" s="241">
        <f>SUM(AM16,AM35,AM38,AM43,AM45,AM48,AM52,AM57,AM60,AM63,AM65)</f>
        <v>130</v>
      </c>
      <c r="AN10" s="241">
        <f t="shared" si="0"/>
        <v>18</v>
      </c>
      <c r="AO10" s="241">
        <f t="shared" si="0"/>
        <v>112</v>
      </c>
      <c r="AP10" s="241">
        <f t="shared" si="0"/>
        <v>476</v>
      </c>
      <c r="AQ10" s="241">
        <f t="shared" si="0"/>
        <v>41</v>
      </c>
      <c r="AR10" s="241">
        <f t="shared" si="0"/>
        <v>435</v>
      </c>
      <c r="AS10" s="41" t="s">
        <v>191</v>
      </c>
      <c r="AT10" s="155"/>
    </row>
    <row r="11" spans="1:46" s="205" customFormat="1" ht="24" customHeight="1">
      <c r="A11" s="200"/>
      <c r="B11" s="201"/>
      <c r="C11" s="24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202"/>
      <c r="AG11" s="202"/>
      <c r="AH11" s="202"/>
      <c r="AI11" s="202"/>
      <c r="AJ11" s="202"/>
      <c r="AK11" s="202"/>
      <c r="AL11" s="202"/>
      <c r="AM11" s="202"/>
      <c r="AN11" s="202"/>
      <c r="AO11" s="202"/>
      <c r="AP11" s="202"/>
      <c r="AQ11" s="202"/>
      <c r="AR11" s="202"/>
      <c r="AS11" s="203"/>
      <c r="AT11" s="204"/>
    </row>
    <row r="12" spans="1:46" ht="24" customHeight="1">
      <c r="A12" s="35"/>
      <c r="B12" s="61" t="s">
        <v>18</v>
      </c>
      <c r="C12" s="243">
        <f>D12+E12</f>
        <v>7</v>
      </c>
      <c r="D12" s="244">
        <f>SUM(G12,J12,M12,P12,S12,V12,Y12,AB12,AE12,AH12,AK12)</f>
        <v>1</v>
      </c>
      <c r="E12" s="244">
        <f>SUM(H12,K12,N12,Q12,T12,W12,Z12,AC12,AF12,AI12,AL12)</f>
        <v>6</v>
      </c>
      <c r="F12" s="244">
        <f>G12+H12</f>
        <v>0</v>
      </c>
      <c r="G12" s="136">
        <v>0</v>
      </c>
      <c r="H12" s="136">
        <v>0</v>
      </c>
      <c r="I12" s="244">
        <f>J12+K12</f>
        <v>1</v>
      </c>
      <c r="J12" s="136">
        <v>0</v>
      </c>
      <c r="K12" s="136">
        <v>1</v>
      </c>
      <c r="L12" s="244">
        <f>M12+N12</f>
        <v>1</v>
      </c>
      <c r="M12" s="136">
        <v>0</v>
      </c>
      <c r="N12" s="136">
        <v>1</v>
      </c>
      <c r="O12" s="244">
        <f>P12+Q12</f>
        <v>0</v>
      </c>
      <c r="P12" s="136">
        <v>0</v>
      </c>
      <c r="Q12" s="136">
        <v>0</v>
      </c>
      <c r="R12" s="244">
        <f>S12+T12</f>
        <v>0</v>
      </c>
      <c r="S12" s="136">
        <v>0</v>
      </c>
      <c r="T12" s="136">
        <v>0</v>
      </c>
      <c r="U12" s="244">
        <f>V12+W12</f>
        <v>4</v>
      </c>
      <c r="V12" s="136">
        <v>1</v>
      </c>
      <c r="W12" s="136">
        <v>3</v>
      </c>
      <c r="X12" s="244">
        <f>Y12+Z12</f>
        <v>0</v>
      </c>
      <c r="Y12" s="136">
        <v>0</v>
      </c>
      <c r="Z12" s="136">
        <v>0</v>
      </c>
      <c r="AA12" s="244">
        <f>AB12+AC12</f>
        <v>1</v>
      </c>
      <c r="AB12" s="136">
        <v>0</v>
      </c>
      <c r="AC12" s="136">
        <v>1</v>
      </c>
      <c r="AD12" s="244">
        <f>AE12+AF12</f>
        <v>0</v>
      </c>
      <c r="AE12" s="136">
        <v>0</v>
      </c>
      <c r="AF12" s="136">
        <v>0</v>
      </c>
      <c r="AG12" s="244">
        <f>AH12+AI12</f>
        <v>0</v>
      </c>
      <c r="AH12" s="136">
        <v>0</v>
      </c>
      <c r="AI12" s="136">
        <v>0</v>
      </c>
      <c r="AJ12" s="244">
        <f>AK12+AL12</f>
        <v>0</v>
      </c>
      <c r="AK12" s="136">
        <v>0</v>
      </c>
      <c r="AL12" s="136">
        <v>0</v>
      </c>
      <c r="AM12" s="244">
        <f>AN12+AO12</f>
        <v>0</v>
      </c>
      <c r="AN12" s="136">
        <v>0</v>
      </c>
      <c r="AO12" s="136">
        <v>0</v>
      </c>
      <c r="AP12" s="244">
        <f>AQ12+AR12</f>
        <v>5</v>
      </c>
      <c r="AQ12" s="136">
        <v>1</v>
      </c>
      <c r="AR12" s="136">
        <v>4</v>
      </c>
      <c r="AS12" s="41" t="s">
        <v>166</v>
      </c>
      <c r="AT12" s="40"/>
    </row>
    <row r="13" spans="1:46" ht="24" customHeight="1">
      <c r="A13" s="35"/>
      <c r="B13" s="61" t="s">
        <v>19</v>
      </c>
      <c r="C13" s="243">
        <f aca="true" t="shared" si="1" ref="C13:C66">D13+E13</f>
        <v>443</v>
      </c>
      <c r="D13" s="244">
        <f aca="true" t="shared" si="2" ref="D13:D66">SUM(G13,J13,M13,P13,S13,V13,Y13,AB13,AE13,AH13,AK13)</f>
        <v>33</v>
      </c>
      <c r="E13" s="244">
        <f aca="true" t="shared" si="3" ref="E13:E66">SUM(H13,K13,N13,Q13,T13,W13,Z13,AC13,AF13,AI13,AL13)</f>
        <v>410</v>
      </c>
      <c r="F13" s="244">
        <f aca="true" t="shared" si="4" ref="F13:F66">G13+H13</f>
        <v>46</v>
      </c>
      <c r="G13" s="136">
        <v>8</v>
      </c>
      <c r="H13" s="136">
        <v>38</v>
      </c>
      <c r="I13" s="244">
        <f aca="true" t="shared" si="5" ref="I13:I66">J13+K13</f>
        <v>25</v>
      </c>
      <c r="J13" s="136">
        <v>1</v>
      </c>
      <c r="K13" s="136">
        <v>24</v>
      </c>
      <c r="L13" s="244">
        <f aca="true" t="shared" si="6" ref="L13:L66">M13+N13</f>
        <v>0</v>
      </c>
      <c r="M13" s="136">
        <v>0</v>
      </c>
      <c r="N13" s="136">
        <v>0</v>
      </c>
      <c r="O13" s="244">
        <f aca="true" t="shared" si="7" ref="O13:O66">P13+Q13</f>
        <v>14</v>
      </c>
      <c r="P13" s="136">
        <v>0</v>
      </c>
      <c r="Q13" s="136">
        <v>14</v>
      </c>
      <c r="R13" s="244">
        <f aca="true" t="shared" si="8" ref="R13:R66">S13+T13</f>
        <v>0</v>
      </c>
      <c r="S13" s="136">
        <v>0</v>
      </c>
      <c r="T13" s="136">
        <v>0</v>
      </c>
      <c r="U13" s="244">
        <f aca="true" t="shared" si="9" ref="U13:U66">V13+W13</f>
        <v>296</v>
      </c>
      <c r="V13" s="136">
        <v>24</v>
      </c>
      <c r="W13" s="136">
        <v>272</v>
      </c>
      <c r="X13" s="244">
        <f aca="true" t="shared" si="10" ref="X13:X66">Y13+Z13</f>
        <v>2</v>
      </c>
      <c r="Y13" s="136">
        <v>0</v>
      </c>
      <c r="Z13" s="136">
        <v>2</v>
      </c>
      <c r="AA13" s="244">
        <f aca="true" t="shared" si="11" ref="AA13:AA66">AB13+AC13</f>
        <v>1</v>
      </c>
      <c r="AB13" s="136">
        <v>0</v>
      </c>
      <c r="AC13" s="136">
        <v>1</v>
      </c>
      <c r="AD13" s="244">
        <f aca="true" t="shared" si="12" ref="AD13:AD66">AE13+AF13</f>
        <v>0</v>
      </c>
      <c r="AE13" s="136">
        <v>0</v>
      </c>
      <c r="AF13" s="136">
        <v>0</v>
      </c>
      <c r="AG13" s="136">
        <f aca="true" t="shared" si="13" ref="AG13:AG66">AH13+AI13</f>
        <v>0</v>
      </c>
      <c r="AH13" s="136">
        <v>0</v>
      </c>
      <c r="AI13" s="136">
        <v>0</v>
      </c>
      <c r="AJ13" s="136">
        <f aca="true" t="shared" si="14" ref="AJ13:AJ66">AK13+AL13</f>
        <v>59</v>
      </c>
      <c r="AK13" s="136">
        <v>0</v>
      </c>
      <c r="AL13" s="136">
        <v>59</v>
      </c>
      <c r="AM13" s="136">
        <f aca="true" t="shared" si="15" ref="AM13:AM66">AN13+AO13</f>
        <v>69</v>
      </c>
      <c r="AN13" s="136">
        <v>1</v>
      </c>
      <c r="AO13" s="136">
        <v>68</v>
      </c>
      <c r="AP13" s="136">
        <f aca="true" t="shared" si="16" ref="AP13:AP66">AQ13+AR13</f>
        <v>131</v>
      </c>
      <c r="AQ13" s="158">
        <v>15</v>
      </c>
      <c r="AR13" s="158">
        <v>116</v>
      </c>
      <c r="AS13" s="41" t="s">
        <v>167</v>
      </c>
      <c r="AT13" s="40"/>
    </row>
    <row r="14" spans="1:46" ht="24" customHeight="1">
      <c r="A14" s="35"/>
      <c r="B14" s="61" t="s">
        <v>20</v>
      </c>
      <c r="C14" s="243">
        <f t="shared" si="1"/>
        <v>1802</v>
      </c>
      <c r="D14" s="244">
        <f t="shared" si="2"/>
        <v>130</v>
      </c>
      <c r="E14" s="244">
        <f t="shared" si="3"/>
        <v>1672</v>
      </c>
      <c r="F14" s="244">
        <f t="shared" si="4"/>
        <v>138</v>
      </c>
      <c r="G14" s="136">
        <v>81</v>
      </c>
      <c r="H14" s="136">
        <v>57</v>
      </c>
      <c r="I14" s="244">
        <f t="shared" si="5"/>
        <v>43</v>
      </c>
      <c r="J14" s="136">
        <v>14</v>
      </c>
      <c r="K14" s="136">
        <v>29</v>
      </c>
      <c r="L14" s="244">
        <f t="shared" si="6"/>
        <v>47</v>
      </c>
      <c r="M14" s="136">
        <v>4</v>
      </c>
      <c r="N14" s="136">
        <v>43</v>
      </c>
      <c r="O14" s="244">
        <f t="shared" si="7"/>
        <v>47</v>
      </c>
      <c r="P14" s="136">
        <v>1</v>
      </c>
      <c r="Q14" s="136">
        <v>46</v>
      </c>
      <c r="R14" s="244">
        <f t="shared" si="8"/>
        <v>35</v>
      </c>
      <c r="S14" s="136">
        <v>1</v>
      </c>
      <c r="T14" s="136">
        <v>34</v>
      </c>
      <c r="U14" s="244">
        <f t="shared" si="9"/>
        <v>1448</v>
      </c>
      <c r="V14" s="136">
        <v>27</v>
      </c>
      <c r="W14" s="136">
        <v>1421</v>
      </c>
      <c r="X14" s="244">
        <f t="shared" si="10"/>
        <v>34</v>
      </c>
      <c r="Y14" s="136">
        <v>2</v>
      </c>
      <c r="Z14" s="136">
        <v>32</v>
      </c>
      <c r="AA14" s="244">
        <f t="shared" si="11"/>
        <v>2</v>
      </c>
      <c r="AB14" s="136">
        <v>0</v>
      </c>
      <c r="AC14" s="136">
        <v>2</v>
      </c>
      <c r="AD14" s="244">
        <f t="shared" si="12"/>
        <v>0</v>
      </c>
      <c r="AE14" s="136">
        <v>0</v>
      </c>
      <c r="AF14" s="136">
        <v>0</v>
      </c>
      <c r="AG14" s="136">
        <f t="shared" si="13"/>
        <v>0</v>
      </c>
      <c r="AH14" s="136">
        <v>0</v>
      </c>
      <c r="AI14" s="136">
        <v>0</v>
      </c>
      <c r="AJ14" s="136">
        <f t="shared" si="14"/>
        <v>8</v>
      </c>
      <c r="AK14" s="136">
        <v>0</v>
      </c>
      <c r="AL14" s="136">
        <v>8</v>
      </c>
      <c r="AM14" s="136">
        <f t="shared" si="15"/>
        <v>61</v>
      </c>
      <c r="AN14" s="136">
        <v>17</v>
      </c>
      <c r="AO14" s="136">
        <v>44</v>
      </c>
      <c r="AP14" s="136">
        <f t="shared" si="16"/>
        <v>340</v>
      </c>
      <c r="AQ14" s="136">
        <v>25</v>
      </c>
      <c r="AR14" s="136">
        <v>315</v>
      </c>
      <c r="AS14" s="41" t="s">
        <v>168</v>
      </c>
      <c r="AT14" s="40"/>
    </row>
    <row r="15" spans="1:46" s="205" customFormat="1" ht="24" customHeight="1">
      <c r="A15" s="200"/>
      <c r="B15" s="206"/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  <c r="AF15" s="207"/>
      <c r="AG15" s="207"/>
      <c r="AH15" s="207"/>
      <c r="AI15" s="207"/>
      <c r="AJ15" s="207"/>
      <c r="AK15" s="207"/>
      <c r="AL15" s="207"/>
      <c r="AM15" s="207"/>
      <c r="AN15" s="207"/>
      <c r="AO15" s="207"/>
      <c r="AP15" s="207"/>
      <c r="AQ15" s="207"/>
      <c r="AR15" s="207"/>
      <c r="AS15" s="203"/>
      <c r="AT15" s="204"/>
    </row>
    <row r="16" spans="1:46" s="156" customFormat="1" ht="24" customHeight="1">
      <c r="A16" s="435" t="s">
        <v>134</v>
      </c>
      <c r="B16" s="443"/>
      <c r="C16" s="240">
        <f t="shared" si="1"/>
        <v>1871</v>
      </c>
      <c r="D16" s="241">
        <f t="shared" si="2"/>
        <v>139</v>
      </c>
      <c r="E16" s="241">
        <f t="shared" si="3"/>
        <v>1732</v>
      </c>
      <c r="F16" s="241">
        <f t="shared" si="4"/>
        <v>152</v>
      </c>
      <c r="G16" s="241">
        <f aca="true" t="shared" si="17" ref="G16:AR16">SUM(G18:G34)</f>
        <v>76</v>
      </c>
      <c r="H16" s="241">
        <f t="shared" si="17"/>
        <v>76</v>
      </c>
      <c r="I16" s="241">
        <f t="shared" si="5"/>
        <v>58</v>
      </c>
      <c r="J16" s="241">
        <f t="shared" si="17"/>
        <v>15</v>
      </c>
      <c r="K16" s="241">
        <f t="shared" si="17"/>
        <v>43</v>
      </c>
      <c r="L16" s="241">
        <f t="shared" si="6"/>
        <v>41</v>
      </c>
      <c r="M16" s="241">
        <f t="shared" si="17"/>
        <v>4</v>
      </c>
      <c r="N16" s="241">
        <f t="shared" si="17"/>
        <v>37</v>
      </c>
      <c r="O16" s="241">
        <f t="shared" si="7"/>
        <v>55</v>
      </c>
      <c r="P16" s="241">
        <f t="shared" si="17"/>
        <v>1</v>
      </c>
      <c r="Q16" s="241">
        <f t="shared" si="17"/>
        <v>54</v>
      </c>
      <c r="R16" s="241">
        <f t="shared" si="8"/>
        <v>33</v>
      </c>
      <c r="S16" s="241">
        <f t="shared" si="17"/>
        <v>1</v>
      </c>
      <c r="T16" s="241">
        <f t="shared" si="17"/>
        <v>32</v>
      </c>
      <c r="U16" s="241">
        <f>V16+W16</f>
        <v>1437</v>
      </c>
      <c r="V16" s="241">
        <f t="shared" si="17"/>
        <v>40</v>
      </c>
      <c r="W16" s="241">
        <f t="shared" si="17"/>
        <v>1397</v>
      </c>
      <c r="X16" s="241">
        <f t="shared" si="10"/>
        <v>34</v>
      </c>
      <c r="Y16" s="241">
        <f t="shared" si="17"/>
        <v>2</v>
      </c>
      <c r="Z16" s="241">
        <f t="shared" si="17"/>
        <v>32</v>
      </c>
      <c r="AA16" s="241">
        <f t="shared" si="11"/>
        <v>4</v>
      </c>
      <c r="AB16" s="241">
        <f t="shared" si="17"/>
        <v>0</v>
      </c>
      <c r="AC16" s="241">
        <f t="shared" si="17"/>
        <v>4</v>
      </c>
      <c r="AD16" s="241">
        <f t="shared" si="12"/>
        <v>0</v>
      </c>
      <c r="AE16" s="241">
        <f t="shared" si="17"/>
        <v>0</v>
      </c>
      <c r="AF16" s="241">
        <f t="shared" si="17"/>
        <v>0</v>
      </c>
      <c r="AG16" s="241">
        <f t="shared" si="13"/>
        <v>0</v>
      </c>
      <c r="AH16" s="241">
        <f t="shared" si="17"/>
        <v>0</v>
      </c>
      <c r="AI16" s="241">
        <f t="shared" si="17"/>
        <v>0</v>
      </c>
      <c r="AJ16" s="241">
        <f t="shared" si="14"/>
        <v>57</v>
      </c>
      <c r="AK16" s="241">
        <f t="shared" si="17"/>
        <v>0</v>
      </c>
      <c r="AL16" s="241">
        <f t="shared" si="17"/>
        <v>57</v>
      </c>
      <c r="AM16" s="241">
        <f t="shared" si="15"/>
        <v>111</v>
      </c>
      <c r="AN16" s="241">
        <f>SUM(AN18:AN34)</f>
        <v>16</v>
      </c>
      <c r="AO16" s="241">
        <f>SUM(AO18:AO34)</f>
        <v>95</v>
      </c>
      <c r="AP16" s="241">
        <f t="shared" si="16"/>
        <v>402</v>
      </c>
      <c r="AQ16" s="241">
        <f t="shared" si="17"/>
        <v>31</v>
      </c>
      <c r="AR16" s="241">
        <f t="shared" si="17"/>
        <v>371</v>
      </c>
      <c r="AS16" s="426" t="s">
        <v>134</v>
      </c>
      <c r="AT16" s="427"/>
    </row>
    <row r="17" spans="1:46" s="156" customFormat="1" ht="24" customHeight="1">
      <c r="A17" s="284"/>
      <c r="B17" s="285" t="s">
        <v>135</v>
      </c>
      <c r="C17" s="240">
        <f t="shared" si="1"/>
        <v>962</v>
      </c>
      <c r="D17" s="241">
        <f t="shared" si="2"/>
        <v>76</v>
      </c>
      <c r="E17" s="241">
        <f t="shared" si="3"/>
        <v>886</v>
      </c>
      <c r="F17" s="241">
        <f t="shared" si="4"/>
        <v>74</v>
      </c>
      <c r="G17" s="241">
        <f aca="true" t="shared" si="18" ref="G17:AR17">SUM(G18:G22)</f>
        <v>41</v>
      </c>
      <c r="H17" s="241">
        <f t="shared" si="18"/>
        <v>33</v>
      </c>
      <c r="I17" s="241">
        <f t="shared" si="5"/>
        <v>25</v>
      </c>
      <c r="J17" s="241">
        <f t="shared" si="18"/>
        <v>12</v>
      </c>
      <c r="K17" s="241">
        <f t="shared" si="18"/>
        <v>13</v>
      </c>
      <c r="L17" s="241">
        <f t="shared" si="6"/>
        <v>20</v>
      </c>
      <c r="M17" s="241">
        <f t="shared" si="18"/>
        <v>3</v>
      </c>
      <c r="N17" s="241">
        <f t="shared" si="18"/>
        <v>17</v>
      </c>
      <c r="O17" s="241">
        <f t="shared" si="7"/>
        <v>25</v>
      </c>
      <c r="P17" s="241">
        <f t="shared" si="18"/>
        <v>0</v>
      </c>
      <c r="Q17" s="241">
        <f t="shared" si="18"/>
        <v>25</v>
      </c>
      <c r="R17" s="241">
        <f t="shared" si="8"/>
        <v>27</v>
      </c>
      <c r="S17" s="241">
        <f t="shared" si="18"/>
        <v>1</v>
      </c>
      <c r="T17" s="241">
        <f t="shared" si="18"/>
        <v>26</v>
      </c>
      <c r="U17" s="241">
        <f>V17+W17</f>
        <v>751</v>
      </c>
      <c r="V17" s="241">
        <f t="shared" si="18"/>
        <v>18</v>
      </c>
      <c r="W17" s="241">
        <f t="shared" si="18"/>
        <v>733</v>
      </c>
      <c r="X17" s="241">
        <f t="shared" si="10"/>
        <v>33</v>
      </c>
      <c r="Y17" s="241">
        <f t="shared" si="18"/>
        <v>1</v>
      </c>
      <c r="Z17" s="241">
        <f t="shared" si="18"/>
        <v>32</v>
      </c>
      <c r="AA17" s="241">
        <f t="shared" si="11"/>
        <v>2</v>
      </c>
      <c r="AB17" s="241">
        <f t="shared" si="18"/>
        <v>0</v>
      </c>
      <c r="AC17" s="241">
        <f t="shared" si="18"/>
        <v>2</v>
      </c>
      <c r="AD17" s="241">
        <f t="shared" si="12"/>
        <v>0</v>
      </c>
      <c r="AE17" s="241">
        <f t="shared" si="18"/>
        <v>0</v>
      </c>
      <c r="AF17" s="241">
        <f t="shared" si="18"/>
        <v>0</v>
      </c>
      <c r="AG17" s="241">
        <f t="shared" si="13"/>
        <v>0</v>
      </c>
      <c r="AH17" s="241">
        <f t="shared" si="18"/>
        <v>0</v>
      </c>
      <c r="AI17" s="241">
        <f t="shared" si="18"/>
        <v>0</v>
      </c>
      <c r="AJ17" s="241">
        <f t="shared" si="14"/>
        <v>5</v>
      </c>
      <c r="AK17" s="241">
        <f t="shared" si="18"/>
        <v>0</v>
      </c>
      <c r="AL17" s="241">
        <f t="shared" si="18"/>
        <v>5</v>
      </c>
      <c r="AM17" s="241">
        <f t="shared" si="15"/>
        <v>41</v>
      </c>
      <c r="AN17" s="241">
        <f>SUM(AN18:AN22)</f>
        <v>11</v>
      </c>
      <c r="AO17" s="241">
        <f>SUM(AO18:AO22)</f>
        <v>30</v>
      </c>
      <c r="AP17" s="241">
        <f t="shared" si="16"/>
        <v>233</v>
      </c>
      <c r="AQ17" s="241">
        <f>SUM(AQ18:AQ22)</f>
        <v>14</v>
      </c>
      <c r="AR17" s="241">
        <f t="shared" si="18"/>
        <v>219</v>
      </c>
      <c r="AS17" s="277" t="s">
        <v>135</v>
      </c>
      <c r="AT17" s="278"/>
    </row>
    <row r="18" spans="1:46" ht="24" customHeight="1">
      <c r="A18" s="286"/>
      <c r="B18" s="287" t="s">
        <v>35</v>
      </c>
      <c r="C18" s="243">
        <f t="shared" si="1"/>
        <v>195</v>
      </c>
      <c r="D18" s="244">
        <f t="shared" si="2"/>
        <v>14</v>
      </c>
      <c r="E18" s="244">
        <f t="shared" si="3"/>
        <v>181</v>
      </c>
      <c r="F18" s="244">
        <f t="shared" si="4"/>
        <v>17</v>
      </c>
      <c r="G18" s="136">
        <v>7</v>
      </c>
      <c r="H18" s="136">
        <v>10</v>
      </c>
      <c r="I18" s="244">
        <f t="shared" si="5"/>
        <v>10</v>
      </c>
      <c r="J18" s="136">
        <v>5</v>
      </c>
      <c r="K18" s="136">
        <v>5</v>
      </c>
      <c r="L18" s="244">
        <f t="shared" si="6"/>
        <v>5</v>
      </c>
      <c r="M18" s="136">
        <v>0</v>
      </c>
      <c r="N18" s="136">
        <v>5</v>
      </c>
      <c r="O18" s="244">
        <f t="shared" si="7"/>
        <v>7</v>
      </c>
      <c r="P18" s="136">
        <v>0</v>
      </c>
      <c r="Q18" s="136">
        <v>7</v>
      </c>
      <c r="R18" s="244">
        <f t="shared" si="8"/>
        <v>1</v>
      </c>
      <c r="S18" s="136">
        <v>0</v>
      </c>
      <c r="T18" s="136">
        <v>1</v>
      </c>
      <c r="U18" s="244">
        <f t="shared" si="9"/>
        <v>125</v>
      </c>
      <c r="V18" s="136">
        <v>2</v>
      </c>
      <c r="W18" s="136">
        <v>123</v>
      </c>
      <c r="X18" s="244">
        <f t="shared" si="10"/>
        <v>24</v>
      </c>
      <c r="Y18" s="136">
        <v>0</v>
      </c>
      <c r="Z18" s="136">
        <v>24</v>
      </c>
      <c r="AA18" s="244">
        <f t="shared" si="11"/>
        <v>1</v>
      </c>
      <c r="AB18" s="136">
        <v>0</v>
      </c>
      <c r="AC18" s="136">
        <v>1</v>
      </c>
      <c r="AD18" s="244">
        <f t="shared" si="12"/>
        <v>0</v>
      </c>
      <c r="AE18" s="136">
        <v>0</v>
      </c>
      <c r="AF18" s="136">
        <v>0</v>
      </c>
      <c r="AG18" s="244">
        <f t="shared" si="13"/>
        <v>0</v>
      </c>
      <c r="AH18" s="136">
        <v>0</v>
      </c>
      <c r="AI18" s="136">
        <v>0</v>
      </c>
      <c r="AJ18" s="244">
        <f t="shared" si="14"/>
        <v>5</v>
      </c>
      <c r="AK18" s="136">
        <v>0</v>
      </c>
      <c r="AL18" s="136">
        <v>5</v>
      </c>
      <c r="AM18" s="244">
        <f t="shared" si="15"/>
        <v>1</v>
      </c>
      <c r="AN18" s="136">
        <v>1</v>
      </c>
      <c r="AO18" s="136">
        <v>0</v>
      </c>
      <c r="AP18" s="136">
        <f t="shared" si="16"/>
        <v>69</v>
      </c>
      <c r="AQ18" s="136">
        <v>3</v>
      </c>
      <c r="AR18" s="136">
        <v>66</v>
      </c>
      <c r="AS18" s="41" t="s">
        <v>35</v>
      </c>
      <c r="AT18" s="281"/>
    </row>
    <row r="19" spans="1:46" ht="24" customHeight="1">
      <c r="A19" s="286"/>
      <c r="B19" s="287" t="s">
        <v>36</v>
      </c>
      <c r="C19" s="243">
        <f t="shared" si="1"/>
        <v>183</v>
      </c>
      <c r="D19" s="244">
        <f t="shared" si="2"/>
        <v>16</v>
      </c>
      <c r="E19" s="244">
        <f t="shared" si="3"/>
        <v>167</v>
      </c>
      <c r="F19" s="244">
        <f t="shared" si="4"/>
        <v>13</v>
      </c>
      <c r="G19" s="136">
        <v>10</v>
      </c>
      <c r="H19" s="136">
        <v>3</v>
      </c>
      <c r="I19" s="244">
        <f t="shared" si="5"/>
        <v>4</v>
      </c>
      <c r="J19" s="136">
        <v>1</v>
      </c>
      <c r="K19" s="136">
        <v>3</v>
      </c>
      <c r="L19" s="244">
        <f t="shared" si="6"/>
        <v>5</v>
      </c>
      <c r="M19" s="136">
        <v>0</v>
      </c>
      <c r="N19" s="136">
        <v>5</v>
      </c>
      <c r="O19" s="244">
        <f t="shared" si="7"/>
        <v>6</v>
      </c>
      <c r="P19" s="136">
        <v>0</v>
      </c>
      <c r="Q19" s="136">
        <v>6</v>
      </c>
      <c r="R19" s="244">
        <f t="shared" si="8"/>
        <v>5</v>
      </c>
      <c r="S19" s="136">
        <v>0</v>
      </c>
      <c r="T19" s="136">
        <v>5</v>
      </c>
      <c r="U19" s="244">
        <f t="shared" si="9"/>
        <v>145</v>
      </c>
      <c r="V19" s="136">
        <v>5</v>
      </c>
      <c r="W19" s="136">
        <v>140</v>
      </c>
      <c r="X19" s="244">
        <f t="shared" si="10"/>
        <v>5</v>
      </c>
      <c r="Y19" s="136">
        <v>0</v>
      </c>
      <c r="Z19" s="136">
        <v>5</v>
      </c>
      <c r="AA19" s="244">
        <f t="shared" si="11"/>
        <v>0</v>
      </c>
      <c r="AB19" s="136">
        <v>0</v>
      </c>
      <c r="AC19" s="136">
        <v>0</v>
      </c>
      <c r="AD19" s="244">
        <f t="shared" si="12"/>
        <v>0</v>
      </c>
      <c r="AE19" s="136">
        <v>0</v>
      </c>
      <c r="AF19" s="136">
        <v>0</v>
      </c>
      <c r="AG19" s="244">
        <f t="shared" si="13"/>
        <v>0</v>
      </c>
      <c r="AH19" s="136">
        <v>0</v>
      </c>
      <c r="AI19" s="136">
        <v>0</v>
      </c>
      <c r="AJ19" s="244">
        <f t="shared" si="14"/>
        <v>0</v>
      </c>
      <c r="AK19" s="136">
        <v>0</v>
      </c>
      <c r="AL19" s="136">
        <v>0</v>
      </c>
      <c r="AM19" s="244">
        <f t="shared" si="15"/>
        <v>7</v>
      </c>
      <c r="AN19" s="136">
        <v>1</v>
      </c>
      <c r="AO19" s="136">
        <v>6</v>
      </c>
      <c r="AP19" s="136">
        <f t="shared" si="16"/>
        <v>37</v>
      </c>
      <c r="AQ19" s="136">
        <v>6</v>
      </c>
      <c r="AR19" s="136">
        <v>31</v>
      </c>
      <c r="AS19" s="41" t="s">
        <v>36</v>
      </c>
      <c r="AT19" s="281"/>
    </row>
    <row r="20" spans="1:46" ht="24" customHeight="1">
      <c r="A20" s="286"/>
      <c r="B20" s="287" t="s">
        <v>37</v>
      </c>
      <c r="C20" s="243">
        <f t="shared" si="1"/>
        <v>133</v>
      </c>
      <c r="D20" s="244">
        <f t="shared" si="2"/>
        <v>12</v>
      </c>
      <c r="E20" s="244">
        <f t="shared" si="3"/>
        <v>121</v>
      </c>
      <c r="F20" s="244">
        <f t="shared" si="4"/>
        <v>13</v>
      </c>
      <c r="G20" s="136">
        <v>7</v>
      </c>
      <c r="H20" s="136">
        <v>6</v>
      </c>
      <c r="I20" s="244">
        <f t="shared" si="5"/>
        <v>4</v>
      </c>
      <c r="J20" s="136">
        <v>2</v>
      </c>
      <c r="K20" s="136">
        <v>2</v>
      </c>
      <c r="L20" s="244">
        <f t="shared" si="6"/>
        <v>3</v>
      </c>
      <c r="M20" s="136">
        <v>1</v>
      </c>
      <c r="N20" s="136">
        <v>2</v>
      </c>
      <c r="O20" s="244">
        <f t="shared" si="7"/>
        <v>3</v>
      </c>
      <c r="P20" s="136">
        <v>0</v>
      </c>
      <c r="Q20" s="136">
        <v>3</v>
      </c>
      <c r="R20" s="244">
        <f t="shared" si="8"/>
        <v>12</v>
      </c>
      <c r="S20" s="136">
        <v>0</v>
      </c>
      <c r="T20" s="136">
        <v>12</v>
      </c>
      <c r="U20" s="244">
        <f t="shared" si="9"/>
        <v>98</v>
      </c>
      <c r="V20" s="136">
        <v>2</v>
      </c>
      <c r="W20" s="136">
        <v>96</v>
      </c>
      <c r="X20" s="244">
        <f t="shared" si="10"/>
        <v>0</v>
      </c>
      <c r="Y20" s="136">
        <v>0</v>
      </c>
      <c r="Z20" s="136">
        <v>0</v>
      </c>
      <c r="AA20" s="244">
        <f t="shared" si="11"/>
        <v>0</v>
      </c>
      <c r="AB20" s="136">
        <v>0</v>
      </c>
      <c r="AC20" s="136">
        <v>0</v>
      </c>
      <c r="AD20" s="244">
        <f t="shared" si="12"/>
        <v>0</v>
      </c>
      <c r="AE20" s="136">
        <v>0</v>
      </c>
      <c r="AF20" s="136">
        <v>0</v>
      </c>
      <c r="AG20" s="244">
        <f t="shared" si="13"/>
        <v>0</v>
      </c>
      <c r="AH20" s="136">
        <v>0</v>
      </c>
      <c r="AI20" s="136">
        <v>0</v>
      </c>
      <c r="AJ20" s="244">
        <f t="shared" si="14"/>
        <v>0</v>
      </c>
      <c r="AK20" s="136">
        <v>0</v>
      </c>
      <c r="AL20" s="136">
        <v>0</v>
      </c>
      <c r="AM20" s="244">
        <f t="shared" si="15"/>
        <v>2</v>
      </c>
      <c r="AN20" s="136">
        <v>0</v>
      </c>
      <c r="AO20" s="136">
        <v>2</v>
      </c>
      <c r="AP20" s="136">
        <f t="shared" si="16"/>
        <v>37</v>
      </c>
      <c r="AQ20" s="136">
        <v>1</v>
      </c>
      <c r="AR20" s="136">
        <v>36</v>
      </c>
      <c r="AS20" s="41" t="s">
        <v>37</v>
      </c>
      <c r="AT20" s="281"/>
    </row>
    <row r="21" spans="1:46" ht="24" customHeight="1">
      <c r="A21" s="286"/>
      <c r="B21" s="287" t="s">
        <v>38</v>
      </c>
      <c r="C21" s="243">
        <f t="shared" si="1"/>
        <v>200</v>
      </c>
      <c r="D21" s="244">
        <f t="shared" si="2"/>
        <v>16</v>
      </c>
      <c r="E21" s="244">
        <f t="shared" si="3"/>
        <v>184</v>
      </c>
      <c r="F21" s="244">
        <f t="shared" si="4"/>
        <v>16</v>
      </c>
      <c r="G21" s="136">
        <v>11</v>
      </c>
      <c r="H21" s="136">
        <v>5</v>
      </c>
      <c r="I21" s="244">
        <f t="shared" si="5"/>
        <v>2</v>
      </c>
      <c r="J21" s="136">
        <v>0</v>
      </c>
      <c r="K21" s="136">
        <v>2</v>
      </c>
      <c r="L21" s="244">
        <f t="shared" si="6"/>
        <v>2</v>
      </c>
      <c r="M21" s="136">
        <v>1</v>
      </c>
      <c r="N21" s="136">
        <v>1</v>
      </c>
      <c r="O21" s="244">
        <f t="shared" si="7"/>
        <v>6</v>
      </c>
      <c r="P21" s="136">
        <v>0</v>
      </c>
      <c r="Q21" s="136">
        <v>6</v>
      </c>
      <c r="R21" s="244">
        <f t="shared" si="8"/>
        <v>6</v>
      </c>
      <c r="S21" s="136">
        <v>0</v>
      </c>
      <c r="T21" s="136">
        <v>6</v>
      </c>
      <c r="U21" s="244">
        <f t="shared" si="9"/>
        <v>167</v>
      </c>
      <c r="V21" s="136">
        <v>4</v>
      </c>
      <c r="W21" s="136">
        <v>163</v>
      </c>
      <c r="X21" s="244">
        <f t="shared" si="10"/>
        <v>0</v>
      </c>
      <c r="Y21" s="136">
        <v>0</v>
      </c>
      <c r="Z21" s="136">
        <v>0</v>
      </c>
      <c r="AA21" s="244">
        <f t="shared" si="11"/>
        <v>1</v>
      </c>
      <c r="AB21" s="136">
        <v>0</v>
      </c>
      <c r="AC21" s="136">
        <v>1</v>
      </c>
      <c r="AD21" s="244">
        <f t="shared" si="12"/>
        <v>0</v>
      </c>
      <c r="AE21" s="136">
        <v>0</v>
      </c>
      <c r="AF21" s="136">
        <v>0</v>
      </c>
      <c r="AG21" s="244">
        <f t="shared" si="13"/>
        <v>0</v>
      </c>
      <c r="AH21" s="136">
        <v>0</v>
      </c>
      <c r="AI21" s="136">
        <v>0</v>
      </c>
      <c r="AJ21" s="244">
        <f t="shared" si="14"/>
        <v>0</v>
      </c>
      <c r="AK21" s="136">
        <v>0</v>
      </c>
      <c r="AL21" s="136">
        <v>0</v>
      </c>
      <c r="AM21" s="244">
        <f t="shared" si="15"/>
        <v>2</v>
      </c>
      <c r="AN21" s="136">
        <v>0</v>
      </c>
      <c r="AO21" s="136">
        <v>2</v>
      </c>
      <c r="AP21" s="136">
        <f t="shared" si="16"/>
        <v>25</v>
      </c>
      <c r="AQ21" s="136">
        <v>1</v>
      </c>
      <c r="AR21" s="136">
        <v>24</v>
      </c>
      <c r="AS21" s="41" t="s">
        <v>38</v>
      </c>
      <c r="AT21" s="281"/>
    </row>
    <row r="22" spans="1:46" ht="24" customHeight="1">
      <c r="A22" s="286"/>
      <c r="B22" s="287" t="s">
        <v>39</v>
      </c>
      <c r="C22" s="243">
        <f t="shared" si="1"/>
        <v>251</v>
      </c>
      <c r="D22" s="244">
        <f t="shared" si="2"/>
        <v>18</v>
      </c>
      <c r="E22" s="244">
        <f t="shared" si="3"/>
        <v>233</v>
      </c>
      <c r="F22" s="244">
        <f t="shared" si="4"/>
        <v>15</v>
      </c>
      <c r="G22" s="136">
        <v>6</v>
      </c>
      <c r="H22" s="136">
        <v>9</v>
      </c>
      <c r="I22" s="244">
        <f t="shared" si="5"/>
        <v>5</v>
      </c>
      <c r="J22" s="136">
        <v>4</v>
      </c>
      <c r="K22" s="136">
        <v>1</v>
      </c>
      <c r="L22" s="244">
        <f t="shared" si="6"/>
        <v>5</v>
      </c>
      <c r="M22" s="136">
        <v>1</v>
      </c>
      <c r="N22" s="136">
        <v>4</v>
      </c>
      <c r="O22" s="244">
        <f t="shared" si="7"/>
        <v>3</v>
      </c>
      <c r="P22" s="136">
        <v>0</v>
      </c>
      <c r="Q22" s="136">
        <v>3</v>
      </c>
      <c r="R22" s="244">
        <f t="shared" si="8"/>
        <v>3</v>
      </c>
      <c r="S22" s="136">
        <v>1</v>
      </c>
      <c r="T22" s="136">
        <v>2</v>
      </c>
      <c r="U22" s="244">
        <f t="shared" si="9"/>
        <v>216</v>
      </c>
      <c r="V22" s="136">
        <v>5</v>
      </c>
      <c r="W22" s="136">
        <v>211</v>
      </c>
      <c r="X22" s="244">
        <f t="shared" si="10"/>
        <v>4</v>
      </c>
      <c r="Y22" s="136">
        <v>1</v>
      </c>
      <c r="Z22" s="136">
        <v>3</v>
      </c>
      <c r="AA22" s="244">
        <f t="shared" si="11"/>
        <v>0</v>
      </c>
      <c r="AB22" s="136">
        <v>0</v>
      </c>
      <c r="AC22" s="136">
        <v>0</v>
      </c>
      <c r="AD22" s="244">
        <f t="shared" si="12"/>
        <v>0</v>
      </c>
      <c r="AE22" s="136">
        <v>0</v>
      </c>
      <c r="AF22" s="136">
        <v>0</v>
      </c>
      <c r="AG22" s="244">
        <f t="shared" si="13"/>
        <v>0</v>
      </c>
      <c r="AH22" s="136">
        <v>0</v>
      </c>
      <c r="AI22" s="136">
        <v>0</v>
      </c>
      <c r="AJ22" s="244">
        <f t="shared" si="14"/>
        <v>0</v>
      </c>
      <c r="AK22" s="136">
        <v>0</v>
      </c>
      <c r="AL22" s="136">
        <v>0</v>
      </c>
      <c r="AM22" s="244">
        <f t="shared" si="15"/>
        <v>29</v>
      </c>
      <c r="AN22" s="136">
        <v>9</v>
      </c>
      <c r="AO22" s="136">
        <v>20</v>
      </c>
      <c r="AP22" s="136">
        <f t="shared" si="16"/>
        <v>65</v>
      </c>
      <c r="AQ22" s="136">
        <v>3</v>
      </c>
      <c r="AR22" s="136">
        <v>62</v>
      </c>
      <c r="AS22" s="41" t="s">
        <v>39</v>
      </c>
      <c r="AT22" s="281"/>
    </row>
    <row r="23" spans="1:46" ht="24" customHeight="1">
      <c r="A23" s="286"/>
      <c r="B23" s="287" t="s">
        <v>40</v>
      </c>
      <c r="C23" s="243">
        <f t="shared" si="1"/>
        <v>99</v>
      </c>
      <c r="D23" s="244">
        <f t="shared" si="2"/>
        <v>8</v>
      </c>
      <c r="E23" s="244">
        <f t="shared" si="3"/>
        <v>91</v>
      </c>
      <c r="F23" s="244">
        <f t="shared" si="4"/>
        <v>10</v>
      </c>
      <c r="G23" s="136">
        <v>7</v>
      </c>
      <c r="H23" s="136">
        <v>3</v>
      </c>
      <c r="I23" s="244">
        <f t="shared" si="5"/>
        <v>6</v>
      </c>
      <c r="J23" s="136">
        <v>0</v>
      </c>
      <c r="K23" s="136">
        <v>6</v>
      </c>
      <c r="L23" s="244">
        <f t="shared" si="6"/>
        <v>4</v>
      </c>
      <c r="M23" s="136">
        <v>0</v>
      </c>
      <c r="N23" s="136">
        <v>4</v>
      </c>
      <c r="O23" s="244">
        <f t="shared" si="7"/>
        <v>3</v>
      </c>
      <c r="P23" s="136">
        <v>0</v>
      </c>
      <c r="Q23" s="136">
        <v>3</v>
      </c>
      <c r="R23" s="244">
        <f t="shared" si="8"/>
        <v>0</v>
      </c>
      <c r="S23" s="136">
        <v>0</v>
      </c>
      <c r="T23" s="136">
        <v>0</v>
      </c>
      <c r="U23" s="244">
        <f t="shared" si="9"/>
        <v>72</v>
      </c>
      <c r="V23" s="136">
        <v>1</v>
      </c>
      <c r="W23" s="136">
        <v>71</v>
      </c>
      <c r="X23" s="244">
        <f t="shared" si="10"/>
        <v>0</v>
      </c>
      <c r="Y23" s="136">
        <v>0</v>
      </c>
      <c r="Z23" s="136">
        <v>0</v>
      </c>
      <c r="AA23" s="244">
        <f t="shared" si="11"/>
        <v>0</v>
      </c>
      <c r="AB23" s="136">
        <v>0</v>
      </c>
      <c r="AC23" s="136">
        <v>0</v>
      </c>
      <c r="AD23" s="244">
        <f t="shared" si="12"/>
        <v>0</v>
      </c>
      <c r="AE23" s="136">
        <v>0</v>
      </c>
      <c r="AF23" s="136">
        <v>0</v>
      </c>
      <c r="AG23" s="244">
        <f t="shared" si="13"/>
        <v>0</v>
      </c>
      <c r="AH23" s="136">
        <v>0</v>
      </c>
      <c r="AI23" s="136">
        <v>0</v>
      </c>
      <c r="AJ23" s="244">
        <f t="shared" si="14"/>
        <v>4</v>
      </c>
      <c r="AK23" s="136">
        <v>0</v>
      </c>
      <c r="AL23" s="136">
        <v>4</v>
      </c>
      <c r="AM23" s="244">
        <f t="shared" si="15"/>
        <v>5</v>
      </c>
      <c r="AN23" s="136">
        <v>0</v>
      </c>
      <c r="AO23" s="136">
        <v>5</v>
      </c>
      <c r="AP23" s="136">
        <f t="shared" si="16"/>
        <v>8</v>
      </c>
      <c r="AQ23" s="136">
        <v>3</v>
      </c>
      <c r="AR23" s="136">
        <v>5</v>
      </c>
      <c r="AS23" s="41" t="s">
        <v>40</v>
      </c>
      <c r="AT23" s="281"/>
    </row>
    <row r="24" spans="1:46" ht="24" customHeight="1">
      <c r="A24" s="286"/>
      <c r="B24" s="287" t="s">
        <v>117</v>
      </c>
      <c r="C24" s="243">
        <f t="shared" si="1"/>
        <v>53</v>
      </c>
      <c r="D24" s="244">
        <f t="shared" si="2"/>
        <v>7</v>
      </c>
      <c r="E24" s="244">
        <f t="shared" si="3"/>
        <v>46</v>
      </c>
      <c r="F24" s="244">
        <f t="shared" si="4"/>
        <v>6</v>
      </c>
      <c r="G24" s="136">
        <v>2</v>
      </c>
      <c r="H24" s="136">
        <v>4</v>
      </c>
      <c r="I24" s="244">
        <f t="shared" si="5"/>
        <v>1</v>
      </c>
      <c r="J24" s="136">
        <v>1</v>
      </c>
      <c r="K24" s="136">
        <v>0</v>
      </c>
      <c r="L24" s="244">
        <f t="shared" si="6"/>
        <v>1</v>
      </c>
      <c r="M24" s="136">
        <v>1</v>
      </c>
      <c r="N24" s="136">
        <v>0</v>
      </c>
      <c r="O24" s="244">
        <f t="shared" si="7"/>
        <v>4</v>
      </c>
      <c r="P24" s="136">
        <v>0</v>
      </c>
      <c r="Q24" s="136">
        <v>4</v>
      </c>
      <c r="R24" s="244">
        <f t="shared" si="8"/>
        <v>4</v>
      </c>
      <c r="S24" s="136">
        <v>0</v>
      </c>
      <c r="T24" s="136">
        <v>4</v>
      </c>
      <c r="U24" s="244">
        <f t="shared" si="9"/>
        <v>36</v>
      </c>
      <c r="V24" s="136">
        <v>2</v>
      </c>
      <c r="W24" s="136">
        <v>34</v>
      </c>
      <c r="X24" s="244">
        <f t="shared" si="10"/>
        <v>1</v>
      </c>
      <c r="Y24" s="136">
        <v>1</v>
      </c>
      <c r="Z24" s="136">
        <v>0</v>
      </c>
      <c r="AA24" s="244">
        <f t="shared" si="11"/>
        <v>0</v>
      </c>
      <c r="AB24" s="136">
        <v>0</v>
      </c>
      <c r="AC24" s="136">
        <v>0</v>
      </c>
      <c r="AD24" s="244">
        <f t="shared" si="12"/>
        <v>0</v>
      </c>
      <c r="AE24" s="136">
        <v>0</v>
      </c>
      <c r="AF24" s="136">
        <v>0</v>
      </c>
      <c r="AG24" s="244">
        <f t="shared" si="13"/>
        <v>0</v>
      </c>
      <c r="AH24" s="136">
        <v>0</v>
      </c>
      <c r="AI24" s="136">
        <v>0</v>
      </c>
      <c r="AJ24" s="244">
        <f t="shared" si="14"/>
        <v>0</v>
      </c>
      <c r="AK24" s="136">
        <v>0</v>
      </c>
      <c r="AL24" s="136">
        <v>0</v>
      </c>
      <c r="AM24" s="244">
        <f t="shared" si="15"/>
        <v>5</v>
      </c>
      <c r="AN24" s="136">
        <v>2</v>
      </c>
      <c r="AO24" s="136">
        <v>3</v>
      </c>
      <c r="AP24" s="136">
        <f t="shared" si="16"/>
        <v>8</v>
      </c>
      <c r="AQ24" s="136">
        <v>0</v>
      </c>
      <c r="AR24" s="136">
        <v>8</v>
      </c>
      <c r="AS24" s="41" t="s">
        <v>117</v>
      </c>
      <c r="AT24" s="281"/>
    </row>
    <row r="25" spans="1:46" ht="24" customHeight="1">
      <c r="A25" s="286"/>
      <c r="B25" s="287" t="s">
        <v>6</v>
      </c>
      <c r="C25" s="243">
        <f t="shared" si="1"/>
        <v>68</v>
      </c>
      <c r="D25" s="244">
        <f t="shared" si="2"/>
        <v>3</v>
      </c>
      <c r="E25" s="244">
        <f t="shared" si="3"/>
        <v>65</v>
      </c>
      <c r="F25" s="244">
        <f t="shared" si="4"/>
        <v>10</v>
      </c>
      <c r="G25" s="136">
        <v>3</v>
      </c>
      <c r="H25" s="136">
        <v>7</v>
      </c>
      <c r="I25" s="244">
        <f t="shared" si="5"/>
        <v>2</v>
      </c>
      <c r="J25" s="136">
        <v>0</v>
      </c>
      <c r="K25" s="136">
        <v>2</v>
      </c>
      <c r="L25" s="244">
        <f t="shared" si="6"/>
        <v>0</v>
      </c>
      <c r="M25" s="136">
        <v>0</v>
      </c>
      <c r="N25" s="136">
        <v>0</v>
      </c>
      <c r="O25" s="244">
        <f t="shared" si="7"/>
        <v>3</v>
      </c>
      <c r="P25" s="136">
        <v>0</v>
      </c>
      <c r="Q25" s="136">
        <v>3</v>
      </c>
      <c r="R25" s="244">
        <f t="shared" si="8"/>
        <v>0</v>
      </c>
      <c r="S25" s="136">
        <v>0</v>
      </c>
      <c r="T25" s="136">
        <v>0</v>
      </c>
      <c r="U25" s="244">
        <f t="shared" si="9"/>
        <v>42</v>
      </c>
      <c r="V25" s="136">
        <v>0</v>
      </c>
      <c r="W25" s="136">
        <v>42</v>
      </c>
      <c r="X25" s="244">
        <f t="shared" si="10"/>
        <v>0</v>
      </c>
      <c r="Y25" s="136">
        <v>0</v>
      </c>
      <c r="Z25" s="136">
        <v>0</v>
      </c>
      <c r="AA25" s="244">
        <f t="shared" si="11"/>
        <v>0</v>
      </c>
      <c r="AB25" s="136">
        <v>0</v>
      </c>
      <c r="AC25" s="136">
        <v>0</v>
      </c>
      <c r="AD25" s="244">
        <f t="shared" si="12"/>
        <v>0</v>
      </c>
      <c r="AE25" s="136">
        <v>0</v>
      </c>
      <c r="AF25" s="136">
        <v>0</v>
      </c>
      <c r="AG25" s="244">
        <f t="shared" si="13"/>
        <v>0</v>
      </c>
      <c r="AH25" s="136">
        <v>0</v>
      </c>
      <c r="AI25" s="136">
        <v>0</v>
      </c>
      <c r="AJ25" s="244">
        <f t="shared" si="14"/>
        <v>11</v>
      </c>
      <c r="AK25" s="136">
        <v>0</v>
      </c>
      <c r="AL25" s="136">
        <v>11</v>
      </c>
      <c r="AM25" s="244">
        <f t="shared" si="15"/>
        <v>7</v>
      </c>
      <c r="AN25" s="136">
        <v>1</v>
      </c>
      <c r="AO25" s="136">
        <v>6</v>
      </c>
      <c r="AP25" s="136">
        <f t="shared" si="16"/>
        <v>9</v>
      </c>
      <c r="AQ25" s="136">
        <v>1</v>
      </c>
      <c r="AR25" s="136">
        <v>8</v>
      </c>
      <c r="AS25" s="41" t="s">
        <v>6</v>
      </c>
      <c r="AT25" s="281"/>
    </row>
    <row r="26" spans="1:46" ht="24" customHeight="1">
      <c r="A26" s="286"/>
      <c r="B26" s="287" t="s">
        <v>41</v>
      </c>
      <c r="C26" s="243">
        <f t="shared" si="1"/>
        <v>30</v>
      </c>
      <c r="D26" s="244">
        <f t="shared" si="2"/>
        <v>1</v>
      </c>
      <c r="E26" s="244">
        <f t="shared" si="3"/>
        <v>29</v>
      </c>
      <c r="F26" s="244">
        <f t="shared" si="4"/>
        <v>3</v>
      </c>
      <c r="G26" s="136">
        <v>1</v>
      </c>
      <c r="H26" s="136">
        <v>2</v>
      </c>
      <c r="I26" s="244">
        <f t="shared" si="5"/>
        <v>0</v>
      </c>
      <c r="J26" s="136">
        <v>0</v>
      </c>
      <c r="K26" s="136">
        <v>0</v>
      </c>
      <c r="L26" s="244">
        <f t="shared" si="6"/>
        <v>1</v>
      </c>
      <c r="M26" s="136">
        <v>0</v>
      </c>
      <c r="N26" s="136">
        <v>1</v>
      </c>
      <c r="O26" s="244">
        <f t="shared" si="7"/>
        <v>1</v>
      </c>
      <c r="P26" s="136">
        <v>0</v>
      </c>
      <c r="Q26" s="136">
        <v>1</v>
      </c>
      <c r="R26" s="244">
        <f t="shared" si="8"/>
        <v>0</v>
      </c>
      <c r="S26" s="136">
        <v>0</v>
      </c>
      <c r="T26" s="136">
        <v>0</v>
      </c>
      <c r="U26" s="244">
        <f t="shared" si="9"/>
        <v>25</v>
      </c>
      <c r="V26" s="136">
        <v>0</v>
      </c>
      <c r="W26" s="136">
        <v>25</v>
      </c>
      <c r="X26" s="244">
        <f t="shared" si="10"/>
        <v>0</v>
      </c>
      <c r="Y26" s="136">
        <v>0</v>
      </c>
      <c r="Z26" s="136">
        <v>0</v>
      </c>
      <c r="AA26" s="244">
        <f t="shared" si="11"/>
        <v>0</v>
      </c>
      <c r="AB26" s="136">
        <v>0</v>
      </c>
      <c r="AC26" s="136">
        <v>0</v>
      </c>
      <c r="AD26" s="244">
        <f t="shared" si="12"/>
        <v>0</v>
      </c>
      <c r="AE26" s="136">
        <v>0</v>
      </c>
      <c r="AF26" s="136">
        <v>0</v>
      </c>
      <c r="AG26" s="244">
        <f t="shared" si="13"/>
        <v>0</v>
      </c>
      <c r="AH26" s="136">
        <v>0</v>
      </c>
      <c r="AI26" s="136">
        <v>0</v>
      </c>
      <c r="AJ26" s="244">
        <f t="shared" si="14"/>
        <v>0</v>
      </c>
      <c r="AK26" s="136">
        <v>0</v>
      </c>
      <c r="AL26" s="136">
        <v>0</v>
      </c>
      <c r="AM26" s="244">
        <f t="shared" si="15"/>
        <v>4</v>
      </c>
      <c r="AN26" s="136">
        <v>0</v>
      </c>
      <c r="AO26" s="136">
        <v>4</v>
      </c>
      <c r="AP26" s="136">
        <f t="shared" si="16"/>
        <v>3</v>
      </c>
      <c r="AQ26" s="136">
        <v>0</v>
      </c>
      <c r="AR26" s="136">
        <v>3</v>
      </c>
      <c r="AS26" s="41" t="s">
        <v>41</v>
      </c>
      <c r="AT26" s="281"/>
    </row>
    <row r="27" spans="1:46" ht="24" customHeight="1">
      <c r="A27" s="286"/>
      <c r="B27" s="287" t="s">
        <v>42</v>
      </c>
      <c r="C27" s="243">
        <f t="shared" si="1"/>
        <v>97</v>
      </c>
      <c r="D27" s="244">
        <f t="shared" si="2"/>
        <v>3</v>
      </c>
      <c r="E27" s="244">
        <f t="shared" si="3"/>
        <v>94</v>
      </c>
      <c r="F27" s="244">
        <f t="shared" si="4"/>
        <v>3</v>
      </c>
      <c r="G27" s="136">
        <v>3</v>
      </c>
      <c r="H27" s="136">
        <v>0</v>
      </c>
      <c r="I27" s="244">
        <f t="shared" si="5"/>
        <v>1</v>
      </c>
      <c r="J27" s="136">
        <v>0</v>
      </c>
      <c r="K27" s="136">
        <v>1</v>
      </c>
      <c r="L27" s="244">
        <f t="shared" si="6"/>
        <v>1</v>
      </c>
      <c r="M27" s="136">
        <v>0</v>
      </c>
      <c r="N27" s="136">
        <v>1</v>
      </c>
      <c r="O27" s="244">
        <f t="shared" si="7"/>
        <v>3</v>
      </c>
      <c r="P27" s="136">
        <v>0</v>
      </c>
      <c r="Q27" s="136">
        <v>3</v>
      </c>
      <c r="R27" s="244">
        <f t="shared" si="8"/>
        <v>0</v>
      </c>
      <c r="S27" s="136">
        <v>0</v>
      </c>
      <c r="T27" s="136">
        <v>0</v>
      </c>
      <c r="U27" s="244">
        <f t="shared" si="9"/>
        <v>89</v>
      </c>
      <c r="V27" s="136">
        <v>0</v>
      </c>
      <c r="W27" s="136">
        <v>89</v>
      </c>
      <c r="X27" s="244">
        <f t="shared" si="10"/>
        <v>0</v>
      </c>
      <c r="Y27" s="136">
        <v>0</v>
      </c>
      <c r="Z27" s="136">
        <v>0</v>
      </c>
      <c r="AA27" s="244">
        <f t="shared" si="11"/>
        <v>0</v>
      </c>
      <c r="AB27" s="136">
        <v>0</v>
      </c>
      <c r="AC27" s="136">
        <v>0</v>
      </c>
      <c r="AD27" s="244">
        <f t="shared" si="12"/>
        <v>0</v>
      </c>
      <c r="AE27" s="136">
        <v>0</v>
      </c>
      <c r="AF27" s="136">
        <v>0</v>
      </c>
      <c r="AG27" s="244">
        <f t="shared" si="13"/>
        <v>0</v>
      </c>
      <c r="AH27" s="136">
        <v>0</v>
      </c>
      <c r="AI27" s="136">
        <v>0</v>
      </c>
      <c r="AJ27" s="244">
        <f t="shared" si="14"/>
        <v>0</v>
      </c>
      <c r="AK27" s="136">
        <v>0</v>
      </c>
      <c r="AL27" s="136">
        <v>0</v>
      </c>
      <c r="AM27" s="244">
        <f t="shared" si="15"/>
        <v>6</v>
      </c>
      <c r="AN27" s="136">
        <v>0</v>
      </c>
      <c r="AO27" s="136">
        <v>6</v>
      </c>
      <c r="AP27" s="136">
        <f t="shared" si="16"/>
        <v>27</v>
      </c>
      <c r="AQ27" s="136">
        <v>5</v>
      </c>
      <c r="AR27" s="136">
        <v>22</v>
      </c>
      <c r="AS27" s="41" t="s">
        <v>42</v>
      </c>
      <c r="AT27" s="281"/>
    </row>
    <row r="28" spans="1:46" ht="24" customHeight="1">
      <c r="A28" s="286"/>
      <c r="B28" s="287" t="s">
        <v>43</v>
      </c>
      <c r="C28" s="243">
        <f t="shared" si="1"/>
        <v>25</v>
      </c>
      <c r="D28" s="244">
        <f t="shared" si="2"/>
        <v>2</v>
      </c>
      <c r="E28" s="244">
        <f t="shared" si="3"/>
        <v>23</v>
      </c>
      <c r="F28" s="244">
        <f t="shared" si="4"/>
        <v>3</v>
      </c>
      <c r="G28" s="136">
        <v>2</v>
      </c>
      <c r="H28" s="136">
        <v>1</v>
      </c>
      <c r="I28" s="244">
        <f t="shared" si="5"/>
        <v>0</v>
      </c>
      <c r="J28" s="136">
        <v>0</v>
      </c>
      <c r="K28" s="136">
        <v>0</v>
      </c>
      <c r="L28" s="244">
        <f t="shared" si="6"/>
        <v>1</v>
      </c>
      <c r="M28" s="136">
        <v>0</v>
      </c>
      <c r="N28" s="136">
        <v>1</v>
      </c>
      <c r="O28" s="244">
        <f t="shared" si="7"/>
        <v>0</v>
      </c>
      <c r="P28" s="136">
        <v>0</v>
      </c>
      <c r="Q28" s="136">
        <v>0</v>
      </c>
      <c r="R28" s="244">
        <f t="shared" si="8"/>
        <v>0</v>
      </c>
      <c r="S28" s="136">
        <v>0</v>
      </c>
      <c r="T28" s="136">
        <v>0</v>
      </c>
      <c r="U28" s="244">
        <f t="shared" si="9"/>
        <v>19</v>
      </c>
      <c r="V28" s="136">
        <v>0</v>
      </c>
      <c r="W28" s="136">
        <v>19</v>
      </c>
      <c r="X28" s="244">
        <f t="shared" si="10"/>
        <v>0</v>
      </c>
      <c r="Y28" s="136">
        <v>0</v>
      </c>
      <c r="Z28" s="136">
        <v>0</v>
      </c>
      <c r="AA28" s="244">
        <f t="shared" si="11"/>
        <v>0</v>
      </c>
      <c r="AB28" s="136">
        <v>0</v>
      </c>
      <c r="AC28" s="136">
        <v>0</v>
      </c>
      <c r="AD28" s="244">
        <f t="shared" si="12"/>
        <v>0</v>
      </c>
      <c r="AE28" s="136">
        <v>0</v>
      </c>
      <c r="AF28" s="136">
        <v>0</v>
      </c>
      <c r="AG28" s="244">
        <f t="shared" si="13"/>
        <v>0</v>
      </c>
      <c r="AH28" s="136">
        <v>0</v>
      </c>
      <c r="AI28" s="136">
        <v>0</v>
      </c>
      <c r="AJ28" s="244">
        <f t="shared" si="14"/>
        <v>2</v>
      </c>
      <c r="AK28" s="136">
        <v>0</v>
      </c>
      <c r="AL28" s="136">
        <v>2</v>
      </c>
      <c r="AM28" s="244">
        <f t="shared" si="15"/>
        <v>0</v>
      </c>
      <c r="AN28" s="136">
        <v>0</v>
      </c>
      <c r="AO28" s="136">
        <v>0</v>
      </c>
      <c r="AP28" s="136">
        <f t="shared" si="16"/>
        <v>5</v>
      </c>
      <c r="AQ28" s="136">
        <v>2</v>
      </c>
      <c r="AR28" s="136">
        <v>3</v>
      </c>
      <c r="AS28" s="41" t="s">
        <v>43</v>
      </c>
      <c r="AT28" s="281"/>
    </row>
    <row r="29" spans="1:46" ht="24" customHeight="1">
      <c r="A29" s="286"/>
      <c r="B29" s="287" t="s">
        <v>7</v>
      </c>
      <c r="C29" s="243">
        <f t="shared" si="1"/>
        <v>86</v>
      </c>
      <c r="D29" s="244">
        <f t="shared" si="2"/>
        <v>5</v>
      </c>
      <c r="E29" s="244">
        <f t="shared" si="3"/>
        <v>81</v>
      </c>
      <c r="F29" s="244">
        <f t="shared" si="4"/>
        <v>6</v>
      </c>
      <c r="G29" s="136">
        <v>4</v>
      </c>
      <c r="H29" s="136">
        <v>2</v>
      </c>
      <c r="I29" s="244">
        <f t="shared" si="5"/>
        <v>1</v>
      </c>
      <c r="J29" s="136">
        <v>1</v>
      </c>
      <c r="K29" s="136">
        <v>0</v>
      </c>
      <c r="L29" s="244">
        <f t="shared" si="6"/>
        <v>5</v>
      </c>
      <c r="M29" s="136">
        <v>0</v>
      </c>
      <c r="N29" s="136">
        <v>5</v>
      </c>
      <c r="O29" s="244">
        <f t="shared" si="7"/>
        <v>0</v>
      </c>
      <c r="P29" s="136">
        <v>0</v>
      </c>
      <c r="Q29" s="136">
        <v>0</v>
      </c>
      <c r="R29" s="244">
        <f t="shared" si="8"/>
        <v>1</v>
      </c>
      <c r="S29" s="136">
        <v>0</v>
      </c>
      <c r="T29" s="136">
        <v>1</v>
      </c>
      <c r="U29" s="244">
        <f t="shared" si="9"/>
        <v>73</v>
      </c>
      <c r="V29" s="136">
        <v>0</v>
      </c>
      <c r="W29" s="136">
        <v>73</v>
      </c>
      <c r="X29" s="244">
        <f t="shared" si="10"/>
        <v>0</v>
      </c>
      <c r="Y29" s="136">
        <v>0</v>
      </c>
      <c r="Z29" s="136">
        <v>0</v>
      </c>
      <c r="AA29" s="244">
        <f t="shared" si="11"/>
        <v>0</v>
      </c>
      <c r="AB29" s="136">
        <v>0</v>
      </c>
      <c r="AC29" s="136">
        <v>0</v>
      </c>
      <c r="AD29" s="244">
        <f t="shared" si="12"/>
        <v>0</v>
      </c>
      <c r="AE29" s="136">
        <v>0</v>
      </c>
      <c r="AF29" s="136">
        <v>0</v>
      </c>
      <c r="AG29" s="244">
        <f t="shared" si="13"/>
        <v>0</v>
      </c>
      <c r="AH29" s="136">
        <v>0</v>
      </c>
      <c r="AI29" s="136">
        <v>0</v>
      </c>
      <c r="AJ29" s="244">
        <f t="shared" si="14"/>
        <v>0</v>
      </c>
      <c r="AK29" s="136">
        <v>0</v>
      </c>
      <c r="AL29" s="136">
        <v>0</v>
      </c>
      <c r="AM29" s="244">
        <f t="shared" si="15"/>
        <v>0</v>
      </c>
      <c r="AN29" s="136">
        <v>0</v>
      </c>
      <c r="AO29" s="136">
        <v>0</v>
      </c>
      <c r="AP29" s="136">
        <f t="shared" si="16"/>
        <v>20</v>
      </c>
      <c r="AQ29" s="136">
        <v>1</v>
      </c>
      <c r="AR29" s="136">
        <v>19</v>
      </c>
      <c r="AS29" s="41" t="s">
        <v>7</v>
      </c>
      <c r="AT29" s="281"/>
    </row>
    <row r="30" spans="1:46" ht="24" customHeight="1">
      <c r="A30" s="286"/>
      <c r="B30" s="287" t="s">
        <v>44</v>
      </c>
      <c r="C30" s="243">
        <f t="shared" si="1"/>
        <v>66</v>
      </c>
      <c r="D30" s="244">
        <f t="shared" si="2"/>
        <v>3</v>
      </c>
      <c r="E30" s="244">
        <f t="shared" si="3"/>
        <v>63</v>
      </c>
      <c r="F30" s="244">
        <f t="shared" si="4"/>
        <v>3</v>
      </c>
      <c r="G30" s="136">
        <v>1</v>
      </c>
      <c r="H30" s="136">
        <v>2</v>
      </c>
      <c r="I30" s="244">
        <f t="shared" si="5"/>
        <v>1</v>
      </c>
      <c r="J30" s="136">
        <v>0</v>
      </c>
      <c r="K30" s="136">
        <v>1</v>
      </c>
      <c r="L30" s="244">
        <f t="shared" si="6"/>
        <v>2</v>
      </c>
      <c r="M30" s="136">
        <v>0</v>
      </c>
      <c r="N30" s="136">
        <v>2</v>
      </c>
      <c r="O30" s="244">
        <f t="shared" si="7"/>
        <v>1</v>
      </c>
      <c r="P30" s="136">
        <v>0</v>
      </c>
      <c r="Q30" s="136">
        <v>1</v>
      </c>
      <c r="R30" s="244">
        <f t="shared" si="8"/>
        <v>0</v>
      </c>
      <c r="S30" s="136">
        <v>0</v>
      </c>
      <c r="T30" s="136">
        <v>0</v>
      </c>
      <c r="U30" s="244">
        <f t="shared" si="9"/>
        <v>59</v>
      </c>
      <c r="V30" s="136">
        <v>2</v>
      </c>
      <c r="W30" s="136">
        <v>57</v>
      </c>
      <c r="X30" s="244">
        <f t="shared" si="10"/>
        <v>0</v>
      </c>
      <c r="Y30" s="136">
        <v>0</v>
      </c>
      <c r="Z30" s="136">
        <v>0</v>
      </c>
      <c r="AA30" s="244">
        <f t="shared" si="11"/>
        <v>0</v>
      </c>
      <c r="AB30" s="136">
        <v>0</v>
      </c>
      <c r="AC30" s="136">
        <v>0</v>
      </c>
      <c r="AD30" s="244">
        <f t="shared" si="12"/>
        <v>0</v>
      </c>
      <c r="AE30" s="136">
        <v>0</v>
      </c>
      <c r="AF30" s="136">
        <v>0</v>
      </c>
      <c r="AG30" s="244">
        <f t="shared" si="13"/>
        <v>0</v>
      </c>
      <c r="AH30" s="136">
        <v>0</v>
      </c>
      <c r="AI30" s="136">
        <v>0</v>
      </c>
      <c r="AJ30" s="244">
        <f t="shared" si="14"/>
        <v>0</v>
      </c>
      <c r="AK30" s="136">
        <v>0</v>
      </c>
      <c r="AL30" s="136">
        <v>0</v>
      </c>
      <c r="AM30" s="244">
        <f t="shared" si="15"/>
        <v>1</v>
      </c>
      <c r="AN30" s="136">
        <v>1</v>
      </c>
      <c r="AO30" s="136">
        <v>0</v>
      </c>
      <c r="AP30" s="136">
        <f t="shared" si="16"/>
        <v>3</v>
      </c>
      <c r="AQ30" s="136">
        <v>1</v>
      </c>
      <c r="AR30" s="136">
        <v>2</v>
      </c>
      <c r="AS30" s="41" t="s">
        <v>44</v>
      </c>
      <c r="AT30" s="281"/>
    </row>
    <row r="31" spans="1:46" ht="24" customHeight="1">
      <c r="A31" s="286"/>
      <c r="B31" s="288" t="s">
        <v>70</v>
      </c>
      <c r="C31" s="243">
        <f t="shared" si="1"/>
        <v>70</v>
      </c>
      <c r="D31" s="244">
        <f t="shared" si="2"/>
        <v>13</v>
      </c>
      <c r="E31" s="244">
        <f t="shared" si="3"/>
        <v>57</v>
      </c>
      <c r="F31" s="244">
        <f t="shared" si="4"/>
        <v>10</v>
      </c>
      <c r="G31" s="136">
        <v>4</v>
      </c>
      <c r="H31" s="136">
        <v>6</v>
      </c>
      <c r="I31" s="244">
        <f t="shared" si="5"/>
        <v>8</v>
      </c>
      <c r="J31" s="136">
        <v>0</v>
      </c>
      <c r="K31" s="136">
        <v>8</v>
      </c>
      <c r="L31" s="244">
        <f t="shared" si="6"/>
        <v>0</v>
      </c>
      <c r="M31" s="136">
        <v>0</v>
      </c>
      <c r="N31" s="136">
        <v>0</v>
      </c>
      <c r="O31" s="244">
        <f t="shared" si="7"/>
        <v>2</v>
      </c>
      <c r="P31" s="136">
        <v>0</v>
      </c>
      <c r="Q31" s="136">
        <v>2</v>
      </c>
      <c r="R31" s="244">
        <f t="shared" si="8"/>
        <v>0</v>
      </c>
      <c r="S31" s="136">
        <v>0</v>
      </c>
      <c r="T31" s="136">
        <v>0</v>
      </c>
      <c r="U31" s="244">
        <f t="shared" si="9"/>
        <v>49</v>
      </c>
      <c r="V31" s="136">
        <v>9</v>
      </c>
      <c r="W31" s="136">
        <v>40</v>
      </c>
      <c r="X31" s="244">
        <f t="shared" si="10"/>
        <v>0</v>
      </c>
      <c r="Y31" s="136">
        <v>0</v>
      </c>
      <c r="Z31" s="136">
        <v>0</v>
      </c>
      <c r="AA31" s="244">
        <f t="shared" si="11"/>
        <v>0</v>
      </c>
      <c r="AB31" s="136">
        <v>0</v>
      </c>
      <c r="AC31" s="136">
        <v>0</v>
      </c>
      <c r="AD31" s="244">
        <f t="shared" si="12"/>
        <v>0</v>
      </c>
      <c r="AE31" s="136">
        <v>0</v>
      </c>
      <c r="AF31" s="136">
        <v>0</v>
      </c>
      <c r="AG31" s="244">
        <f t="shared" si="13"/>
        <v>0</v>
      </c>
      <c r="AH31" s="136">
        <v>0</v>
      </c>
      <c r="AI31" s="136">
        <v>0</v>
      </c>
      <c r="AJ31" s="244">
        <f t="shared" si="14"/>
        <v>1</v>
      </c>
      <c r="AK31" s="136">
        <v>0</v>
      </c>
      <c r="AL31" s="136">
        <v>1</v>
      </c>
      <c r="AM31" s="244">
        <f t="shared" si="15"/>
        <v>0</v>
      </c>
      <c r="AN31" s="136">
        <v>0</v>
      </c>
      <c r="AO31" s="136">
        <v>0</v>
      </c>
      <c r="AP31" s="136">
        <f t="shared" si="16"/>
        <v>48</v>
      </c>
      <c r="AQ31" s="136">
        <v>0</v>
      </c>
      <c r="AR31" s="136">
        <v>48</v>
      </c>
      <c r="AS31" s="41" t="s">
        <v>77</v>
      </c>
      <c r="AT31" s="281"/>
    </row>
    <row r="32" spans="1:46" ht="24" customHeight="1">
      <c r="A32" s="286"/>
      <c r="B32" s="288" t="s">
        <v>71</v>
      </c>
      <c r="C32" s="243">
        <f t="shared" si="1"/>
        <v>117</v>
      </c>
      <c r="D32" s="244">
        <f t="shared" si="2"/>
        <v>7</v>
      </c>
      <c r="E32" s="244">
        <f t="shared" si="3"/>
        <v>110</v>
      </c>
      <c r="F32" s="244">
        <f t="shared" si="4"/>
        <v>6</v>
      </c>
      <c r="G32" s="136">
        <v>1</v>
      </c>
      <c r="H32" s="136">
        <v>5</v>
      </c>
      <c r="I32" s="244">
        <f t="shared" si="5"/>
        <v>2</v>
      </c>
      <c r="J32" s="136">
        <v>0</v>
      </c>
      <c r="K32" s="136">
        <v>2</v>
      </c>
      <c r="L32" s="244">
        <f t="shared" si="6"/>
        <v>0</v>
      </c>
      <c r="M32" s="136">
        <v>0</v>
      </c>
      <c r="N32" s="136">
        <v>0</v>
      </c>
      <c r="O32" s="244">
        <f t="shared" si="7"/>
        <v>2</v>
      </c>
      <c r="P32" s="136">
        <v>0</v>
      </c>
      <c r="Q32" s="136">
        <v>2</v>
      </c>
      <c r="R32" s="244">
        <f t="shared" si="8"/>
        <v>0</v>
      </c>
      <c r="S32" s="136">
        <v>0</v>
      </c>
      <c r="T32" s="136">
        <v>0</v>
      </c>
      <c r="U32" s="244">
        <f t="shared" si="9"/>
        <v>76</v>
      </c>
      <c r="V32" s="136">
        <v>6</v>
      </c>
      <c r="W32" s="136">
        <v>70</v>
      </c>
      <c r="X32" s="244">
        <f t="shared" si="10"/>
        <v>0</v>
      </c>
      <c r="Y32" s="136">
        <v>0</v>
      </c>
      <c r="Z32" s="136">
        <v>0</v>
      </c>
      <c r="AA32" s="244">
        <f t="shared" si="11"/>
        <v>2</v>
      </c>
      <c r="AB32" s="136">
        <v>0</v>
      </c>
      <c r="AC32" s="136">
        <v>2</v>
      </c>
      <c r="AD32" s="244">
        <f t="shared" si="12"/>
        <v>0</v>
      </c>
      <c r="AE32" s="136">
        <v>0</v>
      </c>
      <c r="AF32" s="136">
        <v>0</v>
      </c>
      <c r="AG32" s="244">
        <f t="shared" si="13"/>
        <v>0</v>
      </c>
      <c r="AH32" s="136">
        <v>0</v>
      </c>
      <c r="AI32" s="136">
        <v>0</v>
      </c>
      <c r="AJ32" s="244">
        <f t="shared" si="14"/>
        <v>29</v>
      </c>
      <c r="AK32" s="136">
        <v>0</v>
      </c>
      <c r="AL32" s="136">
        <v>29</v>
      </c>
      <c r="AM32" s="244">
        <f t="shared" si="15"/>
        <v>37</v>
      </c>
      <c r="AN32" s="136">
        <v>1</v>
      </c>
      <c r="AO32" s="136">
        <v>36</v>
      </c>
      <c r="AP32" s="136">
        <f t="shared" si="16"/>
        <v>15</v>
      </c>
      <c r="AQ32" s="136">
        <v>0</v>
      </c>
      <c r="AR32" s="136">
        <v>15</v>
      </c>
      <c r="AS32" s="41" t="s">
        <v>78</v>
      </c>
      <c r="AT32" s="281"/>
    </row>
    <row r="33" spans="1:46" ht="24" customHeight="1">
      <c r="A33" s="286"/>
      <c r="B33" s="288" t="s">
        <v>79</v>
      </c>
      <c r="C33" s="243">
        <f t="shared" si="1"/>
        <v>34</v>
      </c>
      <c r="D33" s="244">
        <f t="shared" si="2"/>
        <v>5</v>
      </c>
      <c r="E33" s="244">
        <f t="shared" si="3"/>
        <v>29</v>
      </c>
      <c r="F33" s="244">
        <f t="shared" si="4"/>
        <v>4</v>
      </c>
      <c r="G33" s="136">
        <v>3</v>
      </c>
      <c r="H33" s="136">
        <v>1</v>
      </c>
      <c r="I33" s="244">
        <f t="shared" si="5"/>
        <v>1</v>
      </c>
      <c r="J33" s="136">
        <v>0</v>
      </c>
      <c r="K33" s="136">
        <v>1</v>
      </c>
      <c r="L33" s="244">
        <f t="shared" si="6"/>
        <v>2</v>
      </c>
      <c r="M33" s="136">
        <v>0</v>
      </c>
      <c r="N33" s="136">
        <v>2</v>
      </c>
      <c r="O33" s="244">
        <f t="shared" si="7"/>
        <v>1</v>
      </c>
      <c r="P33" s="136">
        <v>1</v>
      </c>
      <c r="Q33" s="136">
        <v>0</v>
      </c>
      <c r="R33" s="244">
        <f t="shared" si="8"/>
        <v>1</v>
      </c>
      <c r="S33" s="136">
        <v>0</v>
      </c>
      <c r="T33" s="136">
        <v>1</v>
      </c>
      <c r="U33" s="244">
        <f t="shared" si="9"/>
        <v>24</v>
      </c>
      <c r="V33" s="136">
        <v>1</v>
      </c>
      <c r="W33" s="136">
        <v>23</v>
      </c>
      <c r="X33" s="244">
        <f t="shared" si="10"/>
        <v>0</v>
      </c>
      <c r="Y33" s="136">
        <v>0</v>
      </c>
      <c r="Z33" s="136">
        <v>0</v>
      </c>
      <c r="AA33" s="244">
        <f t="shared" si="11"/>
        <v>0</v>
      </c>
      <c r="AB33" s="136">
        <v>0</v>
      </c>
      <c r="AC33" s="136">
        <v>0</v>
      </c>
      <c r="AD33" s="244">
        <f t="shared" si="12"/>
        <v>0</v>
      </c>
      <c r="AE33" s="136">
        <v>0</v>
      </c>
      <c r="AF33" s="136">
        <v>0</v>
      </c>
      <c r="AG33" s="244">
        <f t="shared" si="13"/>
        <v>0</v>
      </c>
      <c r="AH33" s="136">
        <v>0</v>
      </c>
      <c r="AI33" s="136">
        <v>0</v>
      </c>
      <c r="AJ33" s="244">
        <f t="shared" si="14"/>
        <v>1</v>
      </c>
      <c r="AK33" s="136">
        <v>0</v>
      </c>
      <c r="AL33" s="136">
        <v>1</v>
      </c>
      <c r="AM33" s="244">
        <f t="shared" si="15"/>
        <v>3</v>
      </c>
      <c r="AN33" s="136">
        <v>0</v>
      </c>
      <c r="AO33" s="136">
        <v>3</v>
      </c>
      <c r="AP33" s="136">
        <f t="shared" si="16"/>
        <v>4</v>
      </c>
      <c r="AQ33" s="136">
        <v>0</v>
      </c>
      <c r="AR33" s="136">
        <v>4</v>
      </c>
      <c r="AS33" s="41" t="s">
        <v>80</v>
      </c>
      <c r="AT33" s="281"/>
    </row>
    <row r="34" spans="1:46" ht="24" customHeight="1">
      <c r="A34" s="286"/>
      <c r="B34" s="288" t="s">
        <v>131</v>
      </c>
      <c r="C34" s="243">
        <f t="shared" si="1"/>
        <v>164</v>
      </c>
      <c r="D34" s="244">
        <f t="shared" si="2"/>
        <v>6</v>
      </c>
      <c r="E34" s="244">
        <f t="shared" si="3"/>
        <v>158</v>
      </c>
      <c r="F34" s="244">
        <f t="shared" si="4"/>
        <v>14</v>
      </c>
      <c r="G34" s="136">
        <v>4</v>
      </c>
      <c r="H34" s="136">
        <v>10</v>
      </c>
      <c r="I34" s="244">
        <f t="shared" si="5"/>
        <v>10</v>
      </c>
      <c r="J34" s="136">
        <v>1</v>
      </c>
      <c r="K34" s="136">
        <v>9</v>
      </c>
      <c r="L34" s="244">
        <f t="shared" si="6"/>
        <v>4</v>
      </c>
      <c r="M34" s="136">
        <v>0</v>
      </c>
      <c r="N34" s="136">
        <v>4</v>
      </c>
      <c r="O34" s="244">
        <f t="shared" si="7"/>
        <v>10</v>
      </c>
      <c r="P34" s="136">
        <v>0</v>
      </c>
      <c r="Q34" s="136">
        <v>10</v>
      </c>
      <c r="R34" s="244">
        <f t="shared" si="8"/>
        <v>0</v>
      </c>
      <c r="S34" s="136">
        <v>0</v>
      </c>
      <c r="T34" s="136">
        <v>0</v>
      </c>
      <c r="U34" s="244">
        <f t="shared" si="9"/>
        <v>122</v>
      </c>
      <c r="V34" s="136">
        <v>1</v>
      </c>
      <c r="W34" s="136">
        <v>121</v>
      </c>
      <c r="X34" s="244">
        <f t="shared" si="10"/>
        <v>0</v>
      </c>
      <c r="Y34" s="136">
        <v>0</v>
      </c>
      <c r="Z34" s="136">
        <v>0</v>
      </c>
      <c r="AA34" s="244">
        <f t="shared" si="11"/>
        <v>0</v>
      </c>
      <c r="AB34" s="136">
        <v>0</v>
      </c>
      <c r="AC34" s="136">
        <v>0</v>
      </c>
      <c r="AD34" s="244">
        <f t="shared" si="12"/>
        <v>0</v>
      </c>
      <c r="AE34" s="136">
        <v>0</v>
      </c>
      <c r="AF34" s="136">
        <v>0</v>
      </c>
      <c r="AG34" s="244">
        <f t="shared" si="13"/>
        <v>0</v>
      </c>
      <c r="AH34" s="136">
        <v>0</v>
      </c>
      <c r="AI34" s="136">
        <v>0</v>
      </c>
      <c r="AJ34" s="244">
        <f t="shared" si="14"/>
        <v>4</v>
      </c>
      <c r="AK34" s="136">
        <v>0</v>
      </c>
      <c r="AL34" s="136">
        <v>4</v>
      </c>
      <c r="AM34" s="244">
        <f t="shared" si="15"/>
        <v>2</v>
      </c>
      <c r="AN34" s="136">
        <v>0</v>
      </c>
      <c r="AO34" s="136">
        <v>2</v>
      </c>
      <c r="AP34" s="136">
        <f t="shared" si="16"/>
        <v>19</v>
      </c>
      <c r="AQ34" s="136">
        <v>4</v>
      </c>
      <c r="AR34" s="136">
        <v>15</v>
      </c>
      <c r="AS34" s="41" t="s">
        <v>131</v>
      </c>
      <c r="AT34" s="281"/>
    </row>
    <row r="35" spans="1:46" s="156" customFormat="1" ht="24" customHeight="1">
      <c r="A35" s="444" t="s">
        <v>169</v>
      </c>
      <c r="B35" s="445"/>
      <c r="C35" s="240">
        <f t="shared" si="1"/>
        <v>13</v>
      </c>
      <c r="D35" s="241">
        <f t="shared" si="2"/>
        <v>0</v>
      </c>
      <c r="E35" s="241">
        <f t="shared" si="3"/>
        <v>13</v>
      </c>
      <c r="F35" s="241">
        <f t="shared" si="4"/>
        <v>0</v>
      </c>
      <c r="G35" s="241">
        <f aca="true" t="shared" si="19" ref="G35:AR35">SUM(G36:G37)</f>
        <v>0</v>
      </c>
      <c r="H35" s="241">
        <f t="shared" si="19"/>
        <v>0</v>
      </c>
      <c r="I35" s="241">
        <f t="shared" si="5"/>
        <v>0</v>
      </c>
      <c r="J35" s="241">
        <f t="shared" si="19"/>
        <v>0</v>
      </c>
      <c r="K35" s="241">
        <f t="shared" si="19"/>
        <v>0</v>
      </c>
      <c r="L35" s="241">
        <f t="shared" si="6"/>
        <v>0</v>
      </c>
      <c r="M35" s="241">
        <f t="shared" si="19"/>
        <v>0</v>
      </c>
      <c r="N35" s="241">
        <f t="shared" si="19"/>
        <v>0</v>
      </c>
      <c r="O35" s="241">
        <f t="shared" si="7"/>
        <v>0</v>
      </c>
      <c r="P35" s="241">
        <f t="shared" si="19"/>
        <v>0</v>
      </c>
      <c r="Q35" s="241">
        <f t="shared" si="19"/>
        <v>0</v>
      </c>
      <c r="R35" s="241">
        <f t="shared" si="8"/>
        <v>0</v>
      </c>
      <c r="S35" s="241">
        <f t="shared" si="19"/>
        <v>0</v>
      </c>
      <c r="T35" s="241">
        <f t="shared" si="19"/>
        <v>0</v>
      </c>
      <c r="U35" s="241">
        <f t="shared" si="9"/>
        <v>10</v>
      </c>
      <c r="V35" s="241">
        <f t="shared" si="19"/>
        <v>0</v>
      </c>
      <c r="W35" s="241">
        <f t="shared" si="19"/>
        <v>10</v>
      </c>
      <c r="X35" s="241">
        <f t="shared" si="10"/>
        <v>0</v>
      </c>
      <c r="Y35" s="241">
        <f t="shared" si="19"/>
        <v>0</v>
      </c>
      <c r="Z35" s="241">
        <f t="shared" si="19"/>
        <v>0</v>
      </c>
      <c r="AA35" s="241">
        <f t="shared" si="11"/>
        <v>0</v>
      </c>
      <c r="AB35" s="241">
        <f t="shared" si="19"/>
        <v>0</v>
      </c>
      <c r="AC35" s="241">
        <f t="shared" si="19"/>
        <v>0</v>
      </c>
      <c r="AD35" s="241">
        <f t="shared" si="12"/>
        <v>0</v>
      </c>
      <c r="AE35" s="241">
        <f t="shared" si="19"/>
        <v>0</v>
      </c>
      <c r="AF35" s="241">
        <f t="shared" si="19"/>
        <v>0</v>
      </c>
      <c r="AG35" s="241">
        <f t="shared" si="13"/>
        <v>0</v>
      </c>
      <c r="AH35" s="241">
        <f t="shared" si="19"/>
        <v>0</v>
      </c>
      <c r="AI35" s="241">
        <f t="shared" si="19"/>
        <v>0</v>
      </c>
      <c r="AJ35" s="241">
        <f t="shared" si="14"/>
        <v>3</v>
      </c>
      <c r="AK35" s="241">
        <f t="shared" si="19"/>
        <v>0</v>
      </c>
      <c r="AL35" s="241">
        <f t="shared" si="19"/>
        <v>3</v>
      </c>
      <c r="AM35" s="241">
        <f t="shared" si="15"/>
        <v>0</v>
      </c>
      <c r="AN35" s="241">
        <f t="shared" si="19"/>
        <v>0</v>
      </c>
      <c r="AO35" s="241">
        <f t="shared" si="19"/>
        <v>0</v>
      </c>
      <c r="AP35" s="312">
        <f t="shared" si="16"/>
        <v>3</v>
      </c>
      <c r="AQ35" s="241">
        <f t="shared" si="19"/>
        <v>2</v>
      </c>
      <c r="AR35" s="241">
        <f t="shared" si="19"/>
        <v>1</v>
      </c>
      <c r="AS35" s="426" t="s">
        <v>170</v>
      </c>
      <c r="AT35" s="427"/>
    </row>
    <row r="36" spans="1:46" ht="24" customHeight="1">
      <c r="A36" s="286"/>
      <c r="B36" s="287" t="s">
        <v>45</v>
      </c>
      <c r="C36" s="243">
        <f t="shared" si="1"/>
        <v>13</v>
      </c>
      <c r="D36" s="244">
        <f t="shared" si="2"/>
        <v>0</v>
      </c>
      <c r="E36" s="244">
        <f t="shared" si="3"/>
        <v>13</v>
      </c>
      <c r="F36" s="244">
        <f t="shared" si="4"/>
        <v>0</v>
      </c>
      <c r="G36" s="136">
        <v>0</v>
      </c>
      <c r="H36" s="136">
        <v>0</v>
      </c>
      <c r="I36" s="244">
        <f t="shared" si="5"/>
        <v>0</v>
      </c>
      <c r="J36" s="136">
        <v>0</v>
      </c>
      <c r="K36" s="136">
        <v>0</v>
      </c>
      <c r="L36" s="244">
        <f t="shared" si="6"/>
        <v>0</v>
      </c>
      <c r="M36" s="136">
        <v>0</v>
      </c>
      <c r="N36" s="136">
        <v>0</v>
      </c>
      <c r="O36" s="244">
        <f t="shared" si="7"/>
        <v>0</v>
      </c>
      <c r="P36" s="136">
        <v>0</v>
      </c>
      <c r="Q36" s="136">
        <v>0</v>
      </c>
      <c r="R36" s="244">
        <f t="shared" si="8"/>
        <v>0</v>
      </c>
      <c r="S36" s="136">
        <v>0</v>
      </c>
      <c r="T36" s="136">
        <v>0</v>
      </c>
      <c r="U36" s="244">
        <f t="shared" si="9"/>
        <v>10</v>
      </c>
      <c r="V36" s="136">
        <v>0</v>
      </c>
      <c r="W36" s="136">
        <v>10</v>
      </c>
      <c r="X36" s="244">
        <f t="shared" si="10"/>
        <v>0</v>
      </c>
      <c r="Y36" s="136">
        <v>0</v>
      </c>
      <c r="Z36" s="136">
        <v>0</v>
      </c>
      <c r="AA36" s="244">
        <f t="shared" si="11"/>
        <v>0</v>
      </c>
      <c r="AB36" s="136">
        <v>0</v>
      </c>
      <c r="AC36" s="136">
        <v>0</v>
      </c>
      <c r="AD36" s="244">
        <f t="shared" si="12"/>
        <v>0</v>
      </c>
      <c r="AE36" s="136">
        <v>0</v>
      </c>
      <c r="AF36" s="136">
        <v>0</v>
      </c>
      <c r="AG36" s="244">
        <f t="shared" si="13"/>
        <v>0</v>
      </c>
      <c r="AH36" s="136">
        <v>0</v>
      </c>
      <c r="AI36" s="136">
        <v>0</v>
      </c>
      <c r="AJ36" s="244">
        <f t="shared" si="14"/>
        <v>3</v>
      </c>
      <c r="AK36" s="136">
        <v>0</v>
      </c>
      <c r="AL36" s="136">
        <v>3</v>
      </c>
      <c r="AM36" s="244">
        <f t="shared" si="15"/>
        <v>0</v>
      </c>
      <c r="AN36" s="136">
        <v>0</v>
      </c>
      <c r="AO36" s="136">
        <v>0</v>
      </c>
      <c r="AP36" s="136">
        <f t="shared" si="16"/>
        <v>3</v>
      </c>
      <c r="AQ36" s="136">
        <v>2</v>
      </c>
      <c r="AR36" s="136">
        <v>1</v>
      </c>
      <c r="AS36" s="41" t="s">
        <v>45</v>
      </c>
      <c r="AT36" s="281"/>
    </row>
    <row r="37" spans="1:46" ht="24" customHeight="1">
      <c r="A37" s="286"/>
      <c r="B37" s="287" t="s">
        <v>8</v>
      </c>
      <c r="C37" s="243">
        <f t="shared" si="1"/>
        <v>0</v>
      </c>
      <c r="D37" s="244">
        <f t="shared" si="2"/>
        <v>0</v>
      </c>
      <c r="E37" s="244">
        <f t="shared" si="3"/>
        <v>0</v>
      </c>
      <c r="F37" s="244">
        <f t="shared" si="4"/>
        <v>0</v>
      </c>
      <c r="G37" s="136">
        <v>0</v>
      </c>
      <c r="H37" s="136">
        <v>0</v>
      </c>
      <c r="I37" s="244">
        <f t="shared" si="5"/>
        <v>0</v>
      </c>
      <c r="J37" s="136">
        <v>0</v>
      </c>
      <c r="K37" s="136">
        <v>0</v>
      </c>
      <c r="L37" s="244">
        <f t="shared" si="6"/>
        <v>0</v>
      </c>
      <c r="M37" s="136">
        <v>0</v>
      </c>
      <c r="N37" s="136">
        <v>0</v>
      </c>
      <c r="O37" s="244">
        <f t="shared" si="7"/>
        <v>0</v>
      </c>
      <c r="P37" s="136">
        <v>0</v>
      </c>
      <c r="Q37" s="136">
        <v>0</v>
      </c>
      <c r="R37" s="244">
        <f t="shared" si="8"/>
        <v>0</v>
      </c>
      <c r="S37" s="136">
        <v>0</v>
      </c>
      <c r="T37" s="136">
        <v>0</v>
      </c>
      <c r="U37" s="244">
        <f t="shared" si="9"/>
        <v>0</v>
      </c>
      <c r="V37" s="136">
        <v>0</v>
      </c>
      <c r="W37" s="136">
        <v>0</v>
      </c>
      <c r="X37" s="244">
        <f t="shared" si="10"/>
        <v>0</v>
      </c>
      <c r="Y37" s="136">
        <v>0</v>
      </c>
      <c r="Z37" s="136">
        <v>0</v>
      </c>
      <c r="AA37" s="244">
        <f t="shared" si="11"/>
        <v>0</v>
      </c>
      <c r="AB37" s="136">
        <v>0</v>
      </c>
      <c r="AC37" s="136">
        <v>0</v>
      </c>
      <c r="AD37" s="244">
        <f t="shared" si="12"/>
        <v>0</v>
      </c>
      <c r="AE37" s="136">
        <v>0</v>
      </c>
      <c r="AF37" s="136">
        <v>0</v>
      </c>
      <c r="AG37" s="244">
        <f t="shared" si="13"/>
        <v>0</v>
      </c>
      <c r="AH37" s="136">
        <v>0</v>
      </c>
      <c r="AI37" s="136">
        <v>0</v>
      </c>
      <c r="AJ37" s="244">
        <f t="shared" si="14"/>
        <v>0</v>
      </c>
      <c r="AK37" s="136">
        <v>0</v>
      </c>
      <c r="AL37" s="136">
        <v>0</v>
      </c>
      <c r="AM37" s="244">
        <f t="shared" si="15"/>
        <v>0</v>
      </c>
      <c r="AN37" s="136">
        <v>0</v>
      </c>
      <c r="AO37" s="136">
        <v>0</v>
      </c>
      <c r="AP37" s="136">
        <f t="shared" si="16"/>
        <v>0</v>
      </c>
      <c r="AQ37" s="136">
        <v>0</v>
      </c>
      <c r="AR37" s="136">
        <v>0</v>
      </c>
      <c r="AS37" s="41" t="s">
        <v>8</v>
      </c>
      <c r="AT37" s="281"/>
    </row>
    <row r="38" spans="1:46" s="156" customFormat="1" ht="24" customHeight="1">
      <c r="A38" s="435" t="s">
        <v>171</v>
      </c>
      <c r="B38" s="437"/>
      <c r="C38" s="240">
        <f t="shared" si="1"/>
        <v>61</v>
      </c>
      <c r="D38" s="241">
        <f t="shared" si="2"/>
        <v>4</v>
      </c>
      <c r="E38" s="241">
        <f t="shared" si="3"/>
        <v>57</v>
      </c>
      <c r="F38" s="241">
        <f t="shared" si="4"/>
        <v>5</v>
      </c>
      <c r="G38" s="241">
        <f aca="true" t="shared" si="20" ref="G38:AR38">SUM(G39:G42)</f>
        <v>4</v>
      </c>
      <c r="H38" s="241">
        <f t="shared" si="20"/>
        <v>1</v>
      </c>
      <c r="I38" s="241">
        <f t="shared" si="5"/>
        <v>3</v>
      </c>
      <c r="J38" s="241">
        <f t="shared" si="20"/>
        <v>0</v>
      </c>
      <c r="K38" s="241">
        <f t="shared" si="20"/>
        <v>3</v>
      </c>
      <c r="L38" s="241">
        <f t="shared" si="6"/>
        <v>3</v>
      </c>
      <c r="M38" s="241">
        <f t="shared" si="20"/>
        <v>0</v>
      </c>
      <c r="N38" s="241">
        <f t="shared" si="20"/>
        <v>3</v>
      </c>
      <c r="O38" s="241">
        <f t="shared" si="7"/>
        <v>1</v>
      </c>
      <c r="P38" s="241">
        <f t="shared" si="20"/>
        <v>0</v>
      </c>
      <c r="Q38" s="241">
        <f t="shared" si="20"/>
        <v>1</v>
      </c>
      <c r="R38" s="241">
        <f t="shared" si="8"/>
        <v>0</v>
      </c>
      <c r="S38" s="241">
        <f t="shared" si="20"/>
        <v>0</v>
      </c>
      <c r="T38" s="241">
        <f t="shared" si="20"/>
        <v>0</v>
      </c>
      <c r="U38" s="241">
        <f t="shared" si="9"/>
        <v>44</v>
      </c>
      <c r="V38" s="241">
        <f t="shared" si="20"/>
        <v>0</v>
      </c>
      <c r="W38" s="241">
        <f t="shared" si="20"/>
        <v>44</v>
      </c>
      <c r="X38" s="241">
        <f t="shared" si="10"/>
        <v>0</v>
      </c>
      <c r="Y38" s="241">
        <f t="shared" si="20"/>
        <v>0</v>
      </c>
      <c r="Z38" s="241">
        <f t="shared" si="20"/>
        <v>0</v>
      </c>
      <c r="AA38" s="241">
        <f t="shared" si="11"/>
        <v>0</v>
      </c>
      <c r="AB38" s="241">
        <f t="shared" si="20"/>
        <v>0</v>
      </c>
      <c r="AC38" s="241">
        <f t="shared" si="20"/>
        <v>0</v>
      </c>
      <c r="AD38" s="241">
        <f t="shared" si="12"/>
        <v>0</v>
      </c>
      <c r="AE38" s="241">
        <f t="shared" si="20"/>
        <v>0</v>
      </c>
      <c r="AF38" s="241">
        <f t="shared" si="20"/>
        <v>0</v>
      </c>
      <c r="AG38" s="241">
        <f t="shared" si="13"/>
        <v>0</v>
      </c>
      <c r="AH38" s="241">
        <f t="shared" si="20"/>
        <v>0</v>
      </c>
      <c r="AI38" s="241">
        <f t="shared" si="20"/>
        <v>0</v>
      </c>
      <c r="AJ38" s="241">
        <f t="shared" si="14"/>
        <v>5</v>
      </c>
      <c r="AK38" s="241">
        <f t="shared" si="20"/>
        <v>0</v>
      </c>
      <c r="AL38" s="241">
        <f t="shared" si="20"/>
        <v>5</v>
      </c>
      <c r="AM38" s="241">
        <f t="shared" si="15"/>
        <v>0</v>
      </c>
      <c r="AN38" s="241">
        <f t="shared" si="20"/>
        <v>0</v>
      </c>
      <c r="AO38" s="241">
        <f t="shared" si="20"/>
        <v>0</v>
      </c>
      <c r="AP38" s="312">
        <f t="shared" si="16"/>
        <v>10</v>
      </c>
      <c r="AQ38" s="241">
        <f t="shared" si="20"/>
        <v>4</v>
      </c>
      <c r="AR38" s="241">
        <f t="shared" si="20"/>
        <v>6</v>
      </c>
      <c r="AS38" s="426" t="s">
        <v>172</v>
      </c>
      <c r="AT38" s="427"/>
    </row>
    <row r="39" spans="1:46" ht="24" customHeight="1">
      <c r="A39" s="286"/>
      <c r="B39" s="287" t="s">
        <v>84</v>
      </c>
      <c r="C39" s="243">
        <f t="shared" si="1"/>
        <v>9</v>
      </c>
      <c r="D39" s="244">
        <f t="shared" si="2"/>
        <v>1</v>
      </c>
      <c r="E39" s="244">
        <f t="shared" si="3"/>
        <v>8</v>
      </c>
      <c r="F39" s="244">
        <f t="shared" si="4"/>
        <v>1</v>
      </c>
      <c r="G39" s="136">
        <v>1</v>
      </c>
      <c r="H39" s="136">
        <v>0</v>
      </c>
      <c r="I39" s="244">
        <f t="shared" si="5"/>
        <v>1</v>
      </c>
      <c r="J39" s="136">
        <v>0</v>
      </c>
      <c r="K39" s="136">
        <v>1</v>
      </c>
      <c r="L39" s="244">
        <f t="shared" si="6"/>
        <v>0</v>
      </c>
      <c r="M39" s="136">
        <v>0</v>
      </c>
      <c r="N39" s="136">
        <v>0</v>
      </c>
      <c r="O39" s="244">
        <f t="shared" si="7"/>
        <v>0</v>
      </c>
      <c r="P39" s="136">
        <v>0</v>
      </c>
      <c r="Q39" s="136">
        <v>0</v>
      </c>
      <c r="R39" s="244">
        <f t="shared" si="8"/>
        <v>0</v>
      </c>
      <c r="S39" s="136">
        <v>0</v>
      </c>
      <c r="T39" s="136">
        <v>0</v>
      </c>
      <c r="U39" s="244">
        <f t="shared" si="9"/>
        <v>7</v>
      </c>
      <c r="V39" s="136">
        <v>0</v>
      </c>
      <c r="W39" s="136">
        <v>7</v>
      </c>
      <c r="X39" s="244">
        <f t="shared" si="10"/>
        <v>0</v>
      </c>
      <c r="Y39" s="136">
        <v>0</v>
      </c>
      <c r="Z39" s="136">
        <v>0</v>
      </c>
      <c r="AA39" s="244">
        <f t="shared" si="11"/>
        <v>0</v>
      </c>
      <c r="AB39" s="136">
        <v>0</v>
      </c>
      <c r="AC39" s="136">
        <v>0</v>
      </c>
      <c r="AD39" s="244">
        <f t="shared" si="12"/>
        <v>0</v>
      </c>
      <c r="AE39" s="136">
        <v>0</v>
      </c>
      <c r="AF39" s="136">
        <v>0</v>
      </c>
      <c r="AG39" s="244">
        <f t="shared" si="13"/>
        <v>0</v>
      </c>
      <c r="AH39" s="136">
        <v>0</v>
      </c>
      <c r="AI39" s="136">
        <v>0</v>
      </c>
      <c r="AJ39" s="244">
        <f t="shared" si="14"/>
        <v>0</v>
      </c>
      <c r="AK39" s="136">
        <v>0</v>
      </c>
      <c r="AL39" s="136">
        <v>0</v>
      </c>
      <c r="AM39" s="244">
        <f t="shared" si="15"/>
        <v>0</v>
      </c>
      <c r="AN39" s="136">
        <v>0</v>
      </c>
      <c r="AO39" s="136">
        <v>0</v>
      </c>
      <c r="AP39" s="136">
        <f t="shared" si="16"/>
        <v>3</v>
      </c>
      <c r="AQ39" s="136">
        <v>0</v>
      </c>
      <c r="AR39" s="136">
        <v>3</v>
      </c>
      <c r="AS39" s="41" t="s">
        <v>9</v>
      </c>
      <c r="AT39" s="281"/>
    </row>
    <row r="40" spans="1:46" ht="24" customHeight="1">
      <c r="A40" s="286"/>
      <c r="B40" s="287" t="s">
        <v>82</v>
      </c>
      <c r="C40" s="243">
        <f t="shared" si="1"/>
        <v>10</v>
      </c>
      <c r="D40" s="244">
        <f t="shared" si="2"/>
        <v>0</v>
      </c>
      <c r="E40" s="244">
        <f t="shared" si="3"/>
        <v>10</v>
      </c>
      <c r="F40" s="244">
        <f t="shared" si="4"/>
        <v>0</v>
      </c>
      <c r="G40" s="136">
        <v>0</v>
      </c>
      <c r="H40" s="136">
        <v>0</v>
      </c>
      <c r="I40" s="244">
        <f t="shared" si="5"/>
        <v>0</v>
      </c>
      <c r="J40" s="136">
        <v>0</v>
      </c>
      <c r="K40" s="136">
        <v>0</v>
      </c>
      <c r="L40" s="244">
        <f t="shared" si="6"/>
        <v>0</v>
      </c>
      <c r="M40" s="136">
        <v>0</v>
      </c>
      <c r="N40" s="136">
        <v>0</v>
      </c>
      <c r="O40" s="244">
        <f t="shared" si="7"/>
        <v>0</v>
      </c>
      <c r="P40" s="136">
        <v>0</v>
      </c>
      <c r="Q40" s="136">
        <v>0</v>
      </c>
      <c r="R40" s="244">
        <f t="shared" si="8"/>
        <v>0</v>
      </c>
      <c r="S40" s="136">
        <v>0</v>
      </c>
      <c r="T40" s="136">
        <v>0</v>
      </c>
      <c r="U40" s="244">
        <f t="shared" si="9"/>
        <v>9</v>
      </c>
      <c r="V40" s="136">
        <v>0</v>
      </c>
      <c r="W40" s="136">
        <v>9</v>
      </c>
      <c r="X40" s="244">
        <f t="shared" si="10"/>
        <v>0</v>
      </c>
      <c r="Y40" s="136">
        <v>0</v>
      </c>
      <c r="Z40" s="136">
        <v>0</v>
      </c>
      <c r="AA40" s="244">
        <f t="shared" si="11"/>
        <v>0</v>
      </c>
      <c r="AB40" s="136">
        <v>0</v>
      </c>
      <c r="AC40" s="136">
        <v>0</v>
      </c>
      <c r="AD40" s="244">
        <f t="shared" si="12"/>
        <v>0</v>
      </c>
      <c r="AE40" s="136">
        <v>0</v>
      </c>
      <c r="AF40" s="136">
        <v>0</v>
      </c>
      <c r="AG40" s="244">
        <f t="shared" si="13"/>
        <v>0</v>
      </c>
      <c r="AH40" s="136">
        <v>0</v>
      </c>
      <c r="AI40" s="136">
        <v>0</v>
      </c>
      <c r="AJ40" s="244">
        <f t="shared" si="14"/>
        <v>1</v>
      </c>
      <c r="AK40" s="136">
        <v>0</v>
      </c>
      <c r="AL40" s="136">
        <v>1</v>
      </c>
      <c r="AM40" s="244">
        <f t="shared" si="15"/>
        <v>0</v>
      </c>
      <c r="AN40" s="136">
        <v>0</v>
      </c>
      <c r="AO40" s="136">
        <v>0</v>
      </c>
      <c r="AP40" s="136">
        <f t="shared" si="16"/>
        <v>2</v>
      </c>
      <c r="AQ40" s="136">
        <v>2</v>
      </c>
      <c r="AR40" s="136">
        <v>0</v>
      </c>
      <c r="AS40" s="41" t="s">
        <v>60</v>
      </c>
      <c r="AT40" s="281"/>
    </row>
    <row r="41" spans="1:46" ht="24" customHeight="1">
      <c r="A41" s="286"/>
      <c r="B41" s="287" t="s">
        <v>72</v>
      </c>
      <c r="C41" s="243">
        <f t="shared" si="1"/>
        <v>38</v>
      </c>
      <c r="D41" s="244">
        <f t="shared" si="2"/>
        <v>3</v>
      </c>
      <c r="E41" s="244">
        <f t="shared" si="3"/>
        <v>35</v>
      </c>
      <c r="F41" s="244">
        <f t="shared" si="4"/>
        <v>3</v>
      </c>
      <c r="G41" s="136">
        <v>3</v>
      </c>
      <c r="H41" s="136">
        <v>0</v>
      </c>
      <c r="I41" s="244">
        <f t="shared" si="5"/>
        <v>2</v>
      </c>
      <c r="J41" s="136">
        <v>0</v>
      </c>
      <c r="K41" s="136">
        <v>2</v>
      </c>
      <c r="L41" s="244">
        <f t="shared" si="6"/>
        <v>3</v>
      </c>
      <c r="M41" s="136">
        <v>0</v>
      </c>
      <c r="N41" s="136">
        <v>3</v>
      </c>
      <c r="O41" s="244">
        <f t="shared" si="7"/>
        <v>0</v>
      </c>
      <c r="P41" s="136">
        <v>0</v>
      </c>
      <c r="Q41" s="136">
        <v>0</v>
      </c>
      <c r="R41" s="244">
        <f t="shared" si="8"/>
        <v>0</v>
      </c>
      <c r="S41" s="136">
        <v>0</v>
      </c>
      <c r="T41" s="136">
        <v>0</v>
      </c>
      <c r="U41" s="244">
        <f t="shared" si="9"/>
        <v>26</v>
      </c>
      <c r="V41" s="136">
        <v>0</v>
      </c>
      <c r="W41" s="136">
        <v>26</v>
      </c>
      <c r="X41" s="244">
        <f t="shared" si="10"/>
        <v>0</v>
      </c>
      <c r="Y41" s="136">
        <v>0</v>
      </c>
      <c r="Z41" s="136">
        <v>0</v>
      </c>
      <c r="AA41" s="244">
        <f t="shared" si="11"/>
        <v>0</v>
      </c>
      <c r="AB41" s="136">
        <v>0</v>
      </c>
      <c r="AC41" s="136">
        <v>0</v>
      </c>
      <c r="AD41" s="244">
        <f t="shared" si="12"/>
        <v>0</v>
      </c>
      <c r="AE41" s="136">
        <v>0</v>
      </c>
      <c r="AF41" s="136">
        <v>0</v>
      </c>
      <c r="AG41" s="244">
        <f t="shared" si="13"/>
        <v>0</v>
      </c>
      <c r="AH41" s="136">
        <v>0</v>
      </c>
      <c r="AI41" s="136">
        <v>0</v>
      </c>
      <c r="AJ41" s="244">
        <f t="shared" si="14"/>
        <v>4</v>
      </c>
      <c r="AK41" s="136">
        <v>0</v>
      </c>
      <c r="AL41" s="136">
        <v>4</v>
      </c>
      <c r="AM41" s="244">
        <f t="shared" si="15"/>
        <v>0</v>
      </c>
      <c r="AN41" s="136">
        <v>0</v>
      </c>
      <c r="AO41" s="136">
        <v>0</v>
      </c>
      <c r="AP41" s="136">
        <f t="shared" si="16"/>
        <v>5</v>
      </c>
      <c r="AQ41" s="136">
        <v>2</v>
      </c>
      <c r="AR41" s="136">
        <v>3</v>
      </c>
      <c r="AS41" s="41" t="s">
        <v>61</v>
      </c>
      <c r="AT41" s="281"/>
    </row>
    <row r="42" spans="1:46" ht="24" customHeight="1">
      <c r="A42" s="286"/>
      <c r="B42" s="287" t="s">
        <v>83</v>
      </c>
      <c r="C42" s="243">
        <f t="shared" si="1"/>
        <v>4</v>
      </c>
      <c r="D42" s="244">
        <f t="shared" si="2"/>
        <v>0</v>
      </c>
      <c r="E42" s="244">
        <f t="shared" si="3"/>
        <v>4</v>
      </c>
      <c r="F42" s="244">
        <f t="shared" si="4"/>
        <v>1</v>
      </c>
      <c r="G42" s="136">
        <v>0</v>
      </c>
      <c r="H42" s="136">
        <v>1</v>
      </c>
      <c r="I42" s="244">
        <f t="shared" si="5"/>
        <v>0</v>
      </c>
      <c r="J42" s="136">
        <v>0</v>
      </c>
      <c r="K42" s="136">
        <v>0</v>
      </c>
      <c r="L42" s="244">
        <f t="shared" si="6"/>
        <v>0</v>
      </c>
      <c r="M42" s="136">
        <v>0</v>
      </c>
      <c r="N42" s="136">
        <v>0</v>
      </c>
      <c r="O42" s="244">
        <f t="shared" si="7"/>
        <v>1</v>
      </c>
      <c r="P42" s="136">
        <v>0</v>
      </c>
      <c r="Q42" s="136">
        <v>1</v>
      </c>
      <c r="R42" s="244">
        <f t="shared" si="8"/>
        <v>0</v>
      </c>
      <c r="S42" s="136">
        <v>0</v>
      </c>
      <c r="T42" s="136">
        <v>0</v>
      </c>
      <c r="U42" s="244">
        <f t="shared" si="9"/>
        <v>2</v>
      </c>
      <c r="V42" s="136">
        <v>0</v>
      </c>
      <c r="W42" s="136">
        <v>2</v>
      </c>
      <c r="X42" s="244">
        <f t="shared" si="10"/>
        <v>0</v>
      </c>
      <c r="Y42" s="136">
        <v>0</v>
      </c>
      <c r="Z42" s="136">
        <v>0</v>
      </c>
      <c r="AA42" s="244">
        <f t="shared" si="11"/>
        <v>0</v>
      </c>
      <c r="AB42" s="136">
        <v>0</v>
      </c>
      <c r="AC42" s="136">
        <v>0</v>
      </c>
      <c r="AD42" s="244">
        <f t="shared" si="12"/>
        <v>0</v>
      </c>
      <c r="AE42" s="136">
        <v>0</v>
      </c>
      <c r="AF42" s="136">
        <v>0</v>
      </c>
      <c r="AG42" s="244">
        <f t="shared" si="13"/>
        <v>0</v>
      </c>
      <c r="AH42" s="136">
        <v>0</v>
      </c>
      <c r="AI42" s="136">
        <v>0</v>
      </c>
      <c r="AJ42" s="244">
        <f t="shared" si="14"/>
        <v>0</v>
      </c>
      <c r="AK42" s="136">
        <v>0</v>
      </c>
      <c r="AL42" s="136">
        <v>0</v>
      </c>
      <c r="AM42" s="244">
        <f t="shared" si="15"/>
        <v>0</v>
      </c>
      <c r="AN42" s="136">
        <v>0</v>
      </c>
      <c r="AO42" s="136">
        <v>0</v>
      </c>
      <c r="AP42" s="136">
        <f t="shared" si="16"/>
        <v>0</v>
      </c>
      <c r="AQ42" s="136">
        <v>0</v>
      </c>
      <c r="AR42" s="136">
        <v>0</v>
      </c>
      <c r="AS42" s="41" t="s">
        <v>62</v>
      </c>
      <c r="AT42" s="281"/>
    </row>
    <row r="43" spans="1:46" s="156" customFormat="1" ht="24" customHeight="1">
      <c r="A43" s="435" t="s">
        <v>173</v>
      </c>
      <c r="B43" s="437"/>
      <c r="C43" s="240">
        <f t="shared" si="1"/>
        <v>0</v>
      </c>
      <c r="D43" s="241">
        <f t="shared" si="2"/>
        <v>0</v>
      </c>
      <c r="E43" s="241">
        <f t="shared" si="3"/>
        <v>0</v>
      </c>
      <c r="F43" s="241">
        <f t="shared" si="4"/>
        <v>0</v>
      </c>
      <c r="G43" s="241">
        <f aca="true" t="shared" si="21" ref="G43:AR43">G44</f>
        <v>0</v>
      </c>
      <c r="H43" s="241">
        <f t="shared" si="21"/>
        <v>0</v>
      </c>
      <c r="I43" s="241">
        <f t="shared" si="5"/>
        <v>0</v>
      </c>
      <c r="J43" s="241">
        <f t="shared" si="21"/>
        <v>0</v>
      </c>
      <c r="K43" s="241">
        <f t="shared" si="21"/>
        <v>0</v>
      </c>
      <c r="L43" s="241">
        <f t="shared" si="6"/>
        <v>0</v>
      </c>
      <c r="M43" s="241">
        <f t="shared" si="21"/>
        <v>0</v>
      </c>
      <c r="N43" s="241">
        <f t="shared" si="21"/>
        <v>0</v>
      </c>
      <c r="O43" s="241">
        <f t="shared" si="7"/>
        <v>0</v>
      </c>
      <c r="P43" s="241">
        <f t="shared" si="21"/>
        <v>0</v>
      </c>
      <c r="Q43" s="241">
        <f t="shared" si="21"/>
        <v>0</v>
      </c>
      <c r="R43" s="241">
        <f t="shared" si="8"/>
        <v>0</v>
      </c>
      <c r="S43" s="241">
        <f t="shared" si="21"/>
        <v>0</v>
      </c>
      <c r="T43" s="241">
        <f t="shared" si="21"/>
        <v>0</v>
      </c>
      <c r="U43" s="241">
        <f t="shared" si="9"/>
        <v>0</v>
      </c>
      <c r="V43" s="241">
        <f t="shared" si="21"/>
        <v>0</v>
      </c>
      <c r="W43" s="241">
        <f t="shared" si="21"/>
        <v>0</v>
      </c>
      <c r="X43" s="241">
        <f t="shared" si="10"/>
        <v>0</v>
      </c>
      <c r="Y43" s="241">
        <f t="shared" si="21"/>
        <v>0</v>
      </c>
      <c r="Z43" s="241">
        <f t="shared" si="21"/>
        <v>0</v>
      </c>
      <c r="AA43" s="241">
        <f t="shared" si="11"/>
        <v>0</v>
      </c>
      <c r="AB43" s="241">
        <f t="shared" si="21"/>
        <v>0</v>
      </c>
      <c r="AC43" s="241">
        <f t="shared" si="21"/>
        <v>0</v>
      </c>
      <c r="AD43" s="241">
        <f t="shared" si="12"/>
        <v>0</v>
      </c>
      <c r="AE43" s="241">
        <f t="shared" si="21"/>
        <v>0</v>
      </c>
      <c r="AF43" s="241">
        <f t="shared" si="21"/>
        <v>0</v>
      </c>
      <c r="AG43" s="241">
        <f t="shared" si="13"/>
        <v>0</v>
      </c>
      <c r="AH43" s="241">
        <f t="shared" si="21"/>
        <v>0</v>
      </c>
      <c r="AI43" s="241">
        <f t="shared" si="21"/>
        <v>0</v>
      </c>
      <c r="AJ43" s="241">
        <f t="shared" si="14"/>
        <v>0</v>
      </c>
      <c r="AK43" s="241">
        <f t="shared" si="21"/>
        <v>0</v>
      </c>
      <c r="AL43" s="241">
        <f t="shared" si="21"/>
        <v>0</v>
      </c>
      <c r="AM43" s="241">
        <f t="shared" si="15"/>
        <v>0</v>
      </c>
      <c r="AN43" s="241">
        <f t="shared" si="21"/>
        <v>0</v>
      </c>
      <c r="AO43" s="241">
        <f t="shared" si="21"/>
        <v>0</v>
      </c>
      <c r="AP43" s="312">
        <f t="shared" si="16"/>
        <v>0</v>
      </c>
      <c r="AQ43" s="241">
        <f t="shared" si="21"/>
        <v>0</v>
      </c>
      <c r="AR43" s="241">
        <f t="shared" si="21"/>
        <v>0</v>
      </c>
      <c r="AS43" s="428" t="s">
        <v>58</v>
      </c>
      <c r="AT43" s="429"/>
    </row>
    <row r="44" spans="1:46" ht="24" customHeight="1">
      <c r="A44" s="286"/>
      <c r="B44" s="287" t="s">
        <v>46</v>
      </c>
      <c r="C44" s="243">
        <f t="shared" si="1"/>
        <v>0</v>
      </c>
      <c r="D44" s="244">
        <f t="shared" si="2"/>
        <v>0</v>
      </c>
      <c r="E44" s="244">
        <f t="shared" si="3"/>
        <v>0</v>
      </c>
      <c r="F44" s="244">
        <f t="shared" si="4"/>
        <v>0</v>
      </c>
      <c r="G44" s="136">
        <v>0</v>
      </c>
      <c r="H44" s="136">
        <v>0</v>
      </c>
      <c r="I44" s="244">
        <f t="shared" si="5"/>
        <v>0</v>
      </c>
      <c r="J44" s="136">
        <v>0</v>
      </c>
      <c r="K44" s="136">
        <v>0</v>
      </c>
      <c r="L44" s="244">
        <f t="shared" si="6"/>
        <v>0</v>
      </c>
      <c r="M44" s="136">
        <v>0</v>
      </c>
      <c r="N44" s="136">
        <v>0</v>
      </c>
      <c r="O44" s="244">
        <f t="shared" si="7"/>
        <v>0</v>
      </c>
      <c r="P44" s="136">
        <v>0</v>
      </c>
      <c r="Q44" s="136">
        <v>0</v>
      </c>
      <c r="R44" s="244">
        <f t="shared" si="8"/>
        <v>0</v>
      </c>
      <c r="S44" s="136">
        <v>0</v>
      </c>
      <c r="T44" s="136">
        <v>0</v>
      </c>
      <c r="U44" s="244">
        <f t="shared" si="9"/>
        <v>0</v>
      </c>
      <c r="V44" s="136">
        <v>0</v>
      </c>
      <c r="W44" s="136">
        <v>0</v>
      </c>
      <c r="X44" s="244">
        <f t="shared" si="10"/>
        <v>0</v>
      </c>
      <c r="Y44" s="136">
        <v>0</v>
      </c>
      <c r="Z44" s="136">
        <v>0</v>
      </c>
      <c r="AA44" s="244">
        <f t="shared" si="11"/>
        <v>0</v>
      </c>
      <c r="AB44" s="136">
        <v>0</v>
      </c>
      <c r="AC44" s="136">
        <v>0</v>
      </c>
      <c r="AD44" s="244">
        <f t="shared" si="12"/>
        <v>0</v>
      </c>
      <c r="AE44" s="136">
        <v>0</v>
      </c>
      <c r="AF44" s="136">
        <v>0</v>
      </c>
      <c r="AG44" s="244">
        <f t="shared" si="13"/>
        <v>0</v>
      </c>
      <c r="AH44" s="136">
        <v>0</v>
      </c>
      <c r="AI44" s="136">
        <v>0</v>
      </c>
      <c r="AJ44" s="244">
        <f t="shared" si="14"/>
        <v>0</v>
      </c>
      <c r="AK44" s="136">
        <v>0</v>
      </c>
      <c r="AL44" s="136">
        <v>0</v>
      </c>
      <c r="AM44" s="244">
        <f t="shared" si="15"/>
        <v>0</v>
      </c>
      <c r="AN44" s="136">
        <v>0</v>
      </c>
      <c r="AO44" s="136">
        <v>0</v>
      </c>
      <c r="AP44" s="136">
        <f t="shared" si="16"/>
        <v>0</v>
      </c>
      <c r="AQ44" s="136">
        <v>0</v>
      </c>
      <c r="AR44" s="136">
        <v>0</v>
      </c>
      <c r="AS44" s="41" t="s">
        <v>46</v>
      </c>
      <c r="AT44" s="281"/>
    </row>
    <row r="45" spans="1:46" s="156" customFormat="1" ht="24" customHeight="1">
      <c r="A45" s="435" t="s">
        <v>174</v>
      </c>
      <c r="B45" s="437"/>
      <c r="C45" s="240">
        <f t="shared" si="1"/>
        <v>27</v>
      </c>
      <c r="D45" s="241">
        <f t="shared" si="2"/>
        <v>1</v>
      </c>
      <c r="E45" s="241">
        <f t="shared" si="3"/>
        <v>26</v>
      </c>
      <c r="F45" s="241">
        <f t="shared" si="4"/>
        <v>3</v>
      </c>
      <c r="G45" s="241">
        <f aca="true" t="shared" si="22" ref="G45:AR45">SUM(G46:G47)</f>
        <v>1</v>
      </c>
      <c r="H45" s="241">
        <f t="shared" si="22"/>
        <v>2</v>
      </c>
      <c r="I45" s="241">
        <f t="shared" si="5"/>
        <v>1</v>
      </c>
      <c r="J45" s="241">
        <f t="shared" si="22"/>
        <v>0</v>
      </c>
      <c r="K45" s="241">
        <f t="shared" si="22"/>
        <v>1</v>
      </c>
      <c r="L45" s="241">
        <f t="shared" si="6"/>
        <v>0</v>
      </c>
      <c r="M45" s="241">
        <f t="shared" si="22"/>
        <v>0</v>
      </c>
      <c r="N45" s="241">
        <f t="shared" si="22"/>
        <v>0</v>
      </c>
      <c r="O45" s="241">
        <f t="shared" si="7"/>
        <v>0</v>
      </c>
      <c r="P45" s="241">
        <f t="shared" si="22"/>
        <v>0</v>
      </c>
      <c r="Q45" s="241">
        <f t="shared" si="22"/>
        <v>0</v>
      </c>
      <c r="R45" s="241">
        <f t="shared" si="8"/>
        <v>0</v>
      </c>
      <c r="S45" s="241">
        <f t="shared" si="22"/>
        <v>0</v>
      </c>
      <c r="T45" s="241">
        <f t="shared" si="22"/>
        <v>0</v>
      </c>
      <c r="U45" s="241">
        <f t="shared" si="9"/>
        <v>23</v>
      </c>
      <c r="V45" s="241">
        <f t="shared" si="22"/>
        <v>0</v>
      </c>
      <c r="W45" s="241">
        <f t="shared" si="22"/>
        <v>23</v>
      </c>
      <c r="X45" s="241">
        <f t="shared" si="10"/>
        <v>0</v>
      </c>
      <c r="Y45" s="241">
        <f t="shared" si="22"/>
        <v>0</v>
      </c>
      <c r="Z45" s="241">
        <f t="shared" si="22"/>
        <v>0</v>
      </c>
      <c r="AA45" s="241">
        <f t="shared" si="11"/>
        <v>0</v>
      </c>
      <c r="AB45" s="241">
        <f t="shared" si="22"/>
        <v>0</v>
      </c>
      <c r="AC45" s="241">
        <f t="shared" si="22"/>
        <v>0</v>
      </c>
      <c r="AD45" s="241">
        <f t="shared" si="12"/>
        <v>0</v>
      </c>
      <c r="AE45" s="241">
        <f t="shared" si="22"/>
        <v>0</v>
      </c>
      <c r="AF45" s="241">
        <f t="shared" si="22"/>
        <v>0</v>
      </c>
      <c r="AG45" s="241">
        <f t="shared" si="13"/>
        <v>0</v>
      </c>
      <c r="AH45" s="241">
        <f t="shared" si="22"/>
        <v>0</v>
      </c>
      <c r="AI45" s="241">
        <f t="shared" si="22"/>
        <v>0</v>
      </c>
      <c r="AJ45" s="241">
        <f t="shared" si="14"/>
        <v>0</v>
      </c>
      <c r="AK45" s="241">
        <f t="shared" si="22"/>
        <v>0</v>
      </c>
      <c r="AL45" s="241">
        <f t="shared" si="22"/>
        <v>0</v>
      </c>
      <c r="AM45" s="241">
        <f t="shared" si="15"/>
        <v>1</v>
      </c>
      <c r="AN45" s="241">
        <f t="shared" si="22"/>
        <v>0</v>
      </c>
      <c r="AO45" s="241">
        <f t="shared" si="22"/>
        <v>1</v>
      </c>
      <c r="AP45" s="312">
        <f t="shared" si="16"/>
        <v>1</v>
      </c>
      <c r="AQ45" s="241">
        <f t="shared" si="22"/>
        <v>0</v>
      </c>
      <c r="AR45" s="241">
        <f t="shared" si="22"/>
        <v>1</v>
      </c>
      <c r="AS45" s="426" t="s">
        <v>174</v>
      </c>
      <c r="AT45" s="427"/>
    </row>
    <row r="46" spans="1:46" ht="24" customHeight="1">
      <c r="A46" s="286"/>
      <c r="B46" s="287" t="s">
        <v>47</v>
      </c>
      <c r="C46" s="243">
        <f t="shared" si="1"/>
        <v>12</v>
      </c>
      <c r="D46" s="244">
        <f t="shared" si="2"/>
        <v>1</v>
      </c>
      <c r="E46" s="244">
        <f t="shared" si="3"/>
        <v>11</v>
      </c>
      <c r="F46" s="244">
        <f t="shared" si="4"/>
        <v>2</v>
      </c>
      <c r="G46" s="136">
        <v>1</v>
      </c>
      <c r="H46" s="136">
        <v>1</v>
      </c>
      <c r="I46" s="244">
        <f t="shared" si="5"/>
        <v>0</v>
      </c>
      <c r="J46" s="136">
        <v>0</v>
      </c>
      <c r="K46" s="136">
        <v>0</v>
      </c>
      <c r="L46" s="244">
        <f t="shared" si="6"/>
        <v>0</v>
      </c>
      <c r="M46" s="136">
        <v>0</v>
      </c>
      <c r="N46" s="136">
        <v>0</v>
      </c>
      <c r="O46" s="244">
        <f t="shared" si="7"/>
        <v>0</v>
      </c>
      <c r="P46" s="136">
        <v>0</v>
      </c>
      <c r="Q46" s="136">
        <v>0</v>
      </c>
      <c r="R46" s="244">
        <f t="shared" si="8"/>
        <v>0</v>
      </c>
      <c r="S46" s="136">
        <v>0</v>
      </c>
      <c r="T46" s="136">
        <v>0</v>
      </c>
      <c r="U46" s="244">
        <f t="shared" si="9"/>
        <v>10</v>
      </c>
      <c r="V46" s="136">
        <v>0</v>
      </c>
      <c r="W46" s="136">
        <v>10</v>
      </c>
      <c r="X46" s="244">
        <f t="shared" si="10"/>
        <v>0</v>
      </c>
      <c r="Y46" s="136">
        <v>0</v>
      </c>
      <c r="Z46" s="136">
        <v>0</v>
      </c>
      <c r="AA46" s="244">
        <f t="shared" si="11"/>
        <v>0</v>
      </c>
      <c r="AB46" s="136">
        <v>0</v>
      </c>
      <c r="AC46" s="136">
        <v>0</v>
      </c>
      <c r="AD46" s="244">
        <f t="shared" si="12"/>
        <v>0</v>
      </c>
      <c r="AE46" s="136">
        <v>0</v>
      </c>
      <c r="AF46" s="136">
        <v>0</v>
      </c>
      <c r="AG46" s="244">
        <f t="shared" si="13"/>
        <v>0</v>
      </c>
      <c r="AH46" s="136">
        <v>0</v>
      </c>
      <c r="AI46" s="136">
        <v>0</v>
      </c>
      <c r="AJ46" s="244">
        <f t="shared" si="14"/>
        <v>0</v>
      </c>
      <c r="AK46" s="136">
        <v>0</v>
      </c>
      <c r="AL46" s="136">
        <v>0</v>
      </c>
      <c r="AM46" s="244">
        <f t="shared" si="15"/>
        <v>1</v>
      </c>
      <c r="AN46" s="136">
        <v>0</v>
      </c>
      <c r="AO46" s="136">
        <v>1</v>
      </c>
      <c r="AP46" s="136">
        <f t="shared" si="16"/>
        <v>0</v>
      </c>
      <c r="AQ46" s="136">
        <v>0</v>
      </c>
      <c r="AR46" s="136">
        <v>0</v>
      </c>
      <c r="AS46" s="41" t="s">
        <v>47</v>
      </c>
      <c r="AT46" s="281"/>
    </row>
    <row r="47" spans="1:46" ht="24" customHeight="1">
      <c r="A47" s="286"/>
      <c r="B47" s="287" t="s">
        <v>48</v>
      </c>
      <c r="C47" s="243">
        <f t="shared" si="1"/>
        <v>15</v>
      </c>
      <c r="D47" s="244">
        <f t="shared" si="2"/>
        <v>0</v>
      </c>
      <c r="E47" s="244">
        <f t="shared" si="3"/>
        <v>15</v>
      </c>
      <c r="F47" s="244">
        <f t="shared" si="4"/>
        <v>1</v>
      </c>
      <c r="G47" s="136">
        <v>0</v>
      </c>
      <c r="H47" s="136">
        <v>1</v>
      </c>
      <c r="I47" s="244">
        <f t="shared" si="5"/>
        <v>1</v>
      </c>
      <c r="J47" s="136">
        <v>0</v>
      </c>
      <c r="K47" s="136">
        <v>1</v>
      </c>
      <c r="L47" s="244">
        <f t="shared" si="6"/>
        <v>0</v>
      </c>
      <c r="M47" s="136">
        <v>0</v>
      </c>
      <c r="N47" s="136">
        <v>0</v>
      </c>
      <c r="O47" s="244">
        <f t="shared" si="7"/>
        <v>0</v>
      </c>
      <c r="P47" s="136">
        <v>0</v>
      </c>
      <c r="Q47" s="136">
        <v>0</v>
      </c>
      <c r="R47" s="244">
        <f t="shared" si="8"/>
        <v>0</v>
      </c>
      <c r="S47" s="136">
        <v>0</v>
      </c>
      <c r="T47" s="136">
        <v>0</v>
      </c>
      <c r="U47" s="244">
        <f t="shared" si="9"/>
        <v>13</v>
      </c>
      <c r="V47" s="136">
        <v>0</v>
      </c>
      <c r="W47" s="136">
        <v>13</v>
      </c>
      <c r="X47" s="244">
        <f t="shared" si="10"/>
        <v>0</v>
      </c>
      <c r="Y47" s="136">
        <v>0</v>
      </c>
      <c r="Z47" s="136">
        <v>0</v>
      </c>
      <c r="AA47" s="244">
        <f t="shared" si="11"/>
        <v>0</v>
      </c>
      <c r="AB47" s="136">
        <v>0</v>
      </c>
      <c r="AC47" s="136">
        <v>0</v>
      </c>
      <c r="AD47" s="244">
        <f t="shared" si="12"/>
        <v>0</v>
      </c>
      <c r="AE47" s="136">
        <v>0</v>
      </c>
      <c r="AF47" s="136">
        <v>0</v>
      </c>
      <c r="AG47" s="244">
        <f t="shared" si="13"/>
        <v>0</v>
      </c>
      <c r="AH47" s="136">
        <v>0</v>
      </c>
      <c r="AI47" s="136">
        <v>0</v>
      </c>
      <c r="AJ47" s="244">
        <f t="shared" si="14"/>
        <v>0</v>
      </c>
      <c r="AK47" s="136">
        <v>0</v>
      </c>
      <c r="AL47" s="136">
        <v>0</v>
      </c>
      <c r="AM47" s="244">
        <f t="shared" si="15"/>
        <v>0</v>
      </c>
      <c r="AN47" s="136">
        <v>0</v>
      </c>
      <c r="AO47" s="136">
        <v>0</v>
      </c>
      <c r="AP47" s="136">
        <f t="shared" si="16"/>
        <v>1</v>
      </c>
      <c r="AQ47" s="136">
        <v>0</v>
      </c>
      <c r="AR47" s="136">
        <v>1</v>
      </c>
      <c r="AS47" s="41" t="s">
        <v>48</v>
      </c>
      <c r="AT47" s="281"/>
    </row>
    <row r="48" spans="1:46" s="156" customFormat="1" ht="24" customHeight="1">
      <c r="A48" s="435" t="s">
        <v>175</v>
      </c>
      <c r="B48" s="437"/>
      <c r="C48" s="240">
        <f t="shared" si="1"/>
        <v>65</v>
      </c>
      <c r="D48" s="241">
        <f t="shared" si="2"/>
        <v>6</v>
      </c>
      <c r="E48" s="241">
        <f t="shared" si="3"/>
        <v>59</v>
      </c>
      <c r="F48" s="241">
        <f t="shared" si="4"/>
        <v>8</v>
      </c>
      <c r="G48" s="241">
        <f aca="true" t="shared" si="23" ref="G48:AR48">SUM(G49:G51)</f>
        <v>5</v>
      </c>
      <c r="H48" s="241">
        <f t="shared" si="23"/>
        <v>3</v>
      </c>
      <c r="I48" s="241">
        <f t="shared" si="5"/>
        <v>4</v>
      </c>
      <c r="J48" s="241">
        <f t="shared" si="23"/>
        <v>0</v>
      </c>
      <c r="K48" s="241">
        <f t="shared" si="23"/>
        <v>4</v>
      </c>
      <c r="L48" s="241">
        <f t="shared" si="6"/>
        <v>1</v>
      </c>
      <c r="M48" s="241">
        <f t="shared" si="23"/>
        <v>0</v>
      </c>
      <c r="N48" s="241">
        <f t="shared" si="23"/>
        <v>1</v>
      </c>
      <c r="O48" s="241">
        <f t="shared" si="7"/>
        <v>3</v>
      </c>
      <c r="P48" s="241">
        <f t="shared" si="23"/>
        <v>0</v>
      </c>
      <c r="Q48" s="241">
        <f t="shared" si="23"/>
        <v>3</v>
      </c>
      <c r="R48" s="241">
        <f t="shared" si="8"/>
        <v>2</v>
      </c>
      <c r="S48" s="241">
        <f t="shared" si="23"/>
        <v>0</v>
      </c>
      <c r="T48" s="241">
        <f t="shared" si="23"/>
        <v>2</v>
      </c>
      <c r="U48" s="241">
        <f t="shared" si="9"/>
        <v>47</v>
      </c>
      <c r="V48" s="241">
        <f t="shared" si="23"/>
        <v>1</v>
      </c>
      <c r="W48" s="241">
        <f t="shared" si="23"/>
        <v>46</v>
      </c>
      <c r="X48" s="241">
        <f t="shared" si="10"/>
        <v>0</v>
      </c>
      <c r="Y48" s="241">
        <f t="shared" si="23"/>
        <v>0</v>
      </c>
      <c r="Z48" s="241">
        <f t="shared" si="23"/>
        <v>0</v>
      </c>
      <c r="AA48" s="241">
        <f t="shared" si="11"/>
        <v>0</v>
      </c>
      <c r="AB48" s="241">
        <f t="shared" si="23"/>
        <v>0</v>
      </c>
      <c r="AC48" s="241">
        <f t="shared" si="23"/>
        <v>0</v>
      </c>
      <c r="AD48" s="241">
        <f t="shared" si="12"/>
        <v>0</v>
      </c>
      <c r="AE48" s="241">
        <f t="shared" si="23"/>
        <v>0</v>
      </c>
      <c r="AF48" s="241">
        <f t="shared" si="23"/>
        <v>0</v>
      </c>
      <c r="AG48" s="241">
        <f t="shared" si="13"/>
        <v>0</v>
      </c>
      <c r="AH48" s="241">
        <f t="shared" si="23"/>
        <v>0</v>
      </c>
      <c r="AI48" s="241">
        <f t="shared" si="23"/>
        <v>0</v>
      </c>
      <c r="AJ48" s="241">
        <f t="shared" si="14"/>
        <v>0</v>
      </c>
      <c r="AK48" s="241">
        <f t="shared" si="23"/>
        <v>0</v>
      </c>
      <c r="AL48" s="241">
        <f t="shared" si="23"/>
        <v>0</v>
      </c>
      <c r="AM48" s="241">
        <f t="shared" si="15"/>
        <v>11</v>
      </c>
      <c r="AN48" s="241">
        <f t="shared" si="23"/>
        <v>1</v>
      </c>
      <c r="AO48" s="241">
        <f t="shared" si="23"/>
        <v>10</v>
      </c>
      <c r="AP48" s="312">
        <f t="shared" si="16"/>
        <v>21</v>
      </c>
      <c r="AQ48" s="241">
        <f t="shared" si="23"/>
        <v>1</v>
      </c>
      <c r="AR48" s="241">
        <f t="shared" si="23"/>
        <v>20</v>
      </c>
      <c r="AS48" s="426" t="s">
        <v>175</v>
      </c>
      <c r="AT48" s="427"/>
    </row>
    <row r="49" spans="1:46" ht="24" customHeight="1">
      <c r="A49" s="286"/>
      <c r="B49" s="287" t="s">
        <v>49</v>
      </c>
      <c r="C49" s="243">
        <f t="shared" si="1"/>
        <v>8</v>
      </c>
      <c r="D49" s="244">
        <f t="shared" si="2"/>
        <v>1</v>
      </c>
      <c r="E49" s="244">
        <f t="shared" si="3"/>
        <v>7</v>
      </c>
      <c r="F49" s="244">
        <f t="shared" si="4"/>
        <v>2</v>
      </c>
      <c r="G49" s="136">
        <v>0</v>
      </c>
      <c r="H49" s="136">
        <v>2</v>
      </c>
      <c r="I49" s="244">
        <f t="shared" si="5"/>
        <v>1</v>
      </c>
      <c r="J49" s="136">
        <v>0</v>
      </c>
      <c r="K49" s="136">
        <v>1</v>
      </c>
      <c r="L49" s="244">
        <f t="shared" si="6"/>
        <v>0</v>
      </c>
      <c r="M49" s="136">
        <v>0</v>
      </c>
      <c r="N49" s="136">
        <v>0</v>
      </c>
      <c r="O49" s="244">
        <f t="shared" si="7"/>
        <v>0</v>
      </c>
      <c r="P49" s="136">
        <v>0</v>
      </c>
      <c r="Q49" s="136">
        <v>0</v>
      </c>
      <c r="R49" s="244">
        <f t="shared" si="8"/>
        <v>0</v>
      </c>
      <c r="S49" s="136">
        <v>0</v>
      </c>
      <c r="T49" s="136">
        <v>0</v>
      </c>
      <c r="U49" s="244">
        <f t="shared" si="9"/>
        <v>5</v>
      </c>
      <c r="V49" s="136">
        <v>1</v>
      </c>
      <c r="W49" s="136">
        <v>4</v>
      </c>
      <c r="X49" s="244">
        <f t="shared" si="10"/>
        <v>0</v>
      </c>
      <c r="Y49" s="136">
        <v>0</v>
      </c>
      <c r="Z49" s="136">
        <v>0</v>
      </c>
      <c r="AA49" s="244">
        <f t="shared" si="11"/>
        <v>0</v>
      </c>
      <c r="AB49" s="136">
        <v>0</v>
      </c>
      <c r="AC49" s="136">
        <v>0</v>
      </c>
      <c r="AD49" s="244">
        <f t="shared" si="12"/>
        <v>0</v>
      </c>
      <c r="AE49" s="136">
        <v>0</v>
      </c>
      <c r="AF49" s="136">
        <v>0</v>
      </c>
      <c r="AG49" s="244">
        <f t="shared" si="13"/>
        <v>0</v>
      </c>
      <c r="AH49" s="136">
        <v>0</v>
      </c>
      <c r="AI49" s="136">
        <v>0</v>
      </c>
      <c r="AJ49" s="244">
        <f t="shared" si="14"/>
        <v>0</v>
      </c>
      <c r="AK49" s="136">
        <v>0</v>
      </c>
      <c r="AL49" s="136">
        <v>0</v>
      </c>
      <c r="AM49" s="244">
        <f t="shared" si="15"/>
        <v>10</v>
      </c>
      <c r="AN49" s="136">
        <v>0</v>
      </c>
      <c r="AO49" s="136">
        <v>10</v>
      </c>
      <c r="AP49" s="136">
        <f t="shared" si="16"/>
        <v>3</v>
      </c>
      <c r="AQ49" s="136">
        <v>0</v>
      </c>
      <c r="AR49" s="136">
        <v>3</v>
      </c>
      <c r="AS49" s="41" t="s">
        <v>49</v>
      </c>
      <c r="AT49" s="281"/>
    </row>
    <row r="50" spans="1:46" ht="24" customHeight="1">
      <c r="A50" s="286"/>
      <c r="B50" s="287" t="s">
        <v>10</v>
      </c>
      <c r="C50" s="243">
        <f t="shared" si="1"/>
        <v>14</v>
      </c>
      <c r="D50" s="244">
        <f t="shared" si="2"/>
        <v>2</v>
      </c>
      <c r="E50" s="244">
        <f t="shared" si="3"/>
        <v>12</v>
      </c>
      <c r="F50" s="244">
        <f t="shared" si="4"/>
        <v>3</v>
      </c>
      <c r="G50" s="136">
        <v>2</v>
      </c>
      <c r="H50" s="136">
        <v>1</v>
      </c>
      <c r="I50" s="244">
        <f t="shared" si="5"/>
        <v>1</v>
      </c>
      <c r="J50" s="136">
        <v>0</v>
      </c>
      <c r="K50" s="136">
        <v>1</v>
      </c>
      <c r="L50" s="244">
        <f t="shared" si="6"/>
        <v>0</v>
      </c>
      <c r="M50" s="136">
        <v>0</v>
      </c>
      <c r="N50" s="136">
        <v>0</v>
      </c>
      <c r="O50" s="244">
        <f t="shared" si="7"/>
        <v>2</v>
      </c>
      <c r="P50" s="136">
        <v>0</v>
      </c>
      <c r="Q50" s="136">
        <v>2</v>
      </c>
      <c r="R50" s="244">
        <f t="shared" si="8"/>
        <v>0</v>
      </c>
      <c r="S50" s="136">
        <v>0</v>
      </c>
      <c r="T50" s="136">
        <v>0</v>
      </c>
      <c r="U50" s="244">
        <f t="shared" si="9"/>
        <v>8</v>
      </c>
      <c r="V50" s="136">
        <v>0</v>
      </c>
      <c r="W50" s="136">
        <v>8</v>
      </c>
      <c r="X50" s="244">
        <f t="shared" si="10"/>
        <v>0</v>
      </c>
      <c r="Y50" s="136">
        <v>0</v>
      </c>
      <c r="Z50" s="136">
        <v>0</v>
      </c>
      <c r="AA50" s="244">
        <f t="shared" si="11"/>
        <v>0</v>
      </c>
      <c r="AB50" s="136">
        <v>0</v>
      </c>
      <c r="AC50" s="136">
        <v>0</v>
      </c>
      <c r="AD50" s="244">
        <f t="shared" si="12"/>
        <v>0</v>
      </c>
      <c r="AE50" s="136">
        <v>0</v>
      </c>
      <c r="AF50" s="136">
        <v>0</v>
      </c>
      <c r="AG50" s="244">
        <f t="shared" si="13"/>
        <v>0</v>
      </c>
      <c r="AH50" s="136">
        <v>0</v>
      </c>
      <c r="AI50" s="136">
        <v>0</v>
      </c>
      <c r="AJ50" s="244">
        <f t="shared" si="14"/>
        <v>0</v>
      </c>
      <c r="AK50" s="136">
        <v>0</v>
      </c>
      <c r="AL50" s="136">
        <v>0</v>
      </c>
      <c r="AM50" s="244">
        <f t="shared" si="15"/>
        <v>0</v>
      </c>
      <c r="AN50" s="136">
        <v>0</v>
      </c>
      <c r="AO50" s="136">
        <v>0</v>
      </c>
      <c r="AP50" s="136">
        <f t="shared" si="16"/>
        <v>1</v>
      </c>
      <c r="AQ50" s="136">
        <v>0</v>
      </c>
      <c r="AR50" s="136">
        <v>1</v>
      </c>
      <c r="AS50" s="41" t="s">
        <v>10</v>
      </c>
      <c r="AT50" s="281"/>
    </row>
    <row r="51" spans="1:46" ht="24" customHeight="1">
      <c r="A51" s="286"/>
      <c r="B51" s="287" t="s">
        <v>50</v>
      </c>
      <c r="C51" s="243">
        <f t="shared" si="1"/>
        <v>43</v>
      </c>
      <c r="D51" s="244">
        <f t="shared" si="2"/>
        <v>3</v>
      </c>
      <c r="E51" s="244">
        <f t="shared" si="3"/>
        <v>40</v>
      </c>
      <c r="F51" s="244">
        <f t="shared" si="4"/>
        <v>3</v>
      </c>
      <c r="G51" s="136">
        <v>3</v>
      </c>
      <c r="H51" s="136">
        <v>0</v>
      </c>
      <c r="I51" s="244">
        <f t="shared" si="5"/>
        <v>2</v>
      </c>
      <c r="J51" s="136">
        <v>0</v>
      </c>
      <c r="K51" s="136">
        <v>2</v>
      </c>
      <c r="L51" s="244">
        <f t="shared" si="6"/>
        <v>1</v>
      </c>
      <c r="M51" s="136">
        <v>0</v>
      </c>
      <c r="N51" s="136">
        <v>1</v>
      </c>
      <c r="O51" s="244">
        <f t="shared" si="7"/>
        <v>1</v>
      </c>
      <c r="P51" s="136">
        <v>0</v>
      </c>
      <c r="Q51" s="136">
        <v>1</v>
      </c>
      <c r="R51" s="244">
        <f t="shared" si="8"/>
        <v>2</v>
      </c>
      <c r="S51" s="136">
        <v>0</v>
      </c>
      <c r="T51" s="136">
        <v>2</v>
      </c>
      <c r="U51" s="244">
        <f t="shared" si="9"/>
        <v>34</v>
      </c>
      <c r="V51" s="136">
        <v>0</v>
      </c>
      <c r="W51" s="136">
        <v>34</v>
      </c>
      <c r="X51" s="244">
        <f t="shared" si="10"/>
        <v>0</v>
      </c>
      <c r="Y51" s="136">
        <v>0</v>
      </c>
      <c r="Z51" s="136">
        <v>0</v>
      </c>
      <c r="AA51" s="244">
        <f t="shared" si="11"/>
        <v>0</v>
      </c>
      <c r="AB51" s="136">
        <v>0</v>
      </c>
      <c r="AC51" s="136">
        <v>0</v>
      </c>
      <c r="AD51" s="244">
        <f t="shared" si="12"/>
        <v>0</v>
      </c>
      <c r="AE51" s="136">
        <v>0</v>
      </c>
      <c r="AF51" s="136">
        <v>0</v>
      </c>
      <c r="AG51" s="244">
        <f t="shared" si="13"/>
        <v>0</v>
      </c>
      <c r="AH51" s="136">
        <v>0</v>
      </c>
      <c r="AI51" s="136">
        <v>0</v>
      </c>
      <c r="AJ51" s="244">
        <f t="shared" si="14"/>
        <v>0</v>
      </c>
      <c r="AK51" s="136">
        <v>0</v>
      </c>
      <c r="AL51" s="136">
        <v>0</v>
      </c>
      <c r="AM51" s="244">
        <f t="shared" si="15"/>
        <v>1</v>
      </c>
      <c r="AN51" s="136">
        <v>1</v>
      </c>
      <c r="AO51" s="136">
        <v>0</v>
      </c>
      <c r="AP51" s="136">
        <f t="shared" si="16"/>
        <v>17</v>
      </c>
      <c r="AQ51" s="136">
        <v>1</v>
      </c>
      <c r="AR51" s="136">
        <v>16</v>
      </c>
      <c r="AS51" s="41" t="s">
        <v>50</v>
      </c>
      <c r="AT51" s="281"/>
    </row>
    <row r="52" spans="1:46" s="156" customFormat="1" ht="24" customHeight="1">
      <c r="A52" s="435" t="s">
        <v>176</v>
      </c>
      <c r="B52" s="437"/>
      <c r="C52" s="240">
        <f t="shared" si="1"/>
        <v>134</v>
      </c>
      <c r="D52" s="241">
        <f t="shared" si="2"/>
        <v>5</v>
      </c>
      <c r="E52" s="241">
        <f t="shared" si="3"/>
        <v>129</v>
      </c>
      <c r="F52" s="241">
        <f t="shared" si="4"/>
        <v>6</v>
      </c>
      <c r="G52" s="241">
        <f aca="true" t="shared" si="24" ref="G52:AR52">SUM(G53:G56)</f>
        <v>2</v>
      </c>
      <c r="H52" s="241">
        <f t="shared" si="24"/>
        <v>4</v>
      </c>
      <c r="I52" s="241">
        <f t="shared" si="5"/>
        <v>3</v>
      </c>
      <c r="J52" s="241">
        <f t="shared" si="24"/>
        <v>0</v>
      </c>
      <c r="K52" s="241">
        <f t="shared" si="24"/>
        <v>3</v>
      </c>
      <c r="L52" s="241">
        <f t="shared" si="6"/>
        <v>2</v>
      </c>
      <c r="M52" s="241">
        <f t="shared" si="24"/>
        <v>0</v>
      </c>
      <c r="N52" s="241">
        <f t="shared" si="24"/>
        <v>2</v>
      </c>
      <c r="O52" s="241">
        <f t="shared" si="7"/>
        <v>1</v>
      </c>
      <c r="P52" s="241">
        <f t="shared" si="24"/>
        <v>0</v>
      </c>
      <c r="Q52" s="241">
        <f t="shared" si="24"/>
        <v>1</v>
      </c>
      <c r="R52" s="241">
        <f t="shared" si="8"/>
        <v>0</v>
      </c>
      <c r="S52" s="241">
        <f t="shared" si="24"/>
        <v>0</v>
      </c>
      <c r="T52" s="241">
        <f t="shared" si="24"/>
        <v>0</v>
      </c>
      <c r="U52" s="241">
        <f t="shared" si="9"/>
        <v>121</v>
      </c>
      <c r="V52" s="241">
        <f t="shared" si="24"/>
        <v>3</v>
      </c>
      <c r="W52" s="241">
        <f t="shared" si="24"/>
        <v>118</v>
      </c>
      <c r="X52" s="241">
        <f t="shared" si="10"/>
        <v>0</v>
      </c>
      <c r="Y52" s="241">
        <f t="shared" si="24"/>
        <v>0</v>
      </c>
      <c r="Z52" s="241">
        <f t="shared" si="24"/>
        <v>0</v>
      </c>
      <c r="AA52" s="241">
        <f t="shared" si="11"/>
        <v>0</v>
      </c>
      <c r="AB52" s="241">
        <f t="shared" si="24"/>
        <v>0</v>
      </c>
      <c r="AC52" s="241">
        <f t="shared" si="24"/>
        <v>0</v>
      </c>
      <c r="AD52" s="241">
        <f t="shared" si="12"/>
        <v>0</v>
      </c>
      <c r="AE52" s="241">
        <f t="shared" si="24"/>
        <v>0</v>
      </c>
      <c r="AF52" s="241">
        <f t="shared" si="24"/>
        <v>0</v>
      </c>
      <c r="AG52" s="241">
        <f t="shared" si="13"/>
        <v>0</v>
      </c>
      <c r="AH52" s="241">
        <f t="shared" si="24"/>
        <v>0</v>
      </c>
      <c r="AI52" s="241">
        <f t="shared" si="24"/>
        <v>0</v>
      </c>
      <c r="AJ52" s="241">
        <f t="shared" si="14"/>
        <v>1</v>
      </c>
      <c r="AK52" s="241">
        <f t="shared" si="24"/>
        <v>0</v>
      </c>
      <c r="AL52" s="241">
        <f t="shared" si="24"/>
        <v>1</v>
      </c>
      <c r="AM52" s="241">
        <f t="shared" si="15"/>
        <v>2</v>
      </c>
      <c r="AN52" s="241">
        <f t="shared" si="24"/>
        <v>1</v>
      </c>
      <c r="AO52" s="241">
        <f t="shared" si="24"/>
        <v>1</v>
      </c>
      <c r="AP52" s="312">
        <f t="shared" si="16"/>
        <v>5</v>
      </c>
      <c r="AQ52" s="241">
        <f t="shared" si="24"/>
        <v>2</v>
      </c>
      <c r="AR52" s="241">
        <f t="shared" si="24"/>
        <v>3</v>
      </c>
      <c r="AS52" s="426" t="s">
        <v>176</v>
      </c>
      <c r="AT52" s="427"/>
    </row>
    <row r="53" spans="1:46" ht="24" customHeight="1">
      <c r="A53" s="286"/>
      <c r="B53" s="287" t="s">
        <v>51</v>
      </c>
      <c r="C53" s="243">
        <f t="shared" si="1"/>
        <v>41</v>
      </c>
      <c r="D53" s="244">
        <f t="shared" si="2"/>
        <v>4</v>
      </c>
      <c r="E53" s="244">
        <f t="shared" si="3"/>
        <v>37</v>
      </c>
      <c r="F53" s="244">
        <f t="shared" si="4"/>
        <v>2</v>
      </c>
      <c r="G53" s="136">
        <v>1</v>
      </c>
      <c r="H53" s="136">
        <v>1</v>
      </c>
      <c r="I53" s="244">
        <f t="shared" si="5"/>
        <v>1</v>
      </c>
      <c r="J53" s="136">
        <v>0</v>
      </c>
      <c r="K53" s="136">
        <v>1</v>
      </c>
      <c r="L53" s="244">
        <f t="shared" si="6"/>
        <v>0</v>
      </c>
      <c r="M53" s="136">
        <v>0</v>
      </c>
      <c r="N53" s="136">
        <v>0</v>
      </c>
      <c r="O53" s="244">
        <f t="shared" si="7"/>
        <v>1</v>
      </c>
      <c r="P53" s="136">
        <v>0</v>
      </c>
      <c r="Q53" s="136">
        <v>1</v>
      </c>
      <c r="R53" s="244">
        <f t="shared" si="8"/>
        <v>0</v>
      </c>
      <c r="S53" s="136">
        <v>0</v>
      </c>
      <c r="T53" s="136">
        <v>0</v>
      </c>
      <c r="U53" s="244">
        <f t="shared" si="9"/>
        <v>37</v>
      </c>
      <c r="V53" s="136">
        <v>3</v>
      </c>
      <c r="W53" s="136">
        <v>34</v>
      </c>
      <c r="X53" s="244">
        <f t="shared" si="10"/>
        <v>0</v>
      </c>
      <c r="Y53" s="136">
        <v>0</v>
      </c>
      <c r="Z53" s="136">
        <v>0</v>
      </c>
      <c r="AA53" s="244">
        <f t="shared" si="11"/>
        <v>0</v>
      </c>
      <c r="AB53" s="136">
        <v>0</v>
      </c>
      <c r="AC53" s="136">
        <v>0</v>
      </c>
      <c r="AD53" s="244">
        <f t="shared" si="12"/>
        <v>0</v>
      </c>
      <c r="AE53" s="136">
        <v>0</v>
      </c>
      <c r="AF53" s="136">
        <v>0</v>
      </c>
      <c r="AG53" s="244">
        <f t="shared" si="13"/>
        <v>0</v>
      </c>
      <c r="AH53" s="136">
        <v>0</v>
      </c>
      <c r="AI53" s="136">
        <v>0</v>
      </c>
      <c r="AJ53" s="244">
        <f t="shared" si="14"/>
        <v>0</v>
      </c>
      <c r="AK53" s="136">
        <v>0</v>
      </c>
      <c r="AL53" s="136">
        <v>0</v>
      </c>
      <c r="AM53" s="244">
        <f t="shared" si="15"/>
        <v>1</v>
      </c>
      <c r="AN53" s="136">
        <v>1</v>
      </c>
      <c r="AO53" s="136">
        <v>0</v>
      </c>
      <c r="AP53" s="136">
        <f t="shared" si="16"/>
        <v>1</v>
      </c>
      <c r="AQ53" s="136">
        <v>0</v>
      </c>
      <c r="AR53" s="136">
        <v>1</v>
      </c>
      <c r="AS53" s="41" t="s">
        <v>51</v>
      </c>
      <c r="AT53" s="281"/>
    </row>
    <row r="54" spans="1:46" ht="24" customHeight="1">
      <c r="A54" s="286"/>
      <c r="B54" s="287" t="s">
        <v>52</v>
      </c>
      <c r="C54" s="243">
        <f t="shared" si="1"/>
        <v>10</v>
      </c>
      <c r="D54" s="244">
        <f t="shared" si="2"/>
        <v>0</v>
      </c>
      <c r="E54" s="244">
        <f t="shared" si="3"/>
        <v>10</v>
      </c>
      <c r="F54" s="244">
        <f t="shared" si="4"/>
        <v>0</v>
      </c>
      <c r="G54" s="136">
        <v>0</v>
      </c>
      <c r="H54" s="136">
        <v>0</v>
      </c>
      <c r="I54" s="244">
        <f t="shared" si="5"/>
        <v>1</v>
      </c>
      <c r="J54" s="136">
        <v>0</v>
      </c>
      <c r="K54" s="136">
        <v>1</v>
      </c>
      <c r="L54" s="244">
        <f t="shared" si="6"/>
        <v>0</v>
      </c>
      <c r="M54" s="136">
        <v>0</v>
      </c>
      <c r="N54" s="136">
        <v>0</v>
      </c>
      <c r="O54" s="244">
        <f t="shared" si="7"/>
        <v>0</v>
      </c>
      <c r="P54" s="136">
        <v>0</v>
      </c>
      <c r="Q54" s="136">
        <v>0</v>
      </c>
      <c r="R54" s="244">
        <f t="shared" si="8"/>
        <v>0</v>
      </c>
      <c r="S54" s="136">
        <v>0</v>
      </c>
      <c r="T54" s="136">
        <v>0</v>
      </c>
      <c r="U54" s="244">
        <f t="shared" si="9"/>
        <v>8</v>
      </c>
      <c r="V54" s="136">
        <v>0</v>
      </c>
      <c r="W54" s="136">
        <v>8</v>
      </c>
      <c r="X54" s="244">
        <f t="shared" si="10"/>
        <v>0</v>
      </c>
      <c r="Y54" s="136">
        <v>0</v>
      </c>
      <c r="Z54" s="136">
        <v>0</v>
      </c>
      <c r="AA54" s="244">
        <f t="shared" si="11"/>
        <v>0</v>
      </c>
      <c r="AB54" s="136">
        <v>0</v>
      </c>
      <c r="AC54" s="136">
        <v>0</v>
      </c>
      <c r="AD54" s="244">
        <f t="shared" si="12"/>
        <v>0</v>
      </c>
      <c r="AE54" s="136">
        <v>0</v>
      </c>
      <c r="AF54" s="136">
        <v>0</v>
      </c>
      <c r="AG54" s="244">
        <f t="shared" si="13"/>
        <v>0</v>
      </c>
      <c r="AH54" s="136">
        <v>0</v>
      </c>
      <c r="AI54" s="136">
        <v>0</v>
      </c>
      <c r="AJ54" s="244">
        <f t="shared" si="14"/>
        <v>1</v>
      </c>
      <c r="AK54" s="136">
        <v>0</v>
      </c>
      <c r="AL54" s="136">
        <v>1</v>
      </c>
      <c r="AM54" s="244">
        <f t="shared" si="15"/>
        <v>0</v>
      </c>
      <c r="AN54" s="136">
        <v>0</v>
      </c>
      <c r="AO54" s="136">
        <v>0</v>
      </c>
      <c r="AP54" s="136">
        <f t="shared" si="16"/>
        <v>2</v>
      </c>
      <c r="AQ54" s="136">
        <v>1</v>
      </c>
      <c r="AR54" s="136">
        <v>1</v>
      </c>
      <c r="AS54" s="41" t="s">
        <v>52</v>
      </c>
      <c r="AT54" s="281"/>
    </row>
    <row r="55" spans="1:46" ht="24" customHeight="1">
      <c r="A55" s="286"/>
      <c r="B55" s="287" t="s">
        <v>53</v>
      </c>
      <c r="C55" s="243">
        <f t="shared" si="1"/>
        <v>83</v>
      </c>
      <c r="D55" s="244">
        <f t="shared" si="2"/>
        <v>1</v>
      </c>
      <c r="E55" s="244">
        <f t="shared" si="3"/>
        <v>82</v>
      </c>
      <c r="F55" s="244">
        <f t="shared" si="4"/>
        <v>4</v>
      </c>
      <c r="G55" s="136">
        <v>1</v>
      </c>
      <c r="H55" s="136">
        <v>3</v>
      </c>
      <c r="I55" s="244">
        <f t="shared" si="5"/>
        <v>1</v>
      </c>
      <c r="J55" s="136">
        <v>0</v>
      </c>
      <c r="K55" s="136">
        <v>1</v>
      </c>
      <c r="L55" s="244">
        <f t="shared" si="6"/>
        <v>2</v>
      </c>
      <c r="M55" s="136">
        <v>0</v>
      </c>
      <c r="N55" s="136">
        <v>2</v>
      </c>
      <c r="O55" s="244">
        <f t="shared" si="7"/>
        <v>0</v>
      </c>
      <c r="P55" s="136">
        <v>0</v>
      </c>
      <c r="Q55" s="136">
        <v>0</v>
      </c>
      <c r="R55" s="244">
        <f t="shared" si="8"/>
        <v>0</v>
      </c>
      <c r="S55" s="136">
        <v>0</v>
      </c>
      <c r="T55" s="136">
        <v>0</v>
      </c>
      <c r="U55" s="244">
        <f t="shared" si="9"/>
        <v>76</v>
      </c>
      <c r="V55" s="136">
        <v>0</v>
      </c>
      <c r="W55" s="136">
        <v>76</v>
      </c>
      <c r="X55" s="244">
        <f t="shared" si="10"/>
        <v>0</v>
      </c>
      <c r="Y55" s="136">
        <v>0</v>
      </c>
      <c r="Z55" s="136">
        <v>0</v>
      </c>
      <c r="AA55" s="244">
        <f t="shared" si="11"/>
        <v>0</v>
      </c>
      <c r="AB55" s="136">
        <v>0</v>
      </c>
      <c r="AC55" s="136">
        <v>0</v>
      </c>
      <c r="AD55" s="244">
        <f t="shared" si="12"/>
        <v>0</v>
      </c>
      <c r="AE55" s="136">
        <v>0</v>
      </c>
      <c r="AF55" s="136">
        <v>0</v>
      </c>
      <c r="AG55" s="244">
        <f t="shared" si="13"/>
        <v>0</v>
      </c>
      <c r="AH55" s="136">
        <v>0</v>
      </c>
      <c r="AI55" s="136">
        <v>0</v>
      </c>
      <c r="AJ55" s="244">
        <f t="shared" si="14"/>
        <v>0</v>
      </c>
      <c r="AK55" s="136">
        <v>0</v>
      </c>
      <c r="AL55" s="136">
        <v>0</v>
      </c>
      <c r="AM55" s="244">
        <f t="shared" si="15"/>
        <v>1</v>
      </c>
      <c r="AN55" s="136">
        <v>0</v>
      </c>
      <c r="AO55" s="136">
        <v>1</v>
      </c>
      <c r="AP55" s="136">
        <f t="shared" si="16"/>
        <v>2</v>
      </c>
      <c r="AQ55" s="136">
        <v>1</v>
      </c>
      <c r="AR55" s="136">
        <v>1</v>
      </c>
      <c r="AS55" s="41" t="s">
        <v>53</v>
      </c>
      <c r="AT55" s="281"/>
    </row>
    <row r="56" spans="1:46" ht="24" customHeight="1">
      <c r="A56" s="286"/>
      <c r="B56" s="287" t="s">
        <v>54</v>
      </c>
      <c r="C56" s="243">
        <f t="shared" si="1"/>
        <v>0</v>
      </c>
      <c r="D56" s="244">
        <f t="shared" si="2"/>
        <v>0</v>
      </c>
      <c r="E56" s="244">
        <f t="shared" si="3"/>
        <v>0</v>
      </c>
      <c r="F56" s="244">
        <f t="shared" si="4"/>
        <v>0</v>
      </c>
      <c r="G56" s="136">
        <v>0</v>
      </c>
      <c r="H56" s="136">
        <v>0</v>
      </c>
      <c r="I56" s="244">
        <f t="shared" si="5"/>
        <v>0</v>
      </c>
      <c r="J56" s="136">
        <v>0</v>
      </c>
      <c r="K56" s="136">
        <v>0</v>
      </c>
      <c r="L56" s="244">
        <f t="shared" si="6"/>
        <v>0</v>
      </c>
      <c r="M56" s="136">
        <v>0</v>
      </c>
      <c r="N56" s="136">
        <v>0</v>
      </c>
      <c r="O56" s="244">
        <f t="shared" si="7"/>
        <v>0</v>
      </c>
      <c r="P56" s="136">
        <v>0</v>
      </c>
      <c r="Q56" s="136">
        <v>0</v>
      </c>
      <c r="R56" s="244">
        <f t="shared" si="8"/>
        <v>0</v>
      </c>
      <c r="S56" s="136">
        <v>0</v>
      </c>
      <c r="T56" s="136">
        <v>0</v>
      </c>
      <c r="U56" s="244">
        <f t="shared" si="9"/>
        <v>0</v>
      </c>
      <c r="V56" s="136">
        <v>0</v>
      </c>
      <c r="W56" s="136">
        <v>0</v>
      </c>
      <c r="X56" s="244">
        <f t="shared" si="10"/>
        <v>0</v>
      </c>
      <c r="Y56" s="136">
        <v>0</v>
      </c>
      <c r="Z56" s="136">
        <v>0</v>
      </c>
      <c r="AA56" s="244">
        <f t="shared" si="11"/>
        <v>0</v>
      </c>
      <c r="AB56" s="136">
        <v>0</v>
      </c>
      <c r="AC56" s="136">
        <v>0</v>
      </c>
      <c r="AD56" s="244">
        <f t="shared" si="12"/>
        <v>0</v>
      </c>
      <c r="AE56" s="136">
        <v>0</v>
      </c>
      <c r="AF56" s="136">
        <v>0</v>
      </c>
      <c r="AG56" s="244">
        <f t="shared" si="13"/>
        <v>0</v>
      </c>
      <c r="AH56" s="136">
        <v>0</v>
      </c>
      <c r="AI56" s="136">
        <v>0</v>
      </c>
      <c r="AJ56" s="244">
        <f t="shared" si="14"/>
        <v>0</v>
      </c>
      <c r="AK56" s="136">
        <v>0</v>
      </c>
      <c r="AL56" s="136">
        <v>0</v>
      </c>
      <c r="AM56" s="244">
        <f t="shared" si="15"/>
        <v>0</v>
      </c>
      <c r="AN56" s="136">
        <v>0</v>
      </c>
      <c r="AO56" s="136">
        <v>0</v>
      </c>
      <c r="AP56" s="136">
        <f t="shared" si="16"/>
        <v>0</v>
      </c>
      <c r="AQ56" s="136">
        <v>0</v>
      </c>
      <c r="AR56" s="136">
        <v>0</v>
      </c>
      <c r="AS56" s="41" t="s">
        <v>54</v>
      </c>
      <c r="AT56" s="281"/>
    </row>
    <row r="57" spans="1:46" s="157" customFormat="1" ht="24" customHeight="1">
      <c r="A57" s="435" t="s">
        <v>177</v>
      </c>
      <c r="B57" s="437"/>
      <c r="C57" s="240">
        <f t="shared" si="1"/>
        <v>22</v>
      </c>
      <c r="D57" s="241">
        <f t="shared" si="2"/>
        <v>0</v>
      </c>
      <c r="E57" s="241">
        <f t="shared" si="3"/>
        <v>22</v>
      </c>
      <c r="F57" s="241">
        <f t="shared" si="4"/>
        <v>2</v>
      </c>
      <c r="G57" s="241">
        <f aca="true" t="shared" si="25" ref="G57:AR57">SUM(G58:G59)</f>
        <v>0</v>
      </c>
      <c r="H57" s="241">
        <f t="shared" si="25"/>
        <v>2</v>
      </c>
      <c r="I57" s="241">
        <f t="shared" si="5"/>
        <v>0</v>
      </c>
      <c r="J57" s="241">
        <f t="shared" si="25"/>
        <v>0</v>
      </c>
      <c r="K57" s="241">
        <f t="shared" si="25"/>
        <v>0</v>
      </c>
      <c r="L57" s="241">
        <f t="shared" si="6"/>
        <v>1</v>
      </c>
      <c r="M57" s="241">
        <f t="shared" si="25"/>
        <v>0</v>
      </c>
      <c r="N57" s="241">
        <f t="shared" si="25"/>
        <v>1</v>
      </c>
      <c r="O57" s="241">
        <f t="shared" si="7"/>
        <v>1</v>
      </c>
      <c r="P57" s="241">
        <f t="shared" si="25"/>
        <v>0</v>
      </c>
      <c r="Q57" s="241">
        <f t="shared" si="25"/>
        <v>1</v>
      </c>
      <c r="R57" s="241">
        <f t="shared" si="8"/>
        <v>0</v>
      </c>
      <c r="S57" s="241">
        <f t="shared" si="25"/>
        <v>0</v>
      </c>
      <c r="T57" s="241">
        <f t="shared" si="25"/>
        <v>0</v>
      </c>
      <c r="U57" s="241">
        <f t="shared" si="9"/>
        <v>18</v>
      </c>
      <c r="V57" s="241">
        <f t="shared" si="25"/>
        <v>0</v>
      </c>
      <c r="W57" s="241">
        <f t="shared" si="25"/>
        <v>18</v>
      </c>
      <c r="X57" s="241">
        <f t="shared" si="10"/>
        <v>0</v>
      </c>
      <c r="Y57" s="241">
        <f t="shared" si="25"/>
        <v>0</v>
      </c>
      <c r="Z57" s="241">
        <f t="shared" si="25"/>
        <v>0</v>
      </c>
      <c r="AA57" s="241">
        <f t="shared" si="11"/>
        <v>0</v>
      </c>
      <c r="AB57" s="241">
        <f t="shared" si="25"/>
        <v>0</v>
      </c>
      <c r="AC57" s="241">
        <f t="shared" si="25"/>
        <v>0</v>
      </c>
      <c r="AD57" s="241">
        <f t="shared" si="12"/>
        <v>0</v>
      </c>
      <c r="AE57" s="241">
        <f t="shared" si="25"/>
        <v>0</v>
      </c>
      <c r="AF57" s="241">
        <f t="shared" si="25"/>
        <v>0</v>
      </c>
      <c r="AG57" s="241">
        <f t="shared" si="13"/>
        <v>0</v>
      </c>
      <c r="AH57" s="241">
        <f t="shared" si="25"/>
        <v>0</v>
      </c>
      <c r="AI57" s="241">
        <f t="shared" si="25"/>
        <v>0</v>
      </c>
      <c r="AJ57" s="241">
        <f t="shared" si="14"/>
        <v>0</v>
      </c>
      <c r="AK57" s="241">
        <f t="shared" si="25"/>
        <v>0</v>
      </c>
      <c r="AL57" s="241">
        <f t="shared" si="25"/>
        <v>0</v>
      </c>
      <c r="AM57" s="241">
        <f t="shared" si="15"/>
        <v>3</v>
      </c>
      <c r="AN57" s="241">
        <f t="shared" si="25"/>
        <v>0</v>
      </c>
      <c r="AO57" s="241">
        <f t="shared" si="25"/>
        <v>3</v>
      </c>
      <c r="AP57" s="312">
        <f t="shared" si="16"/>
        <v>3</v>
      </c>
      <c r="AQ57" s="241">
        <f t="shared" si="25"/>
        <v>1</v>
      </c>
      <c r="AR57" s="241">
        <f t="shared" si="25"/>
        <v>2</v>
      </c>
      <c r="AS57" s="426" t="s">
        <v>178</v>
      </c>
      <c r="AT57" s="427"/>
    </row>
    <row r="58" spans="1:46" ht="24" customHeight="1">
      <c r="A58" s="286"/>
      <c r="B58" s="287" t="s">
        <v>55</v>
      </c>
      <c r="C58" s="243">
        <f t="shared" si="1"/>
        <v>7</v>
      </c>
      <c r="D58" s="244">
        <f t="shared" si="2"/>
        <v>0</v>
      </c>
      <c r="E58" s="244">
        <f t="shared" si="3"/>
        <v>7</v>
      </c>
      <c r="F58" s="244">
        <f t="shared" si="4"/>
        <v>0</v>
      </c>
      <c r="G58" s="136">
        <v>0</v>
      </c>
      <c r="H58" s="136">
        <v>0</v>
      </c>
      <c r="I58" s="244">
        <f t="shared" si="5"/>
        <v>0</v>
      </c>
      <c r="J58" s="136">
        <v>0</v>
      </c>
      <c r="K58" s="136">
        <v>0</v>
      </c>
      <c r="L58" s="244">
        <f t="shared" si="6"/>
        <v>0</v>
      </c>
      <c r="M58" s="136">
        <v>0</v>
      </c>
      <c r="N58" s="136">
        <v>0</v>
      </c>
      <c r="O58" s="244">
        <f t="shared" si="7"/>
        <v>0</v>
      </c>
      <c r="P58" s="136">
        <v>0</v>
      </c>
      <c r="Q58" s="136">
        <v>0</v>
      </c>
      <c r="R58" s="244">
        <f t="shared" si="8"/>
        <v>0</v>
      </c>
      <c r="S58" s="136">
        <v>0</v>
      </c>
      <c r="T58" s="136">
        <v>0</v>
      </c>
      <c r="U58" s="244">
        <f t="shared" si="9"/>
        <v>7</v>
      </c>
      <c r="V58" s="136">
        <v>0</v>
      </c>
      <c r="W58" s="136">
        <v>7</v>
      </c>
      <c r="X58" s="244">
        <f t="shared" si="10"/>
        <v>0</v>
      </c>
      <c r="Y58" s="136">
        <v>0</v>
      </c>
      <c r="Z58" s="136">
        <v>0</v>
      </c>
      <c r="AA58" s="244">
        <f t="shared" si="11"/>
        <v>0</v>
      </c>
      <c r="AB58" s="136">
        <v>0</v>
      </c>
      <c r="AC58" s="136">
        <v>0</v>
      </c>
      <c r="AD58" s="244">
        <f t="shared" si="12"/>
        <v>0</v>
      </c>
      <c r="AE58" s="136">
        <v>0</v>
      </c>
      <c r="AF58" s="136">
        <v>0</v>
      </c>
      <c r="AG58" s="244">
        <f t="shared" si="13"/>
        <v>0</v>
      </c>
      <c r="AH58" s="136">
        <v>0</v>
      </c>
      <c r="AI58" s="136">
        <v>0</v>
      </c>
      <c r="AJ58" s="244">
        <f t="shared" si="14"/>
        <v>0</v>
      </c>
      <c r="AK58" s="136">
        <v>0</v>
      </c>
      <c r="AL58" s="136">
        <v>0</v>
      </c>
      <c r="AM58" s="244">
        <f t="shared" si="15"/>
        <v>0</v>
      </c>
      <c r="AN58" s="136">
        <v>0</v>
      </c>
      <c r="AO58" s="136">
        <v>0</v>
      </c>
      <c r="AP58" s="136">
        <f t="shared" si="16"/>
        <v>2</v>
      </c>
      <c r="AQ58" s="136">
        <v>1</v>
      </c>
      <c r="AR58" s="136">
        <v>1</v>
      </c>
      <c r="AS58" s="41" t="s">
        <v>55</v>
      </c>
      <c r="AT58" s="281"/>
    </row>
    <row r="59" spans="1:46" s="35" customFormat="1" ht="24" customHeight="1">
      <c r="A59" s="286"/>
      <c r="B59" s="287" t="s">
        <v>63</v>
      </c>
      <c r="C59" s="243">
        <f t="shared" si="1"/>
        <v>15</v>
      </c>
      <c r="D59" s="244">
        <f t="shared" si="2"/>
        <v>0</v>
      </c>
      <c r="E59" s="244">
        <f t="shared" si="3"/>
        <v>15</v>
      </c>
      <c r="F59" s="244">
        <f t="shared" si="4"/>
        <v>2</v>
      </c>
      <c r="G59" s="136">
        <v>0</v>
      </c>
      <c r="H59" s="136">
        <v>2</v>
      </c>
      <c r="I59" s="244">
        <f t="shared" si="5"/>
        <v>0</v>
      </c>
      <c r="J59" s="136">
        <v>0</v>
      </c>
      <c r="K59" s="136">
        <v>0</v>
      </c>
      <c r="L59" s="244">
        <f t="shared" si="6"/>
        <v>1</v>
      </c>
      <c r="M59" s="136">
        <v>0</v>
      </c>
      <c r="N59" s="136">
        <v>1</v>
      </c>
      <c r="O59" s="244">
        <f t="shared" si="7"/>
        <v>1</v>
      </c>
      <c r="P59" s="136">
        <v>0</v>
      </c>
      <c r="Q59" s="136">
        <v>1</v>
      </c>
      <c r="R59" s="244">
        <f t="shared" si="8"/>
        <v>0</v>
      </c>
      <c r="S59" s="136">
        <v>0</v>
      </c>
      <c r="T59" s="136">
        <v>0</v>
      </c>
      <c r="U59" s="244">
        <f t="shared" si="9"/>
        <v>11</v>
      </c>
      <c r="V59" s="136">
        <v>0</v>
      </c>
      <c r="W59" s="136">
        <v>11</v>
      </c>
      <c r="X59" s="244">
        <f t="shared" si="10"/>
        <v>0</v>
      </c>
      <c r="Y59" s="136">
        <v>0</v>
      </c>
      <c r="Z59" s="136">
        <v>0</v>
      </c>
      <c r="AA59" s="244">
        <f t="shared" si="11"/>
        <v>0</v>
      </c>
      <c r="AB59" s="136">
        <v>0</v>
      </c>
      <c r="AC59" s="136">
        <v>0</v>
      </c>
      <c r="AD59" s="244">
        <f t="shared" si="12"/>
        <v>0</v>
      </c>
      <c r="AE59" s="136">
        <v>0</v>
      </c>
      <c r="AF59" s="136">
        <v>0</v>
      </c>
      <c r="AG59" s="244">
        <f t="shared" si="13"/>
        <v>0</v>
      </c>
      <c r="AH59" s="136">
        <v>0</v>
      </c>
      <c r="AI59" s="136">
        <v>0</v>
      </c>
      <c r="AJ59" s="244">
        <f t="shared" si="14"/>
        <v>0</v>
      </c>
      <c r="AK59" s="136">
        <v>0</v>
      </c>
      <c r="AL59" s="136">
        <v>0</v>
      </c>
      <c r="AM59" s="244">
        <f t="shared" si="15"/>
        <v>3</v>
      </c>
      <c r="AN59" s="136">
        <v>0</v>
      </c>
      <c r="AO59" s="136">
        <v>3</v>
      </c>
      <c r="AP59" s="136">
        <f t="shared" si="16"/>
        <v>1</v>
      </c>
      <c r="AQ59" s="136">
        <v>0</v>
      </c>
      <c r="AR59" s="136">
        <v>1</v>
      </c>
      <c r="AS59" s="41" t="s">
        <v>63</v>
      </c>
      <c r="AT59" s="281"/>
    </row>
    <row r="60" spans="1:46" s="156" customFormat="1" ht="24" customHeight="1">
      <c r="A60" s="435" t="s">
        <v>179</v>
      </c>
      <c r="B60" s="436"/>
      <c r="C60" s="240">
        <f t="shared" si="1"/>
        <v>54</v>
      </c>
      <c r="D60" s="241">
        <f t="shared" si="2"/>
        <v>8</v>
      </c>
      <c r="E60" s="241">
        <f t="shared" si="3"/>
        <v>46</v>
      </c>
      <c r="F60" s="241">
        <f t="shared" si="4"/>
        <v>7</v>
      </c>
      <c r="G60" s="241">
        <f aca="true" t="shared" si="26" ref="G60:AR60">SUM(G61:G62)</f>
        <v>0</v>
      </c>
      <c r="H60" s="241">
        <f t="shared" si="26"/>
        <v>7</v>
      </c>
      <c r="I60" s="241">
        <f t="shared" si="5"/>
        <v>0</v>
      </c>
      <c r="J60" s="241">
        <f t="shared" si="26"/>
        <v>0</v>
      </c>
      <c r="K60" s="241">
        <f t="shared" si="26"/>
        <v>0</v>
      </c>
      <c r="L60" s="241">
        <f t="shared" si="6"/>
        <v>0</v>
      </c>
      <c r="M60" s="241">
        <f t="shared" si="26"/>
        <v>0</v>
      </c>
      <c r="N60" s="241">
        <f t="shared" si="26"/>
        <v>0</v>
      </c>
      <c r="O60" s="241">
        <f t="shared" si="7"/>
        <v>0</v>
      </c>
      <c r="P60" s="241">
        <f t="shared" si="26"/>
        <v>0</v>
      </c>
      <c r="Q60" s="241">
        <f t="shared" si="26"/>
        <v>0</v>
      </c>
      <c r="R60" s="241">
        <f t="shared" si="8"/>
        <v>0</v>
      </c>
      <c r="S60" s="241">
        <f t="shared" si="26"/>
        <v>0</v>
      </c>
      <c r="T60" s="241">
        <f t="shared" si="26"/>
        <v>0</v>
      </c>
      <c r="U60" s="244">
        <f t="shared" si="9"/>
        <v>44</v>
      </c>
      <c r="V60" s="241">
        <f t="shared" si="26"/>
        <v>8</v>
      </c>
      <c r="W60" s="241">
        <f t="shared" si="26"/>
        <v>36</v>
      </c>
      <c r="X60" s="241">
        <f t="shared" si="10"/>
        <v>2</v>
      </c>
      <c r="Y60" s="241">
        <f t="shared" si="26"/>
        <v>0</v>
      </c>
      <c r="Z60" s="241">
        <f t="shared" si="26"/>
        <v>2</v>
      </c>
      <c r="AA60" s="241">
        <f t="shared" si="11"/>
        <v>0</v>
      </c>
      <c r="AB60" s="241">
        <f t="shared" si="26"/>
        <v>0</v>
      </c>
      <c r="AC60" s="241">
        <f t="shared" si="26"/>
        <v>0</v>
      </c>
      <c r="AD60" s="241">
        <f t="shared" si="12"/>
        <v>0</v>
      </c>
      <c r="AE60" s="241">
        <f t="shared" si="26"/>
        <v>0</v>
      </c>
      <c r="AF60" s="241">
        <f t="shared" si="26"/>
        <v>0</v>
      </c>
      <c r="AG60" s="241">
        <f t="shared" si="13"/>
        <v>0</v>
      </c>
      <c r="AH60" s="241">
        <f t="shared" si="26"/>
        <v>0</v>
      </c>
      <c r="AI60" s="241">
        <f t="shared" si="26"/>
        <v>0</v>
      </c>
      <c r="AJ60" s="241">
        <f t="shared" si="14"/>
        <v>1</v>
      </c>
      <c r="AK60" s="241">
        <f t="shared" si="26"/>
        <v>0</v>
      </c>
      <c r="AL60" s="241">
        <f t="shared" si="26"/>
        <v>1</v>
      </c>
      <c r="AM60" s="241">
        <f t="shared" si="15"/>
        <v>2</v>
      </c>
      <c r="AN60" s="241">
        <f t="shared" si="26"/>
        <v>0</v>
      </c>
      <c r="AO60" s="241">
        <f t="shared" si="26"/>
        <v>2</v>
      </c>
      <c r="AP60" s="312">
        <f t="shared" si="16"/>
        <v>31</v>
      </c>
      <c r="AQ60" s="241">
        <f t="shared" si="26"/>
        <v>0</v>
      </c>
      <c r="AR60" s="241">
        <f t="shared" si="26"/>
        <v>31</v>
      </c>
      <c r="AS60" s="426" t="s">
        <v>180</v>
      </c>
      <c r="AT60" s="427"/>
    </row>
    <row r="61" spans="1:46" ht="24" customHeight="1">
      <c r="A61" s="289"/>
      <c r="B61" s="287" t="s">
        <v>56</v>
      </c>
      <c r="C61" s="243">
        <f t="shared" si="1"/>
        <v>30</v>
      </c>
      <c r="D61" s="244">
        <f t="shared" si="2"/>
        <v>6</v>
      </c>
      <c r="E61" s="244">
        <f t="shared" si="3"/>
        <v>24</v>
      </c>
      <c r="F61" s="244">
        <f t="shared" si="4"/>
        <v>4</v>
      </c>
      <c r="G61" s="136">
        <v>0</v>
      </c>
      <c r="H61" s="136">
        <v>4</v>
      </c>
      <c r="I61" s="244">
        <f t="shared" si="5"/>
        <v>0</v>
      </c>
      <c r="J61" s="136">
        <v>0</v>
      </c>
      <c r="K61" s="136">
        <v>0</v>
      </c>
      <c r="L61" s="244">
        <f t="shared" si="6"/>
        <v>0</v>
      </c>
      <c r="M61" s="136">
        <v>0</v>
      </c>
      <c r="N61" s="136">
        <v>0</v>
      </c>
      <c r="O61" s="244">
        <f t="shared" si="7"/>
        <v>0</v>
      </c>
      <c r="P61" s="136">
        <v>0</v>
      </c>
      <c r="Q61" s="136">
        <v>0</v>
      </c>
      <c r="R61" s="244">
        <f t="shared" si="8"/>
        <v>0</v>
      </c>
      <c r="S61" s="136">
        <v>0</v>
      </c>
      <c r="T61" s="136">
        <v>0</v>
      </c>
      <c r="U61" s="244">
        <f t="shared" si="9"/>
        <v>23</v>
      </c>
      <c r="V61" s="136">
        <v>6</v>
      </c>
      <c r="W61" s="136">
        <v>17</v>
      </c>
      <c r="X61" s="244">
        <f t="shared" si="10"/>
        <v>2</v>
      </c>
      <c r="Y61" s="136">
        <v>0</v>
      </c>
      <c r="Z61" s="136">
        <v>2</v>
      </c>
      <c r="AA61" s="244">
        <f t="shared" si="11"/>
        <v>0</v>
      </c>
      <c r="AB61" s="136">
        <v>0</v>
      </c>
      <c r="AC61" s="136">
        <v>0</v>
      </c>
      <c r="AD61" s="244">
        <f t="shared" si="12"/>
        <v>0</v>
      </c>
      <c r="AE61" s="136">
        <v>0</v>
      </c>
      <c r="AF61" s="136">
        <v>0</v>
      </c>
      <c r="AG61" s="244">
        <f t="shared" si="13"/>
        <v>0</v>
      </c>
      <c r="AH61" s="136">
        <v>0</v>
      </c>
      <c r="AI61" s="136">
        <v>0</v>
      </c>
      <c r="AJ61" s="244">
        <f t="shared" si="14"/>
        <v>1</v>
      </c>
      <c r="AK61" s="136">
        <v>0</v>
      </c>
      <c r="AL61" s="136">
        <v>1</v>
      </c>
      <c r="AM61" s="244">
        <f t="shared" si="15"/>
        <v>2</v>
      </c>
      <c r="AN61" s="136">
        <v>0</v>
      </c>
      <c r="AO61" s="136">
        <v>2</v>
      </c>
      <c r="AP61" s="136">
        <v>0</v>
      </c>
      <c r="AQ61" s="136">
        <v>0</v>
      </c>
      <c r="AR61" s="136">
        <v>0</v>
      </c>
      <c r="AS61" s="41" t="s">
        <v>56</v>
      </c>
      <c r="AT61" s="281"/>
    </row>
    <row r="62" spans="1:46" ht="24" customHeight="1">
      <c r="A62" s="289"/>
      <c r="B62" s="287" t="s">
        <v>128</v>
      </c>
      <c r="C62" s="243">
        <f t="shared" si="1"/>
        <v>24</v>
      </c>
      <c r="D62" s="244">
        <f t="shared" si="2"/>
        <v>2</v>
      </c>
      <c r="E62" s="244">
        <f t="shared" si="3"/>
        <v>22</v>
      </c>
      <c r="F62" s="244">
        <f t="shared" si="4"/>
        <v>3</v>
      </c>
      <c r="G62" s="136">
        <v>0</v>
      </c>
      <c r="H62" s="136">
        <v>3</v>
      </c>
      <c r="I62" s="244">
        <f t="shared" si="5"/>
        <v>0</v>
      </c>
      <c r="J62" s="136">
        <v>0</v>
      </c>
      <c r="K62" s="136">
        <v>0</v>
      </c>
      <c r="L62" s="244">
        <f t="shared" si="6"/>
        <v>0</v>
      </c>
      <c r="M62" s="136">
        <v>0</v>
      </c>
      <c r="N62" s="136">
        <v>0</v>
      </c>
      <c r="O62" s="244">
        <f t="shared" si="7"/>
        <v>0</v>
      </c>
      <c r="P62" s="136">
        <v>0</v>
      </c>
      <c r="Q62" s="136">
        <v>0</v>
      </c>
      <c r="R62" s="244">
        <f t="shared" si="8"/>
        <v>0</v>
      </c>
      <c r="S62" s="136">
        <v>0</v>
      </c>
      <c r="T62" s="136">
        <v>0</v>
      </c>
      <c r="U62" s="244">
        <f t="shared" si="9"/>
        <v>21</v>
      </c>
      <c r="V62" s="136">
        <v>2</v>
      </c>
      <c r="W62" s="136">
        <v>19</v>
      </c>
      <c r="X62" s="244">
        <f t="shared" si="10"/>
        <v>0</v>
      </c>
      <c r="Y62" s="136">
        <v>0</v>
      </c>
      <c r="Z62" s="136">
        <v>0</v>
      </c>
      <c r="AA62" s="244">
        <f t="shared" si="11"/>
        <v>0</v>
      </c>
      <c r="AB62" s="136">
        <v>0</v>
      </c>
      <c r="AC62" s="136">
        <v>0</v>
      </c>
      <c r="AD62" s="244">
        <f t="shared" si="12"/>
        <v>0</v>
      </c>
      <c r="AE62" s="136">
        <v>0</v>
      </c>
      <c r="AF62" s="136">
        <v>0</v>
      </c>
      <c r="AG62" s="244">
        <f t="shared" si="13"/>
        <v>0</v>
      </c>
      <c r="AH62" s="136">
        <v>0</v>
      </c>
      <c r="AI62" s="136">
        <v>0</v>
      </c>
      <c r="AJ62" s="244">
        <f t="shared" si="14"/>
        <v>0</v>
      </c>
      <c r="AK62" s="136">
        <v>0</v>
      </c>
      <c r="AL62" s="136">
        <v>0</v>
      </c>
      <c r="AM62" s="244">
        <f t="shared" si="15"/>
        <v>0</v>
      </c>
      <c r="AN62" s="136">
        <v>0</v>
      </c>
      <c r="AO62" s="136">
        <v>0</v>
      </c>
      <c r="AP62" s="136">
        <f t="shared" si="16"/>
        <v>31</v>
      </c>
      <c r="AQ62" s="136">
        <v>0</v>
      </c>
      <c r="AR62" s="136">
        <v>31</v>
      </c>
      <c r="AS62" s="41" t="s">
        <v>128</v>
      </c>
      <c r="AT62" s="281"/>
    </row>
    <row r="63" spans="1:46" s="156" customFormat="1" ht="24" customHeight="1">
      <c r="A63" s="435" t="s">
        <v>181</v>
      </c>
      <c r="B63" s="437"/>
      <c r="C63" s="240">
        <f t="shared" si="1"/>
        <v>0</v>
      </c>
      <c r="D63" s="241">
        <f t="shared" si="2"/>
        <v>0</v>
      </c>
      <c r="E63" s="241">
        <f t="shared" si="3"/>
        <v>0</v>
      </c>
      <c r="F63" s="241">
        <f t="shared" si="4"/>
        <v>0</v>
      </c>
      <c r="G63" s="241">
        <f aca="true" t="shared" si="27" ref="G63:AR63">G64</f>
        <v>0</v>
      </c>
      <c r="H63" s="241">
        <f t="shared" si="27"/>
        <v>0</v>
      </c>
      <c r="I63" s="241">
        <f t="shared" si="5"/>
        <v>0</v>
      </c>
      <c r="J63" s="241">
        <f t="shared" si="27"/>
        <v>0</v>
      </c>
      <c r="K63" s="241">
        <f t="shared" si="27"/>
        <v>0</v>
      </c>
      <c r="L63" s="241">
        <f t="shared" si="6"/>
        <v>0</v>
      </c>
      <c r="M63" s="241">
        <f t="shared" si="27"/>
        <v>0</v>
      </c>
      <c r="N63" s="241">
        <f t="shared" si="27"/>
        <v>0</v>
      </c>
      <c r="O63" s="241">
        <f t="shared" si="7"/>
        <v>0</v>
      </c>
      <c r="P63" s="241">
        <f t="shared" si="27"/>
        <v>0</v>
      </c>
      <c r="Q63" s="241">
        <f t="shared" si="27"/>
        <v>0</v>
      </c>
      <c r="R63" s="241">
        <f t="shared" si="8"/>
        <v>0</v>
      </c>
      <c r="S63" s="241">
        <f t="shared" si="27"/>
        <v>0</v>
      </c>
      <c r="T63" s="241">
        <f t="shared" si="27"/>
        <v>0</v>
      </c>
      <c r="U63" s="241">
        <f t="shared" si="9"/>
        <v>0</v>
      </c>
      <c r="V63" s="241">
        <f t="shared" si="27"/>
        <v>0</v>
      </c>
      <c r="W63" s="241">
        <f t="shared" si="27"/>
        <v>0</v>
      </c>
      <c r="X63" s="241">
        <f t="shared" si="10"/>
        <v>0</v>
      </c>
      <c r="Y63" s="241">
        <f t="shared" si="27"/>
        <v>0</v>
      </c>
      <c r="Z63" s="241">
        <f t="shared" si="27"/>
        <v>0</v>
      </c>
      <c r="AA63" s="241">
        <f t="shared" si="11"/>
        <v>0</v>
      </c>
      <c r="AB63" s="241">
        <f t="shared" si="27"/>
        <v>0</v>
      </c>
      <c r="AC63" s="241">
        <f t="shared" si="27"/>
        <v>0</v>
      </c>
      <c r="AD63" s="241">
        <f t="shared" si="12"/>
        <v>0</v>
      </c>
      <c r="AE63" s="241">
        <f t="shared" si="27"/>
        <v>0</v>
      </c>
      <c r="AF63" s="241">
        <f t="shared" si="27"/>
        <v>0</v>
      </c>
      <c r="AG63" s="241">
        <f t="shared" si="13"/>
        <v>0</v>
      </c>
      <c r="AH63" s="241">
        <f t="shared" si="27"/>
        <v>0</v>
      </c>
      <c r="AI63" s="241">
        <f t="shared" si="27"/>
        <v>0</v>
      </c>
      <c r="AJ63" s="241">
        <f t="shared" si="14"/>
        <v>0</v>
      </c>
      <c r="AK63" s="241">
        <f t="shared" si="27"/>
        <v>0</v>
      </c>
      <c r="AL63" s="241">
        <f t="shared" si="27"/>
        <v>0</v>
      </c>
      <c r="AM63" s="241">
        <f t="shared" si="15"/>
        <v>0</v>
      </c>
      <c r="AN63" s="241">
        <f t="shared" si="27"/>
        <v>0</v>
      </c>
      <c r="AO63" s="241">
        <f t="shared" si="27"/>
        <v>0</v>
      </c>
      <c r="AP63" s="312">
        <f t="shared" si="16"/>
        <v>0</v>
      </c>
      <c r="AQ63" s="241">
        <f t="shared" si="27"/>
        <v>0</v>
      </c>
      <c r="AR63" s="241">
        <f t="shared" si="27"/>
        <v>0</v>
      </c>
      <c r="AS63" s="426" t="s">
        <v>181</v>
      </c>
      <c r="AT63" s="427"/>
    </row>
    <row r="64" spans="1:46" ht="24" customHeight="1">
      <c r="A64" s="289"/>
      <c r="B64" s="287" t="s">
        <v>57</v>
      </c>
      <c r="C64" s="243">
        <f t="shared" si="1"/>
        <v>0</v>
      </c>
      <c r="D64" s="244">
        <f t="shared" si="2"/>
        <v>0</v>
      </c>
      <c r="E64" s="244">
        <f t="shared" si="3"/>
        <v>0</v>
      </c>
      <c r="F64" s="244">
        <f t="shared" si="4"/>
        <v>0</v>
      </c>
      <c r="G64" s="136">
        <v>0</v>
      </c>
      <c r="H64" s="136">
        <v>0</v>
      </c>
      <c r="I64" s="244">
        <f t="shared" si="5"/>
        <v>0</v>
      </c>
      <c r="J64" s="136">
        <v>0</v>
      </c>
      <c r="K64" s="136">
        <v>0</v>
      </c>
      <c r="L64" s="244">
        <f t="shared" si="6"/>
        <v>0</v>
      </c>
      <c r="M64" s="136">
        <v>0</v>
      </c>
      <c r="N64" s="136">
        <v>0</v>
      </c>
      <c r="O64" s="244">
        <f t="shared" si="7"/>
        <v>0</v>
      </c>
      <c r="P64" s="136">
        <v>0</v>
      </c>
      <c r="Q64" s="136">
        <v>0</v>
      </c>
      <c r="R64" s="244">
        <f t="shared" si="8"/>
        <v>0</v>
      </c>
      <c r="S64" s="136">
        <v>0</v>
      </c>
      <c r="T64" s="136">
        <v>0</v>
      </c>
      <c r="U64" s="244">
        <f t="shared" si="9"/>
        <v>0</v>
      </c>
      <c r="V64" s="136">
        <v>0</v>
      </c>
      <c r="W64" s="136">
        <v>0</v>
      </c>
      <c r="X64" s="244">
        <f t="shared" si="10"/>
        <v>0</v>
      </c>
      <c r="Y64" s="136">
        <v>0</v>
      </c>
      <c r="Z64" s="136">
        <v>0</v>
      </c>
      <c r="AA64" s="244">
        <f t="shared" si="11"/>
        <v>0</v>
      </c>
      <c r="AB64" s="136">
        <v>0</v>
      </c>
      <c r="AC64" s="136">
        <v>0</v>
      </c>
      <c r="AD64" s="244">
        <f t="shared" si="12"/>
        <v>0</v>
      </c>
      <c r="AE64" s="136">
        <v>0</v>
      </c>
      <c r="AF64" s="136">
        <v>0</v>
      </c>
      <c r="AG64" s="244">
        <f t="shared" si="13"/>
        <v>0</v>
      </c>
      <c r="AH64" s="136">
        <v>0</v>
      </c>
      <c r="AI64" s="136">
        <v>0</v>
      </c>
      <c r="AJ64" s="244">
        <f t="shared" si="14"/>
        <v>0</v>
      </c>
      <c r="AK64" s="136">
        <v>0</v>
      </c>
      <c r="AL64" s="136">
        <v>0</v>
      </c>
      <c r="AM64" s="244">
        <f t="shared" si="15"/>
        <v>0</v>
      </c>
      <c r="AN64" s="136">
        <v>0</v>
      </c>
      <c r="AO64" s="136">
        <v>0</v>
      </c>
      <c r="AP64" s="136">
        <f t="shared" si="16"/>
        <v>0</v>
      </c>
      <c r="AQ64" s="136">
        <v>0</v>
      </c>
      <c r="AR64" s="136">
        <v>0</v>
      </c>
      <c r="AS64" s="41" t="s">
        <v>57</v>
      </c>
      <c r="AT64" s="281"/>
    </row>
    <row r="65" spans="1:46" s="157" customFormat="1" ht="24" customHeight="1">
      <c r="A65" s="435" t="s">
        <v>182</v>
      </c>
      <c r="B65" s="436"/>
      <c r="C65" s="240">
        <f t="shared" si="1"/>
        <v>5</v>
      </c>
      <c r="D65" s="241">
        <f t="shared" si="2"/>
        <v>1</v>
      </c>
      <c r="E65" s="241">
        <f t="shared" si="3"/>
        <v>4</v>
      </c>
      <c r="F65" s="241">
        <f t="shared" si="4"/>
        <v>1</v>
      </c>
      <c r="G65" s="241">
        <f aca="true" t="shared" si="28" ref="G65:AR65">G66</f>
        <v>1</v>
      </c>
      <c r="H65" s="241">
        <f t="shared" si="28"/>
        <v>0</v>
      </c>
      <c r="I65" s="241">
        <f t="shared" si="5"/>
        <v>0</v>
      </c>
      <c r="J65" s="241">
        <f t="shared" si="28"/>
        <v>0</v>
      </c>
      <c r="K65" s="241">
        <f t="shared" si="28"/>
        <v>0</v>
      </c>
      <c r="L65" s="241">
        <f t="shared" si="6"/>
        <v>0</v>
      </c>
      <c r="M65" s="241">
        <f t="shared" si="28"/>
        <v>0</v>
      </c>
      <c r="N65" s="241">
        <f t="shared" si="28"/>
        <v>0</v>
      </c>
      <c r="O65" s="241">
        <f t="shared" si="7"/>
        <v>0</v>
      </c>
      <c r="P65" s="241">
        <f t="shared" si="28"/>
        <v>0</v>
      </c>
      <c r="Q65" s="241">
        <f t="shared" si="28"/>
        <v>0</v>
      </c>
      <c r="R65" s="241">
        <f t="shared" si="8"/>
        <v>0</v>
      </c>
      <c r="S65" s="241">
        <f t="shared" si="28"/>
        <v>0</v>
      </c>
      <c r="T65" s="241">
        <f t="shared" si="28"/>
        <v>0</v>
      </c>
      <c r="U65" s="241">
        <f t="shared" si="9"/>
        <v>4</v>
      </c>
      <c r="V65" s="241">
        <f t="shared" si="28"/>
        <v>0</v>
      </c>
      <c r="W65" s="241">
        <f t="shared" si="28"/>
        <v>4</v>
      </c>
      <c r="X65" s="241">
        <f t="shared" si="10"/>
        <v>0</v>
      </c>
      <c r="Y65" s="241">
        <f t="shared" si="28"/>
        <v>0</v>
      </c>
      <c r="Z65" s="241">
        <f t="shared" si="28"/>
        <v>0</v>
      </c>
      <c r="AA65" s="241">
        <f t="shared" si="11"/>
        <v>0</v>
      </c>
      <c r="AB65" s="241">
        <f t="shared" si="28"/>
        <v>0</v>
      </c>
      <c r="AC65" s="241">
        <f t="shared" si="28"/>
        <v>0</v>
      </c>
      <c r="AD65" s="241">
        <f t="shared" si="12"/>
        <v>0</v>
      </c>
      <c r="AE65" s="241">
        <f t="shared" si="28"/>
        <v>0</v>
      </c>
      <c r="AF65" s="241">
        <f t="shared" si="28"/>
        <v>0</v>
      </c>
      <c r="AG65" s="241">
        <f t="shared" si="13"/>
        <v>0</v>
      </c>
      <c r="AH65" s="241">
        <f t="shared" si="28"/>
        <v>0</v>
      </c>
      <c r="AI65" s="241">
        <f t="shared" si="28"/>
        <v>0</v>
      </c>
      <c r="AJ65" s="241">
        <f t="shared" si="14"/>
        <v>0</v>
      </c>
      <c r="AK65" s="241">
        <f t="shared" si="28"/>
        <v>0</v>
      </c>
      <c r="AL65" s="241">
        <f t="shared" si="28"/>
        <v>0</v>
      </c>
      <c r="AM65" s="241">
        <f t="shared" si="15"/>
        <v>0</v>
      </c>
      <c r="AN65" s="241">
        <f t="shared" si="28"/>
        <v>0</v>
      </c>
      <c r="AO65" s="241">
        <f t="shared" si="28"/>
        <v>0</v>
      </c>
      <c r="AP65" s="312">
        <f t="shared" si="16"/>
        <v>0</v>
      </c>
      <c r="AQ65" s="241">
        <f t="shared" si="28"/>
        <v>0</v>
      </c>
      <c r="AR65" s="241">
        <f t="shared" si="28"/>
        <v>0</v>
      </c>
      <c r="AS65" s="426" t="s">
        <v>182</v>
      </c>
      <c r="AT65" s="427"/>
    </row>
    <row r="66" spans="1:46" s="35" customFormat="1" ht="24" customHeight="1">
      <c r="A66" s="289"/>
      <c r="B66" s="287" t="s">
        <v>130</v>
      </c>
      <c r="C66" s="243">
        <f t="shared" si="1"/>
        <v>5</v>
      </c>
      <c r="D66" s="244">
        <f t="shared" si="2"/>
        <v>1</v>
      </c>
      <c r="E66" s="244">
        <f t="shared" si="3"/>
        <v>4</v>
      </c>
      <c r="F66" s="244">
        <f t="shared" si="4"/>
        <v>1</v>
      </c>
      <c r="G66" s="136">
        <v>1</v>
      </c>
      <c r="H66" s="136">
        <v>0</v>
      </c>
      <c r="I66" s="244">
        <f t="shared" si="5"/>
        <v>0</v>
      </c>
      <c r="J66" s="136">
        <v>0</v>
      </c>
      <c r="K66" s="136">
        <v>0</v>
      </c>
      <c r="L66" s="244">
        <f t="shared" si="6"/>
        <v>0</v>
      </c>
      <c r="M66" s="136">
        <v>0</v>
      </c>
      <c r="N66" s="136">
        <v>0</v>
      </c>
      <c r="O66" s="244">
        <f t="shared" si="7"/>
        <v>0</v>
      </c>
      <c r="P66" s="136">
        <v>0</v>
      </c>
      <c r="Q66" s="136">
        <v>0</v>
      </c>
      <c r="R66" s="244">
        <f t="shared" si="8"/>
        <v>0</v>
      </c>
      <c r="S66" s="136">
        <v>0</v>
      </c>
      <c r="T66" s="136">
        <v>0</v>
      </c>
      <c r="U66" s="244">
        <f t="shared" si="9"/>
        <v>4</v>
      </c>
      <c r="V66" s="136">
        <v>0</v>
      </c>
      <c r="W66" s="136">
        <v>4</v>
      </c>
      <c r="X66" s="244">
        <f t="shared" si="10"/>
        <v>0</v>
      </c>
      <c r="Y66" s="136">
        <v>0</v>
      </c>
      <c r="Z66" s="136">
        <v>0</v>
      </c>
      <c r="AA66" s="244">
        <f t="shared" si="11"/>
        <v>0</v>
      </c>
      <c r="AB66" s="136">
        <v>0</v>
      </c>
      <c r="AC66" s="136">
        <v>0</v>
      </c>
      <c r="AD66" s="244">
        <f t="shared" si="12"/>
        <v>0</v>
      </c>
      <c r="AE66" s="136">
        <v>0</v>
      </c>
      <c r="AF66" s="136">
        <v>0</v>
      </c>
      <c r="AG66" s="244">
        <f t="shared" si="13"/>
        <v>0</v>
      </c>
      <c r="AH66" s="136">
        <v>0</v>
      </c>
      <c r="AI66" s="136">
        <v>0</v>
      </c>
      <c r="AJ66" s="244">
        <f t="shared" si="14"/>
        <v>0</v>
      </c>
      <c r="AK66" s="136">
        <v>0</v>
      </c>
      <c r="AL66" s="136">
        <v>0</v>
      </c>
      <c r="AM66" s="244">
        <f t="shared" si="15"/>
        <v>0</v>
      </c>
      <c r="AN66" s="136">
        <v>0</v>
      </c>
      <c r="AO66" s="136">
        <v>0</v>
      </c>
      <c r="AP66" s="136">
        <f t="shared" si="16"/>
        <v>0</v>
      </c>
      <c r="AQ66" s="136">
        <v>0</v>
      </c>
      <c r="AR66" s="136">
        <v>0</v>
      </c>
      <c r="AS66" s="41" t="s">
        <v>130</v>
      </c>
      <c r="AT66" s="281"/>
    </row>
    <row r="67" spans="1:46" s="35" customFormat="1" ht="24" customHeight="1">
      <c r="A67" s="31"/>
      <c r="B67" s="42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43"/>
      <c r="AT67" s="31"/>
    </row>
    <row r="68" spans="2:44" ht="11.25" customHeight="1">
      <c r="B68" s="137"/>
      <c r="C68" s="137"/>
      <c r="D68" s="137"/>
      <c r="E68" s="137"/>
      <c r="F68" s="137"/>
      <c r="G68" s="137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</row>
    <row r="69" spans="2:7" ht="11.25" customHeight="1">
      <c r="B69" s="137"/>
      <c r="C69" s="137"/>
      <c r="D69" s="137"/>
      <c r="E69" s="137"/>
      <c r="F69" s="35"/>
      <c r="G69" s="35"/>
    </row>
    <row r="70" spans="2:5" ht="11.25" customHeight="1">
      <c r="B70" s="44"/>
      <c r="C70" s="44"/>
      <c r="D70" s="44"/>
      <c r="E70" s="44"/>
    </row>
    <row r="71" spans="2:5" ht="11.25" customHeight="1">
      <c r="B71" s="44"/>
      <c r="C71" s="44"/>
      <c r="D71" s="44"/>
      <c r="E71" s="44"/>
    </row>
    <row r="72" spans="2:5" ht="11.25" customHeight="1">
      <c r="B72" s="44"/>
      <c r="C72" s="44"/>
      <c r="D72" s="44"/>
      <c r="E72" s="44"/>
    </row>
    <row r="73" spans="2:5" ht="11.25" customHeight="1">
      <c r="B73" s="44"/>
      <c r="C73" s="44"/>
      <c r="D73" s="44"/>
      <c r="E73" s="44"/>
    </row>
    <row r="74" spans="2:5" ht="11.25" customHeight="1">
      <c r="B74" s="44"/>
      <c r="C74" s="44"/>
      <c r="D74" s="44"/>
      <c r="E74" s="44"/>
    </row>
    <row r="75" spans="2:5" ht="11.25" customHeight="1">
      <c r="B75" s="44"/>
      <c r="C75" s="44"/>
      <c r="D75" s="44"/>
      <c r="E75" s="44"/>
    </row>
    <row r="76" spans="2:5" ht="11.25" customHeight="1">
      <c r="B76" s="44"/>
      <c r="C76" s="44"/>
      <c r="D76" s="44"/>
      <c r="E76" s="44"/>
    </row>
    <row r="77" spans="2:5" ht="11.25" customHeight="1">
      <c r="B77" s="44"/>
      <c r="C77" s="44"/>
      <c r="D77" s="44"/>
      <c r="E77" s="44"/>
    </row>
    <row r="78" spans="2:5" ht="11.25" customHeight="1">
      <c r="B78" s="44"/>
      <c r="C78" s="44"/>
      <c r="D78" s="44"/>
      <c r="E78" s="44"/>
    </row>
    <row r="79" spans="2:5" ht="11.25" customHeight="1">
      <c r="B79" s="44"/>
      <c r="C79" s="44"/>
      <c r="D79" s="44"/>
      <c r="E79" s="44"/>
    </row>
    <row r="80" spans="2:5" ht="11.25" customHeight="1">
      <c r="B80" s="44"/>
      <c r="C80" s="44"/>
      <c r="D80" s="44"/>
      <c r="E80" s="44"/>
    </row>
    <row r="81" spans="2:5" ht="11.25" customHeight="1">
      <c r="B81" s="44"/>
      <c r="C81" s="44"/>
      <c r="D81" s="44"/>
      <c r="E81" s="44"/>
    </row>
    <row r="82" spans="2:5" ht="11.25" customHeight="1">
      <c r="B82" s="44"/>
      <c r="C82" s="44"/>
      <c r="D82" s="44"/>
      <c r="E82" s="44"/>
    </row>
  </sheetData>
  <sheetProtection/>
  <mergeCells count="83">
    <mergeCell ref="A1:W1"/>
    <mergeCell ref="A60:B60"/>
    <mergeCell ref="A45:B45"/>
    <mergeCell ref="A48:B48"/>
    <mergeCell ref="A52:B52"/>
    <mergeCell ref="A57:B57"/>
    <mergeCell ref="A16:B16"/>
    <mergeCell ref="A35:B35"/>
    <mergeCell ref="A43:B43"/>
    <mergeCell ref="I5:K5"/>
    <mergeCell ref="A4:B7"/>
    <mergeCell ref="AS45:AT45"/>
    <mergeCell ref="A38:B38"/>
    <mergeCell ref="AP4:AR5"/>
    <mergeCell ref="AA5:AC5"/>
    <mergeCell ref="AD5:AF5"/>
    <mergeCell ref="AG5:AI5"/>
    <mergeCell ref="AJ5:AL5"/>
    <mergeCell ref="C4:AL4"/>
    <mergeCell ref="C5:E5"/>
    <mergeCell ref="A65:B65"/>
    <mergeCell ref="AS65:AT65"/>
    <mergeCell ref="AS57:AT57"/>
    <mergeCell ref="AS60:AT60"/>
    <mergeCell ref="A63:B63"/>
    <mergeCell ref="AS63:AT63"/>
    <mergeCell ref="AS52:AT52"/>
    <mergeCell ref="L5:N5"/>
    <mergeCell ref="AS35:AT35"/>
    <mergeCell ref="AS38:AT38"/>
    <mergeCell ref="AS43:AT43"/>
    <mergeCell ref="AS16:AT16"/>
    <mergeCell ref="U5:W5"/>
    <mergeCell ref="AS4:AT7"/>
    <mergeCell ref="X5:Z5"/>
    <mergeCell ref="AS48:AT48"/>
    <mergeCell ref="F5:H5"/>
    <mergeCell ref="O5:Q5"/>
    <mergeCell ref="R5:T5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P6:AP7"/>
    <mergeCell ref="AQ6:AQ7"/>
    <mergeCell ref="AR6:AR7"/>
    <mergeCell ref="AI6:AI7"/>
    <mergeCell ref="AJ6:AJ7"/>
    <mergeCell ref="AK6:AK7"/>
    <mergeCell ref="AL6:AL7"/>
    <mergeCell ref="AM4:AO4"/>
    <mergeCell ref="AM5:AO5"/>
    <mergeCell ref="AM6:AM7"/>
    <mergeCell ref="AN6:AN7"/>
    <mergeCell ref="AO6:AO7"/>
    <mergeCell ref="AG6:AG7"/>
    <mergeCell ref="AH6:AH7"/>
  </mergeCells>
  <conditionalFormatting sqref="A8:AT67">
    <cfRule type="expression" priority="1" dxfId="2" stopIfTrue="1">
      <formula>MOD(ROW(),2)=0</formula>
    </cfRule>
  </conditionalFormatting>
  <printOptions horizontalCentered="1"/>
  <pageMargins left="0.5905511811023623" right="0.5905511811023623" top="0.7480314960629921" bottom="0.7480314960629921" header="0.3937007874015748" footer="0.5118110236220472"/>
  <pageSetup horizontalDpi="600" verticalDpi="600" orientation="portrait" paperSize="9" scale="43" r:id="rId1"/>
  <colBreaks count="1" manualBreakCount="1">
    <brk id="23" max="67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0000"/>
  </sheetPr>
  <dimension ref="A1:AV79"/>
  <sheetViews>
    <sheetView showGridLines="0" zoomScale="70" zoomScaleNormal="70" zoomScaleSheetLayoutView="75" zoomScalePageLayoutView="0" workbookViewId="0" topLeftCell="A1">
      <pane xSplit="2" ySplit="7" topLeftCell="C8" activePane="bottomRight" state="frozen"/>
      <selection pane="topLeft" activeCell="C8" sqref="C8"/>
      <selection pane="topRight" activeCell="C8" sqref="C8"/>
      <selection pane="bottomLeft" activeCell="C8" sqref="C8"/>
      <selection pane="bottomRight" activeCell="C8" sqref="C8"/>
    </sheetView>
  </sheetViews>
  <sheetFormatPr defaultColWidth="8.66015625" defaultRowHeight="11.25" customHeight="1"/>
  <cols>
    <col min="1" max="1" width="1.40625" style="29" customWidth="1"/>
    <col min="2" max="2" width="13.08203125" style="29" customWidth="1"/>
    <col min="3" max="5" width="7.58203125" style="29" customWidth="1"/>
    <col min="6" max="20" width="6.41015625" style="29" customWidth="1"/>
    <col min="21" max="23" width="7.58203125" style="29" customWidth="1"/>
    <col min="24" max="39" width="6.58203125" style="29" customWidth="1"/>
    <col min="40" max="41" width="6.58203125" style="211" customWidth="1"/>
    <col min="42" max="44" width="6.58203125" style="29" customWidth="1"/>
    <col min="45" max="45" width="15.41015625" style="28" bestFit="1" customWidth="1"/>
    <col min="46" max="46" width="1.40625" style="29" customWidth="1"/>
    <col min="47" max="16384" width="8.66015625" style="29" customWidth="1"/>
  </cols>
  <sheetData>
    <row r="1" spans="1:44" ht="16.5" customHeight="1">
      <c r="A1" s="442" t="s">
        <v>200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442"/>
      <c r="R1" s="442"/>
      <c r="S1" s="442"/>
      <c r="T1" s="442"/>
      <c r="U1" s="442"/>
      <c r="V1" s="442"/>
      <c r="W1" s="442"/>
      <c r="X1" s="26"/>
      <c r="Y1" s="26"/>
      <c r="Z1" s="26"/>
      <c r="AA1" s="26"/>
      <c r="AB1" s="26"/>
      <c r="AC1" s="26"/>
      <c r="AD1" s="26"/>
      <c r="AE1" s="27" t="s">
        <v>121</v>
      </c>
      <c r="AF1" s="26"/>
      <c r="AG1" s="26"/>
      <c r="AH1" s="26"/>
      <c r="AI1" s="26"/>
      <c r="AJ1" s="26"/>
      <c r="AK1" s="26"/>
      <c r="AL1" s="26"/>
      <c r="AM1" s="26"/>
      <c r="AN1" s="208"/>
      <c r="AO1" s="208"/>
      <c r="AP1" s="26"/>
      <c r="AQ1" s="26"/>
      <c r="AR1" s="26"/>
    </row>
    <row r="2" spans="1:44" ht="16.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6"/>
      <c r="Y2" s="26"/>
      <c r="Z2" s="26"/>
      <c r="AA2" s="26"/>
      <c r="AB2" s="26"/>
      <c r="AC2" s="26"/>
      <c r="AD2" s="26"/>
      <c r="AE2" s="27"/>
      <c r="AF2" s="26"/>
      <c r="AG2" s="26"/>
      <c r="AH2" s="26"/>
      <c r="AI2" s="26"/>
      <c r="AJ2" s="26"/>
      <c r="AK2" s="26"/>
      <c r="AL2" s="26"/>
      <c r="AM2" s="26"/>
      <c r="AN2" s="208"/>
      <c r="AO2" s="208"/>
      <c r="AP2" s="26"/>
      <c r="AQ2" s="26"/>
      <c r="AR2" s="26"/>
    </row>
    <row r="3" spans="1:46" ht="16.5" customHeight="1">
      <c r="A3" s="27" t="s">
        <v>116</v>
      </c>
      <c r="C3" s="153"/>
      <c r="D3" s="153"/>
      <c r="E3" s="153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1"/>
      <c r="W3" s="30"/>
      <c r="X3" s="30" t="s">
        <v>146</v>
      </c>
      <c r="Z3" s="30"/>
      <c r="AA3" s="30"/>
      <c r="AB3" s="30"/>
      <c r="AC3" s="30"/>
      <c r="AD3" s="30"/>
      <c r="AE3" s="31"/>
      <c r="AF3" s="30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3"/>
      <c r="AT3" s="34" t="s">
        <v>64</v>
      </c>
    </row>
    <row r="4" spans="1:46" ht="25.5" customHeight="1">
      <c r="A4" s="438" t="s">
        <v>163</v>
      </c>
      <c r="B4" s="431"/>
      <c r="C4" s="424" t="s">
        <v>126</v>
      </c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4"/>
      <c r="T4" s="424"/>
      <c r="U4" s="424"/>
      <c r="V4" s="424"/>
      <c r="W4" s="424"/>
      <c r="X4" s="424"/>
      <c r="Y4" s="424"/>
      <c r="Z4" s="424"/>
      <c r="AA4" s="424"/>
      <c r="AB4" s="424"/>
      <c r="AC4" s="424"/>
      <c r="AD4" s="424"/>
      <c r="AE4" s="424"/>
      <c r="AF4" s="424"/>
      <c r="AG4" s="424"/>
      <c r="AH4" s="424"/>
      <c r="AI4" s="424"/>
      <c r="AJ4" s="424"/>
      <c r="AK4" s="424"/>
      <c r="AL4" s="424"/>
      <c r="AM4" s="414"/>
      <c r="AN4" s="414"/>
      <c r="AO4" s="415"/>
      <c r="AP4" s="421" t="s">
        <v>85</v>
      </c>
      <c r="AQ4" s="431"/>
      <c r="AR4" s="439"/>
      <c r="AS4" s="430" t="s">
        <v>163</v>
      </c>
      <c r="AT4" s="431"/>
    </row>
    <row r="5" spans="1:46" ht="25.5" customHeight="1">
      <c r="A5" s="433"/>
      <c r="B5" s="440"/>
      <c r="C5" s="422" t="s">
        <v>0</v>
      </c>
      <c r="D5" s="434"/>
      <c r="E5" s="441"/>
      <c r="F5" s="422" t="s">
        <v>109</v>
      </c>
      <c r="G5" s="434"/>
      <c r="H5" s="441"/>
      <c r="I5" s="422" t="s">
        <v>159</v>
      </c>
      <c r="J5" s="434"/>
      <c r="K5" s="441"/>
      <c r="L5" s="422" t="s">
        <v>86</v>
      </c>
      <c r="M5" s="434"/>
      <c r="N5" s="441"/>
      <c r="O5" s="422" t="s">
        <v>160</v>
      </c>
      <c r="P5" s="434"/>
      <c r="Q5" s="441"/>
      <c r="R5" s="422" t="s">
        <v>161</v>
      </c>
      <c r="S5" s="434"/>
      <c r="T5" s="441"/>
      <c r="U5" s="422" t="s">
        <v>87</v>
      </c>
      <c r="V5" s="434"/>
      <c r="W5" s="441"/>
      <c r="X5" s="422" t="s">
        <v>88</v>
      </c>
      <c r="Y5" s="434"/>
      <c r="Z5" s="441"/>
      <c r="AA5" s="422" t="s">
        <v>89</v>
      </c>
      <c r="AB5" s="434"/>
      <c r="AC5" s="441"/>
      <c r="AD5" s="422" t="s">
        <v>90</v>
      </c>
      <c r="AE5" s="434"/>
      <c r="AF5" s="441"/>
      <c r="AG5" s="422" t="s">
        <v>74</v>
      </c>
      <c r="AH5" s="434"/>
      <c r="AI5" s="441"/>
      <c r="AJ5" s="422" t="s">
        <v>91</v>
      </c>
      <c r="AK5" s="434"/>
      <c r="AL5" s="434"/>
      <c r="AM5" s="416" t="s">
        <v>193</v>
      </c>
      <c r="AN5" s="414"/>
      <c r="AO5" s="415"/>
      <c r="AP5" s="422"/>
      <c r="AQ5" s="434"/>
      <c r="AR5" s="441"/>
      <c r="AS5" s="432"/>
      <c r="AT5" s="433"/>
    </row>
    <row r="6" spans="1:46" ht="25.5" customHeight="1">
      <c r="A6" s="433"/>
      <c r="B6" s="440"/>
      <c r="C6" s="419" t="s">
        <v>0</v>
      </c>
      <c r="D6" s="419" t="s">
        <v>1</v>
      </c>
      <c r="E6" s="419" t="s">
        <v>2</v>
      </c>
      <c r="F6" s="419" t="s">
        <v>0</v>
      </c>
      <c r="G6" s="419" t="s">
        <v>1</v>
      </c>
      <c r="H6" s="419" t="s">
        <v>2</v>
      </c>
      <c r="I6" s="419" t="s">
        <v>0</v>
      </c>
      <c r="J6" s="419" t="s">
        <v>1</v>
      </c>
      <c r="K6" s="419" t="s">
        <v>2</v>
      </c>
      <c r="L6" s="419" t="s">
        <v>0</v>
      </c>
      <c r="M6" s="419" t="s">
        <v>1</v>
      </c>
      <c r="N6" s="419" t="s">
        <v>2</v>
      </c>
      <c r="O6" s="419" t="s">
        <v>0</v>
      </c>
      <c r="P6" s="419" t="s">
        <v>1</v>
      </c>
      <c r="Q6" s="419" t="s">
        <v>2</v>
      </c>
      <c r="R6" s="419" t="s">
        <v>0</v>
      </c>
      <c r="S6" s="419" t="s">
        <v>1</v>
      </c>
      <c r="T6" s="419" t="s">
        <v>2</v>
      </c>
      <c r="U6" s="419" t="s">
        <v>0</v>
      </c>
      <c r="V6" s="419" t="s">
        <v>1</v>
      </c>
      <c r="W6" s="419" t="s">
        <v>2</v>
      </c>
      <c r="X6" s="419" t="s">
        <v>0</v>
      </c>
      <c r="Y6" s="419" t="s">
        <v>1</v>
      </c>
      <c r="Z6" s="419" t="s">
        <v>2</v>
      </c>
      <c r="AA6" s="419" t="s">
        <v>0</v>
      </c>
      <c r="AB6" s="419" t="s">
        <v>1</v>
      </c>
      <c r="AC6" s="419" t="s">
        <v>2</v>
      </c>
      <c r="AD6" s="419" t="s">
        <v>0</v>
      </c>
      <c r="AE6" s="419" t="s">
        <v>1</v>
      </c>
      <c r="AF6" s="419" t="s">
        <v>2</v>
      </c>
      <c r="AG6" s="419" t="s">
        <v>0</v>
      </c>
      <c r="AH6" s="419" t="s">
        <v>1</v>
      </c>
      <c r="AI6" s="419" t="s">
        <v>2</v>
      </c>
      <c r="AJ6" s="419" t="s">
        <v>0</v>
      </c>
      <c r="AK6" s="419" t="s">
        <v>1</v>
      </c>
      <c r="AL6" s="421" t="s">
        <v>2</v>
      </c>
      <c r="AM6" s="417" t="s">
        <v>0</v>
      </c>
      <c r="AN6" s="419" t="s">
        <v>1</v>
      </c>
      <c r="AO6" s="419" t="s">
        <v>2</v>
      </c>
      <c r="AP6" s="419" t="s">
        <v>0</v>
      </c>
      <c r="AQ6" s="419" t="s">
        <v>1</v>
      </c>
      <c r="AR6" s="419" t="s">
        <v>2</v>
      </c>
      <c r="AS6" s="432"/>
      <c r="AT6" s="433"/>
    </row>
    <row r="7" spans="1:46" ht="25.5" customHeight="1">
      <c r="A7" s="434"/>
      <c r="B7" s="441"/>
      <c r="C7" s="420"/>
      <c r="D7" s="420"/>
      <c r="E7" s="420"/>
      <c r="F7" s="420"/>
      <c r="G7" s="420"/>
      <c r="H7" s="420"/>
      <c r="I7" s="420"/>
      <c r="J7" s="420"/>
      <c r="K7" s="420"/>
      <c r="L7" s="420"/>
      <c r="M7" s="420"/>
      <c r="N7" s="420"/>
      <c r="O7" s="420"/>
      <c r="P7" s="420"/>
      <c r="Q7" s="420"/>
      <c r="R7" s="420"/>
      <c r="S7" s="420"/>
      <c r="T7" s="420"/>
      <c r="U7" s="420"/>
      <c r="V7" s="420"/>
      <c r="W7" s="420"/>
      <c r="X7" s="420"/>
      <c r="Y7" s="420"/>
      <c r="Z7" s="420"/>
      <c r="AA7" s="420"/>
      <c r="AB7" s="420"/>
      <c r="AC7" s="420"/>
      <c r="AD7" s="420"/>
      <c r="AE7" s="420"/>
      <c r="AF7" s="420"/>
      <c r="AG7" s="420"/>
      <c r="AH7" s="420"/>
      <c r="AI7" s="420"/>
      <c r="AJ7" s="420"/>
      <c r="AK7" s="420"/>
      <c r="AL7" s="422"/>
      <c r="AM7" s="418"/>
      <c r="AN7" s="420"/>
      <c r="AO7" s="420"/>
      <c r="AP7" s="420"/>
      <c r="AQ7" s="420"/>
      <c r="AR7" s="420"/>
      <c r="AS7" s="422"/>
      <c r="AT7" s="434"/>
    </row>
    <row r="8" spans="1:46" ht="20.25" customHeight="1">
      <c r="A8" s="35"/>
      <c r="B8" s="36"/>
      <c r="C8" s="238"/>
      <c r="D8" s="37"/>
      <c r="E8" s="37"/>
      <c r="F8" s="32"/>
      <c r="G8" s="37"/>
      <c r="H8" s="37"/>
      <c r="I8" s="32"/>
      <c r="J8" s="37"/>
      <c r="K8" s="37"/>
      <c r="L8" s="32"/>
      <c r="M8" s="37"/>
      <c r="N8" s="37"/>
      <c r="O8" s="32"/>
      <c r="P8" s="37"/>
      <c r="Q8" s="37"/>
      <c r="R8" s="32"/>
      <c r="S8" s="37"/>
      <c r="T8" s="37"/>
      <c r="U8" s="32"/>
      <c r="V8" s="37"/>
      <c r="W8" s="37"/>
      <c r="X8" s="32"/>
      <c r="Y8" s="37"/>
      <c r="Z8" s="37"/>
      <c r="AA8" s="32"/>
      <c r="AB8" s="37"/>
      <c r="AC8" s="37"/>
      <c r="AD8" s="32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8"/>
      <c r="AT8" s="39"/>
    </row>
    <row r="9" spans="1:46" ht="24" customHeight="1">
      <c r="A9" s="137"/>
      <c r="B9" s="154" t="s">
        <v>189</v>
      </c>
      <c r="C9" s="239">
        <v>454</v>
      </c>
      <c r="D9" s="136">
        <v>31</v>
      </c>
      <c r="E9" s="136">
        <v>423</v>
      </c>
      <c r="F9" s="136">
        <v>45</v>
      </c>
      <c r="G9" s="136">
        <v>8</v>
      </c>
      <c r="H9" s="136">
        <v>37</v>
      </c>
      <c r="I9" s="136">
        <v>28</v>
      </c>
      <c r="J9" s="136">
        <v>1</v>
      </c>
      <c r="K9" s="136">
        <v>27</v>
      </c>
      <c r="L9" s="136">
        <v>4</v>
      </c>
      <c r="M9" s="136">
        <v>0</v>
      </c>
      <c r="N9" s="136">
        <v>4</v>
      </c>
      <c r="O9" s="136">
        <v>14</v>
      </c>
      <c r="P9" s="136">
        <v>1</v>
      </c>
      <c r="Q9" s="136">
        <v>13</v>
      </c>
      <c r="R9" s="136">
        <v>0</v>
      </c>
      <c r="S9" s="136">
        <v>0</v>
      </c>
      <c r="T9" s="136">
        <v>0</v>
      </c>
      <c r="U9" s="136">
        <v>268</v>
      </c>
      <c r="V9" s="136">
        <v>20</v>
      </c>
      <c r="W9" s="136">
        <v>248</v>
      </c>
      <c r="X9" s="136">
        <v>3</v>
      </c>
      <c r="Y9" s="136">
        <v>0</v>
      </c>
      <c r="Z9" s="136">
        <v>3</v>
      </c>
      <c r="AA9" s="136">
        <v>1</v>
      </c>
      <c r="AB9" s="136">
        <v>0</v>
      </c>
      <c r="AC9" s="136">
        <v>1</v>
      </c>
      <c r="AD9" s="136">
        <v>0</v>
      </c>
      <c r="AE9" s="136">
        <v>0</v>
      </c>
      <c r="AF9" s="136">
        <v>0</v>
      </c>
      <c r="AG9" s="136">
        <v>0</v>
      </c>
      <c r="AH9" s="136">
        <v>0</v>
      </c>
      <c r="AI9" s="136">
        <v>0</v>
      </c>
      <c r="AJ9" s="136">
        <v>91</v>
      </c>
      <c r="AK9" s="136">
        <v>1</v>
      </c>
      <c r="AL9" s="136">
        <v>90</v>
      </c>
      <c r="AM9" s="136">
        <v>54</v>
      </c>
      <c r="AN9" s="136">
        <v>1</v>
      </c>
      <c r="AO9" s="136">
        <v>53</v>
      </c>
      <c r="AP9" s="136">
        <v>140</v>
      </c>
      <c r="AQ9" s="136">
        <v>25</v>
      </c>
      <c r="AR9" s="136">
        <v>115</v>
      </c>
      <c r="AS9" s="41" t="s">
        <v>188</v>
      </c>
      <c r="AT9" s="40"/>
    </row>
    <row r="10" spans="1:46" s="156" customFormat="1" ht="24" customHeight="1">
      <c r="A10" s="311"/>
      <c r="B10" s="154" t="s">
        <v>192</v>
      </c>
      <c r="C10" s="240">
        <f>SUM(C12,C31,C34,C39,C41,C44,C48,C53,C56,C59,C61)</f>
        <v>443</v>
      </c>
      <c r="D10" s="241">
        <f aca="true" t="shared" si="0" ref="D10:AR10">SUM(D12,D31,D34,D39,D41,D44,D48,D53,D56,D59,D61)</f>
        <v>33</v>
      </c>
      <c r="E10" s="241">
        <f>SUM(E12,E31,E34,E39,E41,E44,E48,E53,E56,E59,E61)</f>
        <v>410</v>
      </c>
      <c r="F10" s="241">
        <f t="shared" si="0"/>
        <v>46</v>
      </c>
      <c r="G10" s="241">
        <f t="shared" si="0"/>
        <v>8</v>
      </c>
      <c r="H10" s="241">
        <f>SUM(H12,H31,H34,H39,H41,H44,H48,H53,H56,H59,H61)</f>
        <v>38</v>
      </c>
      <c r="I10" s="241">
        <f t="shared" si="0"/>
        <v>25</v>
      </c>
      <c r="J10" s="241">
        <f t="shared" si="0"/>
        <v>1</v>
      </c>
      <c r="K10" s="241">
        <f t="shared" si="0"/>
        <v>24</v>
      </c>
      <c r="L10" s="241">
        <f t="shared" si="0"/>
        <v>0</v>
      </c>
      <c r="M10" s="241">
        <f t="shared" si="0"/>
        <v>0</v>
      </c>
      <c r="N10" s="241">
        <f t="shared" si="0"/>
        <v>0</v>
      </c>
      <c r="O10" s="241">
        <f t="shared" si="0"/>
        <v>14</v>
      </c>
      <c r="P10" s="241">
        <f t="shared" si="0"/>
        <v>0</v>
      </c>
      <c r="Q10" s="241">
        <f t="shared" si="0"/>
        <v>14</v>
      </c>
      <c r="R10" s="241">
        <f t="shared" si="0"/>
        <v>0</v>
      </c>
      <c r="S10" s="241">
        <f t="shared" si="0"/>
        <v>0</v>
      </c>
      <c r="T10" s="241">
        <f t="shared" si="0"/>
        <v>0</v>
      </c>
      <c r="U10" s="241">
        <f t="shared" si="0"/>
        <v>296</v>
      </c>
      <c r="V10" s="241">
        <f t="shared" si="0"/>
        <v>24</v>
      </c>
      <c r="W10" s="241">
        <f t="shared" si="0"/>
        <v>272</v>
      </c>
      <c r="X10" s="241">
        <f t="shared" si="0"/>
        <v>2</v>
      </c>
      <c r="Y10" s="241">
        <f t="shared" si="0"/>
        <v>0</v>
      </c>
      <c r="Z10" s="241">
        <f t="shared" si="0"/>
        <v>2</v>
      </c>
      <c r="AA10" s="241">
        <f t="shared" si="0"/>
        <v>1</v>
      </c>
      <c r="AB10" s="241">
        <f t="shared" si="0"/>
        <v>0</v>
      </c>
      <c r="AC10" s="241">
        <f t="shared" si="0"/>
        <v>1</v>
      </c>
      <c r="AD10" s="241">
        <f t="shared" si="0"/>
        <v>0</v>
      </c>
      <c r="AE10" s="241">
        <f t="shared" si="0"/>
        <v>0</v>
      </c>
      <c r="AF10" s="241">
        <f t="shared" si="0"/>
        <v>0</v>
      </c>
      <c r="AG10" s="241">
        <f t="shared" si="0"/>
        <v>0</v>
      </c>
      <c r="AH10" s="241">
        <f t="shared" si="0"/>
        <v>0</v>
      </c>
      <c r="AI10" s="241">
        <f t="shared" si="0"/>
        <v>0</v>
      </c>
      <c r="AJ10" s="241">
        <f t="shared" si="0"/>
        <v>59</v>
      </c>
      <c r="AK10" s="241">
        <f t="shared" si="0"/>
        <v>0</v>
      </c>
      <c r="AL10" s="241">
        <f t="shared" si="0"/>
        <v>59</v>
      </c>
      <c r="AM10" s="241">
        <f t="shared" si="0"/>
        <v>69</v>
      </c>
      <c r="AN10" s="241">
        <f t="shared" si="0"/>
        <v>1</v>
      </c>
      <c r="AO10" s="241">
        <f t="shared" si="0"/>
        <v>68</v>
      </c>
      <c r="AP10" s="241">
        <f t="shared" si="0"/>
        <v>131</v>
      </c>
      <c r="AQ10" s="241">
        <f t="shared" si="0"/>
        <v>15</v>
      </c>
      <c r="AR10" s="241">
        <f t="shared" si="0"/>
        <v>116</v>
      </c>
      <c r="AS10" s="41" t="s">
        <v>191</v>
      </c>
      <c r="AT10" s="155"/>
    </row>
    <row r="11" spans="1:46" s="205" customFormat="1" ht="20.25" customHeight="1">
      <c r="A11" s="200"/>
      <c r="B11" s="201"/>
      <c r="C11" s="24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202"/>
      <c r="AG11" s="202"/>
      <c r="AH11" s="202"/>
      <c r="AI11" s="202"/>
      <c r="AJ11" s="202"/>
      <c r="AK11" s="202"/>
      <c r="AL11" s="202"/>
      <c r="AM11" s="202"/>
      <c r="AN11" s="202"/>
      <c r="AO11" s="202"/>
      <c r="AP11" s="202"/>
      <c r="AQ11" s="202"/>
      <c r="AR11" s="202"/>
      <c r="AS11" s="203"/>
      <c r="AT11" s="204"/>
    </row>
    <row r="12" spans="1:46" s="156" customFormat="1" ht="24" customHeight="1">
      <c r="A12" s="427" t="s">
        <v>134</v>
      </c>
      <c r="B12" s="325"/>
      <c r="C12" s="240">
        <f>D12+E12</f>
        <v>316</v>
      </c>
      <c r="D12" s="241">
        <f>SUM(G12,J12,M12,P12,S12,V12,Y12,AB12,AE12,AH12,AK12)</f>
        <v>24</v>
      </c>
      <c r="E12" s="241">
        <f>SUM(H12,K12,N12,Q12,T12,W12,Z12,AC12,AF12,AI12,AL12)</f>
        <v>292</v>
      </c>
      <c r="F12" s="241">
        <f>G12+H12</f>
        <v>33</v>
      </c>
      <c r="G12" s="241">
        <f aca="true" t="shared" si="1" ref="G12:AR12">SUM(G14:G30)</f>
        <v>8</v>
      </c>
      <c r="H12" s="241">
        <f t="shared" si="1"/>
        <v>25</v>
      </c>
      <c r="I12" s="241">
        <f>J12+K12</f>
        <v>21</v>
      </c>
      <c r="J12" s="241">
        <f t="shared" si="1"/>
        <v>1</v>
      </c>
      <c r="K12" s="241">
        <f t="shared" si="1"/>
        <v>20</v>
      </c>
      <c r="L12" s="241">
        <f>M12+N12</f>
        <v>0</v>
      </c>
      <c r="M12" s="241">
        <f t="shared" si="1"/>
        <v>0</v>
      </c>
      <c r="N12" s="241">
        <f t="shared" si="1"/>
        <v>0</v>
      </c>
      <c r="O12" s="241">
        <f>P12+Q12</f>
        <v>12</v>
      </c>
      <c r="P12" s="241">
        <f t="shared" si="1"/>
        <v>0</v>
      </c>
      <c r="Q12" s="241">
        <f t="shared" si="1"/>
        <v>12</v>
      </c>
      <c r="R12" s="241">
        <f>S12+T12</f>
        <v>0</v>
      </c>
      <c r="S12" s="241">
        <f t="shared" si="1"/>
        <v>0</v>
      </c>
      <c r="T12" s="241">
        <f t="shared" si="1"/>
        <v>0</v>
      </c>
      <c r="U12" s="241">
        <f>V12+W12</f>
        <v>200</v>
      </c>
      <c r="V12" s="241">
        <f t="shared" si="1"/>
        <v>15</v>
      </c>
      <c r="W12" s="241">
        <f t="shared" si="1"/>
        <v>185</v>
      </c>
      <c r="X12" s="241">
        <f>Y12+Z12</f>
        <v>0</v>
      </c>
      <c r="Y12" s="241">
        <f t="shared" si="1"/>
        <v>0</v>
      </c>
      <c r="Z12" s="241">
        <f t="shared" si="1"/>
        <v>0</v>
      </c>
      <c r="AA12" s="241">
        <f>AB12+AC12</f>
        <v>1</v>
      </c>
      <c r="AB12" s="241">
        <f t="shared" si="1"/>
        <v>0</v>
      </c>
      <c r="AC12" s="241">
        <f t="shared" si="1"/>
        <v>1</v>
      </c>
      <c r="AD12" s="241">
        <f>AE12+AF12</f>
        <v>0</v>
      </c>
      <c r="AE12" s="241">
        <f t="shared" si="1"/>
        <v>0</v>
      </c>
      <c r="AF12" s="241">
        <f t="shared" si="1"/>
        <v>0</v>
      </c>
      <c r="AG12" s="241">
        <f>AH12+AI12</f>
        <v>0</v>
      </c>
      <c r="AH12" s="241">
        <f t="shared" si="1"/>
        <v>0</v>
      </c>
      <c r="AI12" s="241">
        <f t="shared" si="1"/>
        <v>0</v>
      </c>
      <c r="AJ12" s="241">
        <f>AK12+AL12</f>
        <v>49</v>
      </c>
      <c r="AK12" s="241">
        <f t="shared" si="1"/>
        <v>0</v>
      </c>
      <c r="AL12" s="241">
        <f t="shared" si="1"/>
        <v>49</v>
      </c>
      <c r="AM12" s="241">
        <f>SUM(AM14:AM30)</f>
        <v>54</v>
      </c>
      <c r="AN12" s="241">
        <f>SUM(AN14:AN30)</f>
        <v>1</v>
      </c>
      <c r="AO12" s="241">
        <f>SUM(AO14:AO30)</f>
        <v>53</v>
      </c>
      <c r="AP12" s="241">
        <f>AQ12+AR12</f>
        <v>85</v>
      </c>
      <c r="AQ12" s="241">
        <f t="shared" si="1"/>
        <v>8</v>
      </c>
      <c r="AR12" s="241">
        <f t="shared" si="1"/>
        <v>77</v>
      </c>
      <c r="AS12" s="426" t="s">
        <v>134</v>
      </c>
      <c r="AT12" s="450"/>
    </row>
    <row r="13" spans="1:46" s="156" customFormat="1" ht="24" customHeight="1">
      <c r="A13" s="155"/>
      <c r="B13" s="276" t="s">
        <v>135</v>
      </c>
      <c r="C13" s="240">
        <f aca="true" t="shared" si="2" ref="C13:C62">D13+E13</f>
        <v>2</v>
      </c>
      <c r="D13" s="241">
        <f aca="true" t="shared" si="3" ref="D13:D62">SUM(G13,J13,M13,P13,S13,V13,Y13,AB13,AE13,AH13,AK13)</f>
        <v>0</v>
      </c>
      <c r="E13" s="241">
        <f aca="true" t="shared" si="4" ref="E13:E62">SUM(H13,K13,N13,Q13,T13,W13,Z13,AC13,AF13,AI13,AL13)</f>
        <v>2</v>
      </c>
      <c r="F13" s="241">
        <f aca="true" t="shared" si="5" ref="F13:F62">G13+H13</f>
        <v>0</v>
      </c>
      <c r="G13" s="241">
        <f aca="true" t="shared" si="6" ref="G13:AR13">SUM(G14:G18)</f>
        <v>0</v>
      </c>
      <c r="H13" s="241">
        <f t="shared" si="6"/>
        <v>0</v>
      </c>
      <c r="I13" s="241">
        <f aca="true" t="shared" si="7" ref="I13:I62">J13+K13</f>
        <v>0</v>
      </c>
      <c r="J13" s="241">
        <f t="shared" si="6"/>
        <v>0</v>
      </c>
      <c r="K13" s="241">
        <f t="shared" si="6"/>
        <v>0</v>
      </c>
      <c r="L13" s="241">
        <f aca="true" t="shared" si="8" ref="L13:L62">M13+N13</f>
        <v>0</v>
      </c>
      <c r="M13" s="241">
        <f t="shared" si="6"/>
        <v>0</v>
      </c>
      <c r="N13" s="241">
        <f t="shared" si="6"/>
        <v>0</v>
      </c>
      <c r="O13" s="241">
        <f aca="true" t="shared" si="9" ref="O13:O62">P13+Q13</f>
        <v>0</v>
      </c>
      <c r="P13" s="241">
        <f t="shared" si="6"/>
        <v>0</v>
      </c>
      <c r="Q13" s="241">
        <f t="shared" si="6"/>
        <v>0</v>
      </c>
      <c r="R13" s="241">
        <f aca="true" t="shared" si="10" ref="R13:R62">S13+T13</f>
        <v>0</v>
      </c>
      <c r="S13" s="241">
        <f t="shared" si="6"/>
        <v>0</v>
      </c>
      <c r="T13" s="241">
        <f t="shared" si="6"/>
        <v>0</v>
      </c>
      <c r="U13" s="241">
        <f aca="true" t="shared" si="11" ref="U13:U62">V13+W13</f>
        <v>2</v>
      </c>
      <c r="V13" s="241">
        <f t="shared" si="6"/>
        <v>0</v>
      </c>
      <c r="W13" s="241">
        <f t="shared" si="6"/>
        <v>2</v>
      </c>
      <c r="X13" s="241">
        <f aca="true" t="shared" si="12" ref="X13:X62">Y13+Z13</f>
        <v>0</v>
      </c>
      <c r="Y13" s="241">
        <f t="shared" si="6"/>
        <v>0</v>
      </c>
      <c r="Z13" s="241">
        <f t="shared" si="6"/>
        <v>0</v>
      </c>
      <c r="AA13" s="241">
        <f aca="true" t="shared" si="13" ref="AA13:AA62">AB13+AC13</f>
        <v>0</v>
      </c>
      <c r="AB13" s="241">
        <f t="shared" si="6"/>
        <v>0</v>
      </c>
      <c r="AC13" s="241">
        <f t="shared" si="6"/>
        <v>0</v>
      </c>
      <c r="AD13" s="241">
        <f aca="true" t="shared" si="14" ref="AD13:AD62">AE13+AF13</f>
        <v>0</v>
      </c>
      <c r="AE13" s="241">
        <f t="shared" si="6"/>
        <v>0</v>
      </c>
      <c r="AF13" s="241">
        <f t="shared" si="6"/>
        <v>0</v>
      </c>
      <c r="AG13" s="241">
        <f aca="true" t="shared" si="15" ref="AG13:AG62">AH13+AI13</f>
        <v>0</v>
      </c>
      <c r="AH13" s="241">
        <f t="shared" si="6"/>
        <v>0</v>
      </c>
      <c r="AI13" s="241">
        <f t="shared" si="6"/>
        <v>0</v>
      </c>
      <c r="AJ13" s="241">
        <f aca="true" t="shared" si="16" ref="AJ13:AJ62">AK13+AL13</f>
        <v>0</v>
      </c>
      <c r="AK13" s="241">
        <f t="shared" si="6"/>
        <v>0</v>
      </c>
      <c r="AL13" s="241">
        <f t="shared" si="6"/>
        <v>0</v>
      </c>
      <c r="AM13" s="241">
        <f>SUM(AM14:AM18)</f>
        <v>0</v>
      </c>
      <c r="AN13" s="241">
        <f>SUM(AN14:AN18)</f>
        <v>0</v>
      </c>
      <c r="AO13" s="241">
        <f>SUM(AO14:AO18)</f>
        <v>0</v>
      </c>
      <c r="AP13" s="241">
        <f aca="true" t="shared" si="17" ref="AP13:AP62">AQ13+AR13</f>
        <v>4</v>
      </c>
      <c r="AQ13" s="241">
        <f t="shared" si="6"/>
        <v>1</v>
      </c>
      <c r="AR13" s="241">
        <f t="shared" si="6"/>
        <v>3</v>
      </c>
      <c r="AS13" s="277" t="s">
        <v>135</v>
      </c>
      <c r="AT13" s="278"/>
    </row>
    <row r="14" spans="1:46" ht="24" customHeight="1">
      <c r="A14" s="279"/>
      <c r="B14" s="280" t="s">
        <v>35</v>
      </c>
      <c r="C14" s="243">
        <f t="shared" si="2"/>
        <v>0</v>
      </c>
      <c r="D14" s="244">
        <f t="shared" si="3"/>
        <v>0</v>
      </c>
      <c r="E14" s="244">
        <f t="shared" si="4"/>
        <v>0</v>
      </c>
      <c r="F14" s="244">
        <f t="shared" si="5"/>
        <v>0</v>
      </c>
      <c r="G14" s="136">
        <v>0</v>
      </c>
      <c r="H14" s="136">
        <v>0</v>
      </c>
      <c r="I14" s="244">
        <f t="shared" si="7"/>
        <v>0</v>
      </c>
      <c r="J14" s="136">
        <v>0</v>
      </c>
      <c r="K14" s="136">
        <v>0</v>
      </c>
      <c r="L14" s="244">
        <f t="shared" si="8"/>
        <v>0</v>
      </c>
      <c r="M14" s="136">
        <v>0</v>
      </c>
      <c r="N14" s="136">
        <v>0</v>
      </c>
      <c r="O14" s="244">
        <f t="shared" si="9"/>
        <v>0</v>
      </c>
      <c r="P14" s="136">
        <v>0</v>
      </c>
      <c r="Q14" s="136">
        <v>0</v>
      </c>
      <c r="R14" s="244">
        <f t="shared" si="10"/>
        <v>0</v>
      </c>
      <c r="S14" s="136">
        <v>0</v>
      </c>
      <c r="T14" s="136">
        <v>0</v>
      </c>
      <c r="U14" s="244">
        <f t="shared" si="11"/>
        <v>0</v>
      </c>
      <c r="V14" s="136">
        <v>0</v>
      </c>
      <c r="W14" s="136">
        <v>0</v>
      </c>
      <c r="X14" s="244">
        <f t="shared" si="12"/>
        <v>0</v>
      </c>
      <c r="Y14" s="136">
        <v>0</v>
      </c>
      <c r="Z14" s="136">
        <v>0</v>
      </c>
      <c r="AA14" s="244">
        <f t="shared" si="13"/>
        <v>0</v>
      </c>
      <c r="AB14" s="136">
        <v>0</v>
      </c>
      <c r="AC14" s="136">
        <v>0</v>
      </c>
      <c r="AD14" s="244">
        <f t="shared" si="14"/>
        <v>0</v>
      </c>
      <c r="AE14" s="136">
        <v>0</v>
      </c>
      <c r="AF14" s="136">
        <v>0</v>
      </c>
      <c r="AG14" s="244">
        <f t="shared" si="15"/>
        <v>0</v>
      </c>
      <c r="AH14" s="136">
        <v>0</v>
      </c>
      <c r="AI14" s="136">
        <v>0</v>
      </c>
      <c r="AJ14" s="244">
        <f t="shared" si="16"/>
        <v>0</v>
      </c>
      <c r="AK14" s="136">
        <v>0</v>
      </c>
      <c r="AL14" s="136">
        <v>0</v>
      </c>
      <c r="AM14" s="136">
        <f>AN14+AO14</f>
        <v>0</v>
      </c>
      <c r="AN14" s="136">
        <v>0</v>
      </c>
      <c r="AO14" s="136">
        <v>0</v>
      </c>
      <c r="AP14" s="136">
        <f>AQ14+AR14</f>
        <v>0</v>
      </c>
      <c r="AQ14" s="136">
        <v>0</v>
      </c>
      <c r="AR14" s="136">
        <v>0</v>
      </c>
      <c r="AS14" s="41" t="s">
        <v>35</v>
      </c>
      <c r="AT14" s="281"/>
    </row>
    <row r="15" spans="1:46" ht="24" customHeight="1">
      <c r="A15" s="279"/>
      <c r="B15" s="280" t="s">
        <v>36</v>
      </c>
      <c r="C15" s="243">
        <f t="shared" si="2"/>
        <v>0</v>
      </c>
      <c r="D15" s="244">
        <f t="shared" si="3"/>
        <v>0</v>
      </c>
      <c r="E15" s="244">
        <f t="shared" si="4"/>
        <v>0</v>
      </c>
      <c r="F15" s="244">
        <f t="shared" si="5"/>
        <v>0</v>
      </c>
      <c r="G15" s="136">
        <v>0</v>
      </c>
      <c r="H15" s="136">
        <v>0</v>
      </c>
      <c r="I15" s="244">
        <f t="shared" si="7"/>
        <v>0</v>
      </c>
      <c r="J15" s="136">
        <v>0</v>
      </c>
      <c r="K15" s="136">
        <v>0</v>
      </c>
      <c r="L15" s="244">
        <f t="shared" si="8"/>
        <v>0</v>
      </c>
      <c r="M15" s="136">
        <v>0</v>
      </c>
      <c r="N15" s="136">
        <v>0</v>
      </c>
      <c r="O15" s="244">
        <f t="shared" si="9"/>
        <v>0</v>
      </c>
      <c r="P15" s="136">
        <v>0</v>
      </c>
      <c r="Q15" s="136">
        <v>0</v>
      </c>
      <c r="R15" s="244">
        <f t="shared" si="10"/>
        <v>0</v>
      </c>
      <c r="S15" s="136">
        <v>0</v>
      </c>
      <c r="T15" s="136">
        <v>0</v>
      </c>
      <c r="U15" s="244">
        <f t="shared" si="11"/>
        <v>0</v>
      </c>
      <c r="V15" s="136">
        <v>0</v>
      </c>
      <c r="W15" s="136">
        <v>0</v>
      </c>
      <c r="X15" s="244">
        <f t="shared" si="12"/>
        <v>0</v>
      </c>
      <c r="Y15" s="136">
        <v>0</v>
      </c>
      <c r="Z15" s="136">
        <v>0</v>
      </c>
      <c r="AA15" s="244">
        <f t="shared" si="13"/>
        <v>0</v>
      </c>
      <c r="AB15" s="136">
        <v>0</v>
      </c>
      <c r="AC15" s="136">
        <v>0</v>
      </c>
      <c r="AD15" s="244">
        <f t="shared" si="14"/>
        <v>0</v>
      </c>
      <c r="AE15" s="136">
        <v>0</v>
      </c>
      <c r="AF15" s="136">
        <v>0</v>
      </c>
      <c r="AG15" s="244">
        <f t="shared" si="15"/>
        <v>0</v>
      </c>
      <c r="AH15" s="136">
        <v>0</v>
      </c>
      <c r="AI15" s="136">
        <v>0</v>
      </c>
      <c r="AJ15" s="244">
        <f t="shared" si="16"/>
        <v>0</v>
      </c>
      <c r="AK15" s="136">
        <v>0</v>
      </c>
      <c r="AL15" s="136">
        <v>0</v>
      </c>
      <c r="AM15" s="136">
        <f aca="true" t="shared" si="18" ref="AM15:AM62">AN15+AO15</f>
        <v>0</v>
      </c>
      <c r="AN15" s="136">
        <v>0</v>
      </c>
      <c r="AO15" s="136">
        <v>0</v>
      </c>
      <c r="AP15" s="136">
        <f t="shared" si="17"/>
        <v>0</v>
      </c>
      <c r="AQ15" s="136">
        <v>0</v>
      </c>
      <c r="AR15" s="136">
        <v>0</v>
      </c>
      <c r="AS15" s="41" t="s">
        <v>36</v>
      </c>
      <c r="AT15" s="281"/>
    </row>
    <row r="16" spans="1:46" ht="24" customHeight="1">
      <c r="A16" s="279"/>
      <c r="B16" s="280" t="s">
        <v>37</v>
      </c>
      <c r="C16" s="243">
        <f t="shared" si="2"/>
        <v>0</v>
      </c>
      <c r="D16" s="244">
        <f t="shared" si="3"/>
        <v>0</v>
      </c>
      <c r="E16" s="244">
        <f t="shared" si="4"/>
        <v>0</v>
      </c>
      <c r="F16" s="244">
        <f t="shared" si="5"/>
        <v>0</v>
      </c>
      <c r="G16" s="136">
        <v>0</v>
      </c>
      <c r="H16" s="136">
        <v>0</v>
      </c>
      <c r="I16" s="244">
        <f t="shared" si="7"/>
        <v>0</v>
      </c>
      <c r="J16" s="136">
        <v>0</v>
      </c>
      <c r="K16" s="136">
        <v>0</v>
      </c>
      <c r="L16" s="244">
        <f t="shared" si="8"/>
        <v>0</v>
      </c>
      <c r="M16" s="136">
        <v>0</v>
      </c>
      <c r="N16" s="136">
        <v>0</v>
      </c>
      <c r="O16" s="244">
        <f t="shared" si="9"/>
        <v>0</v>
      </c>
      <c r="P16" s="136">
        <v>0</v>
      </c>
      <c r="Q16" s="136">
        <v>0</v>
      </c>
      <c r="R16" s="244">
        <f t="shared" si="10"/>
        <v>0</v>
      </c>
      <c r="S16" s="136">
        <v>0</v>
      </c>
      <c r="T16" s="136">
        <v>0</v>
      </c>
      <c r="U16" s="244">
        <f t="shared" si="11"/>
        <v>0</v>
      </c>
      <c r="V16" s="136">
        <v>0</v>
      </c>
      <c r="W16" s="136">
        <v>0</v>
      </c>
      <c r="X16" s="244">
        <f t="shared" si="12"/>
        <v>0</v>
      </c>
      <c r="Y16" s="136">
        <v>0</v>
      </c>
      <c r="Z16" s="136">
        <v>0</v>
      </c>
      <c r="AA16" s="244">
        <f t="shared" si="13"/>
        <v>0</v>
      </c>
      <c r="AB16" s="136">
        <v>0</v>
      </c>
      <c r="AC16" s="136">
        <v>0</v>
      </c>
      <c r="AD16" s="244">
        <f t="shared" si="14"/>
        <v>0</v>
      </c>
      <c r="AE16" s="136">
        <v>0</v>
      </c>
      <c r="AF16" s="136">
        <v>0</v>
      </c>
      <c r="AG16" s="244">
        <f t="shared" si="15"/>
        <v>0</v>
      </c>
      <c r="AH16" s="136">
        <v>0</v>
      </c>
      <c r="AI16" s="136">
        <v>0</v>
      </c>
      <c r="AJ16" s="244">
        <f t="shared" si="16"/>
        <v>0</v>
      </c>
      <c r="AK16" s="136">
        <v>0</v>
      </c>
      <c r="AL16" s="136">
        <v>0</v>
      </c>
      <c r="AM16" s="136">
        <f t="shared" si="18"/>
        <v>0</v>
      </c>
      <c r="AN16" s="136">
        <v>0</v>
      </c>
      <c r="AO16" s="136">
        <v>0</v>
      </c>
      <c r="AP16" s="136">
        <f t="shared" si="17"/>
        <v>0</v>
      </c>
      <c r="AQ16" s="136">
        <v>0</v>
      </c>
      <c r="AR16" s="136">
        <v>0</v>
      </c>
      <c r="AS16" s="41" t="s">
        <v>37</v>
      </c>
      <c r="AT16" s="281"/>
    </row>
    <row r="17" spans="1:46" ht="24" customHeight="1">
      <c r="A17" s="279"/>
      <c r="B17" s="280" t="s">
        <v>38</v>
      </c>
      <c r="C17" s="243">
        <f t="shared" si="2"/>
        <v>2</v>
      </c>
      <c r="D17" s="244">
        <f t="shared" si="3"/>
        <v>0</v>
      </c>
      <c r="E17" s="244">
        <f t="shared" si="4"/>
        <v>2</v>
      </c>
      <c r="F17" s="244">
        <f t="shared" si="5"/>
        <v>0</v>
      </c>
      <c r="G17" s="136">
        <v>0</v>
      </c>
      <c r="H17" s="136">
        <v>0</v>
      </c>
      <c r="I17" s="244">
        <f t="shared" si="7"/>
        <v>0</v>
      </c>
      <c r="J17" s="136">
        <v>0</v>
      </c>
      <c r="K17" s="136">
        <v>0</v>
      </c>
      <c r="L17" s="244">
        <f t="shared" si="8"/>
        <v>0</v>
      </c>
      <c r="M17" s="136">
        <v>0</v>
      </c>
      <c r="N17" s="136">
        <v>0</v>
      </c>
      <c r="O17" s="244">
        <f t="shared" si="9"/>
        <v>0</v>
      </c>
      <c r="P17" s="136">
        <v>0</v>
      </c>
      <c r="Q17" s="136">
        <v>0</v>
      </c>
      <c r="R17" s="244">
        <f t="shared" si="10"/>
        <v>0</v>
      </c>
      <c r="S17" s="136">
        <v>0</v>
      </c>
      <c r="T17" s="136">
        <v>0</v>
      </c>
      <c r="U17" s="244">
        <f t="shared" si="11"/>
        <v>2</v>
      </c>
      <c r="V17" s="136">
        <v>0</v>
      </c>
      <c r="W17" s="136">
        <v>2</v>
      </c>
      <c r="X17" s="244">
        <f t="shared" si="12"/>
        <v>0</v>
      </c>
      <c r="Y17" s="136">
        <v>0</v>
      </c>
      <c r="Z17" s="136">
        <v>0</v>
      </c>
      <c r="AA17" s="244">
        <f t="shared" si="13"/>
        <v>0</v>
      </c>
      <c r="AB17" s="136">
        <v>0</v>
      </c>
      <c r="AC17" s="136">
        <v>0</v>
      </c>
      <c r="AD17" s="244">
        <f t="shared" si="14"/>
        <v>0</v>
      </c>
      <c r="AE17" s="136">
        <v>0</v>
      </c>
      <c r="AF17" s="136">
        <v>0</v>
      </c>
      <c r="AG17" s="244">
        <f t="shared" si="15"/>
        <v>0</v>
      </c>
      <c r="AH17" s="136">
        <v>0</v>
      </c>
      <c r="AI17" s="136">
        <v>0</v>
      </c>
      <c r="AJ17" s="244">
        <f t="shared" si="16"/>
        <v>0</v>
      </c>
      <c r="AK17" s="136">
        <v>0</v>
      </c>
      <c r="AL17" s="136">
        <v>0</v>
      </c>
      <c r="AM17" s="136">
        <f t="shared" si="18"/>
        <v>0</v>
      </c>
      <c r="AN17" s="136">
        <v>0</v>
      </c>
      <c r="AO17" s="136">
        <v>0</v>
      </c>
      <c r="AP17" s="136">
        <f t="shared" si="17"/>
        <v>4</v>
      </c>
      <c r="AQ17" s="136">
        <v>1</v>
      </c>
      <c r="AR17" s="136">
        <v>3</v>
      </c>
      <c r="AS17" s="41" t="s">
        <v>38</v>
      </c>
      <c r="AT17" s="281"/>
    </row>
    <row r="18" spans="1:46" ht="24" customHeight="1">
      <c r="A18" s="279"/>
      <c r="B18" s="280" t="s">
        <v>39</v>
      </c>
      <c r="C18" s="243">
        <f t="shared" si="2"/>
        <v>0</v>
      </c>
      <c r="D18" s="244">
        <f t="shared" si="3"/>
        <v>0</v>
      </c>
      <c r="E18" s="244">
        <f t="shared" si="4"/>
        <v>0</v>
      </c>
      <c r="F18" s="244">
        <f t="shared" si="5"/>
        <v>0</v>
      </c>
      <c r="G18" s="136">
        <v>0</v>
      </c>
      <c r="H18" s="136">
        <v>0</v>
      </c>
      <c r="I18" s="244">
        <f t="shared" si="7"/>
        <v>0</v>
      </c>
      <c r="J18" s="136">
        <v>0</v>
      </c>
      <c r="K18" s="136">
        <v>0</v>
      </c>
      <c r="L18" s="244">
        <f t="shared" si="8"/>
        <v>0</v>
      </c>
      <c r="M18" s="136">
        <v>0</v>
      </c>
      <c r="N18" s="136">
        <v>0</v>
      </c>
      <c r="O18" s="244">
        <f t="shared" si="9"/>
        <v>0</v>
      </c>
      <c r="P18" s="136">
        <v>0</v>
      </c>
      <c r="Q18" s="136">
        <v>0</v>
      </c>
      <c r="R18" s="244">
        <f t="shared" si="10"/>
        <v>0</v>
      </c>
      <c r="S18" s="136">
        <v>0</v>
      </c>
      <c r="T18" s="136">
        <v>0</v>
      </c>
      <c r="U18" s="244">
        <f t="shared" si="11"/>
        <v>0</v>
      </c>
      <c r="V18" s="136">
        <v>0</v>
      </c>
      <c r="W18" s="136">
        <v>0</v>
      </c>
      <c r="X18" s="244">
        <f t="shared" si="12"/>
        <v>0</v>
      </c>
      <c r="Y18" s="136">
        <v>0</v>
      </c>
      <c r="Z18" s="136">
        <v>0</v>
      </c>
      <c r="AA18" s="244">
        <f t="shared" si="13"/>
        <v>0</v>
      </c>
      <c r="AB18" s="136">
        <v>0</v>
      </c>
      <c r="AC18" s="136">
        <v>0</v>
      </c>
      <c r="AD18" s="244">
        <f t="shared" si="14"/>
        <v>0</v>
      </c>
      <c r="AE18" s="136">
        <v>0</v>
      </c>
      <c r="AF18" s="136">
        <v>0</v>
      </c>
      <c r="AG18" s="244">
        <f t="shared" si="15"/>
        <v>0</v>
      </c>
      <c r="AH18" s="136">
        <v>0</v>
      </c>
      <c r="AI18" s="136">
        <v>0</v>
      </c>
      <c r="AJ18" s="244">
        <f t="shared" si="16"/>
        <v>0</v>
      </c>
      <c r="AK18" s="136">
        <v>0</v>
      </c>
      <c r="AL18" s="136">
        <v>0</v>
      </c>
      <c r="AM18" s="136">
        <f t="shared" si="18"/>
        <v>0</v>
      </c>
      <c r="AN18" s="136">
        <v>0</v>
      </c>
      <c r="AO18" s="136">
        <v>0</v>
      </c>
      <c r="AP18" s="136">
        <f t="shared" si="17"/>
        <v>0</v>
      </c>
      <c r="AQ18" s="136">
        <v>0</v>
      </c>
      <c r="AR18" s="136">
        <v>0</v>
      </c>
      <c r="AS18" s="41" t="s">
        <v>39</v>
      </c>
      <c r="AT18" s="281"/>
    </row>
    <row r="19" spans="1:46" ht="24" customHeight="1">
      <c r="A19" s="279"/>
      <c r="B19" s="282" t="s">
        <v>40</v>
      </c>
      <c r="C19" s="243">
        <f t="shared" si="2"/>
        <v>21</v>
      </c>
      <c r="D19" s="244">
        <f t="shared" si="3"/>
        <v>2</v>
      </c>
      <c r="E19" s="244">
        <f t="shared" si="4"/>
        <v>19</v>
      </c>
      <c r="F19" s="244">
        <f t="shared" si="5"/>
        <v>3</v>
      </c>
      <c r="G19" s="136">
        <v>2</v>
      </c>
      <c r="H19" s="136">
        <v>1</v>
      </c>
      <c r="I19" s="244">
        <f t="shared" si="7"/>
        <v>4</v>
      </c>
      <c r="J19" s="136">
        <v>0</v>
      </c>
      <c r="K19" s="136">
        <v>4</v>
      </c>
      <c r="L19" s="244">
        <f t="shared" si="8"/>
        <v>0</v>
      </c>
      <c r="M19" s="136">
        <v>0</v>
      </c>
      <c r="N19" s="136">
        <v>0</v>
      </c>
      <c r="O19" s="244">
        <f t="shared" si="9"/>
        <v>1</v>
      </c>
      <c r="P19" s="136">
        <v>0</v>
      </c>
      <c r="Q19" s="136">
        <v>1</v>
      </c>
      <c r="R19" s="244">
        <f t="shared" si="10"/>
        <v>0</v>
      </c>
      <c r="S19" s="136">
        <v>0</v>
      </c>
      <c r="T19" s="136">
        <v>0</v>
      </c>
      <c r="U19" s="244">
        <f t="shared" si="11"/>
        <v>10</v>
      </c>
      <c r="V19" s="136">
        <v>0</v>
      </c>
      <c r="W19" s="136">
        <v>10</v>
      </c>
      <c r="X19" s="244">
        <f t="shared" si="12"/>
        <v>0</v>
      </c>
      <c r="Y19" s="136">
        <v>0</v>
      </c>
      <c r="Z19" s="136">
        <v>0</v>
      </c>
      <c r="AA19" s="244">
        <f t="shared" si="13"/>
        <v>0</v>
      </c>
      <c r="AB19" s="136">
        <v>0</v>
      </c>
      <c r="AC19" s="136">
        <v>0</v>
      </c>
      <c r="AD19" s="244">
        <f t="shared" si="14"/>
        <v>0</v>
      </c>
      <c r="AE19" s="136">
        <v>0</v>
      </c>
      <c r="AF19" s="136">
        <v>0</v>
      </c>
      <c r="AG19" s="244">
        <f t="shared" si="15"/>
        <v>0</v>
      </c>
      <c r="AH19" s="136">
        <v>0</v>
      </c>
      <c r="AI19" s="136">
        <v>0</v>
      </c>
      <c r="AJ19" s="244">
        <f t="shared" si="16"/>
        <v>3</v>
      </c>
      <c r="AK19" s="136">
        <v>0</v>
      </c>
      <c r="AL19" s="136">
        <v>3</v>
      </c>
      <c r="AM19" s="136">
        <f t="shared" si="18"/>
        <v>0</v>
      </c>
      <c r="AN19" s="136">
        <v>0</v>
      </c>
      <c r="AO19" s="136">
        <v>0</v>
      </c>
      <c r="AP19" s="136">
        <f t="shared" si="17"/>
        <v>5</v>
      </c>
      <c r="AQ19" s="136">
        <v>1</v>
      </c>
      <c r="AR19" s="136">
        <v>4</v>
      </c>
      <c r="AS19" s="41" t="s">
        <v>40</v>
      </c>
      <c r="AT19" s="281"/>
    </row>
    <row r="20" spans="1:46" ht="24" customHeight="1">
      <c r="A20" s="279"/>
      <c r="B20" s="282" t="s">
        <v>117</v>
      </c>
      <c r="C20" s="243">
        <f t="shared" si="2"/>
        <v>0</v>
      </c>
      <c r="D20" s="244">
        <f t="shared" si="3"/>
        <v>0</v>
      </c>
      <c r="E20" s="244">
        <f t="shared" si="4"/>
        <v>0</v>
      </c>
      <c r="F20" s="244">
        <f t="shared" si="5"/>
        <v>0</v>
      </c>
      <c r="G20" s="136">
        <v>0</v>
      </c>
      <c r="H20" s="136">
        <v>0</v>
      </c>
      <c r="I20" s="244">
        <f t="shared" si="7"/>
        <v>0</v>
      </c>
      <c r="J20" s="136">
        <v>0</v>
      </c>
      <c r="K20" s="136">
        <v>0</v>
      </c>
      <c r="L20" s="244">
        <f t="shared" si="8"/>
        <v>0</v>
      </c>
      <c r="M20" s="136">
        <v>0</v>
      </c>
      <c r="N20" s="136">
        <v>0</v>
      </c>
      <c r="O20" s="244">
        <f t="shared" si="9"/>
        <v>0</v>
      </c>
      <c r="P20" s="136">
        <v>0</v>
      </c>
      <c r="Q20" s="136">
        <v>0</v>
      </c>
      <c r="R20" s="244">
        <f t="shared" si="10"/>
        <v>0</v>
      </c>
      <c r="S20" s="136">
        <v>0</v>
      </c>
      <c r="T20" s="136">
        <v>0</v>
      </c>
      <c r="U20" s="244">
        <f t="shared" si="11"/>
        <v>0</v>
      </c>
      <c r="V20" s="136">
        <v>0</v>
      </c>
      <c r="W20" s="136">
        <v>0</v>
      </c>
      <c r="X20" s="244">
        <f t="shared" si="12"/>
        <v>0</v>
      </c>
      <c r="Y20" s="136">
        <v>0</v>
      </c>
      <c r="Z20" s="136">
        <v>0</v>
      </c>
      <c r="AA20" s="244">
        <f t="shared" si="13"/>
        <v>0</v>
      </c>
      <c r="AB20" s="136">
        <v>0</v>
      </c>
      <c r="AC20" s="136">
        <v>0</v>
      </c>
      <c r="AD20" s="244">
        <f t="shared" si="14"/>
        <v>0</v>
      </c>
      <c r="AE20" s="136">
        <v>0</v>
      </c>
      <c r="AF20" s="136">
        <v>0</v>
      </c>
      <c r="AG20" s="244">
        <f t="shared" si="15"/>
        <v>0</v>
      </c>
      <c r="AH20" s="136">
        <v>0</v>
      </c>
      <c r="AI20" s="136">
        <v>0</v>
      </c>
      <c r="AJ20" s="244">
        <f t="shared" si="16"/>
        <v>0</v>
      </c>
      <c r="AK20" s="136">
        <v>0</v>
      </c>
      <c r="AL20" s="136">
        <v>0</v>
      </c>
      <c r="AM20" s="136">
        <f t="shared" si="18"/>
        <v>0</v>
      </c>
      <c r="AN20" s="136">
        <v>0</v>
      </c>
      <c r="AO20" s="136">
        <v>0</v>
      </c>
      <c r="AP20" s="136">
        <f t="shared" si="17"/>
        <v>0</v>
      </c>
      <c r="AQ20" s="136">
        <v>0</v>
      </c>
      <c r="AR20" s="136">
        <v>0</v>
      </c>
      <c r="AS20" s="41" t="s">
        <v>117</v>
      </c>
      <c r="AT20" s="281"/>
    </row>
    <row r="21" spans="1:46" ht="24" customHeight="1">
      <c r="A21" s="279"/>
      <c r="B21" s="282" t="s">
        <v>6</v>
      </c>
      <c r="C21" s="243">
        <f t="shared" si="2"/>
        <v>33</v>
      </c>
      <c r="D21" s="244">
        <f t="shared" si="3"/>
        <v>2</v>
      </c>
      <c r="E21" s="244">
        <f t="shared" si="4"/>
        <v>31</v>
      </c>
      <c r="F21" s="244">
        <f t="shared" si="5"/>
        <v>6</v>
      </c>
      <c r="G21" s="136">
        <v>2</v>
      </c>
      <c r="H21" s="136">
        <v>4</v>
      </c>
      <c r="I21" s="244">
        <f t="shared" si="7"/>
        <v>0</v>
      </c>
      <c r="J21" s="136">
        <v>0</v>
      </c>
      <c r="K21" s="136">
        <v>0</v>
      </c>
      <c r="L21" s="244">
        <f t="shared" si="8"/>
        <v>0</v>
      </c>
      <c r="M21" s="136">
        <v>0</v>
      </c>
      <c r="N21" s="136">
        <v>0</v>
      </c>
      <c r="O21" s="244">
        <f t="shared" si="9"/>
        <v>0</v>
      </c>
      <c r="P21" s="136">
        <v>0</v>
      </c>
      <c r="Q21" s="136">
        <v>0</v>
      </c>
      <c r="R21" s="244">
        <f t="shared" si="10"/>
        <v>0</v>
      </c>
      <c r="S21" s="136">
        <v>0</v>
      </c>
      <c r="T21" s="136">
        <v>0</v>
      </c>
      <c r="U21" s="244">
        <f t="shared" si="11"/>
        <v>18</v>
      </c>
      <c r="V21" s="136">
        <v>0</v>
      </c>
      <c r="W21" s="136">
        <v>18</v>
      </c>
      <c r="X21" s="244">
        <f t="shared" si="12"/>
        <v>0</v>
      </c>
      <c r="Y21" s="136">
        <v>0</v>
      </c>
      <c r="Z21" s="136">
        <v>0</v>
      </c>
      <c r="AA21" s="244">
        <f t="shared" si="13"/>
        <v>0</v>
      </c>
      <c r="AB21" s="136">
        <v>0</v>
      </c>
      <c r="AC21" s="136">
        <v>0</v>
      </c>
      <c r="AD21" s="244">
        <f t="shared" si="14"/>
        <v>0</v>
      </c>
      <c r="AE21" s="136">
        <v>0</v>
      </c>
      <c r="AF21" s="136">
        <v>0</v>
      </c>
      <c r="AG21" s="244">
        <f t="shared" si="15"/>
        <v>0</v>
      </c>
      <c r="AH21" s="136">
        <v>0</v>
      </c>
      <c r="AI21" s="136">
        <v>0</v>
      </c>
      <c r="AJ21" s="244">
        <f t="shared" si="16"/>
        <v>9</v>
      </c>
      <c r="AK21" s="136">
        <v>0</v>
      </c>
      <c r="AL21" s="136">
        <v>9</v>
      </c>
      <c r="AM21" s="136">
        <f t="shared" si="18"/>
        <v>6</v>
      </c>
      <c r="AN21" s="136">
        <v>0</v>
      </c>
      <c r="AO21" s="136">
        <v>6</v>
      </c>
      <c r="AP21" s="136">
        <f t="shared" si="17"/>
        <v>0</v>
      </c>
      <c r="AQ21" s="136">
        <v>0</v>
      </c>
      <c r="AR21" s="136">
        <v>0</v>
      </c>
      <c r="AS21" s="41" t="s">
        <v>6</v>
      </c>
      <c r="AT21" s="281"/>
    </row>
    <row r="22" spans="1:46" ht="24" customHeight="1">
      <c r="A22" s="279"/>
      <c r="B22" s="282" t="s">
        <v>41</v>
      </c>
      <c r="C22" s="243">
        <f t="shared" si="2"/>
        <v>13</v>
      </c>
      <c r="D22" s="244">
        <f t="shared" si="3"/>
        <v>0</v>
      </c>
      <c r="E22" s="244">
        <f t="shared" si="4"/>
        <v>13</v>
      </c>
      <c r="F22" s="244">
        <f t="shared" si="5"/>
        <v>2</v>
      </c>
      <c r="G22" s="136">
        <v>0</v>
      </c>
      <c r="H22" s="136">
        <v>2</v>
      </c>
      <c r="I22" s="244">
        <f t="shared" si="7"/>
        <v>0</v>
      </c>
      <c r="J22" s="136">
        <v>0</v>
      </c>
      <c r="K22" s="136">
        <v>0</v>
      </c>
      <c r="L22" s="244">
        <f t="shared" si="8"/>
        <v>0</v>
      </c>
      <c r="M22" s="136">
        <v>0</v>
      </c>
      <c r="N22" s="136">
        <v>0</v>
      </c>
      <c r="O22" s="244">
        <f t="shared" si="9"/>
        <v>1</v>
      </c>
      <c r="P22" s="136">
        <v>0</v>
      </c>
      <c r="Q22" s="136">
        <v>1</v>
      </c>
      <c r="R22" s="244">
        <f t="shared" si="10"/>
        <v>0</v>
      </c>
      <c r="S22" s="136">
        <v>0</v>
      </c>
      <c r="T22" s="136">
        <v>0</v>
      </c>
      <c r="U22" s="244">
        <f t="shared" si="11"/>
        <v>10</v>
      </c>
      <c r="V22" s="136">
        <v>0</v>
      </c>
      <c r="W22" s="136">
        <v>10</v>
      </c>
      <c r="X22" s="244">
        <f t="shared" si="12"/>
        <v>0</v>
      </c>
      <c r="Y22" s="136">
        <v>0</v>
      </c>
      <c r="Z22" s="136">
        <v>0</v>
      </c>
      <c r="AA22" s="244">
        <f t="shared" si="13"/>
        <v>0</v>
      </c>
      <c r="AB22" s="136">
        <v>0</v>
      </c>
      <c r="AC22" s="136">
        <v>0</v>
      </c>
      <c r="AD22" s="244">
        <f t="shared" si="14"/>
        <v>0</v>
      </c>
      <c r="AE22" s="136">
        <v>0</v>
      </c>
      <c r="AF22" s="136">
        <v>0</v>
      </c>
      <c r="AG22" s="244">
        <f t="shared" si="15"/>
        <v>0</v>
      </c>
      <c r="AH22" s="136">
        <v>0</v>
      </c>
      <c r="AI22" s="136">
        <v>0</v>
      </c>
      <c r="AJ22" s="244">
        <f t="shared" si="16"/>
        <v>0</v>
      </c>
      <c r="AK22" s="136">
        <v>0</v>
      </c>
      <c r="AL22" s="136">
        <v>0</v>
      </c>
      <c r="AM22" s="136">
        <f t="shared" si="18"/>
        <v>4</v>
      </c>
      <c r="AN22" s="136">
        <v>0</v>
      </c>
      <c r="AO22" s="136">
        <v>4</v>
      </c>
      <c r="AP22" s="136">
        <f t="shared" si="17"/>
        <v>0</v>
      </c>
      <c r="AQ22" s="136">
        <v>0</v>
      </c>
      <c r="AR22" s="136">
        <v>0</v>
      </c>
      <c r="AS22" s="41" t="s">
        <v>41</v>
      </c>
      <c r="AT22" s="281"/>
    </row>
    <row r="23" spans="1:46" ht="24" customHeight="1">
      <c r="A23" s="279"/>
      <c r="B23" s="282" t="s">
        <v>42</v>
      </c>
      <c r="C23" s="243">
        <f t="shared" si="2"/>
        <v>4</v>
      </c>
      <c r="D23" s="244">
        <f t="shared" si="3"/>
        <v>0</v>
      </c>
      <c r="E23" s="244">
        <f t="shared" si="4"/>
        <v>4</v>
      </c>
      <c r="F23" s="244">
        <f t="shared" si="5"/>
        <v>0</v>
      </c>
      <c r="G23" s="136">
        <v>0</v>
      </c>
      <c r="H23" s="136">
        <v>0</v>
      </c>
      <c r="I23" s="244">
        <f t="shared" si="7"/>
        <v>0</v>
      </c>
      <c r="J23" s="136">
        <v>0</v>
      </c>
      <c r="K23" s="136">
        <v>0</v>
      </c>
      <c r="L23" s="244">
        <f t="shared" si="8"/>
        <v>0</v>
      </c>
      <c r="M23" s="136">
        <v>0</v>
      </c>
      <c r="N23" s="136">
        <v>0</v>
      </c>
      <c r="O23" s="244">
        <f t="shared" si="9"/>
        <v>0</v>
      </c>
      <c r="P23" s="136">
        <v>0</v>
      </c>
      <c r="Q23" s="136">
        <v>0</v>
      </c>
      <c r="R23" s="244">
        <f t="shared" si="10"/>
        <v>0</v>
      </c>
      <c r="S23" s="136">
        <v>0</v>
      </c>
      <c r="T23" s="136">
        <v>0</v>
      </c>
      <c r="U23" s="244">
        <f t="shared" si="11"/>
        <v>4</v>
      </c>
      <c r="V23" s="136">
        <v>0</v>
      </c>
      <c r="W23" s="136">
        <v>4</v>
      </c>
      <c r="X23" s="244">
        <f t="shared" si="12"/>
        <v>0</v>
      </c>
      <c r="Y23" s="136">
        <v>0</v>
      </c>
      <c r="Z23" s="136">
        <v>0</v>
      </c>
      <c r="AA23" s="244">
        <f t="shared" si="13"/>
        <v>0</v>
      </c>
      <c r="AB23" s="136">
        <v>0</v>
      </c>
      <c r="AC23" s="136">
        <v>0</v>
      </c>
      <c r="AD23" s="244">
        <f t="shared" si="14"/>
        <v>0</v>
      </c>
      <c r="AE23" s="136">
        <v>0</v>
      </c>
      <c r="AF23" s="136">
        <v>0</v>
      </c>
      <c r="AG23" s="244">
        <f t="shared" si="15"/>
        <v>0</v>
      </c>
      <c r="AH23" s="136">
        <v>0</v>
      </c>
      <c r="AI23" s="136">
        <v>0</v>
      </c>
      <c r="AJ23" s="244">
        <f t="shared" si="16"/>
        <v>0</v>
      </c>
      <c r="AK23" s="136">
        <v>0</v>
      </c>
      <c r="AL23" s="136">
        <v>0</v>
      </c>
      <c r="AM23" s="136">
        <f t="shared" si="18"/>
        <v>2</v>
      </c>
      <c r="AN23" s="136">
        <v>0</v>
      </c>
      <c r="AO23" s="136">
        <v>2</v>
      </c>
      <c r="AP23" s="136">
        <f t="shared" si="17"/>
        <v>5</v>
      </c>
      <c r="AQ23" s="136">
        <v>3</v>
      </c>
      <c r="AR23" s="136">
        <v>2</v>
      </c>
      <c r="AS23" s="41" t="s">
        <v>42</v>
      </c>
      <c r="AT23" s="281"/>
    </row>
    <row r="24" spans="1:46" ht="24" customHeight="1">
      <c r="A24" s="279"/>
      <c r="B24" s="282" t="s">
        <v>43</v>
      </c>
      <c r="C24" s="243">
        <f t="shared" si="2"/>
        <v>6</v>
      </c>
      <c r="D24" s="244">
        <f t="shared" si="3"/>
        <v>0</v>
      </c>
      <c r="E24" s="244">
        <f t="shared" si="4"/>
        <v>6</v>
      </c>
      <c r="F24" s="244">
        <f t="shared" si="5"/>
        <v>0</v>
      </c>
      <c r="G24" s="136">
        <v>0</v>
      </c>
      <c r="H24" s="136">
        <v>0</v>
      </c>
      <c r="I24" s="244">
        <f t="shared" si="7"/>
        <v>0</v>
      </c>
      <c r="J24" s="136">
        <v>0</v>
      </c>
      <c r="K24" s="136">
        <v>0</v>
      </c>
      <c r="L24" s="244">
        <f t="shared" si="8"/>
        <v>0</v>
      </c>
      <c r="M24" s="136">
        <v>0</v>
      </c>
      <c r="N24" s="136">
        <v>0</v>
      </c>
      <c r="O24" s="244">
        <f t="shared" si="9"/>
        <v>0</v>
      </c>
      <c r="P24" s="136">
        <v>0</v>
      </c>
      <c r="Q24" s="136">
        <v>0</v>
      </c>
      <c r="R24" s="244">
        <f t="shared" si="10"/>
        <v>0</v>
      </c>
      <c r="S24" s="136">
        <v>0</v>
      </c>
      <c r="T24" s="136">
        <v>0</v>
      </c>
      <c r="U24" s="244">
        <f t="shared" si="11"/>
        <v>4</v>
      </c>
      <c r="V24" s="136">
        <v>0</v>
      </c>
      <c r="W24" s="136">
        <v>4</v>
      </c>
      <c r="X24" s="244">
        <f t="shared" si="12"/>
        <v>0</v>
      </c>
      <c r="Y24" s="136">
        <v>0</v>
      </c>
      <c r="Z24" s="136">
        <v>0</v>
      </c>
      <c r="AA24" s="244">
        <f t="shared" si="13"/>
        <v>0</v>
      </c>
      <c r="AB24" s="136">
        <v>0</v>
      </c>
      <c r="AC24" s="136">
        <v>0</v>
      </c>
      <c r="AD24" s="244">
        <f t="shared" si="14"/>
        <v>0</v>
      </c>
      <c r="AE24" s="136">
        <v>0</v>
      </c>
      <c r="AF24" s="136">
        <v>0</v>
      </c>
      <c r="AG24" s="244">
        <f t="shared" si="15"/>
        <v>0</v>
      </c>
      <c r="AH24" s="136">
        <v>0</v>
      </c>
      <c r="AI24" s="136">
        <v>0</v>
      </c>
      <c r="AJ24" s="244">
        <f t="shared" si="16"/>
        <v>2</v>
      </c>
      <c r="AK24" s="136">
        <v>0</v>
      </c>
      <c r="AL24" s="136">
        <v>2</v>
      </c>
      <c r="AM24" s="136">
        <f t="shared" si="18"/>
        <v>0</v>
      </c>
      <c r="AN24" s="136">
        <v>0</v>
      </c>
      <c r="AO24" s="136">
        <v>0</v>
      </c>
      <c r="AP24" s="136">
        <f t="shared" si="17"/>
        <v>4</v>
      </c>
      <c r="AQ24" s="136">
        <v>2</v>
      </c>
      <c r="AR24" s="136">
        <v>2</v>
      </c>
      <c r="AS24" s="41" t="s">
        <v>43</v>
      </c>
      <c r="AT24" s="281"/>
    </row>
    <row r="25" spans="1:46" ht="24" customHeight="1">
      <c r="A25" s="279"/>
      <c r="B25" s="282" t="s">
        <v>7</v>
      </c>
      <c r="C25" s="243">
        <f t="shared" si="2"/>
        <v>0</v>
      </c>
      <c r="D25" s="244">
        <f t="shared" si="3"/>
        <v>0</v>
      </c>
      <c r="E25" s="244">
        <f t="shared" si="4"/>
        <v>0</v>
      </c>
      <c r="F25" s="244">
        <f t="shared" si="5"/>
        <v>0</v>
      </c>
      <c r="G25" s="136">
        <v>0</v>
      </c>
      <c r="H25" s="136">
        <v>0</v>
      </c>
      <c r="I25" s="244">
        <f t="shared" si="7"/>
        <v>0</v>
      </c>
      <c r="J25" s="136">
        <v>0</v>
      </c>
      <c r="K25" s="136">
        <v>0</v>
      </c>
      <c r="L25" s="244">
        <f t="shared" si="8"/>
        <v>0</v>
      </c>
      <c r="M25" s="136">
        <v>0</v>
      </c>
      <c r="N25" s="136">
        <v>0</v>
      </c>
      <c r="O25" s="244">
        <f t="shared" si="9"/>
        <v>0</v>
      </c>
      <c r="P25" s="136">
        <v>0</v>
      </c>
      <c r="Q25" s="136">
        <v>0</v>
      </c>
      <c r="R25" s="244">
        <f t="shared" si="10"/>
        <v>0</v>
      </c>
      <c r="S25" s="136">
        <v>0</v>
      </c>
      <c r="T25" s="136">
        <v>0</v>
      </c>
      <c r="U25" s="244">
        <f t="shared" si="11"/>
        <v>0</v>
      </c>
      <c r="V25" s="136">
        <v>0</v>
      </c>
      <c r="W25" s="136">
        <v>0</v>
      </c>
      <c r="X25" s="244">
        <f t="shared" si="12"/>
        <v>0</v>
      </c>
      <c r="Y25" s="136">
        <v>0</v>
      </c>
      <c r="Z25" s="136">
        <v>0</v>
      </c>
      <c r="AA25" s="244">
        <f t="shared" si="13"/>
        <v>0</v>
      </c>
      <c r="AB25" s="136">
        <v>0</v>
      </c>
      <c r="AC25" s="136">
        <v>0</v>
      </c>
      <c r="AD25" s="244">
        <f t="shared" si="14"/>
        <v>0</v>
      </c>
      <c r="AE25" s="136">
        <v>0</v>
      </c>
      <c r="AF25" s="136">
        <v>0</v>
      </c>
      <c r="AG25" s="244">
        <f t="shared" si="15"/>
        <v>0</v>
      </c>
      <c r="AH25" s="136">
        <v>0</v>
      </c>
      <c r="AI25" s="136">
        <v>0</v>
      </c>
      <c r="AJ25" s="244">
        <f t="shared" si="16"/>
        <v>0</v>
      </c>
      <c r="AK25" s="136">
        <v>0</v>
      </c>
      <c r="AL25" s="136">
        <v>0</v>
      </c>
      <c r="AM25" s="136">
        <f t="shared" si="18"/>
        <v>0</v>
      </c>
      <c r="AN25" s="136">
        <v>0</v>
      </c>
      <c r="AO25" s="136">
        <v>0</v>
      </c>
      <c r="AP25" s="136">
        <f t="shared" si="17"/>
        <v>0</v>
      </c>
      <c r="AQ25" s="136">
        <v>0</v>
      </c>
      <c r="AR25" s="136">
        <v>0</v>
      </c>
      <c r="AS25" s="41" t="s">
        <v>7</v>
      </c>
      <c r="AT25" s="281"/>
    </row>
    <row r="26" spans="1:46" ht="24" customHeight="1">
      <c r="A26" s="279"/>
      <c r="B26" s="282" t="s">
        <v>44</v>
      </c>
      <c r="C26" s="243">
        <f t="shared" si="2"/>
        <v>0</v>
      </c>
      <c r="D26" s="244">
        <f t="shared" si="3"/>
        <v>0</v>
      </c>
      <c r="E26" s="244">
        <f t="shared" si="4"/>
        <v>0</v>
      </c>
      <c r="F26" s="244">
        <f t="shared" si="5"/>
        <v>0</v>
      </c>
      <c r="G26" s="136">
        <v>0</v>
      </c>
      <c r="H26" s="136">
        <v>0</v>
      </c>
      <c r="I26" s="244">
        <f t="shared" si="7"/>
        <v>0</v>
      </c>
      <c r="J26" s="136">
        <v>0</v>
      </c>
      <c r="K26" s="136">
        <v>0</v>
      </c>
      <c r="L26" s="244">
        <f t="shared" si="8"/>
        <v>0</v>
      </c>
      <c r="M26" s="136">
        <v>0</v>
      </c>
      <c r="N26" s="136">
        <v>0</v>
      </c>
      <c r="O26" s="244">
        <f t="shared" si="9"/>
        <v>0</v>
      </c>
      <c r="P26" s="136">
        <v>0</v>
      </c>
      <c r="Q26" s="136">
        <v>0</v>
      </c>
      <c r="R26" s="244">
        <f t="shared" si="10"/>
        <v>0</v>
      </c>
      <c r="S26" s="136">
        <v>0</v>
      </c>
      <c r="T26" s="136">
        <v>0</v>
      </c>
      <c r="U26" s="244">
        <f t="shared" si="11"/>
        <v>0</v>
      </c>
      <c r="V26" s="136">
        <v>0</v>
      </c>
      <c r="W26" s="136">
        <v>0</v>
      </c>
      <c r="X26" s="244">
        <f t="shared" si="12"/>
        <v>0</v>
      </c>
      <c r="Y26" s="136">
        <v>0</v>
      </c>
      <c r="Z26" s="136">
        <v>0</v>
      </c>
      <c r="AA26" s="244">
        <f t="shared" si="13"/>
        <v>0</v>
      </c>
      <c r="AB26" s="136">
        <v>0</v>
      </c>
      <c r="AC26" s="136">
        <v>0</v>
      </c>
      <c r="AD26" s="244">
        <f t="shared" si="14"/>
        <v>0</v>
      </c>
      <c r="AE26" s="136">
        <v>0</v>
      </c>
      <c r="AF26" s="136">
        <v>0</v>
      </c>
      <c r="AG26" s="244">
        <f t="shared" si="15"/>
        <v>0</v>
      </c>
      <c r="AH26" s="136">
        <v>0</v>
      </c>
      <c r="AI26" s="136">
        <v>0</v>
      </c>
      <c r="AJ26" s="244">
        <f t="shared" si="16"/>
        <v>0</v>
      </c>
      <c r="AK26" s="136">
        <v>0</v>
      </c>
      <c r="AL26" s="136">
        <v>0</v>
      </c>
      <c r="AM26" s="136">
        <f t="shared" si="18"/>
        <v>0</v>
      </c>
      <c r="AN26" s="136">
        <v>0</v>
      </c>
      <c r="AO26" s="136">
        <v>0</v>
      </c>
      <c r="AP26" s="136">
        <f t="shared" si="17"/>
        <v>0</v>
      </c>
      <c r="AQ26" s="136">
        <v>0</v>
      </c>
      <c r="AR26" s="136">
        <v>0</v>
      </c>
      <c r="AS26" s="41" t="s">
        <v>44</v>
      </c>
      <c r="AT26" s="281"/>
    </row>
    <row r="27" spans="1:46" ht="24" customHeight="1">
      <c r="A27" s="279"/>
      <c r="B27" s="283" t="s">
        <v>70</v>
      </c>
      <c r="C27" s="243">
        <f t="shared" si="2"/>
        <v>51</v>
      </c>
      <c r="D27" s="244">
        <f t="shared" si="3"/>
        <v>10</v>
      </c>
      <c r="E27" s="244">
        <f t="shared" si="4"/>
        <v>41</v>
      </c>
      <c r="F27" s="244">
        <f t="shared" si="5"/>
        <v>8</v>
      </c>
      <c r="G27" s="136">
        <v>2</v>
      </c>
      <c r="H27" s="136">
        <v>6</v>
      </c>
      <c r="I27" s="244">
        <f t="shared" si="7"/>
        <v>6</v>
      </c>
      <c r="J27" s="136">
        <v>0</v>
      </c>
      <c r="K27" s="136">
        <v>6</v>
      </c>
      <c r="L27" s="244">
        <f t="shared" si="8"/>
        <v>0</v>
      </c>
      <c r="M27" s="136">
        <v>0</v>
      </c>
      <c r="N27" s="136">
        <v>0</v>
      </c>
      <c r="O27" s="244">
        <f t="shared" si="9"/>
        <v>1</v>
      </c>
      <c r="P27" s="136">
        <v>0</v>
      </c>
      <c r="Q27" s="136">
        <v>1</v>
      </c>
      <c r="R27" s="244">
        <f t="shared" si="10"/>
        <v>0</v>
      </c>
      <c r="S27" s="136">
        <v>0</v>
      </c>
      <c r="T27" s="136">
        <v>0</v>
      </c>
      <c r="U27" s="244">
        <f t="shared" si="11"/>
        <v>35</v>
      </c>
      <c r="V27" s="136">
        <v>8</v>
      </c>
      <c r="W27" s="136">
        <v>27</v>
      </c>
      <c r="X27" s="244">
        <f t="shared" si="12"/>
        <v>0</v>
      </c>
      <c r="Y27" s="136">
        <v>0</v>
      </c>
      <c r="Z27" s="136">
        <v>0</v>
      </c>
      <c r="AA27" s="244">
        <f t="shared" si="13"/>
        <v>0</v>
      </c>
      <c r="AB27" s="136">
        <v>0</v>
      </c>
      <c r="AC27" s="136">
        <v>0</v>
      </c>
      <c r="AD27" s="244">
        <f t="shared" si="14"/>
        <v>0</v>
      </c>
      <c r="AE27" s="136">
        <v>0</v>
      </c>
      <c r="AF27" s="136">
        <v>0</v>
      </c>
      <c r="AG27" s="244">
        <f t="shared" si="15"/>
        <v>0</v>
      </c>
      <c r="AH27" s="136">
        <v>0</v>
      </c>
      <c r="AI27" s="136">
        <v>0</v>
      </c>
      <c r="AJ27" s="244">
        <f t="shared" si="16"/>
        <v>1</v>
      </c>
      <c r="AK27" s="136">
        <v>0</v>
      </c>
      <c r="AL27" s="136">
        <v>1</v>
      </c>
      <c r="AM27" s="136">
        <f t="shared" si="18"/>
        <v>0</v>
      </c>
      <c r="AN27" s="136">
        <v>0</v>
      </c>
      <c r="AO27" s="136">
        <v>0</v>
      </c>
      <c r="AP27" s="136">
        <f t="shared" si="17"/>
        <v>46</v>
      </c>
      <c r="AQ27" s="136">
        <v>0</v>
      </c>
      <c r="AR27" s="136">
        <v>46</v>
      </c>
      <c r="AS27" s="41" t="s">
        <v>77</v>
      </c>
      <c r="AT27" s="281"/>
    </row>
    <row r="28" spans="1:46" ht="24" customHeight="1">
      <c r="A28" s="279"/>
      <c r="B28" s="283" t="s">
        <v>71</v>
      </c>
      <c r="C28" s="243">
        <f t="shared" si="2"/>
        <v>95</v>
      </c>
      <c r="D28" s="244">
        <f t="shared" si="3"/>
        <v>6</v>
      </c>
      <c r="E28" s="244">
        <f t="shared" si="4"/>
        <v>89</v>
      </c>
      <c r="F28" s="244">
        <f t="shared" si="5"/>
        <v>4</v>
      </c>
      <c r="G28" s="136">
        <v>0</v>
      </c>
      <c r="H28" s="136">
        <v>4</v>
      </c>
      <c r="I28" s="244">
        <f t="shared" si="7"/>
        <v>1</v>
      </c>
      <c r="J28" s="136">
        <v>0</v>
      </c>
      <c r="K28" s="136">
        <v>1</v>
      </c>
      <c r="L28" s="244">
        <f t="shared" si="8"/>
        <v>0</v>
      </c>
      <c r="M28" s="136">
        <v>0</v>
      </c>
      <c r="N28" s="136">
        <v>0</v>
      </c>
      <c r="O28" s="244">
        <f t="shared" si="9"/>
        <v>1</v>
      </c>
      <c r="P28" s="136">
        <v>0</v>
      </c>
      <c r="Q28" s="136">
        <v>1</v>
      </c>
      <c r="R28" s="244">
        <f t="shared" si="10"/>
        <v>0</v>
      </c>
      <c r="S28" s="136">
        <v>0</v>
      </c>
      <c r="T28" s="136">
        <v>0</v>
      </c>
      <c r="U28" s="244">
        <f t="shared" si="11"/>
        <v>59</v>
      </c>
      <c r="V28" s="136">
        <v>6</v>
      </c>
      <c r="W28" s="136">
        <v>53</v>
      </c>
      <c r="X28" s="244">
        <f t="shared" si="12"/>
        <v>0</v>
      </c>
      <c r="Y28" s="136">
        <v>0</v>
      </c>
      <c r="Z28" s="136">
        <v>0</v>
      </c>
      <c r="AA28" s="244">
        <f t="shared" si="13"/>
        <v>1</v>
      </c>
      <c r="AB28" s="136">
        <v>0</v>
      </c>
      <c r="AC28" s="136">
        <v>1</v>
      </c>
      <c r="AD28" s="244">
        <f t="shared" si="14"/>
        <v>0</v>
      </c>
      <c r="AE28" s="136">
        <v>0</v>
      </c>
      <c r="AF28" s="136">
        <v>0</v>
      </c>
      <c r="AG28" s="244">
        <f t="shared" si="15"/>
        <v>0</v>
      </c>
      <c r="AH28" s="136">
        <v>0</v>
      </c>
      <c r="AI28" s="136">
        <v>0</v>
      </c>
      <c r="AJ28" s="244">
        <f t="shared" si="16"/>
        <v>29</v>
      </c>
      <c r="AK28" s="136">
        <v>0</v>
      </c>
      <c r="AL28" s="136">
        <v>29</v>
      </c>
      <c r="AM28" s="136">
        <f t="shared" si="18"/>
        <v>37</v>
      </c>
      <c r="AN28" s="136">
        <v>1</v>
      </c>
      <c r="AO28" s="136">
        <v>36</v>
      </c>
      <c r="AP28" s="136">
        <f t="shared" si="17"/>
        <v>10</v>
      </c>
      <c r="AQ28" s="136">
        <v>0</v>
      </c>
      <c r="AR28" s="136">
        <v>10</v>
      </c>
      <c r="AS28" s="41" t="s">
        <v>78</v>
      </c>
      <c r="AT28" s="281"/>
    </row>
    <row r="29" spans="1:46" ht="24" customHeight="1">
      <c r="A29" s="279"/>
      <c r="B29" s="283" t="s">
        <v>79</v>
      </c>
      <c r="C29" s="243">
        <f t="shared" si="2"/>
        <v>6</v>
      </c>
      <c r="D29" s="244">
        <f t="shared" si="3"/>
        <v>1</v>
      </c>
      <c r="E29" s="244">
        <f t="shared" si="4"/>
        <v>5</v>
      </c>
      <c r="F29" s="244">
        <f t="shared" si="5"/>
        <v>1</v>
      </c>
      <c r="G29" s="136">
        <v>1</v>
      </c>
      <c r="H29" s="136">
        <v>0</v>
      </c>
      <c r="I29" s="244">
        <f t="shared" si="7"/>
        <v>1</v>
      </c>
      <c r="J29" s="136">
        <v>0</v>
      </c>
      <c r="K29" s="136">
        <v>1</v>
      </c>
      <c r="L29" s="244">
        <f t="shared" si="8"/>
        <v>0</v>
      </c>
      <c r="M29" s="136">
        <v>0</v>
      </c>
      <c r="N29" s="136">
        <v>0</v>
      </c>
      <c r="O29" s="244">
        <f t="shared" si="9"/>
        <v>0</v>
      </c>
      <c r="P29" s="136">
        <v>0</v>
      </c>
      <c r="Q29" s="136">
        <v>0</v>
      </c>
      <c r="R29" s="244">
        <f t="shared" si="10"/>
        <v>0</v>
      </c>
      <c r="S29" s="136">
        <v>0</v>
      </c>
      <c r="T29" s="136">
        <v>0</v>
      </c>
      <c r="U29" s="244">
        <f t="shared" si="11"/>
        <v>3</v>
      </c>
      <c r="V29" s="136">
        <v>0</v>
      </c>
      <c r="W29" s="136">
        <v>3</v>
      </c>
      <c r="X29" s="244">
        <f t="shared" si="12"/>
        <v>0</v>
      </c>
      <c r="Y29" s="136">
        <v>0</v>
      </c>
      <c r="Z29" s="136">
        <v>0</v>
      </c>
      <c r="AA29" s="244">
        <f t="shared" si="13"/>
        <v>0</v>
      </c>
      <c r="AB29" s="136">
        <v>0</v>
      </c>
      <c r="AC29" s="136">
        <v>0</v>
      </c>
      <c r="AD29" s="244">
        <f t="shared" si="14"/>
        <v>0</v>
      </c>
      <c r="AE29" s="136">
        <v>0</v>
      </c>
      <c r="AF29" s="136">
        <v>0</v>
      </c>
      <c r="AG29" s="244">
        <f t="shared" si="15"/>
        <v>0</v>
      </c>
      <c r="AH29" s="136">
        <v>0</v>
      </c>
      <c r="AI29" s="136">
        <v>0</v>
      </c>
      <c r="AJ29" s="244">
        <f t="shared" si="16"/>
        <v>1</v>
      </c>
      <c r="AK29" s="136">
        <v>0</v>
      </c>
      <c r="AL29" s="136">
        <v>1</v>
      </c>
      <c r="AM29" s="136">
        <f t="shared" si="18"/>
        <v>3</v>
      </c>
      <c r="AN29" s="136">
        <v>0</v>
      </c>
      <c r="AO29" s="136">
        <v>3</v>
      </c>
      <c r="AP29" s="136">
        <f t="shared" si="17"/>
        <v>0</v>
      </c>
      <c r="AQ29" s="136">
        <v>0</v>
      </c>
      <c r="AR29" s="136">
        <v>0</v>
      </c>
      <c r="AS29" s="41" t="s">
        <v>80</v>
      </c>
      <c r="AT29" s="281"/>
    </row>
    <row r="30" spans="1:46" ht="24" customHeight="1">
      <c r="A30" s="279"/>
      <c r="B30" s="283" t="s">
        <v>131</v>
      </c>
      <c r="C30" s="243">
        <f t="shared" si="2"/>
        <v>85</v>
      </c>
      <c r="D30" s="244">
        <f t="shared" si="3"/>
        <v>3</v>
      </c>
      <c r="E30" s="244">
        <f t="shared" si="4"/>
        <v>82</v>
      </c>
      <c r="F30" s="244">
        <f t="shared" si="5"/>
        <v>9</v>
      </c>
      <c r="G30" s="136">
        <v>1</v>
      </c>
      <c r="H30" s="136">
        <v>8</v>
      </c>
      <c r="I30" s="244">
        <f t="shared" si="7"/>
        <v>9</v>
      </c>
      <c r="J30" s="136">
        <v>1</v>
      </c>
      <c r="K30" s="136">
        <v>8</v>
      </c>
      <c r="L30" s="244">
        <f t="shared" si="8"/>
        <v>0</v>
      </c>
      <c r="M30" s="136">
        <v>0</v>
      </c>
      <c r="N30" s="136">
        <v>0</v>
      </c>
      <c r="O30" s="244">
        <f t="shared" si="9"/>
        <v>8</v>
      </c>
      <c r="P30" s="136">
        <v>0</v>
      </c>
      <c r="Q30" s="136">
        <v>8</v>
      </c>
      <c r="R30" s="244">
        <f t="shared" si="10"/>
        <v>0</v>
      </c>
      <c r="S30" s="136">
        <v>0</v>
      </c>
      <c r="T30" s="136">
        <v>0</v>
      </c>
      <c r="U30" s="244">
        <f t="shared" si="11"/>
        <v>55</v>
      </c>
      <c r="V30" s="136">
        <v>1</v>
      </c>
      <c r="W30" s="136">
        <v>54</v>
      </c>
      <c r="X30" s="244">
        <f t="shared" si="12"/>
        <v>0</v>
      </c>
      <c r="Y30" s="136">
        <v>0</v>
      </c>
      <c r="Z30" s="136">
        <v>0</v>
      </c>
      <c r="AA30" s="244">
        <f t="shared" si="13"/>
        <v>0</v>
      </c>
      <c r="AB30" s="136">
        <v>0</v>
      </c>
      <c r="AC30" s="136">
        <v>0</v>
      </c>
      <c r="AD30" s="244">
        <f t="shared" si="14"/>
        <v>0</v>
      </c>
      <c r="AE30" s="136">
        <v>0</v>
      </c>
      <c r="AF30" s="136">
        <v>0</v>
      </c>
      <c r="AG30" s="244">
        <f t="shared" si="15"/>
        <v>0</v>
      </c>
      <c r="AH30" s="136">
        <v>0</v>
      </c>
      <c r="AI30" s="136">
        <v>0</v>
      </c>
      <c r="AJ30" s="244">
        <f t="shared" si="16"/>
        <v>4</v>
      </c>
      <c r="AK30" s="136">
        <v>0</v>
      </c>
      <c r="AL30" s="136">
        <v>4</v>
      </c>
      <c r="AM30" s="136">
        <f t="shared" si="18"/>
        <v>2</v>
      </c>
      <c r="AN30" s="136">
        <v>0</v>
      </c>
      <c r="AO30" s="136">
        <v>2</v>
      </c>
      <c r="AP30" s="136">
        <f t="shared" si="17"/>
        <v>11</v>
      </c>
      <c r="AQ30" s="136">
        <v>1</v>
      </c>
      <c r="AR30" s="136">
        <v>10</v>
      </c>
      <c r="AS30" s="41" t="s">
        <v>131</v>
      </c>
      <c r="AT30" s="281"/>
    </row>
    <row r="31" spans="1:46" s="156" customFormat="1" ht="30" customHeight="1">
      <c r="A31" s="446" t="s">
        <v>169</v>
      </c>
      <c r="B31" s="447"/>
      <c r="C31" s="240">
        <f t="shared" si="2"/>
        <v>13</v>
      </c>
      <c r="D31" s="241">
        <f t="shared" si="3"/>
        <v>0</v>
      </c>
      <c r="E31" s="241">
        <f t="shared" si="4"/>
        <v>13</v>
      </c>
      <c r="F31" s="241">
        <f t="shared" si="5"/>
        <v>0</v>
      </c>
      <c r="G31" s="241">
        <f aca="true" t="shared" si="19" ref="G31:AR31">SUM(G32:G33)</f>
        <v>0</v>
      </c>
      <c r="H31" s="241">
        <f t="shared" si="19"/>
        <v>0</v>
      </c>
      <c r="I31" s="241">
        <f t="shared" si="7"/>
        <v>0</v>
      </c>
      <c r="J31" s="241">
        <f t="shared" si="19"/>
        <v>0</v>
      </c>
      <c r="K31" s="241">
        <f t="shared" si="19"/>
        <v>0</v>
      </c>
      <c r="L31" s="241">
        <f t="shared" si="8"/>
        <v>0</v>
      </c>
      <c r="M31" s="241">
        <f t="shared" si="19"/>
        <v>0</v>
      </c>
      <c r="N31" s="241">
        <f t="shared" si="19"/>
        <v>0</v>
      </c>
      <c r="O31" s="241">
        <f t="shared" si="9"/>
        <v>0</v>
      </c>
      <c r="P31" s="241">
        <f t="shared" si="19"/>
        <v>0</v>
      </c>
      <c r="Q31" s="241">
        <f t="shared" si="19"/>
        <v>0</v>
      </c>
      <c r="R31" s="241">
        <f t="shared" si="10"/>
        <v>0</v>
      </c>
      <c r="S31" s="241">
        <f t="shared" si="19"/>
        <v>0</v>
      </c>
      <c r="T31" s="241">
        <f t="shared" si="19"/>
        <v>0</v>
      </c>
      <c r="U31" s="241">
        <f t="shared" si="11"/>
        <v>10</v>
      </c>
      <c r="V31" s="241">
        <f t="shared" si="19"/>
        <v>0</v>
      </c>
      <c r="W31" s="241">
        <f t="shared" si="19"/>
        <v>10</v>
      </c>
      <c r="X31" s="241">
        <f t="shared" si="12"/>
        <v>0</v>
      </c>
      <c r="Y31" s="241">
        <f t="shared" si="19"/>
        <v>0</v>
      </c>
      <c r="Z31" s="241">
        <f t="shared" si="19"/>
        <v>0</v>
      </c>
      <c r="AA31" s="241">
        <f t="shared" si="13"/>
        <v>0</v>
      </c>
      <c r="AB31" s="241">
        <f t="shared" si="19"/>
        <v>0</v>
      </c>
      <c r="AC31" s="241">
        <f t="shared" si="19"/>
        <v>0</v>
      </c>
      <c r="AD31" s="241">
        <f t="shared" si="14"/>
        <v>0</v>
      </c>
      <c r="AE31" s="241">
        <f t="shared" si="19"/>
        <v>0</v>
      </c>
      <c r="AF31" s="241">
        <f t="shared" si="19"/>
        <v>0</v>
      </c>
      <c r="AG31" s="241">
        <f t="shared" si="15"/>
        <v>0</v>
      </c>
      <c r="AH31" s="241">
        <f t="shared" si="19"/>
        <v>0</v>
      </c>
      <c r="AI31" s="241">
        <f t="shared" si="19"/>
        <v>0</v>
      </c>
      <c r="AJ31" s="241">
        <f t="shared" si="16"/>
        <v>3</v>
      </c>
      <c r="AK31" s="241">
        <f t="shared" si="19"/>
        <v>0</v>
      </c>
      <c r="AL31" s="241">
        <f t="shared" si="19"/>
        <v>3</v>
      </c>
      <c r="AM31" s="312">
        <f t="shared" si="18"/>
        <v>0</v>
      </c>
      <c r="AN31" s="241">
        <f t="shared" si="19"/>
        <v>0</v>
      </c>
      <c r="AO31" s="241">
        <f t="shared" si="19"/>
        <v>0</v>
      </c>
      <c r="AP31" s="312">
        <f t="shared" si="17"/>
        <v>3</v>
      </c>
      <c r="AQ31" s="241">
        <f t="shared" si="19"/>
        <v>2</v>
      </c>
      <c r="AR31" s="241">
        <f t="shared" si="19"/>
        <v>1</v>
      </c>
      <c r="AS31" s="426" t="s">
        <v>169</v>
      </c>
      <c r="AT31" s="427"/>
    </row>
    <row r="32" spans="1:46" ht="24" customHeight="1">
      <c r="A32" s="279"/>
      <c r="B32" s="282" t="s">
        <v>45</v>
      </c>
      <c r="C32" s="243">
        <f t="shared" si="2"/>
        <v>13</v>
      </c>
      <c r="D32" s="244">
        <f t="shared" si="3"/>
        <v>0</v>
      </c>
      <c r="E32" s="244">
        <f t="shared" si="4"/>
        <v>13</v>
      </c>
      <c r="F32" s="244">
        <f t="shared" si="5"/>
        <v>0</v>
      </c>
      <c r="G32" s="136">
        <v>0</v>
      </c>
      <c r="H32" s="136">
        <v>0</v>
      </c>
      <c r="I32" s="244">
        <f t="shared" si="7"/>
        <v>0</v>
      </c>
      <c r="J32" s="136">
        <v>0</v>
      </c>
      <c r="K32" s="136">
        <v>0</v>
      </c>
      <c r="L32" s="244">
        <f t="shared" si="8"/>
        <v>0</v>
      </c>
      <c r="M32" s="136">
        <v>0</v>
      </c>
      <c r="N32" s="136">
        <v>0</v>
      </c>
      <c r="O32" s="244">
        <f t="shared" si="9"/>
        <v>0</v>
      </c>
      <c r="P32" s="136">
        <v>0</v>
      </c>
      <c r="Q32" s="136">
        <v>0</v>
      </c>
      <c r="R32" s="244">
        <f t="shared" si="10"/>
        <v>0</v>
      </c>
      <c r="S32" s="136">
        <v>0</v>
      </c>
      <c r="T32" s="136">
        <v>0</v>
      </c>
      <c r="U32" s="244">
        <f t="shared" si="11"/>
        <v>10</v>
      </c>
      <c r="V32" s="136">
        <v>0</v>
      </c>
      <c r="W32" s="136">
        <v>10</v>
      </c>
      <c r="X32" s="244">
        <f t="shared" si="12"/>
        <v>0</v>
      </c>
      <c r="Y32" s="136">
        <v>0</v>
      </c>
      <c r="Z32" s="136">
        <v>0</v>
      </c>
      <c r="AA32" s="244">
        <f t="shared" si="13"/>
        <v>0</v>
      </c>
      <c r="AB32" s="136">
        <v>0</v>
      </c>
      <c r="AC32" s="136">
        <v>0</v>
      </c>
      <c r="AD32" s="244">
        <f t="shared" si="14"/>
        <v>0</v>
      </c>
      <c r="AE32" s="136">
        <v>0</v>
      </c>
      <c r="AF32" s="136">
        <v>0</v>
      </c>
      <c r="AG32" s="244">
        <f t="shared" si="15"/>
        <v>0</v>
      </c>
      <c r="AH32" s="136">
        <v>0</v>
      </c>
      <c r="AI32" s="136">
        <v>0</v>
      </c>
      <c r="AJ32" s="244">
        <f t="shared" si="16"/>
        <v>3</v>
      </c>
      <c r="AK32" s="136">
        <v>0</v>
      </c>
      <c r="AL32" s="136">
        <v>3</v>
      </c>
      <c r="AM32" s="136">
        <f t="shared" si="18"/>
        <v>0</v>
      </c>
      <c r="AN32" s="136">
        <v>0</v>
      </c>
      <c r="AO32" s="136">
        <v>0</v>
      </c>
      <c r="AP32" s="136">
        <f t="shared" si="17"/>
        <v>3</v>
      </c>
      <c r="AQ32" s="136">
        <v>2</v>
      </c>
      <c r="AR32" s="136">
        <v>1</v>
      </c>
      <c r="AS32" s="41" t="s">
        <v>45</v>
      </c>
      <c r="AT32" s="281"/>
    </row>
    <row r="33" spans="1:46" ht="24" customHeight="1">
      <c r="A33" s="279"/>
      <c r="B33" s="282" t="s">
        <v>8</v>
      </c>
      <c r="C33" s="243">
        <f t="shared" si="2"/>
        <v>0</v>
      </c>
      <c r="D33" s="244">
        <f t="shared" si="3"/>
        <v>0</v>
      </c>
      <c r="E33" s="244">
        <f t="shared" si="4"/>
        <v>0</v>
      </c>
      <c r="F33" s="244">
        <f t="shared" si="5"/>
        <v>0</v>
      </c>
      <c r="G33" s="136">
        <v>0</v>
      </c>
      <c r="H33" s="136">
        <v>0</v>
      </c>
      <c r="I33" s="244">
        <f t="shared" si="7"/>
        <v>0</v>
      </c>
      <c r="J33" s="136">
        <v>0</v>
      </c>
      <c r="K33" s="136">
        <v>0</v>
      </c>
      <c r="L33" s="244">
        <f t="shared" si="8"/>
        <v>0</v>
      </c>
      <c r="M33" s="136">
        <v>0</v>
      </c>
      <c r="N33" s="136">
        <v>0</v>
      </c>
      <c r="O33" s="244">
        <f t="shared" si="9"/>
        <v>0</v>
      </c>
      <c r="P33" s="136">
        <v>0</v>
      </c>
      <c r="Q33" s="136">
        <v>0</v>
      </c>
      <c r="R33" s="244">
        <f t="shared" si="10"/>
        <v>0</v>
      </c>
      <c r="S33" s="136">
        <v>0</v>
      </c>
      <c r="T33" s="136">
        <v>0</v>
      </c>
      <c r="U33" s="244">
        <f t="shared" si="11"/>
        <v>0</v>
      </c>
      <c r="V33" s="136">
        <v>0</v>
      </c>
      <c r="W33" s="136">
        <v>0</v>
      </c>
      <c r="X33" s="244">
        <f t="shared" si="12"/>
        <v>0</v>
      </c>
      <c r="Y33" s="136">
        <v>0</v>
      </c>
      <c r="Z33" s="136">
        <v>0</v>
      </c>
      <c r="AA33" s="244">
        <f t="shared" si="13"/>
        <v>0</v>
      </c>
      <c r="AB33" s="136">
        <v>0</v>
      </c>
      <c r="AC33" s="136">
        <v>0</v>
      </c>
      <c r="AD33" s="244">
        <f t="shared" si="14"/>
        <v>0</v>
      </c>
      <c r="AE33" s="136">
        <v>0</v>
      </c>
      <c r="AF33" s="136">
        <v>0</v>
      </c>
      <c r="AG33" s="244">
        <f t="shared" si="15"/>
        <v>0</v>
      </c>
      <c r="AH33" s="136">
        <v>0</v>
      </c>
      <c r="AI33" s="136">
        <v>0</v>
      </c>
      <c r="AJ33" s="244">
        <f t="shared" si="16"/>
        <v>0</v>
      </c>
      <c r="AK33" s="136">
        <v>0</v>
      </c>
      <c r="AL33" s="136">
        <v>0</v>
      </c>
      <c r="AM33" s="136">
        <f t="shared" si="18"/>
        <v>0</v>
      </c>
      <c r="AN33" s="136">
        <v>0</v>
      </c>
      <c r="AO33" s="136">
        <v>0</v>
      </c>
      <c r="AP33" s="136">
        <f t="shared" si="17"/>
        <v>0</v>
      </c>
      <c r="AQ33" s="136">
        <v>0</v>
      </c>
      <c r="AR33" s="136">
        <v>0</v>
      </c>
      <c r="AS33" s="41" t="s">
        <v>8</v>
      </c>
      <c r="AT33" s="281"/>
    </row>
    <row r="34" spans="1:46" s="156" customFormat="1" ht="30" customHeight="1">
      <c r="A34" s="427" t="s">
        <v>171</v>
      </c>
      <c r="B34" s="448"/>
      <c r="C34" s="240">
        <f t="shared" si="2"/>
        <v>21</v>
      </c>
      <c r="D34" s="241">
        <f t="shared" si="3"/>
        <v>0</v>
      </c>
      <c r="E34" s="241">
        <f t="shared" si="4"/>
        <v>21</v>
      </c>
      <c r="F34" s="241">
        <f t="shared" si="5"/>
        <v>1</v>
      </c>
      <c r="G34" s="241">
        <f aca="true" t="shared" si="20" ref="G34:AR34">SUM(G35:G38)</f>
        <v>0</v>
      </c>
      <c r="H34" s="241">
        <f t="shared" si="20"/>
        <v>1</v>
      </c>
      <c r="I34" s="241">
        <f t="shared" si="7"/>
        <v>1</v>
      </c>
      <c r="J34" s="241">
        <f t="shared" si="20"/>
        <v>0</v>
      </c>
      <c r="K34" s="241">
        <f t="shared" si="20"/>
        <v>1</v>
      </c>
      <c r="L34" s="241">
        <f t="shared" si="8"/>
        <v>0</v>
      </c>
      <c r="M34" s="241">
        <f t="shared" si="20"/>
        <v>0</v>
      </c>
      <c r="N34" s="241">
        <f t="shared" si="20"/>
        <v>0</v>
      </c>
      <c r="O34" s="241">
        <f t="shared" si="9"/>
        <v>1</v>
      </c>
      <c r="P34" s="241">
        <f t="shared" si="20"/>
        <v>0</v>
      </c>
      <c r="Q34" s="241">
        <f t="shared" si="20"/>
        <v>1</v>
      </c>
      <c r="R34" s="241">
        <f t="shared" si="10"/>
        <v>0</v>
      </c>
      <c r="S34" s="241">
        <f t="shared" si="20"/>
        <v>0</v>
      </c>
      <c r="T34" s="241">
        <f t="shared" si="20"/>
        <v>0</v>
      </c>
      <c r="U34" s="241">
        <f t="shared" si="11"/>
        <v>13</v>
      </c>
      <c r="V34" s="241">
        <f t="shared" si="20"/>
        <v>0</v>
      </c>
      <c r="W34" s="241">
        <f t="shared" si="20"/>
        <v>13</v>
      </c>
      <c r="X34" s="241">
        <f t="shared" si="12"/>
        <v>0</v>
      </c>
      <c r="Y34" s="241">
        <f t="shared" si="20"/>
        <v>0</v>
      </c>
      <c r="Z34" s="241">
        <f t="shared" si="20"/>
        <v>0</v>
      </c>
      <c r="AA34" s="241">
        <f t="shared" si="13"/>
        <v>0</v>
      </c>
      <c r="AB34" s="241">
        <f t="shared" si="20"/>
        <v>0</v>
      </c>
      <c r="AC34" s="241">
        <f t="shared" si="20"/>
        <v>0</v>
      </c>
      <c r="AD34" s="241">
        <f t="shared" si="14"/>
        <v>0</v>
      </c>
      <c r="AE34" s="241">
        <f t="shared" si="20"/>
        <v>0</v>
      </c>
      <c r="AF34" s="241">
        <f t="shared" si="20"/>
        <v>0</v>
      </c>
      <c r="AG34" s="241">
        <f t="shared" si="15"/>
        <v>0</v>
      </c>
      <c r="AH34" s="241">
        <f t="shared" si="20"/>
        <v>0</v>
      </c>
      <c r="AI34" s="241">
        <f t="shared" si="20"/>
        <v>0</v>
      </c>
      <c r="AJ34" s="241">
        <f t="shared" si="16"/>
        <v>5</v>
      </c>
      <c r="AK34" s="241">
        <f t="shared" si="20"/>
        <v>0</v>
      </c>
      <c r="AL34" s="241">
        <f t="shared" si="20"/>
        <v>5</v>
      </c>
      <c r="AM34" s="312">
        <f t="shared" si="18"/>
        <v>0</v>
      </c>
      <c r="AN34" s="241">
        <f t="shared" si="20"/>
        <v>0</v>
      </c>
      <c r="AO34" s="241">
        <f t="shared" si="20"/>
        <v>0</v>
      </c>
      <c r="AP34" s="312">
        <f t="shared" si="17"/>
        <v>4</v>
      </c>
      <c r="AQ34" s="241">
        <f t="shared" si="20"/>
        <v>3</v>
      </c>
      <c r="AR34" s="241">
        <f t="shared" si="20"/>
        <v>1</v>
      </c>
      <c r="AS34" s="426" t="s">
        <v>171</v>
      </c>
      <c r="AT34" s="427"/>
    </row>
    <row r="35" spans="1:46" ht="24" customHeight="1">
      <c r="A35" s="279"/>
      <c r="B35" s="282" t="s">
        <v>84</v>
      </c>
      <c r="C35" s="243">
        <f t="shared" si="2"/>
        <v>0</v>
      </c>
      <c r="D35" s="244">
        <f t="shared" si="3"/>
        <v>0</v>
      </c>
      <c r="E35" s="244">
        <f t="shared" si="4"/>
        <v>0</v>
      </c>
      <c r="F35" s="244">
        <f t="shared" si="5"/>
        <v>0</v>
      </c>
      <c r="G35" s="136">
        <v>0</v>
      </c>
      <c r="H35" s="136">
        <v>0</v>
      </c>
      <c r="I35" s="244">
        <f t="shared" si="7"/>
        <v>0</v>
      </c>
      <c r="J35" s="136">
        <v>0</v>
      </c>
      <c r="K35" s="136">
        <v>0</v>
      </c>
      <c r="L35" s="244">
        <f t="shared" si="8"/>
        <v>0</v>
      </c>
      <c r="M35" s="136">
        <v>0</v>
      </c>
      <c r="N35" s="136">
        <v>0</v>
      </c>
      <c r="O35" s="244">
        <f t="shared" si="9"/>
        <v>0</v>
      </c>
      <c r="P35" s="136">
        <v>0</v>
      </c>
      <c r="Q35" s="136">
        <v>0</v>
      </c>
      <c r="R35" s="244">
        <f t="shared" si="10"/>
        <v>0</v>
      </c>
      <c r="S35" s="136">
        <v>0</v>
      </c>
      <c r="T35" s="136">
        <v>0</v>
      </c>
      <c r="U35" s="244">
        <f t="shared" si="11"/>
        <v>0</v>
      </c>
      <c r="V35" s="136">
        <v>0</v>
      </c>
      <c r="W35" s="136">
        <v>0</v>
      </c>
      <c r="X35" s="244">
        <f t="shared" si="12"/>
        <v>0</v>
      </c>
      <c r="Y35" s="136">
        <v>0</v>
      </c>
      <c r="Z35" s="136">
        <v>0</v>
      </c>
      <c r="AA35" s="244">
        <f t="shared" si="13"/>
        <v>0</v>
      </c>
      <c r="AB35" s="136">
        <v>0</v>
      </c>
      <c r="AC35" s="136">
        <v>0</v>
      </c>
      <c r="AD35" s="244">
        <f t="shared" si="14"/>
        <v>0</v>
      </c>
      <c r="AE35" s="136">
        <v>0</v>
      </c>
      <c r="AF35" s="136">
        <v>0</v>
      </c>
      <c r="AG35" s="244">
        <f t="shared" si="15"/>
        <v>0</v>
      </c>
      <c r="AH35" s="136">
        <v>0</v>
      </c>
      <c r="AI35" s="136">
        <v>0</v>
      </c>
      <c r="AJ35" s="244">
        <f t="shared" si="16"/>
        <v>0</v>
      </c>
      <c r="AK35" s="136">
        <v>0</v>
      </c>
      <c r="AL35" s="136">
        <v>0</v>
      </c>
      <c r="AM35" s="136">
        <f t="shared" si="18"/>
        <v>0</v>
      </c>
      <c r="AN35" s="136">
        <v>0</v>
      </c>
      <c r="AO35" s="136">
        <v>0</v>
      </c>
      <c r="AP35" s="136">
        <f t="shared" si="17"/>
        <v>0</v>
      </c>
      <c r="AQ35" s="136">
        <v>0</v>
      </c>
      <c r="AR35" s="136">
        <v>0</v>
      </c>
      <c r="AS35" s="41" t="s">
        <v>9</v>
      </c>
      <c r="AT35" s="40"/>
    </row>
    <row r="36" spans="1:46" ht="24" customHeight="1">
      <c r="A36" s="279"/>
      <c r="B36" s="282" t="s">
        <v>82</v>
      </c>
      <c r="C36" s="243">
        <f t="shared" si="2"/>
        <v>10</v>
      </c>
      <c r="D36" s="244">
        <f t="shared" si="3"/>
        <v>0</v>
      </c>
      <c r="E36" s="244">
        <f t="shared" si="4"/>
        <v>10</v>
      </c>
      <c r="F36" s="244">
        <f t="shared" si="5"/>
        <v>0</v>
      </c>
      <c r="G36" s="136">
        <v>0</v>
      </c>
      <c r="H36" s="136">
        <v>0</v>
      </c>
      <c r="I36" s="244">
        <f t="shared" si="7"/>
        <v>0</v>
      </c>
      <c r="J36" s="136">
        <v>0</v>
      </c>
      <c r="K36" s="136">
        <v>0</v>
      </c>
      <c r="L36" s="244">
        <f t="shared" si="8"/>
        <v>0</v>
      </c>
      <c r="M36" s="136">
        <v>0</v>
      </c>
      <c r="N36" s="136">
        <v>0</v>
      </c>
      <c r="O36" s="244">
        <f t="shared" si="9"/>
        <v>0</v>
      </c>
      <c r="P36" s="136">
        <v>0</v>
      </c>
      <c r="Q36" s="136">
        <v>0</v>
      </c>
      <c r="R36" s="244">
        <f t="shared" si="10"/>
        <v>0</v>
      </c>
      <c r="S36" s="136">
        <v>0</v>
      </c>
      <c r="T36" s="136">
        <v>0</v>
      </c>
      <c r="U36" s="244">
        <f t="shared" si="11"/>
        <v>9</v>
      </c>
      <c r="V36" s="136">
        <v>0</v>
      </c>
      <c r="W36" s="136">
        <v>9</v>
      </c>
      <c r="X36" s="244">
        <f t="shared" si="12"/>
        <v>0</v>
      </c>
      <c r="Y36" s="136">
        <v>0</v>
      </c>
      <c r="Z36" s="136">
        <v>0</v>
      </c>
      <c r="AA36" s="244">
        <f t="shared" si="13"/>
        <v>0</v>
      </c>
      <c r="AB36" s="136">
        <v>0</v>
      </c>
      <c r="AC36" s="136">
        <v>0</v>
      </c>
      <c r="AD36" s="244">
        <f t="shared" si="14"/>
        <v>0</v>
      </c>
      <c r="AE36" s="136">
        <v>0</v>
      </c>
      <c r="AF36" s="136">
        <v>0</v>
      </c>
      <c r="AG36" s="244">
        <f t="shared" si="15"/>
        <v>0</v>
      </c>
      <c r="AH36" s="136">
        <v>0</v>
      </c>
      <c r="AI36" s="136">
        <v>0</v>
      </c>
      <c r="AJ36" s="244">
        <f t="shared" si="16"/>
        <v>1</v>
      </c>
      <c r="AK36" s="136">
        <v>0</v>
      </c>
      <c r="AL36" s="136">
        <v>1</v>
      </c>
      <c r="AM36" s="136">
        <f t="shared" si="18"/>
        <v>0</v>
      </c>
      <c r="AN36" s="136">
        <v>0</v>
      </c>
      <c r="AO36" s="136">
        <v>0</v>
      </c>
      <c r="AP36" s="136">
        <f t="shared" si="17"/>
        <v>2</v>
      </c>
      <c r="AQ36" s="136">
        <v>2</v>
      </c>
      <c r="AR36" s="136">
        <v>0</v>
      </c>
      <c r="AS36" s="41" t="s">
        <v>60</v>
      </c>
      <c r="AT36" s="40"/>
    </row>
    <row r="37" spans="1:46" ht="24" customHeight="1">
      <c r="A37" s="279"/>
      <c r="B37" s="282" t="s">
        <v>72</v>
      </c>
      <c r="C37" s="243">
        <f t="shared" si="2"/>
        <v>7</v>
      </c>
      <c r="D37" s="244">
        <f t="shared" si="3"/>
        <v>0</v>
      </c>
      <c r="E37" s="244">
        <f t="shared" si="4"/>
        <v>7</v>
      </c>
      <c r="F37" s="244">
        <f t="shared" si="5"/>
        <v>0</v>
      </c>
      <c r="G37" s="136">
        <v>0</v>
      </c>
      <c r="H37" s="136">
        <v>0</v>
      </c>
      <c r="I37" s="244">
        <f t="shared" si="7"/>
        <v>1</v>
      </c>
      <c r="J37" s="136">
        <v>0</v>
      </c>
      <c r="K37" s="136">
        <v>1</v>
      </c>
      <c r="L37" s="244">
        <f t="shared" si="8"/>
        <v>0</v>
      </c>
      <c r="M37" s="136">
        <v>0</v>
      </c>
      <c r="N37" s="136">
        <v>0</v>
      </c>
      <c r="O37" s="244">
        <f t="shared" si="9"/>
        <v>0</v>
      </c>
      <c r="P37" s="136">
        <v>0</v>
      </c>
      <c r="Q37" s="136">
        <v>0</v>
      </c>
      <c r="R37" s="244">
        <f t="shared" si="10"/>
        <v>0</v>
      </c>
      <c r="S37" s="136">
        <v>0</v>
      </c>
      <c r="T37" s="136">
        <v>0</v>
      </c>
      <c r="U37" s="244">
        <f t="shared" si="11"/>
        <v>2</v>
      </c>
      <c r="V37" s="136">
        <v>0</v>
      </c>
      <c r="W37" s="136">
        <v>2</v>
      </c>
      <c r="X37" s="244">
        <f t="shared" si="12"/>
        <v>0</v>
      </c>
      <c r="Y37" s="136">
        <v>0</v>
      </c>
      <c r="Z37" s="136">
        <v>0</v>
      </c>
      <c r="AA37" s="244">
        <f t="shared" si="13"/>
        <v>0</v>
      </c>
      <c r="AB37" s="136">
        <v>0</v>
      </c>
      <c r="AC37" s="136">
        <v>0</v>
      </c>
      <c r="AD37" s="244">
        <f t="shared" si="14"/>
        <v>0</v>
      </c>
      <c r="AE37" s="136">
        <v>0</v>
      </c>
      <c r="AF37" s="136">
        <v>0</v>
      </c>
      <c r="AG37" s="244">
        <f t="shared" si="15"/>
        <v>0</v>
      </c>
      <c r="AH37" s="136">
        <v>0</v>
      </c>
      <c r="AI37" s="136">
        <v>0</v>
      </c>
      <c r="AJ37" s="244">
        <f t="shared" si="16"/>
        <v>4</v>
      </c>
      <c r="AK37" s="136">
        <v>0</v>
      </c>
      <c r="AL37" s="136">
        <v>4</v>
      </c>
      <c r="AM37" s="136">
        <f t="shared" si="18"/>
        <v>0</v>
      </c>
      <c r="AN37" s="136">
        <v>0</v>
      </c>
      <c r="AO37" s="136">
        <v>0</v>
      </c>
      <c r="AP37" s="136">
        <f t="shared" si="17"/>
        <v>2</v>
      </c>
      <c r="AQ37" s="136">
        <v>1</v>
      </c>
      <c r="AR37" s="136">
        <v>1</v>
      </c>
      <c r="AS37" s="41" t="s">
        <v>61</v>
      </c>
      <c r="AT37" s="40"/>
    </row>
    <row r="38" spans="1:46" ht="24" customHeight="1">
      <c r="A38" s="279"/>
      <c r="B38" s="282" t="s">
        <v>83</v>
      </c>
      <c r="C38" s="243">
        <f t="shared" si="2"/>
        <v>4</v>
      </c>
      <c r="D38" s="244">
        <f t="shared" si="3"/>
        <v>0</v>
      </c>
      <c r="E38" s="244">
        <f t="shared" si="4"/>
        <v>4</v>
      </c>
      <c r="F38" s="244">
        <f t="shared" si="5"/>
        <v>1</v>
      </c>
      <c r="G38" s="136">
        <v>0</v>
      </c>
      <c r="H38" s="136">
        <v>1</v>
      </c>
      <c r="I38" s="244">
        <f t="shared" si="7"/>
        <v>0</v>
      </c>
      <c r="J38" s="136">
        <v>0</v>
      </c>
      <c r="K38" s="136">
        <v>0</v>
      </c>
      <c r="L38" s="244">
        <f t="shared" si="8"/>
        <v>0</v>
      </c>
      <c r="M38" s="136">
        <v>0</v>
      </c>
      <c r="N38" s="136">
        <v>0</v>
      </c>
      <c r="O38" s="244">
        <f t="shared" si="9"/>
        <v>1</v>
      </c>
      <c r="P38" s="136">
        <v>0</v>
      </c>
      <c r="Q38" s="136">
        <v>1</v>
      </c>
      <c r="R38" s="244">
        <f t="shared" si="10"/>
        <v>0</v>
      </c>
      <c r="S38" s="136">
        <v>0</v>
      </c>
      <c r="T38" s="136">
        <v>0</v>
      </c>
      <c r="U38" s="244">
        <f t="shared" si="11"/>
        <v>2</v>
      </c>
      <c r="V38" s="136">
        <v>0</v>
      </c>
      <c r="W38" s="136">
        <v>2</v>
      </c>
      <c r="X38" s="244">
        <f t="shared" si="12"/>
        <v>0</v>
      </c>
      <c r="Y38" s="136">
        <v>0</v>
      </c>
      <c r="Z38" s="136">
        <v>0</v>
      </c>
      <c r="AA38" s="244">
        <f t="shared" si="13"/>
        <v>0</v>
      </c>
      <c r="AB38" s="136">
        <v>0</v>
      </c>
      <c r="AC38" s="136">
        <v>0</v>
      </c>
      <c r="AD38" s="244">
        <f t="shared" si="14"/>
        <v>0</v>
      </c>
      <c r="AE38" s="136">
        <v>0</v>
      </c>
      <c r="AF38" s="136">
        <v>0</v>
      </c>
      <c r="AG38" s="244">
        <f t="shared" si="15"/>
        <v>0</v>
      </c>
      <c r="AH38" s="136">
        <v>0</v>
      </c>
      <c r="AI38" s="136">
        <v>0</v>
      </c>
      <c r="AJ38" s="244">
        <f t="shared" si="16"/>
        <v>0</v>
      </c>
      <c r="AK38" s="136">
        <v>0</v>
      </c>
      <c r="AL38" s="136">
        <v>0</v>
      </c>
      <c r="AM38" s="136">
        <f t="shared" si="18"/>
        <v>0</v>
      </c>
      <c r="AN38" s="136">
        <v>0</v>
      </c>
      <c r="AO38" s="136">
        <v>0</v>
      </c>
      <c r="AP38" s="136">
        <f t="shared" si="17"/>
        <v>0</v>
      </c>
      <c r="AQ38" s="136">
        <v>0</v>
      </c>
      <c r="AR38" s="136">
        <v>0</v>
      </c>
      <c r="AS38" s="41" t="s">
        <v>62</v>
      </c>
      <c r="AT38" s="40"/>
    </row>
    <row r="39" spans="1:48" s="156" customFormat="1" ht="30" customHeight="1">
      <c r="A39" s="427" t="s">
        <v>173</v>
      </c>
      <c r="B39" s="448"/>
      <c r="C39" s="240">
        <f t="shared" si="2"/>
        <v>0</v>
      </c>
      <c r="D39" s="241">
        <f t="shared" si="3"/>
        <v>0</v>
      </c>
      <c r="E39" s="241">
        <f t="shared" si="4"/>
        <v>0</v>
      </c>
      <c r="F39" s="241">
        <f t="shared" si="5"/>
        <v>0</v>
      </c>
      <c r="G39" s="241">
        <f aca="true" t="shared" si="21" ref="G39:AR39">G40</f>
        <v>0</v>
      </c>
      <c r="H39" s="241">
        <f t="shared" si="21"/>
        <v>0</v>
      </c>
      <c r="I39" s="241">
        <f t="shared" si="7"/>
        <v>0</v>
      </c>
      <c r="J39" s="241">
        <f t="shared" si="21"/>
        <v>0</v>
      </c>
      <c r="K39" s="241">
        <f t="shared" si="21"/>
        <v>0</v>
      </c>
      <c r="L39" s="241">
        <f t="shared" si="8"/>
        <v>0</v>
      </c>
      <c r="M39" s="241">
        <f t="shared" si="21"/>
        <v>0</v>
      </c>
      <c r="N39" s="241">
        <f t="shared" si="21"/>
        <v>0</v>
      </c>
      <c r="O39" s="241">
        <f t="shared" si="9"/>
        <v>0</v>
      </c>
      <c r="P39" s="241">
        <f t="shared" si="21"/>
        <v>0</v>
      </c>
      <c r="Q39" s="241">
        <f t="shared" si="21"/>
        <v>0</v>
      </c>
      <c r="R39" s="241">
        <f t="shared" si="10"/>
        <v>0</v>
      </c>
      <c r="S39" s="241">
        <f t="shared" si="21"/>
        <v>0</v>
      </c>
      <c r="T39" s="241">
        <f t="shared" si="21"/>
        <v>0</v>
      </c>
      <c r="U39" s="241">
        <f t="shared" si="11"/>
        <v>0</v>
      </c>
      <c r="V39" s="241">
        <f t="shared" si="21"/>
        <v>0</v>
      </c>
      <c r="W39" s="241">
        <f t="shared" si="21"/>
        <v>0</v>
      </c>
      <c r="X39" s="241">
        <f t="shared" si="12"/>
        <v>0</v>
      </c>
      <c r="Y39" s="241">
        <f t="shared" si="21"/>
        <v>0</v>
      </c>
      <c r="Z39" s="241">
        <f t="shared" si="21"/>
        <v>0</v>
      </c>
      <c r="AA39" s="241">
        <f t="shared" si="13"/>
        <v>0</v>
      </c>
      <c r="AB39" s="241">
        <f t="shared" si="21"/>
        <v>0</v>
      </c>
      <c r="AC39" s="241">
        <f t="shared" si="21"/>
        <v>0</v>
      </c>
      <c r="AD39" s="241">
        <f t="shared" si="14"/>
        <v>0</v>
      </c>
      <c r="AE39" s="241">
        <f t="shared" si="21"/>
        <v>0</v>
      </c>
      <c r="AF39" s="241">
        <f t="shared" si="21"/>
        <v>0</v>
      </c>
      <c r="AG39" s="241">
        <f t="shared" si="15"/>
        <v>0</v>
      </c>
      <c r="AH39" s="241">
        <f t="shared" si="21"/>
        <v>0</v>
      </c>
      <c r="AI39" s="241">
        <f t="shared" si="21"/>
        <v>0</v>
      </c>
      <c r="AJ39" s="241">
        <f t="shared" si="16"/>
        <v>0</v>
      </c>
      <c r="AK39" s="241">
        <f t="shared" si="21"/>
        <v>0</v>
      </c>
      <c r="AL39" s="241">
        <f t="shared" si="21"/>
        <v>0</v>
      </c>
      <c r="AM39" s="312">
        <f t="shared" si="18"/>
        <v>0</v>
      </c>
      <c r="AN39" s="241">
        <f t="shared" si="21"/>
        <v>0</v>
      </c>
      <c r="AO39" s="241">
        <f t="shared" si="21"/>
        <v>0</v>
      </c>
      <c r="AP39" s="312">
        <f t="shared" si="17"/>
        <v>0</v>
      </c>
      <c r="AQ39" s="241">
        <f t="shared" si="21"/>
        <v>0</v>
      </c>
      <c r="AR39" s="241">
        <f t="shared" si="21"/>
        <v>0</v>
      </c>
      <c r="AS39" s="428" t="s">
        <v>58</v>
      </c>
      <c r="AT39" s="429"/>
      <c r="AV39" s="29"/>
    </row>
    <row r="40" spans="1:48" ht="24" customHeight="1">
      <c r="A40" s="279"/>
      <c r="B40" s="282" t="s">
        <v>46</v>
      </c>
      <c r="C40" s="243">
        <f t="shared" si="2"/>
        <v>0</v>
      </c>
      <c r="D40" s="244">
        <f t="shared" si="3"/>
        <v>0</v>
      </c>
      <c r="E40" s="244">
        <f t="shared" si="4"/>
        <v>0</v>
      </c>
      <c r="F40" s="244">
        <f t="shared" si="5"/>
        <v>0</v>
      </c>
      <c r="G40" s="136">
        <v>0</v>
      </c>
      <c r="H40" s="136">
        <v>0</v>
      </c>
      <c r="I40" s="244">
        <f t="shared" si="7"/>
        <v>0</v>
      </c>
      <c r="J40" s="136">
        <v>0</v>
      </c>
      <c r="K40" s="136">
        <v>0</v>
      </c>
      <c r="L40" s="244">
        <f t="shared" si="8"/>
        <v>0</v>
      </c>
      <c r="M40" s="136">
        <v>0</v>
      </c>
      <c r="N40" s="136">
        <v>0</v>
      </c>
      <c r="O40" s="244">
        <f t="shared" si="9"/>
        <v>0</v>
      </c>
      <c r="P40" s="136">
        <v>0</v>
      </c>
      <c r="Q40" s="136">
        <v>0</v>
      </c>
      <c r="R40" s="244">
        <f t="shared" si="10"/>
        <v>0</v>
      </c>
      <c r="S40" s="136">
        <v>0</v>
      </c>
      <c r="T40" s="136">
        <v>0</v>
      </c>
      <c r="U40" s="244">
        <f t="shared" si="11"/>
        <v>0</v>
      </c>
      <c r="V40" s="136">
        <v>0</v>
      </c>
      <c r="W40" s="136">
        <v>0</v>
      </c>
      <c r="X40" s="244">
        <f t="shared" si="12"/>
        <v>0</v>
      </c>
      <c r="Y40" s="136">
        <v>0</v>
      </c>
      <c r="Z40" s="136">
        <v>0</v>
      </c>
      <c r="AA40" s="244">
        <f t="shared" si="13"/>
        <v>0</v>
      </c>
      <c r="AB40" s="136">
        <v>0</v>
      </c>
      <c r="AC40" s="136">
        <v>0</v>
      </c>
      <c r="AD40" s="244">
        <f t="shared" si="14"/>
        <v>0</v>
      </c>
      <c r="AE40" s="136">
        <v>0</v>
      </c>
      <c r="AF40" s="136">
        <v>0</v>
      </c>
      <c r="AG40" s="244">
        <f t="shared" si="15"/>
        <v>0</v>
      </c>
      <c r="AH40" s="136">
        <v>0</v>
      </c>
      <c r="AI40" s="136">
        <v>0</v>
      </c>
      <c r="AJ40" s="244">
        <f t="shared" si="16"/>
        <v>0</v>
      </c>
      <c r="AK40" s="136">
        <v>0</v>
      </c>
      <c r="AL40" s="136">
        <v>0</v>
      </c>
      <c r="AM40" s="136">
        <f t="shared" si="18"/>
        <v>0</v>
      </c>
      <c r="AN40" s="136">
        <v>0</v>
      </c>
      <c r="AO40" s="136">
        <v>0</v>
      </c>
      <c r="AP40" s="136">
        <f t="shared" si="17"/>
        <v>0</v>
      </c>
      <c r="AQ40" s="136">
        <v>0</v>
      </c>
      <c r="AR40" s="136">
        <v>0</v>
      </c>
      <c r="AS40" s="41" t="s">
        <v>46</v>
      </c>
      <c r="AT40" s="281"/>
      <c r="AV40" s="156"/>
    </row>
    <row r="41" spans="1:48" s="156" customFormat="1" ht="30" customHeight="1">
      <c r="A41" s="427" t="s">
        <v>174</v>
      </c>
      <c r="B41" s="448"/>
      <c r="C41" s="240">
        <f t="shared" si="2"/>
        <v>0</v>
      </c>
      <c r="D41" s="241">
        <f t="shared" si="3"/>
        <v>0</v>
      </c>
      <c r="E41" s="241">
        <f t="shared" si="4"/>
        <v>0</v>
      </c>
      <c r="F41" s="241">
        <f t="shared" si="5"/>
        <v>0</v>
      </c>
      <c r="G41" s="241">
        <f aca="true" t="shared" si="22" ref="G41:AR41">SUM(G42:G43)</f>
        <v>0</v>
      </c>
      <c r="H41" s="241">
        <f t="shared" si="22"/>
        <v>0</v>
      </c>
      <c r="I41" s="241">
        <f t="shared" si="7"/>
        <v>0</v>
      </c>
      <c r="J41" s="241">
        <f t="shared" si="22"/>
        <v>0</v>
      </c>
      <c r="K41" s="241">
        <f t="shared" si="22"/>
        <v>0</v>
      </c>
      <c r="L41" s="241">
        <f t="shared" si="8"/>
        <v>0</v>
      </c>
      <c r="M41" s="241">
        <f t="shared" si="22"/>
        <v>0</v>
      </c>
      <c r="N41" s="241">
        <f t="shared" si="22"/>
        <v>0</v>
      </c>
      <c r="O41" s="241">
        <f t="shared" si="9"/>
        <v>0</v>
      </c>
      <c r="P41" s="241">
        <f t="shared" si="22"/>
        <v>0</v>
      </c>
      <c r="Q41" s="241">
        <f t="shared" si="22"/>
        <v>0</v>
      </c>
      <c r="R41" s="241">
        <f t="shared" si="10"/>
        <v>0</v>
      </c>
      <c r="S41" s="241">
        <f t="shared" si="22"/>
        <v>0</v>
      </c>
      <c r="T41" s="241">
        <f t="shared" si="22"/>
        <v>0</v>
      </c>
      <c r="U41" s="241">
        <f t="shared" si="11"/>
        <v>0</v>
      </c>
      <c r="V41" s="241">
        <f t="shared" si="22"/>
        <v>0</v>
      </c>
      <c r="W41" s="241">
        <f t="shared" si="22"/>
        <v>0</v>
      </c>
      <c r="X41" s="241">
        <f t="shared" si="12"/>
        <v>0</v>
      </c>
      <c r="Y41" s="241">
        <f t="shared" si="22"/>
        <v>0</v>
      </c>
      <c r="Z41" s="241">
        <f t="shared" si="22"/>
        <v>0</v>
      </c>
      <c r="AA41" s="241">
        <f t="shared" si="13"/>
        <v>0</v>
      </c>
      <c r="AB41" s="241">
        <f t="shared" si="22"/>
        <v>0</v>
      </c>
      <c r="AC41" s="241">
        <f t="shared" si="22"/>
        <v>0</v>
      </c>
      <c r="AD41" s="241">
        <f t="shared" si="14"/>
        <v>0</v>
      </c>
      <c r="AE41" s="241">
        <f t="shared" si="22"/>
        <v>0</v>
      </c>
      <c r="AF41" s="241">
        <f t="shared" si="22"/>
        <v>0</v>
      </c>
      <c r="AG41" s="241">
        <f t="shared" si="15"/>
        <v>0</v>
      </c>
      <c r="AH41" s="241">
        <f t="shared" si="22"/>
        <v>0</v>
      </c>
      <c r="AI41" s="241">
        <f t="shared" si="22"/>
        <v>0</v>
      </c>
      <c r="AJ41" s="241">
        <f t="shared" si="16"/>
        <v>0</v>
      </c>
      <c r="AK41" s="241">
        <f t="shared" si="22"/>
        <v>0</v>
      </c>
      <c r="AL41" s="241">
        <f t="shared" si="22"/>
        <v>0</v>
      </c>
      <c r="AM41" s="312">
        <f t="shared" si="18"/>
        <v>0</v>
      </c>
      <c r="AN41" s="241">
        <f t="shared" si="22"/>
        <v>0</v>
      </c>
      <c r="AO41" s="241">
        <f t="shared" si="22"/>
        <v>0</v>
      </c>
      <c r="AP41" s="312">
        <f t="shared" si="17"/>
        <v>0</v>
      </c>
      <c r="AQ41" s="241">
        <f t="shared" si="22"/>
        <v>0</v>
      </c>
      <c r="AR41" s="241">
        <f t="shared" si="22"/>
        <v>0</v>
      </c>
      <c r="AS41" s="426" t="s">
        <v>174</v>
      </c>
      <c r="AT41" s="427"/>
      <c r="AV41" s="29"/>
    </row>
    <row r="42" spans="1:48" ht="24" customHeight="1">
      <c r="A42" s="279"/>
      <c r="B42" s="282" t="s">
        <v>47</v>
      </c>
      <c r="C42" s="243">
        <f t="shared" si="2"/>
        <v>0</v>
      </c>
      <c r="D42" s="244">
        <f t="shared" si="3"/>
        <v>0</v>
      </c>
      <c r="E42" s="244">
        <f t="shared" si="4"/>
        <v>0</v>
      </c>
      <c r="F42" s="244">
        <f t="shared" si="5"/>
        <v>0</v>
      </c>
      <c r="G42" s="136">
        <v>0</v>
      </c>
      <c r="H42" s="136">
        <v>0</v>
      </c>
      <c r="I42" s="244">
        <f t="shared" si="7"/>
        <v>0</v>
      </c>
      <c r="J42" s="136">
        <v>0</v>
      </c>
      <c r="K42" s="136">
        <v>0</v>
      </c>
      <c r="L42" s="244">
        <f t="shared" si="8"/>
        <v>0</v>
      </c>
      <c r="M42" s="136">
        <v>0</v>
      </c>
      <c r="N42" s="136">
        <v>0</v>
      </c>
      <c r="O42" s="244">
        <f t="shared" si="9"/>
        <v>0</v>
      </c>
      <c r="P42" s="136">
        <v>0</v>
      </c>
      <c r="Q42" s="136">
        <v>0</v>
      </c>
      <c r="R42" s="244">
        <f t="shared" si="10"/>
        <v>0</v>
      </c>
      <c r="S42" s="136">
        <v>0</v>
      </c>
      <c r="T42" s="136">
        <v>0</v>
      </c>
      <c r="U42" s="244">
        <f t="shared" si="11"/>
        <v>0</v>
      </c>
      <c r="V42" s="136">
        <v>0</v>
      </c>
      <c r="W42" s="136">
        <v>0</v>
      </c>
      <c r="X42" s="244">
        <f t="shared" si="12"/>
        <v>0</v>
      </c>
      <c r="Y42" s="136">
        <v>0</v>
      </c>
      <c r="Z42" s="136">
        <v>0</v>
      </c>
      <c r="AA42" s="244">
        <f t="shared" si="13"/>
        <v>0</v>
      </c>
      <c r="AB42" s="136">
        <v>0</v>
      </c>
      <c r="AC42" s="136">
        <v>0</v>
      </c>
      <c r="AD42" s="244">
        <f t="shared" si="14"/>
        <v>0</v>
      </c>
      <c r="AE42" s="136">
        <v>0</v>
      </c>
      <c r="AF42" s="136">
        <v>0</v>
      </c>
      <c r="AG42" s="244">
        <f t="shared" si="15"/>
        <v>0</v>
      </c>
      <c r="AH42" s="136">
        <v>0</v>
      </c>
      <c r="AI42" s="136">
        <v>0</v>
      </c>
      <c r="AJ42" s="244">
        <f t="shared" si="16"/>
        <v>0</v>
      </c>
      <c r="AK42" s="136">
        <v>0</v>
      </c>
      <c r="AL42" s="136">
        <v>0</v>
      </c>
      <c r="AM42" s="136">
        <f t="shared" si="18"/>
        <v>0</v>
      </c>
      <c r="AN42" s="136">
        <v>0</v>
      </c>
      <c r="AO42" s="136">
        <v>0</v>
      </c>
      <c r="AP42" s="136">
        <f t="shared" si="17"/>
        <v>0</v>
      </c>
      <c r="AQ42" s="136">
        <v>0</v>
      </c>
      <c r="AR42" s="136">
        <v>0</v>
      </c>
      <c r="AS42" s="41" t="s">
        <v>47</v>
      </c>
      <c r="AT42" s="281"/>
      <c r="AV42" s="156"/>
    </row>
    <row r="43" spans="1:46" ht="24" customHeight="1">
      <c r="A43" s="279"/>
      <c r="B43" s="282" t="s">
        <v>48</v>
      </c>
      <c r="C43" s="243">
        <f t="shared" si="2"/>
        <v>0</v>
      </c>
      <c r="D43" s="244">
        <f t="shared" si="3"/>
        <v>0</v>
      </c>
      <c r="E43" s="244">
        <f t="shared" si="4"/>
        <v>0</v>
      </c>
      <c r="F43" s="244">
        <f t="shared" si="5"/>
        <v>0</v>
      </c>
      <c r="G43" s="136">
        <v>0</v>
      </c>
      <c r="H43" s="136">
        <v>0</v>
      </c>
      <c r="I43" s="244">
        <f t="shared" si="7"/>
        <v>0</v>
      </c>
      <c r="J43" s="136">
        <v>0</v>
      </c>
      <c r="K43" s="136">
        <v>0</v>
      </c>
      <c r="L43" s="244">
        <f t="shared" si="8"/>
        <v>0</v>
      </c>
      <c r="M43" s="136">
        <v>0</v>
      </c>
      <c r="N43" s="136">
        <v>0</v>
      </c>
      <c r="O43" s="244">
        <f t="shared" si="9"/>
        <v>0</v>
      </c>
      <c r="P43" s="136">
        <v>0</v>
      </c>
      <c r="Q43" s="136">
        <v>0</v>
      </c>
      <c r="R43" s="244">
        <f t="shared" si="10"/>
        <v>0</v>
      </c>
      <c r="S43" s="136">
        <v>0</v>
      </c>
      <c r="T43" s="136">
        <v>0</v>
      </c>
      <c r="U43" s="244">
        <f t="shared" si="11"/>
        <v>0</v>
      </c>
      <c r="V43" s="136">
        <v>0</v>
      </c>
      <c r="W43" s="136">
        <v>0</v>
      </c>
      <c r="X43" s="244">
        <f t="shared" si="12"/>
        <v>0</v>
      </c>
      <c r="Y43" s="136">
        <v>0</v>
      </c>
      <c r="Z43" s="136">
        <v>0</v>
      </c>
      <c r="AA43" s="244">
        <f t="shared" si="13"/>
        <v>0</v>
      </c>
      <c r="AB43" s="136">
        <v>0</v>
      </c>
      <c r="AC43" s="136">
        <v>0</v>
      </c>
      <c r="AD43" s="244">
        <f t="shared" si="14"/>
        <v>0</v>
      </c>
      <c r="AE43" s="136">
        <v>0</v>
      </c>
      <c r="AF43" s="136">
        <v>0</v>
      </c>
      <c r="AG43" s="244">
        <f t="shared" si="15"/>
        <v>0</v>
      </c>
      <c r="AH43" s="136">
        <v>0</v>
      </c>
      <c r="AI43" s="136">
        <v>0</v>
      </c>
      <c r="AJ43" s="244">
        <f t="shared" si="16"/>
        <v>0</v>
      </c>
      <c r="AK43" s="136">
        <v>0</v>
      </c>
      <c r="AL43" s="136">
        <v>0</v>
      </c>
      <c r="AM43" s="136">
        <f t="shared" si="18"/>
        <v>0</v>
      </c>
      <c r="AN43" s="136">
        <v>0</v>
      </c>
      <c r="AO43" s="136">
        <v>0</v>
      </c>
      <c r="AP43" s="136">
        <f t="shared" si="17"/>
        <v>0</v>
      </c>
      <c r="AQ43" s="136">
        <v>0</v>
      </c>
      <c r="AR43" s="136">
        <v>0</v>
      </c>
      <c r="AS43" s="41" t="s">
        <v>48</v>
      </c>
      <c r="AT43" s="281"/>
    </row>
    <row r="44" spans="1:48" s="156" customFormat="1" ht="30" customHeight="1">
      <c r="A44" s="427" t="s">
        <v>175</v>
      </c>
      <c r="B44" s="448"/>
      <c r="C44" s="240">
        <f t="shared" si="2"/>
        <v>8</v>
      </c>
      <c r="D44" s="241">
        <f t="shared" si="3"/>
        <v>1</v>
      </c>
      <c r="E44" s="241">
        <f t="shared" si="4"/>
        <v>7</v>
      </c>
      <c r="F44" s="241">
        <f t="shared" si="5"/>
        <v>2</v>
      </c>
      <c r="G44" s="241">
        <f aca="true" t="shared" si="23" ref="G44:AR44">SUM(G45:G47)</f>
        <v>0</v>
      </c>
      <c r="H44" s="241">
        <f t="shared" si="23"/>
        <v>2</v>
      </c>
      <c r="I44" s="241">
        <f t="shared" si="7"/>
        <v>1</v>
      </c>
      <c r="J44" s="241">
        <f t="shared" si="23"/>
        <v>0</v>
      </c>
      <c r="K44" s="241">
        <f t="shared" si="23"/>
        <v>1</v>
      </c>
      <c r="L44" s="241">
        <f t="shared" si="8"/>
        <v>0</v>
      </c>
      <c r="M44" s="241">
        <f t="shared" si="23"/>
        <v>0</v>
      </c>
      <c r="N44" s="241">
        <f t="shared" si="23"/>
        <v>0</v>
      </c>
      <c r="O44" s="241">
        <f t="shared" si="9"/>
        <v>0</v>
      </c>
      <c r="P44" s="241">
        <f t="shared" si="23"/>
        <v>0</v>
      </c>
      <c r="Q44" s="241">
        <f t="shared" si="23"/>
        <v>0</v>
      </c>
      <c r="R44" s="241">
        <f t="shared" si="10"/>
        <v>0</v>
      </c>
      <c r="S44" s="241">
        <f t="shared" si="23"/>
        <v>0</v>
      </c>
      <c r="T44" s="241">
        <f t="shared" si="23"/>
        <v>0</v>
      </c>
      <c r="U44" s="241">
        <f t="shared" si="11"/>
        <v>5</v>
      </c>
      <c r="V44" s="241">
        <f t="shared" si="23"/>
        <v>1</v>
      </c>
      <c r="W44" s="241">
        <f t="shared" si="23"/>
        <v>4</v>
      </c>
      <c r="X44" s="241">
        <f t="shared" si="12"/>
        <v>0</v>
      </c>
      <c r="Y44" s="241">
        <f t="shared" si="23"/>
        <v>0</v>
      </c>
      <c r="Z44" s="241">
        <f t="shared" si="23"/>
        <v>0</v>
      </c>
      <c r="AA44" s="241">
        <f t="shared" si="13"/>
        <v>0</v>
      </c>
      <c r="AB44" s="241">
        <f t="shared" si="23"/>
        <v>0</v>
      </c>
      <c r="AC44" s="241">
        <f t="shared" si="23"/>
        <v>0</v>
      </c>
      <c r="AD44" s="241">
        <f t="shared" si="14"/>
        <v>0</v>
      </c>
      <c r="AE44" s="241">
        <f t="shared" si="23"/>
        <v>0</v>
      </c>
      <c r="AF44" s="241">
        <f t="shared" si="23"/>
        <v>0</v>
      </c>
      <c r="AG44" s="241">
        <f t="shared" si="15"/>
        <v>0</v>
      </c>
      <c r="AH44" s="241">
        <f t="shared" si="23"/>
        <v>0</v>
      </c>
      <c r="AI44" s="241">
        <f t="shared" si="23"/>
        <v>0</v>
      </c>
      <c r="AJ44" s="241">
        <f t="shared" si="16"/>
        <v>0</v>
      </c>
      <c r="AK44" s="241">
        <f t="shared" si="23"/>
        <v>0</v>
      </c>
      <c r="AL44" s="241">
        <f t="shared" si="23"/>
        <v>0</v>
      </c>
      <c r="AM44" s="312">
        <f t="shared" si="18"/>
        <v>10</v>
      </c>
      <c r="AN44" s="241">
        <f t="shared" si="23"/>
        <v>0</v>
      </c>
      <c r="AO44" s="241">
        <f t="shared" si="23"/>
        <v>10</v>
      </c>
      <c r="AP44" s="312">
        <f t="shared" si="17"/>
        <v>3</v>
      </c>
      <c r="AQ44" s="241">
        <f t="shared" si="23"/>
        <v>0</v>
      </c>
      <c r="AR44" s="241">
        <f t="shared" si="23"/>
        <v>3</v>
      </c>
      <c r="AS44" s="426" t="s">
        <v>175</v>
      </c>
      <c r="AT44" s="427"/>
      <c r="AV44" s="29"/>
    </row>
    <row r="45" spans="1:46" ht="24" customHeight="1">
      <c r="A45" s="279"/>
      <c r="B45" s="282" t="s">
        <v>49</v>
      </c>
      <c r="C45" s="243">
        <f t="shared" si="2"/>
        <v>8</v>
      </c>
      <c r="D45" s="244">
        <f t="shared" si="3"/>
        <v>1</v>
      </c>
      <c r="E45" s="244">
        <f t="shared" si="4"/>
        <v>7</v>
      </c>
      <c r="F45" s="244">
        <f t="shared" si="5"/>
        <v>2</v>
      </c>
      <c r="G45" s="136">
        <v>0</v>
      </c>
      <c r="H45" s="136">
        <v>2</v>
      </c>
      <c r="I45" s="244">
        <f t="shared" si="7"/>
        <v>1</v>
      </c>
      <c r="J45" s="136">
        <v>0</v>
      </c>
      <c r="K45" s="136">
        <v>1</v>
      </c>
      <c r="L45" s="244">
        <f t="shared" si="8"/>
        <v>0</v>
      </c>
      <c r="M45" s="136">
        <v>0</v>
      </c>
      <c r="N45" s="136">
        <v>0</v>
      </c>
      <c r="O45" s="244">
        <f t="shared" si="9"/>
        <v>0</v>
      </c>
      <c r="P45" s="136">
        <v>0</v>
      </c>
      <c r="Q45" s="136">
        <v>0</v>
      </c>
      <c r="R45" s="244">
        <f t="shared" si="10"/>
        <v>0</v>
      </c>
      <c r="S45" s="136">
        <v>0</v>
      </c>
      <c r="T45" s="136">
        <v>0</v>
      </c>
      <c r="U45" s="244">
        <f t="shared" si="11"/>
        <v>5</v>
      </c>
      <c r="V45" s="136">
        <v>1</v>
      </c>
      <c r="W45" s="136">
        <v>4</v>
      </c>
      <c r="X45" s="244">
        <f t="shared" si="12"/>
        <v>0</v>
      </c>
      <c r="Y45" s="136">
        <v>0</v>
      </c>
      <c r="Z45" s="136">
        <v>0</v>
      </c>
      <c r="AA45" s="244">
        <f t="shared" si="13"/>
        <v>0</v>
      </c>
      <c r="AB45" s="136">
        <v>0</v>
      </c>
      <c r="AC45" s="136">
        <v>0</v>
      </c>
      <c r="AD45" s="244">
        <f t="shared" si="14"/>
        <v>0</v>
      </c>
      <c r="AE45" s="136">
        <v>0</v>
      </c>
      <c r="AF45" s="136">
        <v>0</v>
      </c>
      <c r="AG45" s="244">
        <f t="shared" si="15"/>
        <v>0</v>
      </c>
      <c r="AH45" s="136">
        <v>0</v>
      </c>
      <c r="AI45" s="136">
        <v>0</v>
      </c>
      <c r="AJ45" s="244">
        <f t="shared" si="16"/>
        <v>0</v>
      </c>
      <c r="AK45" s="136">
        <v>0</v>
      </c>
      <c r="AL45" s="136">
        <v>0</v>
      </c>
      <c r="AM45" s="136">
        <f t="shared" si="18"/>
        <v>10</v>
      </c>
      <c r="AN45" s="136">
        <v>0</v>
      </c>
      <c r="AO45" s="136">
        <v>10</v>
      </c>
      <c r="AP45" s="136">
        <f t="shared" si="17"/>
        <v>3</v>
      </c>
      <c r="AQ45" s="136">
        <v>0</v>
      </c>
      <c r="AR45" s="136">
        <v>3</v>
      </c>
      <c r="AS45" s="41" t="s">
        <v>49</v>
      </c>
      <c r="AT45" s="40"/>
    </row>
    <row r="46" spans="1:48" ht="24" customHeight="1">
      <c r="A46" s="279"/>
      <c r="B46" s="282" t="s">
        <v>10</v>
      </c>
      <c r="C46" s="243">
        <f t="shared" si="2"/>
        <v>0</v>
      </c>
      <c r="D46" s="244">
        <f t="shared" si="3"/>
        <v>0</v>
      </c>
      <c r="E46" s="244">
        <f t="shared" si="4"/>
        <v>0</v>
      </c>
      <c r="F46" s="244">
        <f t="shared" si="5"/>
        <v>0</v>
      </c>
      <c r="G46" s="136">
        <v>0</v>
      </c>
      <c r="H46" s="136">
        <v>0</v>
      </c>
      <c r="I46" s="244">
        <f t="shared" si="7"/>
        <v>0</v>
      </c>
      <c r="J46" s="136">
        <v>0</v>
      </c>
      <c r="K46" s="136">
        <v>0</v>
      </c>
      <c r="L46" s="244">
        <f t="shared" si="8"/>
        <v>0</v>
      </c>
      <c r="M46" s="136">
        <v>0</v>
      </c>
      <c r="N46" s="136">
        <v>0</v>
      </c>
      <c r="O46" s="244">
        <f t="shared" si="9"/>
        <v>0</v>
      </c>
      <c r="P46" s="136">
        <v>0</v>
      </c>
      <c r="Q46" s="136">
        <v>0</v>
      </c>
      <c r="R46" s="244">
        <f t="shared" si="10"/>
        <v>0</v>
      </c>
      <c r="S46" s="136">
        <v>0</v>
      </c>
      <c r="T46" s="136">
        <v>0</v>
      </c>
      <c r="U46" s="244">
        <f t="shared" si="11"/>
        <v>0</v>
      </c>
      <c r="V46" s="136">
        <v>0</v>
      </c>
      <c r="W46" s="136">
        <v>0</v>
      </c>
      <c r="X46" s="244">
        <f t="shared" si="12"/>
        <v>0</v>
      </c>
      <c r="Y46" s="136">
        <v>0</v>
      </c>
      <c r="Z46" s="136">
        <v>0</v>
      </c>
      <c r="AA46" s="244">
        <f t="shared" si="13"/>
        <v>0</v>
      </c>
      <c r="AB46" s="136">
        <v>0</v>
      </c>
      <c r="AC46" s="136">
        <v>0</v>
      </c>
      <c r="AD46" s="244">
        <f t="shared" si="14"/>
        <v>0</v>
      </c>
      <c r="AE46" s="136">
        <v>0</v>
      </c>
      <c r="AF46" s="136">
        <v>0</v>
      </c>
      <c r="AG46" s="244">
        <f t="shared" si="15"/>
        <v>0</v>
      </c>
      <c r="AH46" s="136">
        <v>0</v>
      </c>
      <c r="AI46" s="136">
        <v>0</v>
      </c>
      <c r="AJ46" s="244">
        <f t="shared" si="16"/>
        <v>0</v>
      </c>
      <c r="AK46" s="136">
        <v>0</v>
      </c>
      <c r="AL46" s="136">
        <v>0</v>
      </c>
      <c r="AM46" s="136">
        <f t="shared" si="18"/>
        <v>0</v>
      </c>
      <c r="AN46" s="136">
        <v>0</v>
      </c>
      <c r="AO46" s="136">
        <v>0</v>
      </c>
      <c r="AP46" s="136">
        <f t="shared" si="17"/>
        <v>0</v>
      </c>
      <c r="AQ46" s="136">
        <v>0</v>
      </c>
      <c r="AR46" s="136">
        <v>0</v>
      </c>
      <c r="AS46" s="41" t="s">
        <v>10</v>
      </c>
      <c r="AT46" s="40"/>
      <c r="AV46" s="156"/>
    </row>
    <row r="47" spans="1:46" ht="24" customHeight="1">
      <c r="A47" s="279"/>
      <c r="B47" s="282" t="s">
        <v>50</v>
      </c>
      <c r="C47" s="243">
        <f t="shared" si="2"/>
        <v>0</v>
      </c>
      <c r="D47" s="244">
        <f t="shared" si="3"/>
        <v>0</v>
      </c>
      <c r="E47" s="244">
        <f t="shared" si="4"/>
        <v>0</v>
      </c>
      <c r="F47" s="244">
        <f t="shared" si="5"/>
        <v>0</v>
      </c>
      <c r="G47" s="136">
        <v>0</v>
      </c>
      <c r="H47" s="136">
        <v>0</v>
      </c>
      <c r="I47" s="244">
        <f t="shared" si="7"/>
        <v>0</v>
      </c>
      <c r="J47" s="136">
        <v>0</v>
      </c>
      <c r="K47" s="136">
        <v>0</v>
      </c>
      <c r="L47" s="244">
        <f t="shared" si="8"/>
        <v>0</v>
      </c>
      <c r="M47" s="136">
        <v>0</v>
      </c>
      <c r="N47" s="136">
        <v>0</v>
      </c>
      <c r="O47" s="244">
        <f t="shared" si="9"/>
        <v>0</v>
      </c>
      <c r="P47" s="136">
        <v>0</v>
      </c>
      <c r="Q47" s="136">
        <v>0</v>
      </c>
      <c r="R47" s="244">
        <f t="shared" si="10"/>
        <v>0</v>
      </c>
      <c r="S47" s="136">
        <v>0</v>
      </c>
      <c r="T47" s="136">
        <v>0</v>
      </c>
      <c r="U47" s="244">
        <f t="shared" si="11"/>
        <v>0</v>
      </c>
      <c r="V47" s="136">
        <v>0</v>
      </c>
      <c r="W47" s="136">
        <v>0</v>
      </c>
      <c r="X47" s="244">
        <f t="shared" si="12"/>
        <v>0</v>
      </c>
      <c r="Y47" s="136">
        <v>0</v>
      </c>
      <c r="Z47" s="136">
        <v>0</v>
      </c>
      <c r="AA47" s="244">
        <f t="shared" si="13"/>
        <v>0</v>
      </c>
      <c r="AB47" s="136">
        <v>0</v>
      </c>
      <c r="AC47" s="136">
        <v>0</v>
      </c>
      <c r="AD47" s="244">
        <f t="shared" si="14"/>
        <v>0</v>
      </c>
      <c r="AE47" s="136">
        <v>0</v>
      </c>
      <c r="AF47" s="136">
        <v>0</v>
      </c>
      <c r="AG47" s="244">
        <f t="shared" si="15"/>
        <v>0</v>
      </c>
      <c r="AH47" s="136">
        <v>0</v>
      </c>
      <c r="AI47" s="136">
        <v>0</v>
      </c>
      <c r="AJ47" s="244">
        <f t="shared" si="16"/>
        <v>0</v>
      </c>
      <c r="AK47" s="136">
        <v>0</v>
      </c>
      <c r="AL47" s="136">
        <v>0</v>
      </c>
      <c r="AM47" s="136">
        <f t="shared" si="18"/>
        <v>0</v>
      </c>
      <c r="AN47" s="136">
        <v>0</v>
      </c>
      <c r="AO47" s="136">
        <v>0</v>
      </c>
      <c r="AP47" s="136">
        <f t="shared" si="17"/>
        <v>0</v>
      </c>
      <c r="AQ47" s="136">
        <v>0</v>
      </c>
      <c r="AR47" s="136">
        <v>0</v>
      </c>
      <c r="AS47" s="41" t="s">
        <v>50</v>
      </c>
      <c r="AT47" s="40"/>
    </row>
    <row r="48" spans="1:48" s="156" customFormat="1" ht="30" customHeight="1">
      <c r="A48" s="427" t="s">
        <v>176</v>
      </c>
      <c r="B48" s="448"/>
      <c r="C48" s="240">
        <f t="shared" si="2"/>
        <v>18</v>
      </c>
      <c r="D48" s="241">
        <f t="shared" si="3"/>
        <v>0</v>
      </c>
      <c r="E48" s="241">
        <f t="shared" si="4"/>
        <v>18</v>
      </c>
      <c r="F48" s="241">
        <f t="shared" si="5"/>
        <v>2</v>
      </c>
      <c r="G48" s="241">
        <f aca="true" t="shared" si="24" ref="G48:AR48">SUM(G49:G52)</f>
        <v>0</v>
      </c>
      <c r="H48" s="241">
        <f t="shared" si="24"/>
        <v>2</v>
      </c>
      <c r="I48" s="241">
        <f t="shared" si="7"/>
        <v>2</v>
      </c>
      <c r="J48" s="241">
        <f t="shared" si="24"/>
        <v>0</v>
      </c>
      <c r="K48" s="241">
        <f t="shared" si="24"/>
        <v>2</v>
      </c>
      <c r="L48" s="241">
        <f t="shared" si="8"/>
        <v>0</v>
      </c>
      <c r="M48" s="241">
        <f t="shared" si="24"/>
        <v>0</v>
      </c>
      <c r="N48" s="241">
        <f t="shared" si="24"/>
        <v>0</v>
      </c>
      <c r="O48" s="241">
        <f t="shared" si="9"/>
        <v>0</v>
      </c>
      <c r="P48" s="241">
        <f t="shared" si="24"/>
        <v>0</v>
      </c>
      <c r="Q48" s="241">
        <f t="shared" si="24"/>
        <v>0</v>
      </c>
      <c r="R48" s="241">
        <f t="shared" si="10"/>
        <v>0</v>
      </c>
      <c r="S48" s="241">
        <f t="shared" si="24"/>
        <v>0</v>
      </c>
      <c r="T48" s="241">
        <f t="shared" si="24"/>
        <v>0</v>
      </c>
      <c r="U48" s="241">
        <f t="shared" si="11"/>
        <v>13</v>
      </c>
      <c r="V48" s="241">
        <f t="shared" si="24"/>
        <v>0</v>
      </c>
      <c r="W48" s="241">
        <f t="shared" si="24"/>
        <v>13</v>
      </c>
      <c r="X48" s="241">
        <f t="shared" si="12"/>
        <v>0</v>
      </c>
      <c r="Y48" s="241">
        <f t="shared" si="24"/>
        <v>0</v>
      </c>
      <c r="Z48" s="241">
        <f t="shared" si="24"/>
        <v>0</v>
      </c>
      <c r="AA48" s="241">
        <f t="shared" si="13"/>
        <v>0</v>
      </c>
      <c r="AB48" s="241">
        <f t="shared" si="24"/>
        <v>0</v>
      </c>
      <c r="AC48" s="241">
        <f t="shared" si="24"/>
        <v>0</v>
      </c>
      <c r="AD48" s="241">
        <f t="shared" si="14"/>
        <v>0</v>
      </c>
      <c r="AE48" s="241">
        <f t="shared" si="24"/>
        <v>0</v>
      </c>
      <c r="AF48" s="241">
        <f t="shared" si="24"/>
        <v>0</v>
      </c>
      <c r="AG48" s="241">
        <f t="shared" si="15"/>
        <v>0</v>
      </c>
      <c r="AH48" s="241">
        <f t="shared" si="24"/>
        <v>0</v>
      </c>
      <c r="AI48" s="241">
        <f t="shared" si="24"/>
        <v>0</v>
      </c>
      <c r="AJ48" s="241">
        <f t="shared" si="16"/>
        <v>1</v>
      </c>
      <c r="AK48" s="241">
        <f t="shared" si="24"/>
        <v>0</v>
      </c>
      <c r="AL48" s="241">
        <f t="shared" si="24"/>
        <v>1</v>
      </c>
      <c r="AM48" s="312">
        <f t="shared" si="18"/>
        <v>0</v>
      </c>
      <c r="AN48" s="241">
        <f t="shared" si="24"/>
        <v>0</v>
      </c>
      <c r="AO48" s="241">
        <f t="shared" si="24"/>
        <v>0</v>
      </c>
      <c r="AP48" s="312">
        <f t="shared" si="17"/>
        <v>2</v>
      </c>
      <c r="AQ48" s="241">
        <f t="shared" si="24"/>
        <v>1</v>
      </c>
      <c r="AR48" s="241">
        <f t="shared" si="24"/>
        <v>1</v>
      </c>
      <c r="AS48" s="426" t="s">
        <v>176</v>
      </c>
      <c r="AT48" s="427"/>
      <c r="AV48" s="29"/>
    </row>
    <row r="49" spans="1:46" ht="24" customHeight="1">
      <c r="A49" s="279"/>
      <c r="B49" s="282" t="s">
        <v>51</v>
      </c>
      <c r="C49" s="243">
        <f t="shared" si="2"/>
        <v>0</v>
      </c>
      <c r="D49" s="244">
        <f t="shared" si="3"/>
        <v>0</v>
      </c>
      <c r="E49" s="244">
        <f t="shared" si="4"/>
        <v>0</v>
      </c>
      <c r="F49" s="244">
        <f t="shared" si="5"/>
        <v>0</v>
      </c>
      <c r="G49" s="136">
        <v>0</v>
      </c>
      <c r="H49" s="136">
        <v>0</v>
      </c>
      <c r="I49" s="244">
        <f t="shared" si="7"/>
        <v>0</v>
      </c>
      <c r="J49" s="136">
        <v>0</v>
      </c>
      <c r="K49" s="136">
        <v>0</v>
      </c>
      <c r="L49" s="244">
        <f t="shared" si="8"/>
        <v>0</v>
      </c>
      <c r="M49" s="136">
        <v>0</v>
      </c>
      <c r="N49" s="136">
        <v>0</v>
      </c>
      <c r="O49" s="244">
        <f t="shared" si="9"/>
        <v>0</v>
      </c>
      <c r="P49" s="136">
        <v>0</v>
      </c>
      <c r="Q49" s="136">
        <v>0</v>
      </c>
      <c r="R49" s="244">
        <f t="shared" si="10"/>
        <v>0</v>
      </c>
      <c r="S49" s="136">
        <v>0</v>
      </c>
      <c r="T49" s="136">
        <v>0</v>
      </c>
      <c r="U49" s="244">
        <f t="shared" si="11"/>
        <v>0</v>
      </c>
      <c r="V49" s="136">
        <v>0</v>
      </c>
      <c r="W49" s="136">
        <v>0</v>
      </c>
      <c r="X49" s="244">
        <f t="shared" si="12"/>
        <v>0</v>
      </c>
      <c r="Y49" s="136">
        <v>0</v>
      </c>
      <c r="Z49" s="136">
        <v>0</v>
      </c>
      <c r="AA49" s="244">
        <f t="shared" si="13"/>
        <v>0</v>
      </c>
      <c r="AB49" s="136">
        <v>0</v>
      </c>
      <c r="AC49" s="136">
        <v>0</v>
      </c>
      <c r="AD49" s="244">
        <f t="shared" si="14"/>
        <v>0</v>
      </c>
      <c r="AE49" s="136">
        <v>0</v>
      </c>
      <c r="AF49" s="136">
        <v>0</v>
      </c>
      <c r="AG49" s="244">
        <f t="shared" si="15"/>
        <v>0</v>
      </c>
      <c r="AH49" s="136">
        <v>0</v>
      </c>
      <c r="AI49" s="136">
        <v>0</v>
      </c>
      <c r="AJ49" s="244">
        <f t="shared" si="16"/>
        <v>0</v>
      </c>
      <c r="AK49" s="136">
        <v>0</v>
      </c>
      <c r="AL49" s="136">
        <v>0</v>
      </c>
      <c r="AM49" s="136">
        <f t="shared" si="18"/>
        <v>0</v>
      </c>
      <c r="AN49" s="136">
        <v>0</v>
      </c>
      <c r="AO49" s="136">
        <v>0</v>
      </c>
      <c r="AP49" s="136">
        <f t="shared" si="17"/>
        <v>0</v>
      </c>
      <c r="AQ49" s="136">
        <v>0</v>
      </c>
      <c r="AR49" s="136">
        <v>0</v>
      </c>
      <c r="AS49" s="41" t="s">
        <v>51</v>
      </c>
      <c r="AT49" s="40"/>
    </row>
    <row r="50" spans="1:46" ht="24" customHeight="1">
      <c r="A50" s="279"/>
      <c r="B50" s="282" t="s">
        <v>52</v>
      </c>
      <c r="C50" s="243">
        <f t="shared" si="2"/>
        <v>10</v>
      </c>
      <c r="D50" s="244">
        <f t="shared" si="3"/>
        <v>0</v>
      </c>
      <c r="E50" s="244">
        <f t="shared" si="4"/>
        <v>10</v>
      </c>
      <c r="F50" s="244">
        <f t="shared" si="5"/>
        <v>0</v>
      </c>
      <c r="G50" s="136">
        <v>0</v>
      </c>
      <c r="H50" s="136">
        <v>0</v>
      </c>
      <c r="I50" s="244">
        <f t="shared" si="7"/>
        <v>1</v>
      </c>
      <c r="J50" s="136">
        <v>0</v>
      </c>
      <c r="K50" s="136">
        <v>1</v>
      </c>
      <c r="L50" s="244">
        <f t="shared" si="8"/>
        <v>0</v>
      </c>
      <c r="M50" s="136">
        <v>0</v>
      </c>
      <c r="N50" s="136">
        <v>0</v>
      </c>
      <c r="O50" s="244">
        <f t="shared" si="9"/>
        <v>0</v>
      </c>
      <c r="P50" s="136">
        <v>0</v>
      </c>
      <c r="Q50" s="136">
        <v>0</v>
      </c>
      <c r="R50" s="244">
        <f t="shared" si="10"/>
        <v>0</v>
      </c>
      <c r="S50" s="136">
        <v>0</v>
      </c>
      <c r="T50" s="136">
        <v>0</v>
      </c>
      <c r="U50" s="244">
        <f t="shared" si="11"/>
        <v>8</v>
      </c>
      <c r="V50" s="136">
        <v>0</v>
      </c>
      <c r="W50" s="136">
        <v>8</v>
      </c>
      <c r="X50" s="244">
        <f t="shared" si="12"/>
        <v>0</v>
      </c>
      <c r="Y50" s="136">
        <v>0</v>
      </c>
      <c r="Z50" s="136">
        <v>0</v>
      </c>
      <c r="AA50" s="244">
        <f t="shared" si="13"/>
        <v>0</v>
      </c>
      <c r="AB50" s="136">
        <v>0</v>
      </c>
      <c r="AC50" s="136">
        <v>0</v>
      </c>
      <c r="AD50" s="244">
        <f t="shared" si="14"/>
        <v>0</v>
      </c>
      <c r="AE50" s="136">
        <v>0</v>
      </c>
      <c r="AF50" s="136">
        <v>0</v>
      </c>
      <c r="AG50" s="244">
        <f t="shared" si="15"/>
        <v>0</v>
      </c>
      <c r="AH50" s="136">
        <v>0</v>
      </c>
      <c r="AI50" s="136">
        <v>0</v>
      </c>
      <c r="AJ50" s="244">
        <f t="shared" si="16"/>
        <v>1</v>
      </c>
      <c r="AK50" s="136">
        <v>0</v>
      </c>
      <c r="AL50" s="136">
        <v>1</v>
      </c>
      <c r="AM50" s="136">
        <f t="shared" si="18"/>
        <v>0</v>
      </c>
      <c r="AN50" s="136">
        <v>0</v>
      </c>
      <c r="AO50" s="136">
        <v>0</v>
      </c>
      <c r="AP50" s="136">
        <f t="shared" si="17"/>
        <v>2</v>
      </c>
      <c r="AQ50" s="136">
        <v>1</v>
      </c>
      <c r="AR50" s="136">
        <v>1</v>
      </c>
      <c r="AS50" s="41" t="s">
        <v>52</v>
      </c>
      <c r="AT50" s="40"/>
    </row>
    <row r="51" spans="1:48" ht="24" customHeight="1">
      <c r="A51" s="279"/>
      <c r="B51" s="282" t="s">
        <v>53</v>
      </c>
      <c r="C51" s="243">
        <f t="shared" si="2"/>
        <v>8</v>
      </c>
      <c r="D51" s="244">
        <f t="shared" si="3"/>
        <v>0</v>
      </c>
      <c r="E51" s="244">
        <f t="shared" si="4"/>
        <v>8</v>
      </c>
      <c r="F51" s="244">
        <f t="shared" si="5"/>
        <v>2</v>
      </c>
      <c r="G51" s="136">
        <v>0</v>
      </c>
      <c r="H51" s="136">
        <v>2</v>
      </c>
      <c r="I51" s="244">
        <f t="shared" si="7"/>
        <v>1</v>
      </c>
      <c r="J51" s="136">
        <v>0</v>
      </c>
      <c r="K51" s="136">
        <v>1</v>
      </c>
      <c r="L51" s="244">
        <f t="shared" si="8"/>
        <v>0</v>
      </c>
      <c r="M51" s="136">
        <v>0</v>
      </c>
      <c r="N51" s="136">
        <v>0</v>
      </c>
      <c r="O51" s="244">
        <f t="shared" si="9"/>
        <v>0</v>
      </c>
      <c r="P51" s="136">
        <v>0</v>
      </c>
      <c r="Q51" s="136">
        <v>0</v>
      </c>
      <c r="R51" s="244">
        <f t="shared" si="10"/>
        <v>0</v>
      </c>
      <c r="S51" s="136">
        <v>0</v>
      </c>
      <c r="T51" s="136">
        <v>0</v>
      </c>
      <c r="U51" s="244">
        <f t="shared" si="11"/>
        <v>5</v>
      </c>
      <c r="V51" s="136">
        <v>0</v>
      </c>
      <c r="W51" s="136">
        <v>5</v>
      </c>
      <c r="X51" s="244">
        <f t="shared" si="12"/>
        <v>0</v>
      </c>
      <c r="Y51" s="136">
        <v>0</v>
      </c>
      <c r="Z51" s="136">
        <v>0</v>
      </c>
      <c r="AA51" s="244">
        <f t="shared" si="13"/>
        <v>0</v>
      </c>
      <c r="AB51" s="136">
        <v>0</v>
      </c>
      <c r="AC51" s="136">
        <v>0</v>
      </c>
      <c r="AD51" s="244">
        <f t="shared" si="14"/>
        <v>0</v>
      </c>
      <c r="AE51" s="136">
        <v>0</v>
      </c>
      <c r="AF51" s="136">
        <v>0</v>
      </c>
      <c r="AG51" s="244">
        <f t="shared" si="15"/>
        <v>0</v>
      </c>
      <c r="AH51" s="136">
        <v>0</v>
      </c>
      <c r="AI51" s="136">
        <v>0</v>
      </c>
      <c r="AJ51" s="244">
        <f t="shared" si="16"/>
        <v>0</v>
      </c>
      <c r="AK51" s="136">
        <v>0</v>
      </c>
      <c r="AL51" s="136">
        <v>0</v>
      </c>
      <c r="AM51" s="136">
        <f t="shared" si="18"/>
        <v>0</v>
      </c>
      <c r="AN51" s="136">
        <v>0</v>
      </c>
      <c r="AO51" s="136">
        <v>0</v>
      </c>
      <c r="AP51" s="136">
        <f t="shared" si="17"/>
        <v>0</v>
      </c>
      <c r="AQ51" s="136">
        <v>0</v>
      </c>
      <c r="AR51" s="136">
        <v>0</v>
      </c>
      <c r="AS51" s="41" t="s">
        <v>53</v>
      </c>
      <c r="AT51" s="40"/>
      <c r="AV51" s="156"/>
    </row>
    <row r="52" spans="1:46" ht="24" customHeight="1">
      <c r="A52" s="279"/>
      <c r="B52" s="282" t="s">
        <v>54</v>
      </c>
      <c r="C52" s="243">
        <f t="shared" si="2"/>
        <v>0</v>
      </c>
      <c r="D52" s="244">
        <f t="shared" si="3"/>
        <v>0</v>
      </c>
      <c r="E52" s="244">
        <f t="shared" si="4"/>
        <v>0</v>
      </c>
      <c r="F52" s="244">
        <f t="shared" si="5"/>
        <v>0</v>
      </c>
      <c r="G52" s="136">
        <v>0</v>
      </c>
      <c r="H52" s="136">
        <v>0</v>
      </c>
      <c r="I52" s="244">
        <f t="shared" si="7"/>
        <v>0</v>
      </c>
      <c r="J52" s="136">
        <v>0</v>
      </c>
      <c r="K52" s="136">
        <v>0</v>
      </c>
      <c r="L52" s="244">
        <f t="shared" si="8"/>
        <v>0</v>
      </c>
      <c r="M52" s="136">
        <v>0</v>
      </c>
      <c r="N52" s="136">
        <v>0</v>
      </c>
      <c r="O52" s="244">
        <f t="shared" si="9"/>
        <v>0</v>
      </c>
      <c r="P52" s="136">
        <v>0</v>
      </c>
      <c r="Q52" s="136">
        <v>0</v>
      </c>
      <c r="R52" s="244">
        <f t="shared" si="10"/>
        <v>0</v>
      </c>
      <c r="S52" s="136">
        <v>0</v>
      </c>
      <c r="T52" s="136">
        <v>0</v>
      </c>
      <c r="U52" s="244">
        <f t="shared" si="11"/>
        <v>0</v>
      </c>
      <c r="V52" s="136">
        <v>0</v>
      </c>
      <c r="W52" s="136">
        <v>0</v>
      </c>
      <c r="X52" s="244">
        <f t="shared" si="12"/>
        <v>0</v>
      </c>
      <c r="Y52" s="136">
        <v>0</v>
      </c>
      <c r="Z52" s="136">
        <v>0</v>
      </c>
      <c r="AA52" s="244">
        <f t="shared" si="13"/>
        <v>0</v>
      </c>
      <c r="AB52" s="136">
        <v>0</v>
      </c>
      <c r="AC52" s="136">
        <v>0</v>
      </c>
      <c r="AD52" s="244">
        <f t="shared" si="14"/>
        <v>0</v>
      </c>
      <c r="AE52" s="136">
        <v>0</v>
      </c>
      <c r="AF52" s="136">
        <v>0</v>
      </c>
      <c r="AG52" s="244">
        <f t="shared" si="15"/>
        <v>0</v>
      </c>
      <c r="AH52" s="136">
        <v>0</v>
      </c>
      <c r="AI52" s="136">
        <v>0</v>
      </c>
      <c r="AJ52" s="244">
        <f t="shared" si="16"/>
        <v>0</v>
      </c>
      <c r="AK52" s="136">
        <v>0</v>
      </c>
      <c r="AL52" s="136">
        <v>0</v>
      </c>
      <c r="AM52" s="136">
        <f t="shared" si="18"/>
        <v>0</v>
      </c>
      <c r="AN52" s="136">
        <v>0</v>
      </c>
      <c r="AO52" s="136">
        <v>0</v>
      </c>
      <c r="AP52" s="136">
        <f t="shared" si="17"/>
        <v>0</v>
      </c>
      <c r="AQ52" s="136">
        <v>0</v>
      </c>
      <c r="AR52" s="136">
        <v>0</v>
      </c>
      <c r="AS52" s="41" t="s">
        <v>54</v>
      </c>
      <c r="AT52" s="40"/>
    </row>
    <row r="53" spans="1:48" s="157" customFormat="1" ht="30" customHeight="1">
      <c r="A53" s="427" t="s">
        <v>177</v>
      </c>
      <c r="B53" s="448"/>
      <c r="C53" s="240">
        <f t="shared" si="2"/>
        <v>13</v>
      </c>
      <c r="D53" s="241">
        <f t="shared" si="3"/>
        <v>0</v>
      </c>
      <c r="E53" s="241">
        <f t="shared" si="4"/>
        <v>13</v>
      </c>
      <c r="F53" s="241">
        <f t="shared" si="5"/>
        <v>1</v>
      </c>
      <c r="G53" s="241">
        <f aca="true" t="shared" si="25" ref="G53:AR53">SUM(G54:G55)</f>
        <v>0</v>
      </c>
      <c r="H53" s="241">
        <f t="shared" si="25"/>
        <v>1</v>
      </c>
      <c r="I53" s="241">
        <f t="shared" si="7"/>
        <v>0</v>
      </c>
      <c r="J53" s="241">
        <f t="shared" si="25"/>
        <v>0</v>
      </c>
      <c r="K53" s="241">
        <f t="shared" si="25"/>
        <v>0</v>
      </c>
      <c r="L53" s="241">
        <f t="shared" si="8"/>
        <v>0</v>
      </c>
      <c r="M53" s="241">
        <f t="shared" si="25"/>
        <v>0</v>
      </c>
      <c r="N53" s="241">
        <f t="shared" si="25"/>
        <v>0</v>
      </c>
      <c r="O53" s="241">
        <f t="shared" si="9"/>
        <v>1</v>
      </c>
      <c r="P53" s="241">
        <f t="shared" si="25"/>
        <v>0</v>
      </c>
      <c r="Q53" s="241">
        <f t="shared" si="25"/>
        <v>1</v>
      </c>
      <c r="R53" s="241">
        <f t="shared" si="10"/>
        <v>0</v>
      </c>
      <c r="S53" s="241">
        <f t="shared" si="25"/>
        <v>0</v>
      </c>
      <c r="T53" s="241">
        <f t="shared" si="25"/>
        <v>0</v>
      </c>
      <c r="U53" s="241">
        <f t="shared" si="11"/>
        <v>11</v>
      </c>
      <c r="V53" s="241">
        <f t="shared" si="25"/>
        <v>0</v>
      </c>
      <c r="W53" s="241">
        <f t="shared" si="25"/>
        <v>11</v>
      </c>
      <c r="X53" s="241">
        <f t="shared" si="12"/>
        <v>0</v>
      </c>
      <c r="Y53" s="241">
        <f t="shared" si="25"/>
        <v>0</v>
      </c>
      <c r="Z53" s="241">
        <f t="shared" si="25"/>
        <v>0</v>
      </c>
      <c r="AA53" s="241">
        <f t="shared" si="13"/>
        <v>0</v>
      </c>
      <c r="AB53" s="241">
        <f t="shared" si="25"/>
        <v>0</v>
      </c>
      <c r="AC53" s="241">
        <f t="shared" si="25"/>
        <v>0</v>
      </c>
      <c r="AD53" s="241">
        <f t="shared" si="14"/>
        <v>0</v>
      </c>
      <c r="AE53" s="241">
        <f t="shared" si="25"/>
        <v>0</v>
      </c>
      <c r="AF53" s="241">
        <f t="shared" si="25"/>
        <v>0</v>
      </c>
      <c r="AG53" s="241">
        <f t="shared" si="15"/>
        <v>0</v>
      </c>
      <c r="AH53" s="241">
        <f t="shared" si="25"/>
        <v>0</v>
      </c>
      <c r="AI53" s="241">
        <f t="shared" si="25"/>
        <v>0</v>
      </c>
      <c r="AJ53" s="241">
        <f t="shared" si="16"/>
        <v>0</v>
      </c>
      <c r="AK53" s="241">
        <f t="shared" si="25"/>
        <v>0</v>
      </c>
      <c r="AL53" s="241">
        <f t="shared" si="25"/>
        <v>0</v>
      </c>
      <c r="AM53" s="312">
        <f t="shared" si="18"/>
        <v>3</v>
      </c>
      <c r="AN53" s="241">
        <f t="shared" si="25"/>
        <v>0</v>
      </c>
      <c r="AO53" s="241">
        <f t="shared" si="25"/>
        <v>3</v>
      </c>
      <c r="AP53" s="312">
        <f t="shared" si="17"/>
        <v>3</v>
      </c>
      <c r="AQ53" s="241">
        <f t="shared" si="25"/>
        <v>1</v>
      </c>
      <c r="AR53" s="241">
        <f t="shared" si="25"/>
        <v>2</v>
      </c>
      <c r="AS53" s="426" t="s">
        <v>177</v>
      </c>
      <c r="AT53" s="427"/>
      <c r="AV53" s="29"/>
    </row>
    <row r="54" spans="1:46" ht="24" customHeight="1">
      <c r="A54" s="279"/>
      <c r="B54" s="282" t="s">
        <v>55</v>
      </c>
      <c r="C54" s="243">
        <f t="shared" si="2"/>
        <v>7</v>
      </c>
      <c r="D54" s="244">
        <f t="shared" si="3"/>
        <v>0</v>
      </c>
      <c r="E54" s="244">
        <f t="shared" si="4"/>
        <v>7</v>
      </c>
      <c r="F54" s="244">
        <f t="shared" si="5"/>
        <v>0</v>
      </c>
      <c r="G54" s="136">
        <v>0</v>
      </c>
      <c r="H54" s="136">
        <v>0</v>
      </c>
      <c r="I54" s="244">
        <f t="shared" si="7"/>
        <v>0</v>
      </c>
      <c r="J54" s="136">
        <v>0</v>
      </c>
      <c r="K54" s="136">
        <v>0</v>
      </c>
      <c r="L54" s="244">
        <f t="shared" si="8"/>
        <v>0</v>
      </c>
      <c r="M54" s="136">
        <v>0</v>
      </c>
      <c r="N54" s="136">
        <v>0</v>
      </c>
      <c r="O54" s="244">
        <f t="shared" si="9"/>
        <v>0</v>
      </c>
      <c r="P54" s="136">
        <v>0</v>
      </c>
      <c r="Q54" s="136">
        <v>0</v>
      </c>
      <c r="R54" s="244">
        <f t="shared" si="10"/>
        <v>0</v>
      </c>
      <c r="S54" s="136">
        <v>0</v>
      </c>
      <c r="T54" s="136">
        <v>0</v>
      </c>
      <c r="U54" s="244">
        <f t="shared" si="11"/>
        <v>7</v>
      </c>
      <c r="V54" s="136">
        <v>0</v>
      </c>
      <c r="W54" s="136">
        <v>7</v>
      </c>
      <c r="X54" s="244">
        <f t="shared" si="12"/>
        <v>0</v>
      </c>
      <c r="Y54" s="136">
        <v>0</v>
      </c>
      <c r="Z54" s="136">
        <v>0</v>
      </c>
      <c r="AA54" s="244">
        <f t="shared" si="13"/>
        <v>0</v>
      </c>
      <c r="AB54" s="136">
        <v>0</v>
      </c>
      <c r="AC54" s="136">
        <v>0</v>
      </c>
      <c r="AD54" s="244">
        <f t="shared" si="14"/>
        <v>0</v>
      </c>
      <c r="AE54" s="136">
        <v>0</v>
      </c>
      <c r="AF54" s="136">
        <v>0</v>
      </c>
      <c r="AG54" s="244">
        <f t="shared" si="15"/>
        <v>0</v>
      </c>
      <c r="AH54" s="136">
        <v>0</v>
      </c>
      <c r="AI54" s="136">
        <v>0</v>
      </c>
      <c r="AJ54" s="244">
        <f t="shared" si="16"/>
        <v>0</v>
      </c>
      <c r="AK54" s="136">
        <v>0</v>
      </c>
      <c r="AL54" s="136">
        <v>0</v>
      </c>
      <c r="AM54" s="136">
        <f t="shared" si="18"/>
        <v>0</v>
      </c>
      <c r="AN54" s="136">
        <v>0</v>
      </c>
      <c r="AO54" s="136">
        <v>0</v>
      </c>
      <c r="AP54" s="136">
        <f t="shared" si="17"/>
        <v>2</v>
      </c>
      <c r="AQ54" s="136">
        <v>1</v>
      </c>
      <c r="AR54" s="136">
        <v>1</v>
      </c>
      <c r="AS54" s="41" t="s">
        <v>55</v>
      </c>
      <c r="AT54" s="40"/>
    </row>
    <row r="55" spans="1:48" s="35" customFormat="1" ht="24" customHeight="1">
      <c r="A55" s="279"/>
      <c r="B55" s="282" t="s">
        <v>63</v>
      </c>
      <c r="C55" s="243">
        <f t="shared" si="2"/>
        <v>6</v>
      </c>
      <c r="D55" s="244">
        <f t="shared" si="3"/>
        <v>0</v>
      </c>
      <c r="E55" s="244">
        <f t="shared" si="4"/>
        <v>6</v>
      </c>
      <c r="F55" s="244">
        <f t="shared" si="5"/>
        <v>1</v>
      </c>
      <c r="G55" s="136">
        <v>0</v>
      </c>
      <c r="H55" s="136">
        <v>1</v>
      </c>
      <c r="I55" s="244">
        <f t="shared" si="7"/>
        <v>0</v>
      </c>
      <c r="J55" s="136">
        <v>0</v>
      </c>
      <c r="K55" s="136">
        <v>0</v>
      </c>
      <c r="L55" s="244">
        <f t="shared" si="8"/>
        <v>0</v>
      </c>
      <c r="M55" s="136">
        <v>0</v>
      </c>
      <c r="N55" s="136">
        <v>0</v>
      </c>
      <c r="O55" s="244">
        <f t="shared" si="9"/>
        <v>1</v>
      </c>
      <c r="P55" s="136">
        <v>0</v>
      </c>
      <c r="Q55" s="136">
        <v>1</v>
      </c>
      <c r="R55" s="244">
        <f t="shared" si="10"/>
        <v>0</v>
      </c>
      <c r="S55" s="136">
        <v>0</v>
      </c>
      <c r="T55" s="136">
        <v>0</v>
      </c>
      <c r="U55" s="244">
        <f t="shared" si="11"/>
        <v>4</v>
      </c>
      <c r="V55" s="136">
        <v>0</v>
      </c>
      <c r="W55" s="136">
        <v>4</v>
      </c>
      <c r="X55" s="244">
        <f t="shared" si="12"/>
        <v>0</v>
      </c>
      <c r="Y55" s="136">
        <v>0</v>
      </c>
      <c r="Z55" s="136">
        <v>0</v>
      </c>
      <c r="AA55" s="244">
        <f t="shared" si="13"/>
        <v>0</v>
      </c>
      <c r="AB55" s="136">
        <v>0</v>
      </c>
      <c r="AC55" s="136">
        <v>0</v>
      </c>
      <c r="AD55" s="244">
        <f t="shared" si="14"/>
        <v>0</v>
      </c>
      <c r="AE55" s="136">
        <v>0</v>
      </c>
      <c r="AF55" s="136">
        <v>0</v>
      </c>
      <c r="AG55" s="244">
        <f t="shared" si="15"/>
        <v>0</v>
      </c>
      <c r="AH55" s="136">
        <v>0</v>
      </c>
      <c r="AI55" s="136">
        <v>0</v>
      </c>
      <c r="AJ55" s="244">
        <f t="shared" si="16"/>
        <v>0</v>
      </c>
      <c r="AK55" s="136">
        <v>0</v>
      </c>
      <c r="AL55" s="136">
        <v>0</v>
      </c>
      <c r="AM55" s="136">
        <f t="shared" si="18"/>
        <v>3</v>
      </c>
      <c r="AN55" s="136">
        <v>0</v>
      </c>
      <c r="AO55" s="136">
        <v>3</v>
      </c>
      <c r="AP55" s="136">
        <f t="shared" si="17"/>
        <v>1</v>
      </c>
      <c r="AQ55" s="136">
        <v>0</v>
      </c>
      <c r="AR55" s="136">
        <v>1</v>
      </c>
      <c r="AS55" s="41" t="s">
        <v>63</v>
      </c>
      <c r="AT55" s="40"/>
      <c r="AV55" s="29"/>
    </row>
    <row r="56" spans="1:48" s="156" customFormat="1" ht="30" customHeight="1">
      <c r="A56" s="427" t="s">
        <v>179</v>
      </c>
      <c r="B56" s="449"/>
      <c r="C56" s="240">
        <f t="shared" si="2"/>
        <v>54</v>
      </c>
      <c r="D56" s="241">
        <f t="shared" si="3"/>
        <v>8</v>
      </c>
      <c r="E56" s="241">
        <f t="shared" si="4"/>
        <v>46</v>
      </c>
      <c r="F56" s="241">
        <f t="shared" si="5"/>
        <v>7</v>
      </c>
      <c r="G56" s="241">
        <f aca="true" t="shared" si="26" ref="G56:AR56">SUM(G57:G58)</f>
        <v>0</v>
      </c>
      <c r="H56" s="241">
        <f t="shared" si="26"/>
        <v>7</v>
      </c>
      <c r="I56" s="241">
        <f t="shared" si="7"/>
        <v>0</v>
      </c>
      <c r="J56" s="241">
        <f t="shared" si="26"/>
        <v>0</v>
      </c>
      <c r="K56" s="241">
        <f t="shared" si="26"/>
        <v>0</v>
      </c>
      <c r="L56" s="241">
        <f t="shared" si="8"/>
        <v>0</v>
      </c>
      <c r="M56" s="241">
        <f t="shared" si="26"/>
        <v>0</v>
      </c>
      <c r="N56" s="241">
        <f t="shared" si="26"/>
        <v>0</v>
      </c>
      <c r="O56" s="241">
        <f t="shared" si="9"/>
        <v>0</v>
      </c>
      <c r="P56" s="241">
        <f t="shared" si="26"/>
        <v>0</v>
      </c>
      <c r="Q56" s="241">
        <f t="shared" si="26"/>
        <v>0</v>
      </c>
      <c r="R56" s="241">
        <f t="shared" si="10"/>
        <v>0</v>
      </c>
      <c r="S56" s="241">
        <f t="shared" si="26"/>
        <v>0</v>
      </c>
      <c r="T56" s="241">
        <f t="shared" si="26"/>
        <v>0</v>
      </c>
      <c r="U56" s="241">
        <f t="shared" si="11"/>
        <v>44</v>
      </c>
      <c r="V56" s="241">
        <f t="shared" si="26"/>
        <v>8</v>
      </c>
      <c r="W56" s="241">
        <f t="shared" si="26"/>
        <v>36</v>
      </c>
      <c r="X56" s="241">
        <f t="shared" si="12"/>
        <v>2</v>
      </c>
      <c r="Y56" s="241">
        <f t="shared" si="26"/>
        <v>0</v>
      </c>
      <c r="Z56" s="241">
        <f t="shared" si="26"/>
        <v>2</v>
      </c>
      <c r="AA56" s="241">
        <f t="shared" si="13"/>
        <v>0</v>
      </c>
      <c r="AB56" s="241">
        <f t="shared" si="26"/>
        <v>0</v>
      </c>
      <c r="AC56" s="241">
        <f t="shared" si="26"/>
        <v>0</v>
      </c>
      <c r="AD56" s="241">
        <f t="shared" si="14"/>
        <v>0</v>
      </c>
      <c r="AE56" s="241">
        <f t="shared" si="26"/>
        <v>0</v>
      </c>
      <c r="AF56" s="241">
        <f t="shared" si="26"/>
        <v>0</v>
      </c>
      <c r="AG56" s="241">
        <f t="shared" si="15"/>
        <v>0</v>
      </c>
      <c r="AH56" s="241">
        <f t="shared" si="26"/>
        <v>0</v>
      </c>
      <c r="AI56" s="241">
        <f t="shared" si="26"/>
        <v>0</v>
      </c>
      <c r="AJ56" s="241">
        <f t="shared" si="16"/>
        <v>1</v>
      </c>
      <c r="AK56" s="241">
        <f t="shared" si="26"/>
        <v>0</v>
      </c>
      <c r="AL56" s="241">
        <f t="shared" si="26"/>
        <v>1</v>
      </c>
      <c r="AM56" s="312">
        <f t="shared" si="18"/>
        <v>2</v>
      </c>
      <c r="AN56" s="241">
        <f t="shared" si="26"/>
        <v>0</v>
      </c>
      <c r="AO56" s="241">
        <f t="shared" si="26"/>
        <v>2</v>
      </c>
      <c r="AP56" s="312">
        <f t="shared" si="17"/>
        <v>31</v>
      </c>
      <c r="AQ56" s="241">
        <f t="shared" si="26"/>
        <v>0</v>
      </c>
      <c r="AR56" s="241">
        <f t="shared" si="26"/>
        <v>31</v>
      </c>
      <c r="AS56" s="426" t="s">
        <v>179</v>
      </c>
      <c r="AT56" s="450"/>
      <c r="AV56" s="29"/>
    </row>
    <row r="57" spans="1:46" ht="24" customHeight="1">
      <c r="A57" s="281"/>
      <c r="B57" s="282" t="s">
        <v>56</v>
      </c>
      <c r="C57" s="243">
        <f t="shared" si="2"/>
        <v>30</v>
      </c>
      <c r="D57" s="244">
        <f t="shared" si="3"/>
        <v>6</v>
      </c>
      <c r="E57" s="244">
        <f t="shared" si="4"/>
        <v>24</v>
      </c>
      <c r="F57" s="244">
        <f t="shared" si="5"/>
        <v>4</v>
      </c>
      <c r="G57" s="136">
        <v>0</v>
      </c>
      <c r="H57" s="136">
        <v>4</v>
      </c>
      <c r="I57" s="244">
        <f t="shared" si="7"/>
        <v>0</v>
      </c>
      <c r="J57" s="136">
        <v>0</v>
      </c>
      <c r="K57" s="136">
        <v>0</v>
      </c>
      <c r="L57" s="244">
        <f t="shared" si="8"/>
        <v>0</v>
      </c>
      <c r="M57" s="136">
        <v>0</v>
      </c>
      <c r="N57" s="136">
        <v>0</v>
      </c>
      <c r="O57" s="244">
        <f t="shared" si="9"/>
        <v>0</v>
      </c>
      <c r="P57" s="136">
        <v>0</v>
      </c>
      <c r="Q57" s="136">
        <v>0</v>
      </c>
      <c r="R57" s="244">
        <f t="shared" si="10"/>
        <v>0</v>
      </c>
      <c r="S57" s="136">
        <v>0</v>
      </c>
      <c r="T57" s="136">
        <v>0</v>
      </c>
      <c r="U57" s="244">
        <f t="shared" si="11"/>
        <v>23</v>
      </c>
      <c r="V57" s="136">
        <v>6</v>
      </c>
      <c r="W57" s="136">
        <v>17</v>
      </c>
      <c r="X57" s="244">
        <f t="shared" si="12"/>
        <v>2</v>
      </c>
      <c r="Y57" s="136">
        <v>0</v>
      </c>
      <c r="Z57" s="136">
        <v>2</v>
      </c>
      <c r="AA57" s="244">
        <f t="shared" si="13"/>
        <v>0</v>
      </c>
      <c r="AB57" s="136">
        <v>0</v>
      </c>
      <c r="AC57" s="136">
        <v>0</v>
      </c>
      <c r="AD57" s="244">
        <f t="shared" si="14"/>
        <v>0</v>
      </c>
      <c r="AE57" s="136">
        <v>0</v>
      </c>
      <c r="AF57" s="136">
        <v>0</v>
      </c>
      <c r="AG57" s="244">
        <f t="shared" si="15"/>
        <v>0</v>
      </c>
      <c r="AH57" s="136">
        <v>0</v>
      </c>
      <c r="AI57" s="136">
        <v>0</v>
      </c>
      <c r="AJ57" s="244">
        <f t="shared" si="16"/>
        <v>1</v>
      </c>
      <c r="AK57" s="136">
        <v>0</v>
      </c>
      <c r="AL57" s="136">
        <v>1</v>
      </c>
      <c r="AM57" s="136">
        <f t="shared" si="18"/>
        <v>2</v>
      </c>
      <c r="AN57" s="136">
        <v>0</v>
      </c>
      <c r="AO57" s="136">
        <v>2</v>
      </c>
      <c r="AP57" s="136">
        <f t="shared" si="17"/>
        <v>0</v>
      </c>
      <c r="AQ57" s="136">
        <v>0</v>
      </c>
      <c r="AR57" s="136">
        <v>0</v>
      </c>
      <c r="AS57" s="41" t="s">
        <v>56</v>
      </c>
      <c r="AT57" s="40"/>
    </row>
    <row r="58" spans="1:48" ht="24" customHeight="1">
      <c r="A58" s="281"/>
      <c r="B58" s="282" t="s">
        <v>128</v>
      </c>
      <c r="C58" s="243">
        <f t="shared" si="2"/>
        <v>24</v>
      </c>
      <c r="D58" s="244">
        <f t="shared" si="3"/>
        <v>2</v>
      </c>
      <c r="E58" s="244">
        <f t="shared" si="4"/>
        <v>22</v>
      </c>
      <c r="F58" s="244">
        <f t="shared" si="5"/>
        <v>3</v>
      </c>
      <c r="G58" s="136">
        <v>0</v>
      </c>
      <c r="H58" s="136">
        <v>3</v>
      </c>
      <c r="I58" s="244">
        <f t="shared" si="7"/>
        <v>0</v>
      </c>
      <c r="J58" s="136">
        <v>0</v>
      </c>
      <c r="K58" s="136">
        <v>0</v>
      </c>
      <c r="L58" s="244">
        <f t="shared" si="8"/>
        <v>0</v>
      </c>
      <c r="M58" s="136">
        <v>0</v>
      </c>
      <c r="N58" s="136">
        <v>0</v>
      </c>
      <c r="O58" s="244">
        <f t="shared" si="9"/>
        <v>0</v>
      </c>
      <c r="P58" s="136">
        <v>0</v>
      </c>
      <c r="Q58" s="136">
        <v>0</v>
      </c>
      <c r="R58" s="244">
        <f t="shared" si="10"/>
        <v>0</v>
      </c>
      <c r="S58" s="136">
        <v>0</v>
      </c>
      <c r="T58" s="136">
        <v>0</v>
      </c>
      <c r="U58" s="244">
        <f t="shared" si="11"/>
        <v>21</v>
      </c>
      <c r="V58" s="136">
        <v>2</v>
      </c>
      <c r="W58" s="136">
        <v>19</v>
      </c>
      <c r="X58" s="244">
        <f t="shared" si="12"/>
        <v>0</v>
      </c>
      <c r="Y58" s="136">
        <v>0</v>
      </c>
      <c r="Z58" s="136">
        <v>0</v>
      </c>
      <c r="AA58" s="244">
        <f t="shared" si="13"/>
        <v>0</v>
      </c>
      <c r="AB58" s="136">
        <v>0</v>
      </c>
      <c r="AC58" s="136">
        <v>0</v>
      </c>
      <c r="AD58" s="244">
        <f t="shared" si="14"/>
        <v>0</v>
      </c>
      <c r="AE58" s="136">
        <v>0</v>
      </c>
      <c r="AF58" s="136">
        <v>0</v>
      </c>
      <c r="AG58" s="244">
        <f t="shared" si="15"/>
        <v>0</v>
      </c>
      <c r="AH58" s="136">
        <v>0</v>
      </c>
      <c r="AI58" s="136">
        <v>0</v>
      </c>
      <c r="AJ58" s="244">
        <f t="shared" si="16"/>
        <v>0</v>
      </c>
      <c r="AK58" s="136">
        <v>0</v>
      </c>
      <c r="AL58" s="136">
        <v>0</v>
      </c>
      <c r="AM58" s="136">
        <f t="shared" si="18"/>
        <v>0</v>
      </c>
      <c r="AN58" s="136">
        <v>0</v>
      </c>
      <c r="AO58" s="136">
        <v>0</v>
      </c>
      <c r="AP58" s="136">
        <f t="shared" si="17"/>
        <v>31</v>
      </c>
      <c r="AQ58" s="136">
        <v>0</v>
      </c>
      <c r="AR58" s="136">
        <v>31</v>
      </c>
      <c r="AS58" s="41" t="s">
        <v>128</v>
      </c>
      <c r="AT58" s="40"/>
      <c r="AV58" s="157"/>
    </row>
    <row r="59" spans="1:48" s="156" customFormat="1" ht="30" customHeight="1">
      <c r="A59" s="427" t="s">
        <v>181</v>
      </c>
      <c r="B59" s="448"/>
      <c r="C59" s="240">
        <f t="shared" si="2"/>
        <v>0</v>
      </c>
      <c r="D59" s="241">
        <f t="shared" si="3"/>
        <v>0</v>
      </c>
      <c r="E59" s="241">
        <f t="shared" si="4"/>
        <v>0</v>
      </c>
      <c r="F59" s="241">
        <f t="shared" si="5"/>
        <v>0</v>
      </c>
      <c r="G59" s="241">
        <f aca="true" t="shared" si="27" ref="G59:AR59">G60</f>
        <v>0</v>
      </c>
      <c r="H59" s="241">
        <f t="shared" si="27"/>
        <v>0</v>
      </c>
      <c r="I59" s="241">
        <f t="shared" si="7"/>
        <v>0</v>
      </c>
      <c r="J59" s="241">
        <f t="shared" si="27"/>
        <v>0</v>
      </c>
      <c r="K59" s="241">
        <f t="shared" si="27"/>
        <v>0</v>
      </c>
      <c r="L59" s="241">
        <f t="shared" si="8"/>
        <v>0</v>
      </c>
      <c r="M59" s="241">
        <f t="shared" si="27"/>
        <v>0</v>
      </c>
      <c r="N59" s="241">
        <f t="shared" si="27"/>
        <v>0</v>
      </c>
      <c r="O59" s="241">
        <f t="shared" si="9"/>
        <v>0</v>
      </c>
      <c r="P59" s="241">
        <f t="shared" si="27"/>
        <v>0</v>
      </c>
      <c r="Q59" s="241">
        <f t="shared" si="27"/>
        <v>0</v>
      </c>
      <c r="R59" s="241">
        <f t="shared" si="10"/>
        <v>0</v>
      </c>
      <c r="S59" s="241">
        <f t="shared" si="27"/>
        <v>0</v>
      </c>
      <c r="T59" s="241">
        <f t="shared" si="27"/>
        <v>0</v>
      </c>
      <c r="U59" s="241">
        <f t="shared" si="11"/>
        <v>0</v>
      </c>
      <c r="V59" s="241">
        <f t="shared" si="27"/>
        <v>0</v>
      </c>
      <c r="W59" s="241">
        <f t="shared" si="27"/>
        <v>0</v>
      </c>
      <c r="X59" s="241">
        <f t="shared" si="12"/>
        <v>0</v>
      </c>
      <c r="Y59" s="241">
        <f t="shared" si="27"/>
        <v>0</v>
      </c>
      <c r="Z59" s="241">
        <f t="shared" si="27"/>
        <v>0</v>
      </c>
      <c r="AA59" s="241">
        <f t="shared" si="13"/>
        <v>0</v>
      </c>
      <c r="AB59" s="241">
        <f t="shared" si="27"/>
        <v>0</v>
      </c>
      <c r="AC59" s="241">
        <f t="shared" si="27"/>
        <v>0</v>
      </c>
      <c r="AD59" s="241">
        <f t="shared" si="14"/>
        <v>0</v>
      </c>
      <c r="AE59" s="241">
        <f t="shared" si="27"/>
        <v>0</v>
      </c>
      <c r="AF59" s="241">
        <f t="shared" si="27"/>
        <v>0</v>
      </c>
      <c r="AG59" s="241">
        <f t="shared" si="15"/>
        <v>0</v>
      </c>
      <c r="AH59" s="241">
        <f t="shared" si="27"/>
        <v>0</v>
      </c>
      <c r="AI59" s="241">
        <f t="shared" si="27"/>
        <v>0</v>
      </c>
      <c r="AJ59" s="241">
        <f t="shared" si="16"/>
        <v>0</v>
      </c>
      <c r="AK59" s="241">
        <f t="shared" si="27"/>
        <v>0</v>
      </c>
      <c r="AL59" s="241">
        <f t="shared" si="27"/>
        <v>0</v>
      </c>
      <c r="AM59" s="312">
        <f t="shared" si="18"/>
        <v>0</v>
      </c>
      <c r="AN59" s="241">
        <f t="shared" si="27"/>
        <v>0</v>
      </c>
      <c r="AO59" s="241">
        <f t="shared" si="27"/>
        <v>0</v>
      </c>
      <c r="AP59" s="312">
        <f t="shared" si="17"/>
        <v>0</v>
      </c>
      <c r="AQ59" s="241">
        <f t="shared" si="27"/>
        <v>0</v>
      </c>
      <c r="AR59" s="241">
        <f t="shared" si="27"/>
        <v>0</v>
      </c>
      <c r="AS59" s="426" t="s">
        <v>181</v>
      </c>
      <c r="AT59" s="427"/>
      <c r="AV59" s="157"/>
    </row>
    <row r="60" spans="1:46" ht="24" customHeight="1">
      <c r="A60" s="281"/>
      <c r="B60" s="282" t="s">
        <v>57</v>
      </c>
      <c r="C60" s="243">
        <f t="shared" si="2"/>
        <v>0</v>
      </c>
      <c r="D60" s="244">
        <f t="shared" si="3"/>
        <v>0</v>
      </c>
      <c r="E60" s="244">
        <f t="shared" si="4"/>
        <v>0</v>
      </c>
      <c r="F60" s="244">
        <f t="shared" si="5"/>
        <v>0</v>
      </c>
      <c r="G60" s="136">
        <v>0</v>
      </c>
      <c r="H60" s="136">
        <v>0</v>
      </c>
      <c r="I60" s="244">
        <f t="shared" si="7"/>
        <v>0</v>
      </c>
      <c r="J60" s="136">
        <v>0</v>
      </c>
      <c r="K60" s="136">
        <v>0</v>
      </c>
      <c r="L60" s="244">
        <f t="shared" si="8"/>
        <v>0</v>
      </c>
      <c r="M60" s="136">
        <v>0</v>
      </c>
      <c r="N60" s="136">
        <v>0</v>
      </c>
      <c r="O60" s="244">
        <f t="shared" si="9"/>
        <v>0</v>
      </c>
      <c r="P60" s="136">
        <v>0</v>
      </c>
      <c r="Q60" s="136">
        <v>0</v>
      </c>
      <c r="R60" s="244">
        <f t="shared" si="10"/>
        <v>0</v>
      </c>
      <c r="S60" s="136">
        <v>0</v>
      </c>
      <c r="T60" s="136">
        <v>0</v>
      </c>
      <c r="U60" s="244">
        <f t="shared" si="11"/>
        <v>0</v>
      </c>
      <c r="V60" s="136">
        <v>0</v>
      </c>
      <c r="W60" s="136">
        <v>0</v>
      </c>
      <c r="X60" s="244">
        <f t="shared" si="12"/>
        <v>0</v>
      </c>
      <c r="Y60" s="136">
        <v>0</v>
      </c>
      <c r="Z60" s="136">
        <v>0</v>
      </c>
      <c r="AA60" s="244">
        <f t="shared" si="13"/>
        <v>0</v>
      </c>
      <c r="AB60" s="136">
        <v>0</v>
      </c>
      <c r="AC60" s="136">
        <v>0</v>
      </c>
      <c r="AD60" s="244">
        <f t="shared" si="14"/>
        <v>0</v>
      </c>
      <c r="AE60" s="136">
        <v>0</v>
      </c>
      <c r="AF60" s="136">
        <v>0</v>
      </c>
      <c r="AG60" s="244">
        <f t="shared" si="15"/>
        <v>0</v>
      </c>
      <c r="AH60" s="136">
        <v>0</v>
      </c>
      <c r="AI60" s="136">
        <v>0</v>
      </c>
      <c r="AJ60" s="244">
        <f t="shared" si="16"/>
        <v>0</v>
      </c>
      <c r="AK60" s="136">
        <v>0</v>
      </c>
      <c r="AL60" s="136">
        <v>0</v>
      </c>
      <c r="AM60" s="136">
        <f t="shared" si="18"/>
        <v>0</v>
      </c>
      <c r="AN60" s="136">
        <v>0</v>
      </c>
      <c r="AO60" s="136">
        <v>0</v>
      </c>
      <c r="AP60" s="136">
        <f t="shared" si="17"/>
        <v>0</v>
      </c>
      <c r="AQ60" s="136">
        <v>0</v>
      </c>
      <c r="AR60" s="136">
        <v>0</v>
      </c>
      <c r="AS60" s="41" t="s">
        <v>57</v>
      </c>
      <c r="AT60" s="40"/>
    </row>
    <row r="61" spans="1:48" s="157" customFormat="1" ht="30" customHeight="1">
      <c r="A61" s="427" t="s">
        <v>182</v>
      </c>
      <c r="B61" s="449"/>
      <c r="C61" s="240">
        <f t="shared" si="2"/>
        <v>0</v>
      </c>
      <c r="D61" s="241">
        <f t="shared" si="3"/>
        <v>0</v>
      </c>
      <c r="E61" s="241">
        <f t="shared" si="4"/>
        <v>0</v>
      </c>
      <c r="F61" s="241">
        <f t="shared" si="5"/>
        <v>0</v>
      </c>
      <c r="G61" s="241">
        <f aca="true" t="shared" si="28" ref="G61:AR61">G62</f>
        <v>0</v>
      </c>
      <c r="H61" s="241">
        <f t="shared" si="28"/>
        <v>0</v>
      </c>
      <c r="I61" s="241">
        <f t="shared" si="7"/>
        <v>0</v>
      </c>
      <c r="J61" s="241">
        <f t="shared" si="28"/>
        <v>0</v>
      </c>
      <c r="K61" s="241">
        <f t="shared" si="28"/>
        <v>0</v>
      </c>
      <c r="L61" s="241">
        <f t="shared" si="8"/>
        <v>0</v>
      </c>
      <c r="M61" s="241">
        <f t="shared" si="28"/>
        <v>0</v>
      </c>
      <c r="N61" s="241">
        <f t="shared" si="28"/>
        <v>0</v>
      </c>
      <c r="O61" s="241">
        <f t="shared" si="9"/>
        <v>0</v>
      </c>
      <c r="P61" s="241">
        <f t="shared" si="28"/>
        <v>0</v>
      </c>
      <c r="Q61" s="241">
        <f t="shared" si="28"/>
        <v>0</v>
      </c>
      <c r="R61" s="241">
        <f t="shared" si="10"/>
        <v>0</v>
      </c>
      <c r="S61" s="241">
        <f t="shared" si="28"/>
        <v>0</v>
      </c>
      <c r="T61" s="241">
        <f t="shared" si="28"/>
        <v>0</v>
      </c>
      <c r="U61" s="241">
        <f t="shared" si="11"/>
        <v>0</v>
      </c>
      <c r="V61" s="241">
        <f t="shared" si="28"/>
        <v>0</v>
      </c>
      <c r="W61" s="241">
        <f t="shared" si="28"/>
        <v>0</v>
      </c>
      <c r="X61" s="241">
        <f t="shared" si="12"/>
        <v>0</v>
      </c>
      <c r="Y61" s="241">
        <f t="shared" si="28"/>
        <v>0</v>
      </c>
      <c r="Z61" s="241">
        <f t="shared" si="28"/>
        <v>0</v>
      </c>
      <c r="AA61" s="241">
        <f t="shared" si="13"/>
        <v>0</v>
      </c>
      <c r="AB61" s="241">
        <f t="shared" si="28"/>
        <v>0</v>
      </c>
      <c r="AC61" s="241">
        <f t="shared" si="28"/>
        <v>0</v>
      </c>
      <c r="AD61" s="241">
        <f t="shared" si="14"/>
        <v>0</v>
      </c>
      <c r="AE61" s="241">
        <f t="shared" si="28"/>
        <v>0</v>
      </c>
      <c r="AF61" s="241">
        <f t="shared" si="28"/>
        <v>0</v>
      </c>
      <c r="AG61" s="241">
        <f t="shared" si="15"/>
        <v>0</v>
      </c>
      <c r="AH61" s="241">
        <f t="shared" si="28"/>
        <v>0</v>
      </c>
      <c r="AI61" s="241">
        <f t="shared" si="28"/>
        <v>0</v>
      </c>
      <c r="AJ61" s="241">
        <f t="shared" si="16"/>
        <v>0</v>
      </c>
      <c r="AK61" s="241">
        <f t="shared" si="28"/>
        <v>0</v>
      </c>
      <c r="AL61" s="241">
        <f t="shared" si="28"/>
        <v>0</v>
      </c>
      <c r="AM61" s="312">
        <f t="shared" si="18"/>
        <v>0</v>
      </c>
      <c r="AN61" s="241">
        <f>AN62</f>
        <v>0</v>
      </c>
      <c r="AO61" s="241">
        <f t="shared" si="28"/>
        <v>0</v>
      </c>
      <c r="AP61" s="312">
        <f t="shared" si="17"/>
        <v>0</v>
      </c>
      <c r="AQ61" s="241">
        <f t="shared" si="28"/>
        <v>0</v>
      </c>
      <c r="AR61" s="241">
        <f t="shared" si="28"/>
        <v>0</v>
      </c>
      <c r="AS61" s="426" t="s">
        <v>182</v>
      </c>
      <c r="AT61" s="450"/>
      <c r="AV61" s="29"/>
    </row>
    <row r="62" spans="1:46" s="35" customFormat="1" ht="24" customHeight="1">
      <c r="A62" s="281"/>
      <c r="B62" s="282" t="s">
        <v>130</v>
      </c>
      <c r="C62" s="243">
        <f t="shared" si="2"/>
        <v>0</v>
      </c>
      <c r="D62" s="244">
        <f t="shared" si="3"/>
        <v>0</v>
      </c>
      <c r="E62" s="244">
        <f t="shared" si="4"/>
        <v>0</v>
      </c>
      <c r="F62" s="244">
        <f t="shared" si="5"/>
        <v>0</v>
      </c>
      <c r="G62" s="136">
        <v>0</v>
      </c>
      <c r="H62" s="136">
        <v>0</v>
      </c>
      <c r="I62" s="244">
        <f t="shared" si="7"/>
        <v>0</v>
      </c>
      <c r="J62" s="136">
        <v>0</v>
      </c>
      <c r="K62" s="136">
        <v>0</v>
      </c>
      <c r="L62" s="244">
        <f t="shared" si="8"/>
        <v>0</v>
      </c>
      <c r="M62" s="136">
        <v>0</v>
      </c>
      <c r="N62" s="136">
        <v>0</v>
      </c>
      <c r="O62" s="244">
        <f t="shared" si="9"/>
        <v>0</v>
      </c>
      <c r="P62" s="136">
        <v>0</v>
      </c>
      <c r="Q62" s="136">
        <v>0</v>
      </c>
      <c r="R62" s="244">
        <f t="shared" si="10"/>
        <v>0</v>
      </c>
      <c r="S62" s="136">
        <v>0</v>
      </c>
      <c r="T62" s="136">
        <v>0</v>
      </c>
      <c r="U62" s="244">
        <f t="shared" si="11"/>
        <v>0</v>
      </c>
      <c r="V62" s="136">
        <v>0</v>
      </c>
      <c r="W62" s="136">
        <v>0</v>
      </c>
      <c r="X62" s="244">
        <f t="shared" si="12"/>
        <v>0</v>
      </c>
      <c r="Y62" s="136">
        <v>0</v>
      </c>
      <c r="Z62" s="136">
        <v>0</v>
      </c>
      <c r="AA62" s="244">
        <f t="shared" si="13"/>
        <v>0</v>
      </c>
      <c r="AB62" s="136">
        <v>0</v>
      </c>
      <c r="AC62" s="136">
        <v>0</v>
      </c>
      <c r="AD62" s="244">
        <f t="shared" si="14"/>
        <v>0</v>
      </c>
      <c r="AE62" s="136">
        <v>0</v>
      </c>
      <c r="AF62" s="136">
        <v>0</v>
      </c>
      <c r="AG62" s="244">
        <f t="shared" si="15"/>
        <v>0</v>
      </c>
      <c r="AH62" s="136">
        <v>0</v>
      </c>
      <c r="AI62" s="136">
        <v>0</v>
      </c>
      <c r="AJ62" s="244">
        <f t="shared" si="16"/>
        <v>0</v>
      </c>
      <c r="AK62" s="136">
        <v>0</v>
      </c>
      <c r="AL62" s="136">
        <v>0</v>
      </c>
      <c r="AM62" s="136">
        <f t="shared" si="18"/>
        <v>0</v>
      </c>
      <c r="AN62" s="136">
        <v>0</v>
      </c>
      <c r="AO62" s="136">
        <v>0</v>
      </c>
      <c r="AP62" s="136">
        <f t="shared" si="17"/>
        <v>0</v>
      </c>
      <c r="AQ62" s="136">
        <v>0</v>
      </c>
      <c r="AR62" s="136">
        <v>0</v>
      </c>
      <c r="AS62" s="41" t="s">
        <v>130</v>
      </c>
      <c r="AT62" s="40"/>
    </row>
    <row r="63" spans="1:48" s="35" customFormat="1" ht="24" customHeight="1">
      <c r="A63" s="31"/>
      <c r="B63" s="42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43"/>
      <c r="AT63" s="31"/>
      <c r="AV63" s="156"/>
    </row>
    <row r="64" spans="2:44" ht="11.25" customHeight="1">
      <c r="B64" s="137"/>
      <c r="C64" s="137"/>
      <c r="D64" s="137"/>
      <c r="E64" s="137"/>
      <c r="F64" s="137"/>
      <c r="G64" s="137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210"/>
      <c r="AO64" s="210"/>
      <c r="AP64" s="44"/>
      <c r="AQ64" s="44"/>
      <c r="AR64" s="44"/>
    </row>
    <row r="65" spans="2:44" ht="15.75">
      <c r="B65" s="151"/>
      <c r="C65" s="159"/>
      <c r="D65" s="159"/>
      <c r="E65" s="159"/>
      <c r="F65" s="159"/>
      <c r="G65" s="37"/>
      <c r="H65" s="37"/>
      <c r="I65" s="37"/>
      <c r="J65" s="37"/>
      <c r="K65" s="37"/>
      <c r="L65" s="159"/>
      <c r="M65" s="37"/>
      <c r="N65" s="37"/>
      <c r="O65" s="37"/>
      <c r="P65" s="37"/>
      <c r="Q65" s="37"/>
      <c r="R65" s="37"/>
      <c r="S65" s="37"/>
      <c r="T65" s="37"/>
      <c r="U65" s="159"/>
      <c r="V65" s="37"/>
      <c r="W65" s="37"/>
      <c r="X65" s="159"/>
      <c r="Y65" s="37"/>
      <c r="Z65" s="37"/>
      <c r="AA65" s="159"/>
      <c r="AB65" s="37"/>
      <c r="AC65" s="37"/>
      <c r="AD65" s="159"/>
      <c r="AE65" s="37"/>
      <c r="AF65" s="37"/>
      <c r="AG65" s="37"/>
      <c r="AH65" s="37"/>
      <c r="AI65" s="37"/>
      <c r="AJ65" s="37"/>
      <c r="AK65" s="37"/>
      <c r="AL65" s="37"/>
      <c r="AM65" s="37"/>
      <c r="AN65" s="209"/>
      <c r="AO65" s="209"/>
      <c r="AP65" s="37"/>
      <c r="AQ65" s="160"/>
      <c r="AR65" s="160"/>
    </row>
    <row r="66" spans="2:48" ht="11.25" customHeight="1">
      <c r="B66" s="151"/>
      <c r="C66" s="159"/>
      <c r="D66" s="159"/>
      <c r="E66" s="159"/>
      <c r="F66" s="159"/>
      <c r="G66" s="37"/>
      <c r="H66" s="37"/>
      <c r="I66" s="37"/>
      <c r="J66" s="37"/>
      <c r="K66" s="37"/>
      <c r="L66" s="159"/>
      <c r="M66" s="37"/>
      <c r="N66" s="37"/>
      <c r="O66" s="37"/>
      <c r="P66" s="37"/>
      <c r="Q66" s="37"/>
      <c r="R66" s="37"/>
      <c r="S66" s="37"/>
      <c r="T66" s="37"/>
      <c r="U66" s="159"/>
      <c r="V66" s="37"/>
      <c r="W66" s="37"/>
      <c r="X66" s="159"/>
      <c r="Y66" s="37"/>
      <c r="Z66" s="37"/>
      <c r="AA66" s="159"/>
      <c r="AB66" s="37"/>
      <c r="AC66" s="37"/>
      <c r="AD66" s="159"/>
      <c r="AE66" s="37"/>
      <c r="AF66" s="37"/>
      <c r="AG66" s="37"/>
      <c r="AH66" s="37"/>
      <c r="AI66" s="37"/>
      <c r="AJ66" s="37"/>
      <c r="AK66" s="37"/>
      <c r="AL66" s="37"/>
      <c r="AM66" s="37"/>
      <c r="AN66" s="209"/>
      <c r="AO66" s="209"/>
      <c r="AP66" s="37"/>
      <c r="AQ66" s="37"/>
      <c r="AR66" s="37"/>
      <c r="AV66" s="156"/>
    </row>
    <row r="67" spans="2:5" ht="11.25" customHeight="1">
      <c r="B67" s="44"/>
      <c r="C67" s="44"/>
      <c r="D67" s="44"/>
      <c r="E67" s="44"/>
    </row>
    <row r="68" spans="2:48" ht="11.25" customHeight="1">
      <c r="B68" s="44"/>
      <c r="C68" s="44"/>
      <c r="D68" s="44"/>
      <c r="E68" s="44"/>
      <c r="AV68" s="157"/>
    </row>
    <row r="69" spans="2:48" ht="11.25" customHeight="1">
      <c r="B69" s="44"/>
      <c r="C69" s="44"/>
      <c r="D69" s="44"/>
      <c r="E69" s="44"/>
      <c r="AV69" s="35"/>
    </row>
    <row r="70" spans="2:48" ht="11.25" customHeight="1">
      <c r="B70" s="44"/>
      <c r="C70" s="44"/>
      <c r="D70" s="44"/>
      <c r="E70" s="44"/>
      <c r="AV70" s="35"/>
    </row>
    <row r="71" spans="2:5" ht="11.25" customHeight="1">
      <c r="B71" s="44"/>
      <c r="C71" s="44"/>
      <c r="D71" s="44"/>
      <c r="E71" s="44"/>
    </row>
    <row r="72" spans="2:5" ht="11.25" customHeight="1">
      <c r="B72" s="44"/>
      <c r="C72" s="44"/>
      <c r="D72" s="44"/>
      <c r="E72" s="44"/>
    </row>
    <row r="73" spans="2:5" ht="11.25" customHeight="1">
      <c r="B73" s="44"/>
      <c r="C73" s="44"/>
      <c r="D73" s="44"/>
      <c r="E73" s="44"/>
    </row>
    <row r="74" spans="2:5" ht="11.25" customHeight="1">
      <c r="B74" s="44"/>
      <c r="C74" s="44"/>
      <c r="D74" s="44"/>
      <c r="E74" s="44"/>
    </row>
    <row r="75" spans="2:5" ht="11.25" customHeight="1">
      <c r="B75" s="44"/>
      <c r="C75" s="44"/>
      <c r="D75" s="44"/>
      <c r="E75" s="44"/>
    </row>
    <row r="76" spans="2:5" ht="11.25" customHeight="1">
      <c r="B76" s="44"/>
      <c r="C76" s="44"/>
      <c r="D76" s="44"/>
      <c r="E76" s="44"/>
    </row>
    <row r="77" spans="2:5" ht="11.25" customHeight="1">
      <c r="B77" s="44"/>
      <c r="C77" s="44"/>
      <c r="D77" s="44"/>
      <c r="E77" s="44"/>
    </row>
    <row r="78" spans="2:5" ht="11.25" customHeight="1">
      <c r="B78" s="44"/>
      <c r="C78" s="44"/>
      <c r="D78" s="44"/>
      <c r="E78" s="44"/>
    </row>
    <row r="79" spans="2:5" ht="11.25" customHeight="1">
      <c r="B79" s="44"/>
      <c r="C79" s="44"/>
      <c r="D79" s="44"/>
      <c r="E79" s="44"/>
    </row>
  </sheetData>
  <sheetProtection/>
  <mergeCells count="83">
    <mergeCell ref="AS12:AT12"/>
    <mergeCell ref="AS31:AT31"/>
    <mergeCell ref="I5:K5"/>
    <mergeCell ref="O5:Q5"/>
    <mergeCell ref="R5:T5"/>
    <mergeCell ref="AP4:AR5"/>
    <mergeCell ref="U5:W5"/>
    <mergeCell ref="X5:Z5"/>
    <mergeCell ref="L6:L7"/>
    <mergeCell ref="M6:M7"/>
    <mergeCell ref="AA5:AC5"/>
    <mergeCell ref="AD5:AF5"/>
    <mergeCell ref="AG5:AI5"/>
    <mergeCell ref="G6:G7"/>
    <mergeCell ref="H6:H7"/>
    <mergeCell ref="I6:I7"/>
    <mergeCell ref="J6:J7"/>
    <mergeCell ref="K6:K7"/>
    <mergeCell ref="N6:N7"/>
    <mergeCell ref="O6:O7"/>
    <mergeCell ref="A61:B61"/>
    <mergeCell ref="AS61:AT61"/>
    <mergeCell ref="AS53:AT53"/>
    <mergeCell ref="AS56:AT56"/>
    <mergeCell ref="A59:B59"/>
    <mergeCell ref="A56:B56"/>
    <mergeCell ref="AS59:AT59"/>
    <mergeCell ref="A53:B53"/>
    <mergeCell ref="AS48:AT48"/>
    <mergeCell ref="AS34:AT34"/>
    <mergeCell ref="AS41:AT41"/>
    <mergeCell ref="A34:B34"/>
    <mergeCell ref="AS44:AT44"/>
    <mergeCell ref="A39:B39"/>
    <mergeCell ref="A44:B44"/>
    <mergeCell ref="A48:B48"/>
    <mergeCell ref="AS39:AT39"/>
    <mergeCell ref="A41:B41"/>
    <mergeCell ref="A1:W1"/>
    <mergeCell ref="A12:B12"/>
    <mergeCell ref="A31:B31"/>
    <mergeCell ref="F5:H5"/>
    <mergeCell ref="L5:N5"/>
    <mergeCell ref="A4:B7"/>
    <mergeCell ref="C6:C7"/>
    <mergeCell ref="D6:D7"/>
    <mergeCell ref="E6:E7"/>
    <mergeCell ref="F6:F7"/>
    <mergeCell ref="P6:P7"/>
    <mergeCell ref="Q6:Q7"/>
    <mergeCell ref="R6:R7"/>
    <mergeCell ref="S6:S7"/>
    <mergeCell ref="AE6:AE7"/>
    <mergeCell ref="T6:T7"/>
    <mergeCell ref="U6:U7"/>
    <mergeCell ref="V6:V7"/>
    <mergeCell ref="W6:W7"/>
    <mergeCell ref="AR6:AR7"/>
    <mergeCell ref="AK6:AK7"/>
    <mergeCell ref="AL6:AL7"/>
    <mergeCell ref="AP6:AP7"/>
    <mergeCell ref="Z6:Z7"/>
    <mergeCell ref="AA6:AA7"/>
    <mergeCell ref="AB6:AB7"/>
    <mergeCell ref="AC6:AC7"/>
    <mergeCell ref="AD6:AD7"/>
    <mergeCell ref="AI6:AI7"/>
    <mergeCell ref="AS4:AT7"/>
    <mergeCell ref="C4:AL4"/>
    <mergeCell ref="C5:E5"/>
    <mergeCell ref="AM4:AO4"/>
    <mergeCell ref="AF6:AF7"/>
    <mergeCell ref="AG6:AG7"/>
    <mergeCell ref="X6:X7"/>
    <mergeCell ref="Y6:Y7"/>
    <mergeCell ref="AQ6:AQ7"/>
    <mergeCell ref="AH6:AH7"/>
    <mergeCell ref="AM5:AO5"/>
    <mergeCell ref="AM6:AM7"/>
    <mergeCell ref="AN6:AN7"/>
    <mergeCell ref="AO6:AO7"/>
    <mergeCell ref="AJ6:AJ7"/>
    <mergeCell ref="AJ5:AL5"/>
  </mergeCells>
  <conditionalFormatting sqref="A8:AT63">
    <cfRule type="expression" priority="1" dxfId="2" stopIfTrue="1">
      <formula>MOD(ROW(),2)=0</formula>
    </cfRule>
  </conditionalFormatting>
  <printOptions horizontalCentered="1"/>
  <pageMargins left="0.5905511811023623" right="0.5905511811023623" top="0.7480314960629921" bottom="0.7480314960629921" header="0.3937007874015748" footer="0.5118110236220472"/>
  <pageSetup horizontalDpi="600" verticalDpi="600" orientation="portrait" paperSize="9" scale="46" r:id="rId1"/>
  <colBreaks count="1" manualBreakCount="1">
    <brk id="23" max="64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0000"/>
  </sheetPr>
  <dimension ref="A1:L82"/>
  <sheetViews>
    <sheetView showGridLines="0" zoomScale="80" zoomScaleNormal="80" zoomScaleSheetLayoutView="70" zoomScalePageLayoutView="0" workbookViewId="0" topLeftCell="A1">
      <selection activeCell="C8" sqref="C8"/>
    </sheetView>
  </sheetViews>
  <sheetFormatPr defaultColWidth="8.66015625" defaultRowHeight="11.25" customHeight="1"/>
  <cols>
    <col min="1" max="1" width="1.40625" style="58" customWidth="1"/>
    <col min="2" max="2" width="10.66015625" style="58" customWidth="1"/>
    <col min="3" max="11" width="9.41015625" style="58" customWidth="1"/>
    <col min="12" max="16384" width="8.66015625" style="58" customWidth="1"/>
  </cols>
  <sheetData>
    <row r="1" spans="1:11" ht="16.5" customHeight="1">
      <c r="A1" s="458" t="s">
        <v>201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</row>
    <row r="2" spans="1:11" ht="16.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2" ht="16.5" customHeight="1">
      <c r="A3" s="92" t="s">
        <v>107</v>
      </c>
      <c r="B3" s="46"/>
      <c r="C3" s="144"/>
      <c r="D3" s="144"/>
      <c r="E3" s="144"/>
      <c r="F3" s="47"/>
      <c r="G3" s="47"/>
      <c r="H3" s="47"/>
      <c r="I3" s="47"/>
      <c r="J3" s="47"/>
      <c r="K3" s="48" t="s">
        <v>64</v>
      </c>
      <c r="L3" s="49"/>
    </row>
    <row r="4" spans="1:12" ht="16.5" customHeight="1">
      <c r="A4" s="93"/>
      <c r="B4" s="50" t="s">
        <v>111</v>
      </c>
      <c r="C4" s="455" t="s">
        <v>73</v>
      </c>
      <c r="D4" s="456"/>
      <c r="E4" s="457"/>
      <c r="F4" s="455" t="s">
        <v>75</v>
      </c>
      <c r="G4" s="457"/>
      <c r="H4" s="455" t="s">
        <v>76</v>
      </c>
      <c r="I4" s="457"/>
      <c r="J4" s="460" t="s">
        <v>110</v>
      </c>
      <c r="K4" s="461"/>
      <c r="L4" s="49"/>
    </row>
    <row r="5" spans="1:11" ht="16.5" customHeight="1">
      <c r="A5" s="46"/>
      <c r="B5" s="51" t="s">
        <v>156</v>
      </c>
      <c r="C5" s="52" t="s">
        <v>0</v>
      </c>
      <c r="D5" s="52" t="s">
        <v>1</v>
      </c>
      <c r="E5" s="52" t="s">
        <v>2</v>
      </c>
      <c r="F5" s="52" t="s">
        <v>1</v>
      </c>
      <c r="G5" s="52" t="s">
        <v>2</v>
      </c>
      <c r="H5" s="52" t="s">
        <v>1</v>
      </c>
      <c r="I5" s="52" t="s">
        <v>2</v>
      </c>
      <c r="J5" s="52" t="s">
        <v>1</v>
      </c>
      <c r="K5" s="52" t="s">
        <v>2</v>
      </c>
    </row>
    <row r="6" spans="1:11" ht="15.75" customHeight="1">
      <c r="A6" s="49"/>
      <c r="B6" s="53"/>
      <c r="C6" s="245"/>
      <c r="D6" s="145"/>
      <c r="E6" s="145"/>
      <c r="F6" s="145"/>
      <c r="G6" s="145"/>
      <c r="H6" s="145"/>
      <c r="I6" s="145"/>
      <c r="J6" s="145"/>
      <c r="K6" s="145"/>
    </row>
    <row r="7" spans="1:11" ht="15.75" customHeight="1">
      <c r="A7" s="146"/>
      <c r="B7" s="147" t="s">
        <v>189</v>
      </c>
      <c r="C7" s="246">
        <v>437</v>
      </c>
      <c r="D7" s="148">
        <v>257</v>
      </c>
      <c r="E7" s="148">
        <v>180</v>
      </c>
      <c r="F7" s="148">
        <v>62</v>
      </c>
      <c r="G7" s="148">
        <v>100</v>
      </c>
      <c r="H7" s="148">
        <v>0</v>
      </c>
      <c r="I7" s="148">
        <v>8</v>
      </c>
      <c r="J7" s="148">
        <v>195</v>
      </c>
      <c r="K7" s="148">
        <v>72</v>
      </c>
    </row>
    <row r="8" spans="1:11" s="94" customFormat="1" ht="15.75" customHeight="1">
      <c r="A8" s="313"/>
      <c r="B8" s="147" t="s">
        <v>192</v>
      </c>
      <c r="C8" s="247">
        <f>SUM(C14,C33,C36,C41,C43,C46,C50,C55,C58,C61,C63)</f>
        <v>430</v>
      </c>
      <c r="D8" s="248">
        <f aca="true" t="shared" si="0" ref="D8:K8">SUM(D14,D33,D36,D41,D43,D46,D50,D55,D58,D61,D63)</f>
        <v>254</v>
      </c>
      <c r="E8" s="248">
        <f t="shared" si="0"/>
        <v>176</v>
      </c>
      <c r="F8" s="248">
        <f t="shared" si="0"/>
        <v>60</v>
      </c>
      <c r="G8" s="248">
        <f t="shared" si="0"/>
        <v>98</v>
      </c>
      <c r="H8" s="248">
        <f t="shared" si="0"/>
        <v>0</v>
      </c>
      <c r="I8" s="248">
        <f t="shared" si="0"/>
        <v>9</v>
      </c>
      <c r="J8" s="248">
        <f t="shared" si="0"/>
        <v>194</v>
      </c>
      <c r="K8" s="248">
        <f t="shared" si="0"/>
        <v>69</v>
      </c>
    </row>
    <row r="9" spans="1:11" ht="15.75" customHeight="1">
      <c r="A9" s="49"/>
      <c r="B9" s="53"/>
      <c r="C9" s="249" t="s">
        <v>108</v>
      </c>
      <c r="D9" s="138" t="s">
        <v>108</v>
      </c>
      <c r="E9" s="138" t="s">
        <v>108</v>
      </c>
      <c r="F9" s="138" t="s">
        <v>108</v>
      </c>
      <c r="G9" s="138" t="s">
        <v>108</v>
      </c>
      <c r="H9" s="138"/>
      <c r="I9" s="138" t="s">
        <v>108</v>
      </c>
      <c r="J9" s="138" t="s">
        <v>108</v>
      </c>
      <c r="K9" s="138" t="s">
        <v>108</v>
      </c>
    </row>
    <row r="10" spans="1:11" ht="15.75" customHeight="1">
      <c r="A10" s="49"/>
      <c r="B10" s="91" t="s">
        <v>18</v>
      </c>
      <c r="C10" s="161">
        <f>D10+E10</f>
        <v>0</v>
      </c>
      <c r="D10" s="162">
        <f>SUM(F10,H10,J10)</f>
        <v>0</v>
      </c>
      <c r="E10" s="162">
        <f>SUM(G10,I10,K10)</f>
        <v>0</v>
      </c>
      <c r="F10" s="148">
        <v>0</v>
      </c>
      <c r="G10" s="148">
        <v>0</v>
      </c>
      <c r="H10" s="148">
        <v>0</v>
      </c>
      <c r="I10" s="148">
        <v>0</v>
      </c>
      <c r="J10" s="148">
        <v>0</v>
      </c>
      <c r="K10" s="148">
        <v>0</v>
      </c>
    </row>
    <row r="11" spans="1:11" ht="15.75" customHeight="1">
      <c r="A11" s="49"/>
      <c r="B11" s="91" t="s">
        <v>19</v>
      </c>
      <c r="C11" s="161">
        <f aca="true" t="shared" si="1" ref="C11:C64">D11+E11</f>
        <v>55</v>
      </c>
      <c r="D11" s="162">
        <f aca="true" t="shared" si="2" ref="D11:D64">SUM(F11,H11,J11)</f>
        <v>14</v>
      </c>
      <c r="E11" s="162">
        <f>SUM(G11,I11,K11)</f>
        <v>41</v>
      </c>
      <c r="F11" s="148">
        <v>1</v>
      </c>
      <c r="G11" s="148">
        <v>4</v>
      </c>
      <c r="H11" s="148">
        <v>0</v>
      </c>
      <c r="I11" s="148">
        <v>9</v>
      </c>
      <c r="J11" s="148">
        <v>13</v>
      </c>
      <c r="K11" s="148">
        <v>28</v>
      </c>
    </row>
    <row r="12" spans="1:11" ht="15.75" customHeight="1">
      <c r="A12" s="49"/>
      <c r="B12" s="91" t="s">
        <v>20</v>
      </c>
      <c r="C12" s="161">
        <f t="shared" si="1"/>
        <v>375</v>
      </c>
      <c r="D12" s="162">
        <f t="shared" si="2"/>
        <v>240</v>
      </c>
      <c r="E12" s="162">
        <f aca="true" t="shared" si="3" ref="E12:E64">SUM(G12,I12,K12)</f>
        <v>135</v>
      </c>
      <c r="F12" s="148">
        <v>59</v>
      </c>
      <c r="G12" s="148">
        <v>94</v>
      </c>
      <c r="H12" s="148">
        <v>0</v>
      </c>
      <c r="I12" s="148">
        <v>0</v>
      </c>
      <c r="J12" s="148">
        <v>181</v>
      </c>
      <c r="K12" s="148">
        <v>41</v>
      </c>
    </row>
    <row r="13" spans="1:11" ht="15.75" customHeight="1">
      <c r="A13" s="49"/>
      <c r="B13" s="54"/>
      <c r="C13" s="139"/>
      <c r="D13" s="139"/>
      <c r="E13" s="139"/>
      <c r="F13" s="139"/>
      <c r="G13" s="139"/>
      <c r="H13" s="139"/>
      <c r="I13" s="139"/>
      <c r="J13" s="139"/>
      <c r="K13" s="139"/>
    </row>
    <row r="14" spans="1:11" s="261" customFormat="1" ht="15.75" customHeight="1">
      <c r="A14" s="453" t="s">
        <v>183</v>
      </c>
      <c r="B14" s="459"/>
      <c r="C14" s="259">
        <f t="shared" si="1"/>
        <v>356</v>
      </c>
      <c r="D14" s="260">
        <f t="shared" si="2"/>
        <v>197</v>
      </c>
      <c r="E14" s="260">
        <f t="shared" si="3"/>
        <v>159</v>
      </c>
      <c r="F14" s="260">
        <f aca="true" t="shared" si="4" ref="F14:K14">SUM(F16:F32)</f>
        <v>52</v>
      </c>
      <c r="G14" s="260">
        <f t="shared" si="4"/>
        <v>90</v>
      </c>
      <c r="H14" s="260">
        <f t="shared" si="4"/>
        <v>0</v>
      </c>
      <c r="I14" s="260">
        <f t="shared" si="4"/>
        <v>8</v>
      </c>
      <c r="J14" s="260">
        <f t="shared" si="4"/>
        <v>145</v>
      </c>
      <c r="K14" s="260">
        <f t="shared" si="4"/>
        <v>61</v>
      </c>
    </row>
    <row r="15" spans="1:11" s="261" customFormat="1" ht="15.75" customHeight="1">
      <c r="A15" s="262"/>
      <c r="B15" s="263" t="s">
        <v>184</v>
      </c>
      <c r="C15" s="259">
        <f t="shared" si="1"/>
        <v>208</v>
      </c>
      <c r="D15" s="260">
        <f t="shared" si="2"/>
        <v>121</v>
      </c>
      <c r="E15" s="260">
        <f t="shared" si="3"/>
        <v>87</v>
      </c>
      <c r="F15" s="260">
        <f aca="true" t="shared" si="5" ref="F15:K15">SUM(F16:F20)</f>
        <v>32</v>
      </c>
      <c r="G15" s="260">
        <f t="shared" si="5"/>
        <v>57</v>
      </c>
      <c r="H15" s="260">
        <f t="shared" si="5"/>
        <v>0</v>
      </c>
      <c r="I15" s="260">
        <f t="shared" si="5"/>
        <v>0</v>
      </c>
      <c r="J15" s="260">
        <f t="shared" si="5"/>
        <v>89</v>
      </c>
      <c r="K15" s="260">
        <f t="shared" si="5"/>
        <v>30</v>
      </c>
    </row>
    <row r="16" spans="1:11" s="269" customFormat="1" ht="15.75" customHeight="1">
      <c r="A16" s="264"/>
      <c r="B16" s="265" t="s">
        <v>35</v>
      </c>
      <c r="C16" s="266">
        <f t="shared" si="1"/>
        <v>29</v>
      </c>
      <c r="D16" s="267">
        <f t="shared" si="2"/>
        <v>18</v>
      </c>
      <c r="E16" s="267">
        <f t="shared" si="3"/>
        <v>11</v>
      </c>
      <c r="F16" s="268">
        <v>7</v>
      </c>
      <c r="G16" s="268">
        <v>9</v>
      </c>
      <c r="H16" s="268">
        <v>0</v>
      </c>
      <c r="I16" s="268">
        <v>0</v>
      </c>
      <c r="J16" s="268">
        <v>11</v>
      </c>
      <c r="K16" s="268">
        <v>2</v>
      </c>
    </row>
    <row r="17" spans="1:11" s="269" customFormat="1" ht="15.75" customHeight="1">
      <c r="A17" s="264"/>
      <c r="B17" s="265" t="s">
        <v>36</v>
      </c>
      <c r="C17" s="266">
        <f t="shared" si="1"/>
        <v>46</v>
      </c>
      <c r="D17" s="267">
        <f t="shared" si="2"/>
        <v>29</v>
      </c>
      <c r="E17" s="267">
        <f t="shared" si="3"/>
        <v>17</v>
      </c>
      <c r="F17" s="268">
        <v>10</v>
      </c>
      <c r="G17" s="268">
        <v>6</v>
      </c>
      <c r="H17" s="268">
        <v>0</v>
      </c>
      <c r="I17" s="268">
        <v>0</v>
      </c>
      <c r="J17" s="268">
        <v>19</v>
      </c>
      <c r="K17" s="268">
        <v>11</v>
      </c>
    </row>
    <row r="18" spans="1:11" s="269" customFormat="1" ht="15.75" customHeight="1">
      <c r="A18" s="264"/>
      <c r="B18" s="265" t="s">
        <v>37</v>
      </c>
      <c r="C18" s="266">
        <f t="shared" si="1"/>
        <v>20</v>
      </c>
      <c r="D18" s="267">
        <f t="shared" si="2"/>
        <v>8</v>
      </c>
      <c r="E18" s="267">
        <f t="shared" si="3"/>
        <v>12</v>
      </c>
      <c r="F18" s="268">
        <v>1</v>
      </c>
      <c r="G18" s="268">
        <v>12</v>
      </c>
      <c r="H18" s="268">
        <v>0</v>
      </c>
      <c r="I18" s="268">
        <v>0</v>
      </c>
      <c r="J18" s="268">
        <v>7</v>
      </c>
      <c r="K18" s="268">
        <v>0</v>
      </c>
    </row>
    <row r="19" spans="1:11" s="269" customFormat="1" ht="15.75" customHeight="1">
      <c r="A19" s="264"/>
      <c r="B19" s="265" t="s">
        <v>38</v>
      </c>
      <c r="C19" s="266">
        <f t="shared" si="1"/>
        <v>42</v>
      </c>
      <c r="D19" s="267">
        <f t="shared" si="2"/>
        <v>26</v>
      </c>
      <c r="E19" s="267">
        <f t="shared" si="3"/>
        <v>16</v>
      </c>
      <c r="F19" s="268">
        <v>10</v>
      </c>
      <c r="G19" s="268">
        <v>13</v>
      </c>
      <c r="H19" s="268">
        <v>0</v>
      </c>
      <c r="I19" s="268">
        <v>0</v>
      </c>
      <c r="J19" s="268">
        <v>16</v>
      </c>
      <c r="K19" s="268">
        <v>3</v>
      </c>
    </row>
    <row r="20" spans="1:11" s="269" customFormat="1" ht="15.75" customHeight="1">
      <c r="A20" s="264"/>
      <c r="B20" s="265" t="s">
        <v>39</v>
      </c>
      <c r="C20" s="266">
        <f t="shared" si="1"/>
        <v>71</v>
      </c>
      <c r="D20" s="267">
        <f t="shared" si="2"/>
        <v>40</v>
      </c>
      <c r="E20" s="267">
        <f t="shared" si="3"/>
        <v>31</v>
      </c>
      <c r="F20" s="268">
        <v>4</v>
      </c>
      <c r="G20" s="268">
        <v>17</v>
      </c>
      <c r="H20" s="268">
        <v>0</v>
      </c>
      <c r="I20" s="268">
        <v>0</v>
      </c>
      <c r="J20" s="268">
        <v>36</v>
      </c>
      <c r="K20" s="268">
        <v>14</v>
      </c>
    </row>
    <row r="21" spans="1:11" s="269" customFormat="1" ht="15.75" customHeight="1">
      <c r="A21" s="264"/>
      <c r="B21" s="270" t="s">
        <v>40</v>
      </c>
      <c r="C21" s="266">
        <f t="shared" si="1"/>
        <v>23</v>
      </c>
      <c r="D21" s="267">
        <f t="shared" si="2"/>
        <v>14</v>
      </c>
      <c r="E21" s="267">
        <f t="shared" si="3"/>
        <v>9</v>
      </c>
      <c r="F21" s="268">
        <v>4</v>
      </c>
      <c r="G21" s="268">
        <v>5</v>
      </c>
      <c r="H21" s="268">
        <v>0</v>
      </c>
      <c r="I21" s="268">
        <v>0</v>
      </c>
      <c r="J21" s="268">
        <v>10</v>
      </c>
      <c r="K21" s="268">
        <v>4</v>
      </c>
    </row>
    <row r="22" spans="1:11" s="269" customFormat="1" ht="15.75" customHeight="1">
      <c r="A22" s="264"/>
      <c r="B22" s="270" t="s">
        <v>117</v>
      </c>
      <c r="C22" s="266">
        <f t="shared" si="1"/>
        <v>15</v>
      </c>
      <c r="D22" s="267">
        <f t="shared" si="2"/>
        <v>8</v>
      </c>
      <c r="E22" s="267">
        <f t="shared" si="3"/>
        <v>7</v>
      </c>
      <c r="F22" s="268">
        <v>4</v>
      </c>
      <c r="G22" s="268">
        <v>3</v>
      </c>
      <c r="H22" s="268">
        <v>0</v>
      </c>
      <c r="I22" s="268">
        <v>0</v>
      </c>
      <c r="J22" s="268">
        <v>4</v>
      </c>
      <c r="K22" s="268">
        <v>4</v>
      </c>
    </row>
    <row r="23" spans="1:11" s="269" customFormat="1" ht="15.75" customHeight="1">
      <c r="A23" s="264"/>
      <c r="B23" s="270" t="s">
        <v>6</v>
      </c>
      <c r="C23" s="266">
        <f t="shared" si="1"/>
        <v>18</v>
      </c>
      <c r="D23" s="267">
        <f t="shared" si="2"/>
        <v>10</v>
      </c>
      <c r="E23" s="267">
        <f t="shared" si="3"/>
        <v>8</v>
      </c>
      <c r="F23" s="268">
        <v>4</v>
      </c>
      <c r="G23" s="268">
        <v>4</v>
      </c>
      <c r="H23" s="268">
        <v>0</v>
      </c>
      <c r="I23" s="268">
        <v>0</v>
      </c>
      <c r="J23" s="268">
        <v>6</v>
      </c>
      <c r="K23" s="268">
        <v>4</v>
      </c>
    </row>
    <row r="24" spans="1:11" s="269" customFormat="1" ht="15.75" customHeight="1">
      <c r="A24" s="264"/>
      <c r="B24" s="270" t="s">
        <v>41</v>
      </c>
      <c r="C24" s="266">
        <f t="shared" si="1"/>
        <v>4</v>
      </c>
      <c r="D24" s="267">
        <f t="shared" si="2"/>
        <v>1</v>
      </c>
      <c r="E24" s="267">
        <f t="shared" si="3"/>
        <v>3</v>
      </c>
      <c r="F24" s="268">
        <v>0</v>
      </c>
      <c r="G24" s="268">
        <v>1</v>
      </c>
      <c r="H24" s="268">
        <v>0</v>
      </c>
      <c r="I24" s="268">
        <v>0</v>
      </c>
      <c r="J24" s="268">
        <v>1</v>
      </c>
      <c r="K24" s="268">
        <v>2</v>
      </c>
    </row>
    <row r="25" spans="1:11" s="269" customFormat="1" ht="15.75" customHeight="1">
      <c r="A25" s="264"/>
      <c r="B25" s="270" t="s">
        <v>42</v>
      </c>
      <c r="C25" s="266">
        <f t="shared" si="1"/>
        <v>5</v>
      </c>
      <c r="D25" s="267">
        <f t="shared" si="2"/>
        <v>4</v>
      </c>
      <c r="E25" s="267">
        <f t="shared" si="3"/>
        <v>1</v>
      </c>
      <c r="F25" s="268">
        <v>2</v>
      </c>
      <c r="G25" s="268">
        <v>1</v>
      </c>
      <c r="H25" s="268">
        <v>0</v>
      </c>
      <c r="I25" s="268">
        <v>0</v>
      </c>
      <c r="J25" s="268">
        <v>2</v>
      </c>
      <c r="K25" s="268">
        <v>0</v>
      </c>
    </row>
    <row r="26" spans="1:11" s="269" customFormat="1" ht="15.75" customHeight="1">
      <c r="A26" s="264"/>
      <c r="B26" s="270" t="s">
        <v>43</v>
      </c>
      <c r="C26" s="266">
        <f t="shared" si="1"/>
        <v>4</v>
      </c>
      <c r="D26" s="267">
        <f t="shared" si="2"/>
        <v>2</v>
      </c>
      <c r="E26" s="267">
        <f t="shared" si="3"/>
        <v>2</v>
      </c>
      <c r="F26" s="268">
        <v>0</v>
      </c>
      <c r="G26" s="268">
        <v>2</v>
      </c>
      <c r="H26" s="268">
        <v>0</v>
      </c>
      <c r="I26" s="268">
        <v>0</v>
      </c>
      <c r="J26" s="268">
        <v>2</v>
      </c>
      <c r="K26" s="268">
        <v>0</v>
      </c>
    </row>
    <row r="27" spans="1:11" s="269" customFormat="1" ht="15.75" customHeight="1">
      <c r="A27" s="264"/>
      <c r="B27" s="270" t="s">
        <v>7</v>
      </c>
      <c r="C27" s="266">
        <f t="shared" si="1"/>
        <v>12</v>
      </c>
      <c r="D27" s="267">
        <f t="shared" si="2"/>
        <v>7</v>
      </c>
      <c r="E27" s="267">
        <f t="shared" si="3"/>
        <v>5</v>
      </c>
      <c r="F27" s="268">
        <v>3</v>
      </c>
      <c r="G27" s="268">
        <v>3</v>
      </c>
      <c r="H27" s="268">
        <v>0</v>
      </c>
      <c r="I27" s="268">
        <v>0</v>
      </c>
      <c r="J27" s="268">
        <v>4</v>
      </c>
      <c r="K27" s="268">
        <v>2</v>
      </c>
    </row>
    <row r="28" spans="1:11" s="269" customFormat="1" ht="15.75" customHeight="1">
      <c r="A28" s="264"/>
      <c r="B28" s="270" t="s">
        <v>44</v>
      </c>
      <c r="C28" s="266">
        <f t="shared" si="1"/>
        <v>12</v>
      </c>
      <c r="D28" s="267">
        <f t="shared" si="2"/>
        <v>9</v>
      </c>
      <c r="E28" s="267">
        <f t="shared" si="3"/>
        <v>3</v>
      </c>
      <c r="F28" s="268">
        <v>0</v>
      </c>
      <c r="G28" s="268">
        <v>3</v>
      </c>
      <c r="H28" s="268">
        <v>0</v>
      </c>
      <c r="I28" s="268">
        <v>0</v>
      </c>
      <c r="J28" s="268">
        <v>9</v>
      </c>
      <c r="K28" s="268">
        <v>0</v>
      </c>
    </row>
    <row r="29" spans="1:11" s="269" customFormat="1" ht="15.75" customHeight="1">
      <c r="A29" s="264"/>
      <c r="B29" s="271" t="s">
        <v>70</v>
      </c>
      <c r="C29" s="266">
        <f t="shared" si="1"/>
        <v>2</v>
      </c>
      <c r="D29" s="267">
        <f t="shared" si="2"/>
        <v>1</v>
      </c>
      <c r="E29" s="267">
        <f t="shared" si="3"/>
        <v>1</v>
      </c>
      <c r="F29" s="268">
        <v>0</v>
      </c>
      <c r="G29" s="268">
        <v>1</v>
      </c>
      <c r="H29" s="268">
        <v>0</v>
      </c>
      <c r="I29" s="268">
        <v>0</v>
      </c>
      <c r="J29" s="268">
        <v>1</v>
      </c>
      <c r="K29" s="268">
        <v>0</v>
      </c>
    </row>
    <row r="30" spans="1:11" s="269" customFormat="1" ht="15.75" customHeight="1">
      <c r="A30" s="264"/>
      <c r="B30" s="271" t="s">
        <v>71</v>
      </c>
      <c r="C30" s="266">
        <f t="shared" si="1"/>
        <v>15</v>
      </c>
      <c r="D30" s="267">
        <f t="shared" si="2"/>
        <v>0</v>
      </c>
      <c r="E30" s="267">
        <f t="shared" si="3"/>
        <v>15</v>
      </c>
      <c r="F30" s="268">
        <v>0</v>
      </c>
      <c r="G30" s="268">
        <v>1</v>
      </c>
      <c r="H30" s="268">
        <v>0</v>
      </c>
      <c r="I30" s="268">
        <v>4</v>
      </c>
      <c r="J30" s="268">
        <v>0</v>
      </c>
      <c r="K30" s="268">
        <v>10</v>
      </c>
    </row>
    <row r="31" spans="1:11" s="269" customFormat="1" ht="15.75" customHeight="1">
      <c r="A31" s="264"/>
      <c r="B31" s="271" t="s">
        <v>79</v>
      </c>
      <c r="C31" s="266">
        <f t="shared" si="1"/>
        <v>5</v>
      </c>
      <c r="D31" s="267">
        <f t="shared" si="2"/>
        <v>3</v>
      </c>
      <c r="E31" s="267">
        <f t="shared" si="3"/>
        <v>2</v>
      </c>
      <c r="F31" s="268">
        <v>1</v>
      </c>
      <c r="G31" s="268">
        <v>1</v>
      </c>
      <c r="H31" s="268">
        <v>0</v>
      </c>
      <c r="I31" s="268">
        <v>0</v>
      </c>
      <c r="J31" s="268">
        <v>2</v>
      </c>
      <c r="K31" s="268">
        <v>1</v>
      </c>
    </row>
    <row r="32" spans="1:11" s="269" customFormat="1" ht="15.75" customHeight="1">
      <c r="A32" s="264"/>
      <c r="B32" s="271" t="s">
        <v>131</v>
      </c>
      <c r="C32" s="266">
        <f t="shared" si="1"/>
        <v>33</v>
      </c>
      <c r="D32" s="267">
        <f t="shared" si="2"/>
        <v>17</v>
      </c>
      <c r="E32" s="267">
        <f t="shared" si="3"/>
        <v>16</v>
      </c>
      <c r="F32" s="268">
        <v>2</v>
      </c>
      <c r="G32" s="268">
        <v>8</v>
      </c>
      <c r="H32" s="268">
        <v>0</v>
      </c>
      <c r="I32" s="268">
        <v>4</v>
      </c>
      <c r="J32" s="268">
        <v>15</v>
      </c>
      <c r="K32" s="268">
        <v>4</v>
      </c>
    </row>
    <row r="33" spans="1:11" s="269" customFormat="1" ht="15.75" customHeight="1">
      <c r="A33" s="451" t="s">
        <v>185</v>
      </c>
      <c r="B33" s="452"/>
      <c r="C33" s="259">
        <f t="shared" si="1"/>
        <v>0</v>
      </c>
      <c r="D33" s="260">
        <f t="shared" si="2"/>
        <v>0</v>
      </c>
      <c r="E33" s="260">
        <f t="shared" si="3"/>
        <v>0</v>
      </c>
      <c r="F33" s="260">
        <f aca="true" t="shared" si="6" ref="F33:K33">SUM(F34:F35)</f>
        <v>0</v>
      </c>
      <c r="G33" s="260">
        <f t="shared" si="6"/>
        <v>0</v>
      </c>
      <c r="H33" s="260">
        <f t="shared" si="6"/>
        <v>0</v>
      </c>
      <c r="I33" s="260">
        <f t="shared" si="6"/>
        <v>0</v>
      </c>
      <c r="J33" s="260">
        <f t="shared" si="6"/>
        <v>0</v>
      </c>
      <c r="K33" s="260">
        <f t="shared" si="6"/>
        <v>0</v>
      </c>
    </row>
    <row r="34" spans="1:11" s="261" customFormat="1" ht="15.75" customHeight="1">
      <c r="A34" s="264"/>
      <c r="B34" s="270" t="s">
        <v>45</v>
      </c>
      <c r="C34" s="266">
        <f t="shared" si="1"/>
        <v>0</v>
      </c>
      <c r="D34" s="267">
        <f t="shared" si="2"/>
        <v>0</v>
      </c>
      <c r="E34" s="267">
        <f t="shared" si="3"/>
        <v>0</v>
      </c>
      <c r="F34" s="268">
        <v>0</v>
      </c>
      <c r="G34" s="268">
        <v>0</v>
      </c>
      <c r="H34" s="268">
        <v>0</v>
      </c>
      <c r="I34" s="268">
        <v>0</v>
      </c>
      <c r="J34" s="268">
        <v>0</v>
      </c>
      <c r="K34" s="268">
        <v>0</v>
      </c>
    </row>
    <row r="35" spans="1:11" s="269" customFormat="1" ht="15.75" customHeight="1">
      <c r="A35" s="264"/>
      <c r="B35" s="270" t="s">
        <v>8</v>
      </c>
      <c r="C35" s="266">
        <f t="shared" si="1"/>
        <v>0</v>
      </c>
      <c r="D35" s="267">
        <f t="shared" si="2"/>
        <v>0</v>
      </c>
      <c r="E35" s="267">
        <f t="shared" si="3"/>
        <v>0</v>
      </c>
      <c r="F35" s="268">
        <v>0</v>
      </c>
      <c r="G35" s="268">
        <v>0</v>
      </c>
      <c r="H35" s="268">
        <v>0</v>
      </c>
      <c r="I35" s="268">
        <v>0</v>
      </c>
      <c r="J35" s="268">
        <v>0</v>
      </c>
      <c r="K35" s="268">
        <v>0</v>
      </c>
    </row>
    <row r="36" spans="1:11" s="269" customFormat="1" ht="15.75" customHeight="1">
      <c r="A36" s="453" t="s">
        <v>171</v>
      </c>
      <c r="B36" s="454"/>
      <c r="C36" s="259">
        <f t="shared" si="1"/>
        <v>12</v>
      </c>
      <c r="D36" s="260">
        <f t="shared" si="2"/>
        <v>7</v>
      </c>
      <c r="E36" s="260">
        <f t="shared" si="3"/>
        <v>5</v>
      </c>
      <c r="F36" s="260">
        <f aca="true" t="shared" si="7" ref="F36:K36">SUM(F37:F40)</f>
        <v>4</v>
      </c>
      <c r="G36" s="260">
        <f t="shared" si="7"/>
        <v>1</v>
      </c>
      <c r="H36" s="260">
        <f t="shared" si="7"/>
        <v>0</v>
      </c>
      <c r="I36" s="260">
        <f t="shared" si="7"/>
        <v>0</v>
      </c>
      <c r="J36" s="260">
        <f t="shared" si="7"/>
        <v>3</v>
      </c>
      <c r="K36" s="260">
        <f t="shared" si="7"/>
        <v>4</v>
      </c>
    </row>
    <row r="37" spans="1:11" s="261" customFormat="1" ht="15.75" customHeight="1">
      <c r="A37" s="264"/>
      <c r="B37" s="270" t="s">
        <v>84</v>
      </c>
      <c r="C37" s="266">
        <f t="shared" si="1"/>
        <v>1</v>
      </c>
      <c r="D37" s="267">
        <f t="shared" si="2"/>
        <v>0</v>
      </c>
      <c r="E37" s="267">
        <f t="shared" si="3"/>
        <v>1</v>
      </c>
      <c r="F37" s="268">
        <v>0</v>
      </c>
      <c r="G37" s="268">
        <v>1</v>
      </c>
      <c r="H37" s="268">
        <v>0</v>
      </c>
      <c r="I37" s="268">
        <v>0</v>
      </c>
      <c r="J37" s="268">
        <v>0</v>
      </c>
      <c r="K37" s="268">
        <v>0</v>
      </c>
    </row>
    <row r="38" spans="1:11" s="269" customFormat="1" ht="15.75" customHeight="1">
      <c r="A38" s="264"/>
      <c r="B38" s="270" t="s">
        <v>82</v>
      </c>
      <c r="C38" s="266">
        <f t="shared" si="1"/>
        <v>1</v>
      </c>
      <c r="D38" s="267">
        <f t="shared" si="2"/>
        <v>0</v>
      </c>
      <c r="E38" s="267">
        <f t="shared" si="3"/>
        <v>1</v>
      </c>
      <c r="F38" s="268">
        <v>0</v>
      </c>
      <c r="G38" s="268">
        <v>0</v>
      </c>
      <c r="H38" s="268">
        <v>0</v>
      </c>
      <c r="I38" s="268">
        <v>0</v>
      </c>
      <c r="J38" s="268">
        <v>0</v>
      </c>
      <c r="K38" s="268">
        <v>1</v>
      </c>
    </row>
    <row r="39" spans="1:11" s="269" customFormat="1" ht="15.75" customHeight="1">
      <c r="A39" s="264"/>
      <c r="B39" s="270" t="s">
        <v>72</v>
      </c>
      <c r="C39" s="266">
        <f t="shared" si="1"/>
        <v>9</v>
      </c>
      <c r="D39" s="267">
        <f t="shared" si="2"/>
        <v>7</v>
      </c>
      <c r="E39" s="267">
        <f t="shared" si="3"/>
        <v>2</v>
      </c>
      <c r="F39" s="268">
        <v>4</v>
      </c>
      <c r="G39" s="268">
        <v>0</v>
      </c>
      <c r="H39" s="268">
        <v>0</v>
      </c>
      <c r="I39" s="268">
        <v>0</v>
      </c>
      <c r="J39" s="268">
        <v>3</v>
      </c>
      <c r="K39" s="268">
        <v>2</v>
      </c>
    </row>
    <row r="40" spans="1:11" s="269" customFormat="1" ht="15.75" customHeight="1">
      <c r="A40" s="264"/>
      <c r="B40" s="270" t="s">
        <v>83</v>
      </c>
      <c r="C40" s="266">
        <f t="shared" si="1"/>
        <v>1</v>
      </c>
      <c r="D40" s="267">
        <f t="shared" si="2"/>
        <v>0</v>
      </c>
      <c r="E40" s="267">
        <f t="shared" si="3"/>
        <v>1</v>
      </c>
      <c r="F40" s="268">
        <v>0</v>
      </c>
      <c r="G40" s="268">
        <v>0</v>
      </c>
      <c r="H40" s="268">
        <v>0</v>
      </c>
      <c r="I40" s="268">
        <v>0</v>
      </c>
      <c r="J40" s="268">
        <v>0</v>
      </c>
      <c r="K40" s="268">
        <v>1</v>
      </c>
    </row>
    <row r="41" spans="1:11" s="269" customFormat="1" ht="15.75" customHeight="1">
      <c r="A41" s="453" t="s">
        <v>173</v>
      </c>
      <c r="B41" s="454"/>
      <c r="C41" s="259">
        <f t="shared" si="1"/>
        <v>0</v>
      </c>
      <c r="D41" s="260">
        <f t="shared" si="2"/>
        <v>0</v>
      </c>
      <c r="E41" s="260">
        <f t="shared" si="3"/>
        <v>0</v>
      </c>
      <c r="F41" s="260">
        <f aca="true" t="shared" si="8" ref="F41:K41">F42</f>
        <v>0</v>
      </c>
      <c r="G41" s="260">
        <f t="shared" si="8"/>
        <v>0</v>
      </c>
      <c r="H41" s="260">
        <f t="shared" si="8"/>
        <v>0</v>
      </c>
      <c r="I41" s="260">
        <f t="shared" si="8"/>
        <v>0</v>
      </c>
      <c r="J41" s="260">
        <f t="shared" si="8"/>
        <v>0</v>
      </c>
      <c r="K41" s="260">
        <f t="shared" si="8"/>
        <v>0</v>
      </c>
    </row>
    <row r="42" spans="1:11" s="261" customFormat="1" ht="15.75" customHeight="1">
      <c r="A42" s="264"/>
      <c r="B42" s="270" t="s">
        <v>46</v>
      </c>
      <c r="C42" s="266">
        <f t="shared" si="1"/>
        <v>0</v>
      </c>
      <c r="D42" s="267">
        <f t="shared" si="2"/>
        <v>0</v>
      </c>
      <c r="E42" s="267">
        <f t="shared" si="3"/>
        <v>0</v>
      </c>
      <c r="F42" s="268">
        <v>0</v>
      </c>
      <c r="G42" s="268">
        <v>0</v>
      </c>
      <c r="H42" s="268">
        <v>0</v>
      </c>
      <c r="I42" s="268">
        <v>0</v>
      </c>
      <c r="J42" s="268">
        <v>0</v>
      </c>
      <c r="K42" s="268">
        <v>0</v>
      </c>
    </row>
    <row r="43" spans="1:11" s="269" customFormat="1" ht="15.75" customHeight="1">
      <c r="A43" s="453" t="s">
        <v>174</v>
      </c>
      <c r="B43" s="454"/>
      <c r="C43" s="259">
        <f t="shared" si="1"/>
        <v>9</v>
      </c>
      <c r="D43" s="260">
        <f t="shared" si="2"/>
        <v>8</v>
      </c>
      <c r="E43" s="260">
        <f t="shared" si="3"/>
        <v>1</v>
      </c>
      <c r="F43" s="260">
        <f aca="true" t="shared" si="9" ref="F43:K43">SUM(F44:F45)</f>
        <v>1</v>
      </c>
      <c r="G43" s="260">
        <f t="shared" si="9"/>
        <v>1</v>
      </c>
      <c r="H43" s="260">
        <f t="shared" si="9"/>
        <v>0</v>
      </c>
      <c r="I43" s="260">
        <f t="shared" si="9"/>
        <v>0</v>
      </c>
      <c r="J43" s="260">
        <f t="shared" si="9"/>
        <v>7</v>
      </c>
      <c r="K43" s="260">
        <f t="shared" si="9"/>
        <v>0</v>
      </c>
    </row>
    <row r="44" spans="1:11" s="261" customFormat="1" ht="15.75" customHeight="1">
      <c r="A44" s="264"/>
      <c r="B44" s="270" t="s">
        <v>47</v>
      </c>
      <c r="C44" s="266">
        <f t="shared" si="1"/>
        <v>4</v>
      </c>
      <c r="D44" s="267">
        <f t="shared" si="2"/>
        <v>3</v>
      </c>
      <c r="E44" s="267">
        <f t="shared" si="3"/>
        <v>1</v>
      </c>
      <c r="F44" s="268">
        <v>0</v>
      </c>
      <c r="G44" s="268">
        <v>1</v>
      </c>
      <c r="H44" s="268">
        <v>0</v>
      </c>
      <c r="I44" s="268">
        <v>0</v>
      </c>
      <c r="J44" s="268">
        <v>3</v>
      </c>
      <c r="K44" s="268">
        <v>0</v>
      </c>
    </row>
    <row r="45" spans="1:11" s="269" customFormat="1" ht="15.75" customHeight="1">
      <c r="A45" s="264"/>
      <c r="B45" s="270" t="s">
        <v>48</v>
      </c>
      <c r="C45" s="266">
        <f t="shared" si="1"/>
        <v>5</v>
      </c>
      <c r="D45" s="267">
        <f t="shared" si="2"/>
        <v>5</v>
      </c>
      <c r="E45" s="267">
        <f t="shared" si="3"/>
        <v>0</v>
      </c>
      <c r="F45" s="268">
        <v>1</v>
      </c>
      <c r="G45" s="268">
        <v>0</v>
      </c>
      <c r="H45" s="268">
        <v>0</v>
      </c>
      <c r="I45" s="268">
        <v>0</v>
      </c>
      <c r="J45" s="268">
        <v>4</v>
      </c>
      <c r="K45" s="268">
        <v>0</v>
      </c>
    </row>
    <row r="46" spans="1:11" s="269" customFormat="1" ht="15.75" customHeight="1">
      <c r="A46" s="453" t="s">
        <v>175</v>
      </c>
      <c r="B46" s="454"/>
      <c r="C46" s="259">
        <f t="shared" si="1"/>
        <v>11</v>
      </c>
      <c r="D46" s="260">
        <f t="shared" si="2"/>
        <v>9</v>
      </c>
      <c r="E46" s="260">
        <f t="shared" si="3"/>
        <v>2</v>
      </c>
      <c r="F46" s="260">
        <f aca="true" t="shared" si="10" ref="F46:K46">SUM(F47:F49)</f>
        <v>2</v>
      </c>
      <c r="G46" s="260">
        <f t="shared" si="10"/>
        <v>2</v>
      </c>
      <c r="H46" s="260">
        <f t="shared" si="10"/>
        <v>0</v>
      </c>
      <c r="I46" s="260">
        <f t="shared" si="10"/>
        <v>0</v>
      </c>
      <c r="J46" s="260">
        <f t="shared" si="10"/>
        <v>7</v>
      </c>
      <c r="K46" s="260">
        <f t="shared" si="10"/>
        <v>0</v>
      </c>
    </row>
    <row r="47" spans="1:11" s="261" customFormat="1" ht="15.75" customHeight="1">
      <c r="A47" s="264"/>
      <c r="B47" s="270" t="s">
        <v>49</v>
      </c>
      <c r="C47" s="266">
        <f t="shared" si="1"/>
        <v>0</v>
      </c>
      <c r="D47" s="267">
        <f t="shared" si="2"/>
        <v>0</v>
      </c>
      <c r="E47" s="267">
        <f t="shared" si="3"/>
        <v>0</v>
      </c>
      <c r="F47" s="268">
        <v>0</v>
      </c>
      <c r="G47" s="268">
        <v>0</v>
      </c>
      <c r="H47" s="268">
        <v>0</v>
      </c>
      <c r="I47" s="268">
        <v>0</v>
      </c>
      <c r="J47" s="268">
        <v>0</v>
      </c>
      <c r="K47" s="268">
        <v>0</v>
      </c>
    </row>
    <row r="48" spans="1:11" s="269" customFormat="1" ht="15.75" customHeight="1">
      <c r="A48" s="264"/>
      <c r="B48" s="270" t="s">
        <v>10</v>
      </c>
      <c r="C48" s="266">
        <f t="shared" si="1"/>
        <v>2</v>
      </c>
      <c r="D48" s="267">
        <f t="shared" si="2"/>
        <v>2</v>
      </c>
      <c r="E48" s="267">
        <f t="shared" si="3"/>
        <v>0</v>
      </c>
      <c r="F48" s="268">
        <v>2</v>
      </c>
      <c r="G48" s="268">
        <v>0</v>
      </c>
      <c r="H48" s="268">
        <v>0</v>
      </c>
      <c r="I48" s="268">
        <v>0</v>
      </c>
      <c r="J48" s="268">
        <v>0</v>
      </c>
      <c r="K48" s="268">
        <v>0</v>
      </c>
    </row>
    <row r="49" spans="1:11" s="269" customFormat="1" ht="15.75" customHeight="1">
      <c r="A49" s="264"/>
      <c r="B49" s="270" t="s">
        <v>50</v>
      </c>
      <c r="C49" s="266">
        <f t="shared" si="1"/>
        <v>9</v>
      </c>
      <c r="D49" s="267">
        <f t="shared" si="2"/>
        <v>7</v>
      </c>
      <c r="E49" s="267">
        <f t="shared" si="3"/>
        <v>2</v>
      </c>
      <c r="F49" s="268">
        <v>0</v>
      </c>
      <c r="G49" s="268">
        <v>2</v>
      </c>
      <c r="H49" s="268">
        <v>0</v>
      </c>
      <c r="I49" s="268">
        <v>0</v>
      </c>
      <c r="J49" s="268">
        <v>7</v>
      </c>
      <c r="K49" s="268">
        <v>0</v>
      </c>
    </row>
    <row r="50" spans="1:11" s="269" customFormat="1" ht="15.75" customHeight="1">
      <c r="A50" s="453" t="s">
        <v>176</v>
      </c>
      <c r="B50" s="454"/>
      <c r="C50" s="259">
        <f t="shared" si="1"/>
        <v>30</v>
      </c>
      <c r="D50" s="260">
        <f t="shared" si="2"/>
        <v>26</v>
      </c>
      <c r="E50" s="260">
        <f t="shared" si="3"/>
        <v>4</v>
      </c>
      <c r="F50" s="260">
        <f aca="true" t="shared" si="11" ref="F50:K50">SUM(F51:F54)</f>
        <v>1</v>
      </c>
      <c r="G50" s="260">
        <f t="shared" si="11"/>
        <v>3</v>
      </c>
      <c r="H50" s="260">
        <f t="shared" si="11"/>
        <v>0</v>
      </c>
      <c r="I50" s="260">
        <f t="shared" si="11"/>
        <v>0</v>
      </c>
      <c r="J50" s="260">
        <f t="shared" si="11"/>
        <v>25</v>
      </c>
      <c r="K50" s="260">
        <f t="shared" si="11"/>
        <v>1</v>
      </c>
    </row>
    <row r="51" spans="1:11" s="261" customFormat="1" ht="15.75" customHeight="1">
      <c r="A51" s="264"/>
      <c r="B51" s="270" t="s">
        <v>51</v>
      </c>
      <c r="C51" s="266">
        <f t="shared" si="1"/>
        <v>13</v>
      </c>
      <c r="D51" s="267">
        <f t="shared" si="2"/>
        <v>11</v>
      </c>
      <c r="E51" s="267">
        <f t="shared" si="3"/>
        <v>2</v>
      </c>
      <c r="F51" s="268">
        <v>0</v>
      </c>
      <c r="G51" s="268">
        <v>2</v>
      </c>
      <c r="H51" s="268">
        <v>0</v>
      </c>
      <c r="I51" s="268">
        <v>0</v>
      </c>
      <c r="J51" s="268">
        <v>11</v>
      </c>
      <c r="K51" s="268">
        <v>0</v>
      </c>
    </row>
    <row r="52" spans="1:11" s="269" customFormat="1" ht="15.75" customHeight="1">
      <c r="A52" s="264"/>
      <c r="B52" s="270" t="s">
        <v>52</v>
      </c>
      <c r="C52" s="266">
        <f t="shared" si="1"/>
        <v>3</v>
      </c>
      <c r="D52" s="267">
        <f t="shared" si="2"/>
        <v>2</v>
      </c>
      <c r="E52" s="267">
        <f t="shared" si="3"/>
        <v>1</v>
      </c>
      <c r="F52" s="268">
        <v>1</v>
      </c>
      <c r="G52" s="268">
        <v>0</v>
      </c>
      <c r="H52" s="268">
        <v>0</v>
      </c>
      <c r="I52" s="268">
        <v>0</v>
      </c>
      <c r="J52" s="268">
        <v>1</v>
      </c>
      <c r="K52" s="268">
        <v>1</v>
      </c>
    </row>
    <row r="53" spans="1:11" s="269" customFormat="1" ht="15.75" customHeight="1">
      <c r="A53" s="264"/>
      <c r="B53" s="270" t="s">
        <v>53</v>
      </c>
      <c r="C53" s="266">
        <f t="shared" si="1"/>
        <v>14</v>
      </c>
      <c r="D53" s="267">
        <f t="shared" si="2"/>
        <v>13</v>
      </c>
      <c r="E53" s="267">
        <f t="shared" si="3"/>
        <v>1</v>
      </c>
      <c r="F53" s="268">
        <v>0</v>
      </c>
      <c r="G53" s="268">
        <v>1</v>
      </c>
      <c r="H53" s="268">
        <v>0</v>
      </c>
      <c r="I53" s="268">
        <v>0</v>
      </c>
      <c r="J53" s="268">
        <v>13</v>
      </c>
      <c r="K53" s="268">
        <v>0</v>
      </c>
    </row>
    <row r="54" spans="1:11" s="269" customFormat="1" ht="15.75" customHeight="1">
      <c r="A54" s="264"/>
      <c r="B54" s="270" t="s">
        <v>54</v>
      </c>
      <c r="C54" s="266">
        <f t="shared" si="1"/>
        <v>0</v>
      </c>
      <c r="D54" s="267">
        <f t="shared" si="2"/>
        <v>0</v>
      </c>
      <c r="E54" s="267">
        <f t="shared" si="3"/>
        <v>0</v>
      </c>
      <c r="F54" s="268">
        <v>0</v>
      </c>
      <c r="G54" s="268">
        <v>0</v>
      </c>
      <c r="H54" s="268">
        <v>0</v>
      </c>
      <c r="I54" s="268">
        <v>0</v>
      </c>
      <c r="J54" s="268">
        <v>0</v>
      </c>
      <c r="K54" s="268">
        <v>0</v>
      </c>
    </row>
    <row r="55" spans="1:11" s="269" customFormat="1" ht="15.75" customHeight="1">
      <c r="A55" s="453" t="s">
        <v>177</v>
      </c>
      <c r="B55" s="454"/>
      <c r="C55" s="259">
        <f t="shared" si="1"/>
        <v>7</v>
      </c>
      <c r="D55" s="260">
        <f t="shared" si="2"/>
        <v>3</v>
      </c>
      <c r="E55" s="260">
        <f t="shared" si="3"/>
        <v>4</v>
      </c>
      <c r="F55" s="260">
        <f aca="true" t="shared" si="12" ref="F55:K55">SUM(F56:F57)</f>
        <v>0</v>
      </c>
      <c r="G55" s="260">
        <f t="shared" si="12"/>
        <v>1</v>
      </c>
      <c r="H55" s="260">
        <f t="shared" si="12"/>
        <v>0</v>
      </c>
      <c r="I55" s="260">
        <f t="shared" si="12"/>
        <v>0</v>
      </c>
      <c r="J55" s="260">
        <f t="shared" si="12"/>
        <v>3</v>
      </c>
      <c r="K55" s="260">
        <f t="shared" si="12"/>
        <v>3</v>
      </c>
    </row>
    <row r="56" spans="1:11" s="272" customFormat="1" ht="15.75" customHeight="1">
      <c r="A56" s="264"/>
      <c r="B56" s="270" t="s">
        <v>55</v>
      </c>
      <c r="C56" s="266">
        <f t="shared" si="1"/>
        <v>2</v>
      </c>
      <c r="D56" s="267">
        <f t="shared" si="2"/>
        <v>1</v>
      </c>
      <c r="E56" s="267">
        <f t="shared" si="3"/>
        <v>1</v>
      </c>
      <c r="F56" s="268">
        <v>0</v>
      </c>
      <c r="G56" s="268">
        <v>1</v>
      </c>
      <c r="H56" s="268">
        <v>0</v>
      </c>
      <c r="I56" s="268">
        <v>0</v>
      </c>
      <c r="J56" s="268">
        <v>1</v>
      </c>
      <c r="K56" s="268">
        <v>0</v>
      </c>
    </row>
    <row r="57" spans="1:11" s="269" customFormat="1" ht="15.75" customHeight="1">
      <c r="A57" s="264"/>
      <c r="B57" s="270" t="s">
        <v>63</v>
      </c>
      <c r="C57" s="266">
        <f t="shared" si="1"/>
        <v>5</v>
      </c>
      <c r="D57" s="267">
        <f t="shared" si="2"/>
        <v>2</v>
      </c>
      <c r="E57" s="267">
        <f t="shared" si="3"/>
        <v>3</v>
      </c>
      <c r="F57" s="268">
        <v>0</v>
      </c>
      <c r="G57" s="268">
        <v>0</v>
      </c>
      <c r="H57" s="268">
        <v>0</v>
      </c>
      <c r="I57" s="268">
        <v>0</v>
      </c>
      <c r="J57" s="268">
        <v>2</v>
      </c>
      <c r="K57" s="268">
        <v>3</v>
      </c>
    </row>
    <row r="58" spans="1:11" s="273" customFormat="1" ht="15.75" customHeight="1">
      <c r="A58" s="453" t="s">
        <v>179</v>
      </c>
      <c r="B58" s="462"/>
      <c r="C58" s="259">
        <f t="shared" si="1"/>
        <v>5</v>
      </c>
      <c r="D58" s="260">
        <f t="shared" si="2"/>
        <v>4</v>
      </c>
      <c r="E58" s="260">
        <f t="shared" si="3"/>
        <v>1</v>
      </c>
      <c r="F58" s="260">
        <f aca="true" t="shared" si="13" ref="F58:K58">SUM(F59:F60)</f>
        <v>0</v>
      </c>
      <c r="G58" s="260">
        <f t="shared" si="13"/>
        <v>0</v>
      </c>
      <c r="H58" s="260">
        <f t="shared" si="13"/>
        <v>0</v>
      </c>
      <c r="I58" s="260">
        <f t="shared" si="13"/>
        <v>1</v>
      </c>
      <c r="J58" s="260">
        <f t="shared" si="13"/>
        <v>4</v>
      </c>
      <c r="K58" s="260">
        <f t="shared" si="13"/>
        <v>0</v>
      </c>
    </row>
    <row r="59" spans="1:11" s="261" customFormat="1" ht="15.75" customHeight="1">
      <c r="A59" s="274"/>
      <c r="B59" s="270" t="s">
        <v>56</v>
      </c>
      <c r="C59" s="266">
        <f t="shared" si="1"/>
        <v>3</v>
      </c>
      <c r="D59" s="267">
        <f t="shared" si="2"/>
        <v>2</v>
      </c>
      <c r="E59" s="267">
        <f t="shared" si="3"/>
        <v>1</v>
      </c>
      <c r="F59" s="268">
        <v>0</v>
      </c>
      <c r="G59" s="268">
        <v>0</v>
      </c>
      <c r="H59" s="268">
        <v>0</v>
      </c>
      <c r="I59" s="268">
        <v>1</v>
      </c>
      <c r="J59" s="268">
        <v>2</v>
      </c>
      <c r="K59" s="268">
        <v>0</v>
      </c>
    </row>
    <row r="60" spans="1:11" s="269" customFormat="1" ht="15.75" customHeight="1">
      <c r="A60" s="274"/>
      <c r="B60" s="270" t="s">
        <v>128</v>
      </c>
      <c r="C60" s="266">
        <f t="shared" si="1"/>
        <v>2</v>
      </c>
      <c r="D60" s="267">
        <f t="shared" si="2"/>
        <v>2</v>
      </c>
      <c r="E60" s="267">
        <f t="shared" si="3"/>
        <v>0</v>
      </c>
      <c r="F60" s="268">
        <v>0</v>
      </c>
      <c r="G60" s="268">
        <v>0</v>
      </c>
      <c r="H60" s="268">
        <v>0</v>
      </c>
      <c r="I60" s="268">
        <v>0</v>
      </c>
      <c r="J60" s="268">
        <v>2</v>
      </c>
      <c r="K60" s="268">
        <v>0</v>
      </c>
    </row>
    <row r="61" spans="1:11" s="269" customFormat="1" ht="15.75" customHeight="1">
      <c r="A61" s="453" t="s">
        <v>181</v>
      </c>
      <c r="B61" s="454"/>
      <c r="C61" s="259">
        <f t="shared" si="1"/>
        <v>0</v>
      </c>
      <c r="D61" s="260">
        <f t="shared" si="2"/>
        <v>0</v>
      </c>
      <c r="E61" s="260">
        <f t="shared" si="3"/>
        <v>0</v>
      </c>
      <c r="F61" s="260">
        <f aca="true" t="shared" si="14" ref="F61:K61">F62</f>
        <v>0</v>
      </c>
      <c r="G61" s="260">
        <f t="shared" si="14"/>
        <v>0</v>
      </c>
      <c r="H61" s="260">
        <f t="shared" si="14"/>
        <v>0</v>
      </c>
      <c r="I61" s="260">
        <f t="shared" si="14"/>
        <v>0</v>
      </c>
      <c r="J61" s="260">
        <f t="shared" si="14"/>
        <v>0</v>
      </c>
      <c r="K61" s="260">
        <f t="shared" si="14"/>
        <v>0</v>
      </c>
    </row>
    <row r="62" spans="1:11" s="269" customFormat="1" ht="15.75" customHeight="1">
      <c r="A62" s="274"/>
      <c r="B62" s="270" t="s">
        <v>57</v>
      </c>
      <c r="C62" s="266">
        <f t="shared" si="1"/>
        <v>0</v>
      </c>
      <c r="D62" s="267">
        <f t="shared" si="2"/>
        <v>0</v>
      </c>
      <c r="E62" s="267">
        <f t="shared" si="3"/>
        <v>0</v>
      </c>
      <c r="F62" s="268">
        <v>0</v>
      </c>
      <c r="G62" s="268">
        <v>0</v>
      </c>
      <c r="H62" s="268">
        <v>0</v>
      </c>
      <c r="I62" s="268">
        <v>0</v>
      </c>
      <c r="J62" s="268">
        <v>0</v>
      </c>
      <c r="K62" s="268">
        <v>0</v>
      </c>
    </row>
    <row r="63" spans="1:11" s="261" customFormat="1" ht="15.75" customHeight="1">
      <c r="A63" s="453" t="s">
        <v>182</v>
      </c>
      <c r="B63" s="462"/>
      <c r="C63" s="259">
        <f t="shared" si="1"/>
        <v>0</v>
      </c>
      <c r="D63" s="260">
        <f t="shared" si="2"/>
        <v>0</v>
      </c>
      <c r="E63" s="260">
        <f t="shared" si="3"/>
        <v>0</v>
      </c>
      <c r="F63" s="260">
        <f aca="true" t="shared" si="15" ref="F63:K63">F64</f>
        <v>0</v>
      </c>
      <c r="G63" s="260">
        <f t="shared" si="15"/>
        <v>0</v>
      </c>
      <c r="H63" s="260">
        <f t="shared" si="15"/>
        <v>0</v>
      </c>
      <c r="I63" s="260">
        <f t="shared" si="15"/>
        <v>0</v>
      </c>
      <c r="J63" s="260">
        <f t="shared" si="15"/>
        <v>0</v>
      </c>
      <c r="K63" s="260">
        <f t="shared" si="15"/>
        <v>0</v>
      </c>
    </row>
    <row r="64" spans="1:11" s="269" customFormat="1" ht="15.75" customHeight="1">
      <c r="A64" s="274"/>
      <c r="B64" s="270" t="s">
        <v>130</v>
      </c>
      <c r="C64" s="266">
        <f t="shared" si="1"/>
        <v>0</v>
      </c>
      <c r="D64" s="267">
        <f t="shared" si="2"/>
        <v>0</v>
      </c>
      <c r="E64" s="267">
        <f t="shared" si="3"/>
        <v>0</v>
      </c>
      <c r="F64" s="268">
        <v>0</v>
      </c>
      <c r="G64" s="268">
        <v>0</v>
      </c>
      <c r="H64" s="268">
        <v>0</v>
      </c>
      <c r="I64" s="268">
        <v>0</v>
      </c>
      <c r="J64" s="268">
        <v>0</v>
      </c>
      <c r="K64" s="268">
        <v>0</v>
      </c>
    </row>
    <row r="65" spans="1:11" ht="15.75" customHeight="1">
      <c r="A65" s="96"/>
      <c r="B65" s="56"/>
      <c r="C65" s="162"/>
      <c r="D65" s="162"/>
      <c r="E65" s="162"/>
      <c r="F65" s="148"/>
      <c r="G65" s="148"/>
      <c r="H65" s="148"/>
      <c r="I65" s="148"/>
      <c r="J65" s="148"/>
      <c r="K65" s="148"/>
    </row>
    <row r="66" spans="1:11" ht="9.75" customHeight="1">
      <c r="A66" s="93"/>
      <c r="B66" s="93"/>
      <c r="C66" s="258"/>
      <c r="D66" s="258"/>
      <c r="E66" s="258"/>
      <c r="F66" s="258"/>
      <c r="G66" s="258"/>
      <c r="H66" s="258"/>
      <c r="I66" s="258"/>
      <c r="J66" s="258"/>
      <c r="K66" s="258"/>
    </row>
    <row r="67" s="94" customFormat="1" ht="16.5" customHeight="1"/>
    <row r="68" spans="2:11" ht="14.25" customHeight="1">
      <c r="B68" s="146"/>
      <c r="C68" s="146"/>
      <c r="D68" s="146"/>
      <c r="E68" s="146"/>
      <c r="F68" s="146"/>
      <c r="G68" s="146"/>
      <c r="H68" s="146"/>
      <c r="I68" s="150"/>
      <c r="J68" s="150"/>
      <c r="K68" s="150"/>
    </row>
    <row r="69" spans="2:8" ht="14.25" customHeight="1">
      <c r="B69" s="146"/>
      <c r="C69" s="146"/>
      <c r="D69" s="146"/>
      <c r="E69" s="146"/>
      <c r="F69" s="49"/>
      <c r="G69" s="49"/>
      <c r="H69" s="49"/>
    </row>
    <row r="70" spans="2:5" ht="14.25" customHeight="1">
      <c r="B70" s="150"/>
      <c r="C70" s="150"/>
      <c r="D70" s="150"/>
      <c r="E70" s="150"/>
    </row>
    <row r="71" spans="2:5" ht="14.25" customHeight="1">
      <c r="B71" s="150"/>
      <c r="C71" s="150"/>
      <c r="D71" s="150"/>
      <c r="E71" s="150"/>
    </row>
    <row r="72" spans="1:11" s="94" customFormat="1" ht="14.25" customHeight="1">
      <c r="A72" s="58"/>
      <c r="B72" s="150"/>
      <c r="C72" s="150"/>
      <c r="D72" s="150"/>
      <c r="E72" s="150"/>
      <c r="F72" s="58"/>
      <c r="G72" s="58"/>
      <c r="H72" s="58"/>
      <c r="I72" s="58"/>
      <c r="J72" s="58"/>
      <c r="K72" s="58"/>
    </row>
    <row r="73" spans="2:5" ht="14.25" customHeight="1">
      <c r="B73" s="150"/>
      <c r="C73" s="150"/>
      <c r="D73" s="150"/>
      <c r="E73" s="150"/>
    </row>
    <row r="74" spans="1:11" s="95" customFormat="1" ht="14.25" customHeight="1">
      <c r="A74" s="58"/>
      <c r="B74" s="150"/>
      <c r="C74" s="150"/>
      <c r="D74" s="150"/>
      <c r="E74" s="150"/>
      <c r="F74" s="58"/>
      <c r="G74" s="58"/>
      <c r="H74" s="58"/>
      <c r="I74" s="58"/>
      <c r="J74" s="58"/>
      <c r="K74" s="58"/>
    </row>
    <row r="75" spans="2:5" ht="14.25" customHeight="1">
      <c r="B75" s="150"/>
      <c r="C75" s="150"/>
      <c r="D75" s="150"/>
      <c r="E75" s="150"/>
    </row>
    <row r="76" spans="2:5" ht="14.25" customHeight="1">
      <c r="B76" s="150"/>
      <c r="C76" s="150"/>
      <c r="D76" s="150"/>
      <c r="E76" s="150"/>
    </row>
    <row r="77" spans="2:5" ht="14.25" customHeight="1">
      <c r="B77" s="150"/>
      <c r="C77" s="150"/>
      <c r="D77" s="150"/>
      <c r="E77" s="150"/>
    </row>
    <row r="78" spans="1:11" s="49" customFormat="1" ht="14.25" customHeight="1">
      <c r="A78" s="58"/>
      <c r="B78" s="150"/>
      <c r="C78" s="150"/>
      <c r="D78" s="150"/>
      <c r="E78" s="150"/>
      <c r="F78" s="58"/>
      <c r="G78" s="58"/>
      <c r="H78" s="58"/>
      <c r="I78" s="58"/>
      <c r="J78" s="58"/>
      <c r="K78" s="58"/>
    </row>
    <row r="79" spans="1:11" s="49" customFormat="1" ht="14.25" customHeight="1">
      <c r="A79" s="58"/>
      <c r="B79" s="150"/>
      <c r="C79" s="150"/>
      <c r="D79" s="150"/>
      <c r="E79" s="150"/>
      <c r="F79" s="58"/>
      <c r="G79" s="58"/>
      <c r="H79" s="58"/>
      <c r="I79" s="58"/>
      <c r="J79" s="58"/>
      <c r="K79" s="58"/>
    </row>
    <row r="80" spans="2:5" ht="11.25" customHeight="1">
      <c r="B80" s="150"/>
      <c r="C80" s="150"/>
      <c r="D80" s="150"/>
      <c r="E80" s="150"/>
    </row>
    <row r="81" spans="2:5" ht="11.25" customHeight="1">
      <c r="B81" s="150"/>
      <c r="C81" s="150"/>
      <c r="D81" s="150"/>
      <c r="E81" s="150"/>
    </row>
    <row r="82" spans="2:5" ht="11.25" customHeight="1">
      <c r="B82" s="150"/>
      <c r="C82" s="150"/>
      <c r="D82" s="150"/>
      <c r="E82" s="150"/>
    </row>
  </sheetData>
  <sheetProtection/>
  <mergeCells count="16">
    <mergeCell ref="A63:B63"/>
    <mergeCell ref="A61:B61"/>
    <mergeCell ref="A58:B58"/>
    <mergeCell ref="A43:B43"/>
    <mergeCell ref="A46:B46"/>
    <mergeCell ref="A50:B50"/>
    <mergeCell ref="A55:B55"/>
    <mergeCell ref="A33:B33"/>
    <mergeCell ref="A36:B36"/>
    <mergeCell ref="A41:B41"/>
    <mergeCell ref="C4:E4"/>
    <mergeCell ref="A1:K1"/>
    <mergeCell ref="A14:B14"/>
    <mergeCell ref="J4:K4"/>
    <mergeCell ref="F4:G4"/>
    <mergeCell ref="H4:I4"/>
  </mergeCells>
  <conditionalFormatting sqref="A6:K65">
    <cfRule type="expression" priority="1" dxfId="0" stopIfTrue="1">
      <formula>MOD(ROW(),2)=0</formula>
    </cfRule>
  </conditionalFormatting>
  <printOptions horizontalCentered="1"/>
  <pageMargins left="0.5905511811023623" right="0.5905511811023623" top="0.7480314960629921" bottom="0.7480314960629921" header="0.3937007874015748" footer="0.5118110236220472"/>
  <pageSetup fitToWidth="2"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0000"/>
  </sheetPr>
  <dimension ref="A1:L78"/>
  <sheetViews>
    <sheetView showGridLines="0" zoomScale="80" zoomScaleNormal="80" zoomScaleSheetLayoutView="100" zoomScalePageLayoutView="0" workbookViewId="0" topLeftCell="A1">
      <selection activeCell="C8" sqref="C8"/>
    </sheetView>
  </sheetViews>
  <sheetFormatPr defaultColWidth="8.66015625" defaultRowHeight="11.25" customHeight="1"/>
  <cols>
    <col min="1" max="1" width="1.91015625" style="58" customWidth="1"/>
    <col min="2" max="2" width="10.66015625" style="58" customWidth="1"/>
    <col min="3" max="11" width="9.5" style="58" customWidth="1"/>
    <col min="12" max="16384" width="8.66015625" style="58" customWidth="1"/>
  </cols>
  <sheetData>
    <row r="1" spans="1:11" ht="16.5" customHeight="1">
      <c r="A1" s="458" t="s">
        <v>202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</row>
    <row r="2" spans="1:11" ht="16.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2" ht="16.5" customHeight="1">
      <c r="A3" s="92" t="s">
        <v>116</v>
      </c>
      <c r="B3" s="46"/>
      <c r="C3" s="144"/>
      <c r="D3" s="144"/>
      <c r="E3" s="144"/>
      <c r="F3" s="47"/>
      <c r="G3" s="47"/>
      <c r="H3" s="47"/>
      <c r="I3" s="47"/>
      <c r="J3" s="47"/>
      <c r="K3" s="48" t="s">
        <v>64</v>
      </c>
      <c r="L3" s="49"/>
    </row>
    <row r="4" spans="1:12" ht="16.5" customHeight="1">
      <c r="A4" s="471" t="s">
        <v>162</v>
      </c>
      <c r="B4" s="472"/>
      <c r="C4" s="455" t="s">
        <v>73</v>
      </c>
      <c r="D4" s="456"/>
      <c r="E4" s="457"/>
      <c r="F4" s="455" t="s">
        <v>75</v>
      </c>
      <c r="G4" s="457"/>
      <c r="H4" s="455" t="s">
        <v>76</v>
      </c>
      <c r="I4" s="457"/>
      <c r="J4" s="460" t="s">
        <v>110</v>
      </c>
      <c r="K4" s="461"/>
      <c r="L4" s="49"/>
    </row>
    <row r="5" spans="1:11" ht="16.5" customHeight="1">
      <c r="A5" s="466" t="s">
        <v>156</v>
      </c>
      <c r="B5" s="467"/>
      <c r="C5" s="52" t="s">
        <v>0</v>
      </c>
      <c r="D5" s="52" t="s">
        <v>1</v>
      </c>
      <c r="E5" s="52" t="s">
        <v>2</v>
      </c>
      <c r="F5" s="52" t="s">
        <v>1</v>
      </c>
      <c r="G5" s="52" t="s">
        <v>2</v>
      </c>
      <c r="H5" s="52" t="s">
        <v>1</v>
      </c>
      <c r="I5" s="52" t="s">
        <v>2</v>
      </c>
      <c r="J5" s="52" t="s">
        <v>1</v>
      </c>
      <c r="K5" s="52" t="s">
        <v>2</v>
      </c>
    </row>
    <row r="6" spans="1:11" ht="17.25" customHeight="1">
      <c r="A6" s="49"/>
      <c r="B6" s="53"/>
      <c r="C6" s="245"/>
      <c r="D6" s="145"/>
      <c r="E6" s="145"/>
      <c r="F6" s="145"/>
      <c r="G6" s="145"/>
      <c r="H6" s="145"/>
      <c r="I6" s="145"/>
      <c r="J6" s="145"/>
      <c r="K6" s="145"/>
    </row>
    <row r="7" spans="1:11" ht="17.25" customHeight="1">
      <c r="A7" s="145"/>
      <c r="B7" s="147" t="s">
        <v>189</v>
      </c>
      <c r="C7" s="246">
        <v>50</v>
      </c>
      <c r="D7" s="148">
        <v>11</v>
      </c>
      <c r="E7" s="148">
        <v>39</v>
      </c>
      <c r="F7" s="148">
        <v>0</v>
      </c>
      <c r="G7" s="148">
        <v>3</v>
      </c>
      <c r="H7" s="148">
        <v>0</v>
      </c>
      <c r="I7" s="148">
        <v>7</v>
      </c>
      <c r="J7" s="148">
        <v>11</v>
      </c>
      <c r="K7" s="148">
        <v>29</v>
      </c>
    </row>
    <row r="8" spans="1:11" s="94" customFormat="1" ht="17.25" customHeight="1">
      <c r="A8" s="313"/>
      <c r="B8" s="147" t="s">
        <v>190</v>
      </c>
      <c r="C8" s="247">
        <f>SUM(C10,C29,C32,C37,C39,C42,C46,C51,C54,C57,C59)</f>
        <v>55</v>
      </c>
      <c r="D8" s="248">
        <f aca="true" t="shared" si="0" ref="D8:K8">SUM(D10,D29,D32,D37,D39,D42,D46,D51,D54,D57,D59)</f>
        <v>14</v>
      </c>
      <c r="E8" s="248">
        <f t="shared" si="0"/>
        <v>41</v>
      </c>
      <c r="F8" s="248">
        <f t="shared" si="0"/>
        <v>1</v>
      </c>
      <c r="G8" s="248">
        <f t="shared" si="0"/>
        <v>4</v>
      </c>
      <c r="H8" s="248">
        <f t="shared" si="0"/>
        <v>0</v>
      </c>
      <c r="I8" s="248">
        <f t="shared" si="0"/>
        <v>9</v>
      </c>
      <c r="J8" s="248">
        <f t="shared" si="0"/>
        <v>13</v>
      </c>
      <c r="K8" s="248">
        <f t="shared" si="0"/>
        <v>28</v>
      </c>
    </row>
    <row r="9" spans="1:11" ht="17.25" customHeight="1">
      <c r="A9" s="59"/>
      <c r="B9" s="53"/>
      <c r="C9" s="249" t="s">
        <v>108</v>
      </c>
      <c r="D9" s="138" t="s">
        <v>108</v>
      </c>
      <c r="E9" s="138" t="s">
        <v>108</v>
      </c>
      <c r="F9" s="138" t="s">
        <v>108</v>
      </c>
      <c r="G9" s="138" t="s">
        <v>108</v>
      </c>
      <c r="H9" s="138" t="s">
        <v>108</v>
      </c>
      <c r="I9" s="138" t="s">
        <v>108</v>
      </c>
      <c r="J9" s="138" t="s">
        <v>108</v>
      </c>
      <c r="K9" s="138" t="s">
        <v>108</v>
      </c>
    </row>
    <row r="10" spans="1:11" ht="17.25" customHeight="1">
      <c r="A10" s="463" t="s">
        <v>134</v>
      </c>
      <c r="B10" s="468"/>
      <c r="C10" s="247">
        <f>D10+E10</f>
        <v>41</v>
      </c>
      <c r="D10" s="248">
        <f>SUM(F10,H10,J10)</f>
        <v>7</v>
      </c>
      <c r="E10" s="248">
        <f>SUM(G10,I10,K10)</f>
        <v>34</v>
      </c>
      <c r="F10" s="248">
        <f aca="true" t="shared" si="1" ref="F10:K10">SUM(F12:F28)</f>
        <v>0</v>
      </c>
      <c r="G10" s="248">
        <f t="shared" si="1"/>
        <v>3</v>
      </c>
      <c r="H10" s="248">
        <f t="shared" si="1"/>
        <v>0</v>
      </c>
      <c r="I10" s="248">
        <f t="shared" si="1"/>
        <v>8</v>
      </c>
      <c r="J10" s="248">
        <f t="shared" si="1"/>
        <v>7</v>
      </c>
      <c r="K10" s="248">
        <f t="shared" si="1"/>
        <v>23</v>
      </c>
    </row>
    <row r="11" spans="1:11" ht="17.25" customHeight="1">
      <c r="A11" s="250"/>
      <c r="B11" s="251" t="s">
        <v>135</v>
      </c>
      <c r="C11" s="247">
        <f aca="true" t="shared" si="2" ref="C11:C60">D11+E11</f>
        <v>2</v>
      </c>
      <c r="D11" s="248">
        <f aca="true" t="shared" si="3" ref="D11:E60">SUM(F11,H11,J11)</f>
        <v>0</v>
      </c>
      <c r="E11" s="248">
        <f t="shared" si="3"/>
        <v>2</v>
      </c>
      <c r="F11" s="248">
        <f aca="true" t="shared" si="4" ref="F11:K11">SUM(F12:F16)</f>
        <v>0</v>
      </c>
      <c r="G11" s="248">
        <f t="shared" si="4"/>
        <v>0</v>
      </c>
      <c r="H11" s="248">
        <f t="shared" si="4"/>
        <v>0</v>
      </c>
      <c r="I11" s="248">
        <f t="shared" si="4"/>
        <v>0</v>
      </c>
      <c r="J11" s="248">
        <f t="shared" si="4"/>
        <v>0</v>
      </c>
      <c r="K11" s="248">
        <f t="shared" si="4"/>
        <v>2</v>
      </c>
    </row>
    <row r="12" spans="1:11" ht="17.25" customHeight="1">
      <c r="A12" s="140"/>
      <c r="B12" s="55" t="s">
        <v>35</v>
      </c>
      <c r="C12" s="161">
        <f t="shared" si="2"/>
        <v>0</v>
      </c>
      <c r="D12" s="162">
        <f t="shared" si="3"/>
        <v>0</v>
      </c>
      <c r="E12" s="162">
        <f t="shared" si="3"/>
        <v>0</v>
      </c>
      <c r="F12" s="148">
        <v>0</v>
      </c>
      <c r="G12" s="148">
        <v>0</v>
      </c>
      <c r="H12" s="148">
        <v>0</v>
      </c>
      <c r="I12" s="148">
        <v>0</v>
      </c>
      <c r="J12" s="148">
        <v>0</v>
      </c>
      <c r="K12" s="148">
        <v>0</v>
      </c>
    </row>
    <row r="13" spans="1:11" s="94" customFormat="1" ht="17.25" customHeight="1">
      <c r="A13" s="140"/>
      <c r="B13" s="55" t="s">
        <v>36</v>
      </c>
      <c r="C13" s="161">
        <f t="shared" si="2"/>
        <v>0</v>
      </c>
      <c r="D13" s="162">
        <f t="shared" si="3"/>
        <v>0</v>
      </c>
      <c r="E13" s="162">
        <f t="shared" si="3"/>
        <v>0</v>
      </c>
      <c r="F13" s="148">
        <v>0</v>
      </c>
      <c r="G13" s="148">
        <v>0</v>
      </c>
      <c r="H13" s="148">
        <v>0</v>
      </c>
      <c r="I13" s="148">
        <v>0</v>
      </c>
      <c r="J13" s="148">
        <v>0</v>
      </c>
      <c r="K13" s="148">
        <v>0</v>
      </c>
    </row>
    <row r="14" spans="1:11" s="94" customFormat="1" ht="17.25" customHeight="1">
      <c r="A14" s="140"/>
      <c r="B14" s="55" t="s">
        <v>37</v>
      </c>
      <c r="C14" s="161">
        <f t="shared" si="2"/>
        <v>0</v>
      </c>
      <c r="D14" s="162">
        <f t="shared" si="3"/>
        <v>0</v>
      </c>
      <c r="E14" s="162">
        <f t="shared" si="3"/>
        <v>0</v>
      </c>
      <c r="F14" s="148">
        <v>0</v>
      </c>
      <c r="G14" s="148">
        <v>0</v>
      </c>
      <c r="H14" s="148">
        <v>0</v>
      </c>
      <c r="I14" s="148">
        <v>0</v>
      </c>
      <c r="J14" s="148">
        <v>0</v>
      </c>
      <c r="K14" s="148">
        <v>0</v>
      </c>
    </row>
    <row r="15" spans="1:11" ht="17.25" customHeight="1">
      <c r="A15" s="140"/>
      <c r="B15" s="55" t="s">
        <v>38</v>
      </c>
      <c r="C15" s="161">
        <f t="shared" si="2"/>
        <v>2</v>
      </c>
      <c r="D15" s="162">
        <f t="shared" si="3"/>
        <v>0</v>
      </c>
      <c r="E15" s="162">
        <f t="shared" si="3"/>
        <v>2</v>
      </c>
      <c r="F15" s="148">
        <v>0</v>
      </c>
      <c r="G15" s="148">
        <v>0</v>
      </c>
      <c r="H15" s="148">
        <v>0</v>
      </c>
      <c r="I15" s="148">
        <v>0</v>
      </c>
      <c r="J15" s="148">
        <v>0</v>
      </c>
      <c r="K15" s="148">
        <v>2</v>
      </c>
    </row>
    <row r="16" spans="1:11" ht="17.25" customHeight="1">
      <c r="A16" s="140"/>
      <c r="B16" s="55" t="s">
        <v>39</v>
      </c>
      <c r="C16" s="161">
        <f t="shared" si="2"/>
        <v>0</v>
      </c>
      <c r="D16" s="162">
        <f t="shared" si="3"/>
        <v>0</v>
      </c>
      <c r="E16" s="162">
        <f t="shared" si="3"/>
        <v>0</v>
      </c>
      <c r="F16" s="148">
        <v>0</v>
      </c>
      <c r="G16" s="148">
        <v>0</v>
      </c>
      <c r="H16" s="148">
        <v>0</v>
      </c>
      <c r="I16" s="148">
        <v>0</v>
      </c>
      <c r="J16" s="148">
        <v>0</v>
      </c>
      <c r="K16" s="148">
        <v>0</v>
      </c>
    </row>
    <row r="17" spans="1:11" ht="17.25" customHeight="1">
      <c r="A17" s="140"/>
      <c r="B17" s="56" t="s">
        <v>40</v>
      </c>
      <c r="C17" s="161">
        <f t="shared" si="2"/>
        <v>2</v>
      </c>
      <c r="D17" s="162">
        <f t="shared" si="3"/>
        <v>1</v>
      </c>
      <c r="E17" s="162">
        <f t="shared" si="3"/>
        <v>1</v>
      </c>
      <c r="F17" s="148">
        <v>0</v>
      </c>
      <c r="G17" s="148">
        <v>0</v>
      </c>
      <c r="H17" s="148">
        <v>0</v>
      </c>
      <c r="I17" s="148">
        <v>0</v>
      </c>
      <c r="J17" s="148">
        <v>1</v>
      </c>
      <c r="K17" s="148">
        <v>1</v>
      </c>
    </row>
    <row r="18" spans="1:11" ht="17.25" customHeight="1">
      <c r="A18" s="140"/>
      <c r="B18" s="56" t="s">
        <v>117</v>
      </c>
      <c r="C18" s="161">
        <f t="shared" si="2"/>
        <v>0</v>
      </c>
      <c r="D18" s="162">
        <f t="shared" si="3"/>
        <v>0</v>
      </c>
      <c r="E18" s="162">
        <f t="shared" si="3"/>
        <v>0</v>
      </c>
      <c r="F18" s="148">
        <v>0</v>
      </c>
      <c r="G18" s="148">
        <v>0</v>
      </c>
      <c r="H18" s="148">
        <v>0</v>
      </c>
      <c r="I18" s="148">
        <v>0</v>
      </c>
      <c r="J18" s="148">
        <v>0</v>
      </c>
      <c r="K18" s="148">
        <v>0</v>
      </c>
    </row>
    <row r="19" spans="1:11" ht="17.25" customHeight="1">
      <c r="A19" s="140"/>
      <c r="B19" s="56" t="s">
        <v>6</v>
      </c>
      <c r="C19" s="161">
        <f t="shared" si="2"/>
        <v>6</v>
      </c>
      <c r="D19" s="162">
        <f t="shared" si="3"/>
        <v>2</v>
      </c>
      <c r="E19" s="162">
        <f t="shared" si="3"/>
        <v>4</v>
      </c>
      <c r="F19" s="148">
        <v>0</v>
      </c>
      <c r="G19" s="148">
        <v>0</v>
      </c>
      <c r="H19" s="148">
        <v>0</v>
      </c>
      <c r="I19" s="148">
        <v>0</v>
      </c>
      <c r="J19" s="148">
        <v>2</v>
      </c>
      <c r="K19" s="148">
        <v>4</v>
      </c>
    </row>
    <row r="20" spans="1:11" ht="17.25" customHeight="1">
      <c r="A20" s="140"/>
      <c r="B20" s="56" t="s">
        <v>41</v>
      </c>
      <c r="C20" s="161">
        <f t="shared" si="2"/>
        <v>2</v>
      </c>
      <c r="D20" s="162">
        <f t="shared" si="3"/>
        <v>0</v>
      </c>
      <c r="E20" s="162">
        <f t="shared" si="3"/>
        <v>2</v>
      </c>
      <c r="F20" s="148">
        <v>0</v>
      </c>
      <c r="G20" s="148">
        <v>0</v>
      </c>
      <c r="H20" s="148">
        <v>0</v>
      </c>
      <c r="I20" s="148">
        <v>0</v>
      </c>
      <c r="J20" s="148">
        <v>0</v>
      </c>
      <c r="K20" s="148">
        <v>2</v>
      </c>
    </row>
    <row r="21" spans="1:11" ht="17.25" customHeight="1">
      <c r="A21" s="140"/>
      <c r="B21" s="56" t="s">
        <v>42</v>
      </c>
      <c r="C21" s="161">
        <f t="shared" si="2"/>
        <v>0</v>
      </c>
      <c r="D21" s="162">
        <f t="shared" si="3"/>
        <v>0</v>
      </c>
      <c r="E21" s="162">
        <f t="shared" si="3"/>
        <v>0</v>
      </c>
      <c r="F21" s="148">
        <v>0</v>
      </c>
      <c r="G21" s="148">
        <v>0</v>
      </c>
      <c r="H21" s="148">
        <v>0</v>
      </c>
      <c r="I21" s="148">
        <v>0</v>
      </c>
      <c r="J21" s="148">
        <v>0</v>
      </c>
      <c r="K21" s="148">
        <v>0</v>
      </c>
    </row>
    <row r="22" spans="1:11" ht="17.25" customHeight="1">
      <c r="A22" s="140"/>
      <c r="B22" s="56" t="s">
        <v>43</v>
      </c>
      <c r="C22" s="161">
        <f t="shared" si="2"/>
        <v>0</v>
      </c>
      <c r="D22" s="162">
        <f t="shared" si="3"/>
        <v>0</v>
      </c>
      <c r="E22" s="162">
        <f t="shared" si="3"/>
        <v>0</v>
      </c>
      <c r="F22" s="148">
        <v>0</v>
      </c>
      <c r="G22" s="148">
        <v>0</v>
      </c>
      <c r="H22" s="148">
        <v>0</v>
      </c>
      <c r="I22" s="148">
        <v>0</v>
      </c>
      <c r="J22" s="148">
        <v>0</v>
      </c>
      <c r="K22" s="148">
        <v>0</v>
      </c>
    </row>
    <row r="23" spans="1:11" ht="17.25" customHeight="1">
      <c r="A23" s="140"/>
      <c r="B23" s="56" t="s">
        <v>7</v>
      </c>
      <c r="C23" s="161">
        <f t="shared" si="2"/>
        <v>0</v>
      </c>
      <c r="D23" s="162">
        <f t="shared" si="3"/>
        <v>0</v>
      </c>
      <c r="E23" s="162">
        <f t="shared" si="3"/>
        <v>0</v>
      </c>
      <c r="F23" s="148">
        <v>0</v>
      </c>
      <c r="G23" s="148">
        <v>0</v>
      </c>
      <c r="H23" s="148">
        <v>0</v>
      </c>
      <c r="I23" s="148">
        <v>0</v>
      </c>
      <c r="J23" s="148">
        <v>0</v>
      </c>
      <c r="K23" s="148">
        <v>0</v>
      </c>
    </row>
    <row r="24" spans="1:11" ht="17.25" customHeight="1">
      <c r="A24" s="140"/>
      <c r="B24" s="56" t="s">
        <v>44</v>
      </c>
      <c r="C24" s="161">
        <f t="shared" si="2"/>
        <v>0</v>
      </c>
      <c r="D24" s="162">
        <f t="shared" si="3"/>
        <v>0</v>
      </c>
      <c r="E24" s="162">
        <f t="shared" si="3"/>
        <v>0</v>
      </c>
      <c r="F24" s="148">
        <v>0</v>
      </c>
      <c r="G24" s="148">
        <v>0</v>
      </c>
      <c r="H24" s="148">
        <v>0</v>
      </c>
      <c r="I24" s="148">
        <v>0</v>
      </c>
      <c r="J24" s="148">
        <v>0</v>
      </c>
      <c r="K24" s="148">
        <v>0</v>
      </c>
    </row>
    <row r="25" spans="1:11" ht="17.25" customHeight="1">
      <c r="A25" s="140"/>
      <c r="B25" s="56" t="s">
        <v>70</v>
      </c>
      <c r="C25" s="161">
        <f t="shared" si="2"/>
        <v>0</v>
      </c>
      <c r="D25" s="162">
        <f t="shared" si="3"/>
        <v>0</v>
      </c>
      <c r="E25" s="162">
        <f t="shared" si="3"/>
        <v>0</v>
      </c>
      <c r="F25" s="148">
        <v>0</v>
      </c>
      <c r="G25" s="148">
        <v>0</v>
      </c>
      <c r="H25" s="148">
        <v>0</v>
      </c>
      <c r="I25" s="148">
        <v>0</v>
      </c>
      <c r="J25" s="148">
        <v>0</v>
      </c>
      <c r="K25" s="148">
        <v>0</v>
      </c>
    </row>
    <row r="26" spans="1:11" ht="17.25" customHeight="1">
      <c r="A26" s="140"/>
      <c r="B26" s="56" t="s">
        <v>71</v>
      </c>
      <c r="C26" s="161">
        <f t="shared" si="2"/>
        <v>14</v>
      </c>
      <c r="D26" s="162">
        <f t="shared" si="3"/>
        <v>0</v>
      </c>
      <c r="E26" s="162">
        <f t="shared" si="3"/>
        <v>14</v>
      </c>
      <c r="F26" s="148">
        <v>0</v>
      </c>
      <c r="G26" s="148">
        <v>0</v>
      </c>
      <c r="H26" s="148">
        <v>0</v>
      </c>
      <c r="I26" s="148">
        <v>4</v>
      </c>
      <c r="J26" s="148">
        <v>0</v>
      </c>
      <c r="K26" s="148">
        <v>10</v>
      </c>
    </row>
    <row r="27" spans="1:11" ht="17.25" customHeight="1">
      <c r="A27" s="140"/>
      <c r="B27" s="56" t="s">
        <v>79</v>
      </c>
      <c r="C27" s="161">
        <f t="shared" si="2"/>
        <v>1</v>
      </c>
      <c r="D27" s="162">
        <f t="shared" si="3"/>
        <v>0</v>
      </c>
      <c r="E27" s="162">
        <f t="shared" si="3"/>
        <v>1</v>
      </c>
      <c r="F27" s="148">
        <v>0</v>
      </c>
      <c r="G27" s="148">
        <v>0</v>
      </c>
      <c r="H27" s="148">
        <v>0</v>
      </c>
      <c r="I27" s="148">
        <v>0</v>
      </c>
      <c r="J27" s="148">
        <v>0</v>
      </c>
      <c r="K27" s="148">
        <v>1</v>
      </c>
    </row>
    <row r="28" spans="1:11" ht="17.25" customHeight="1">
      <c r="A28" s="140"/>
      <c r="B28" s="56" t="s">
        <v>131</v>
      </c>
      <c r="C28" s="161">
        <f t="shared" si="2"/>
        <v>14</v>
      </c>
      <c r="D28" s="162">
        <f t="shared" si="3"/>
        <v>4</v>
      </c>
      <c r="E28" s="162">
        <f t="shared" si="3"/>
        <v>10</v>
      </c>
      <c r="F28" s="148">
        <v>0</v>
      </c>
      <c r="G28" s="148">
        <v>3</v>
      </c>
      <c r="H28" s="148">
        <v>0</v>
      </c>
      <c r="I28" s="148">
        <v>4</v>
      </c>
      <c r="J28" s="148">
        <v>4</v>
      </c>
      <c r="K28" s="148">
        <v>3</v>
      </c>
    </row>
    <row r="29" spans="1:11" ht="17.25" customHeight="1">
      <c r="A29" s="469" t="s">
        <v>136</v>
      </c>
      <c r="B29" s="470"/>
      <c r="C29" s="247">
        <f t="shared" si="2"/>
        <v>0</v>
      </c>
      <c r="D29" s="248">
        <f t="shared" si="3"/>
        <v>0</v>
      </c>
      <c r="E29" s="248">
        <f t="shared" si="3"/>
        <v>0</v>
      </c>
      <c r="F29" s="248">
        <f aca="true" t="shared" si="5" ref="F29:K29">SUM(F30:F31)</f>
        <v>0</v>
      </c>
      <c r="G29" s="248">
        <f t="shared" si="5"/>
        <v>0</v>
      </c>
      <c r="H29" s="248">
        <f t="shared" si="5"/>
        <v>0</v>
      </c>
      <c r="I29" s="248">
        <f t="shared" si="5"/>
        <v>0</v>
      </c>
      <c r="J29" s="248">
        <f t="shared" si="5"/>
        <v>0</v>
      </c>
      <c r="K29" s="248">
        <f t="shared" si="5"/>
        <v>0</v>
      </c>
    </row>
    <row r="30" spans="1:11" ht="17.25" customHeight="1">
      <c r="A30" s="140"/>
      <c r="B30" s="56" t="s">
        <v>45</v>
      </c>
      <c r="C30" s="161">
        <f t="shared" si="2"/>
        <v>0</v>
      </c>
      <c r="D30" s="162">
        <f t="shared" si="3"/>
        <v>0</v>
      </c>
      <c r="E30" s="162">
        <f t="shared" si="3"/>
        <v>0</v>
      </c>
      <c r="F30" s="148">
        <v>0</v>
      </c>
      <c r="G30" s="148">
        <v>0</v>
      </c>
      <c r="H30" s="148">
        <v>0</v>
      </c>
      <c r="I30" s="148">
        <v>0</v>
      </c>
      <c r="J30" s="148">
        <v>0</v>
      </c>
      <c r="K30" s="148">
        <v>0</v>
      </c>
    </row>
    <row r="31" spans="1:11" ht="17.25" customHeight="1">
      <c r="A31" s="140"/>
      <c r="B31" s="56" t="s">
        <v>8</v>
      </c>
      <c r="C31" s="161">
        <f t="shared" si="2"/>
        <v>0</v>
      </c>
      <c r="D31" s="162">
        <f t="shared" si="3"/>
        <v>0</v>
      </c>
      <c r="E31" s="162">
        <f t="shared" si="3"/>
        <v>0</v>
      </c>
      <c r="F31" s="148">
        <v>0</v>
      </c>
      <c r="G31" s="148">
        <v>0</v>
      </c>
      <c r="H31" s="148">
        <v>0</v>
      </c>
      <c r="I31" s="148">
        <v>0</v>
      </c>
      <c r="J31" s="148">
        <v>0</v>
      </c>
      <c r="K31" s="148">
        <v>0</v>
      </c>
    </row>
    <row r="32" spans="1:11" ht="17.25" customHeight="1">
      <c r="A32" s="463" t="s">
        <v>137</v>
      </c>
      <c r="B32" s="464"/>
      <c r="C32" s="247">
        <f t="shared" si="2"/>
        <v>3</v>
      </c>
      <c r="D32" s="248">
        <f t="shared" si="3"/>
        <v>0</v>
      </c>
      <c r="E32" s="248">
        <f t="shared" si="3"/>
        <v>3</v>
      </c>
      <c r="F32" s="248">
        <f aca="true" t="shared" si="6" ref="F32:K32">SUM(F33:F36)</f>
        <v>0</v>
      </c>
      <c r="G32" s="248">
        <f t="shared" si="6"/>
        <v>0</v>
      </c>
      <c r="H32" s="248">
        <f t="shared" si="6"/>
        <v>0</v>
      </c>
      <c r="I32" s="248">
        <f t="shared" si="6"/>
        <v>0</v>
      </c>
      <c r="J32" s="248">
        <f t="shared" si="6"/>
        <v>0</v>
      </c>
      <c r="K32" s="248">
        <f t="shared" si="6"/>
        <v>3</v>
      </c>
    </row>
    <row r="33" spans="1:11" s="94" customFormat="1" ht="17.25" customHeight="1">
      <c r="A33" s="140"/>
      <c r="B33" s="56" t="s">
        <v>84</v>
      </c>
      <c r="C33" s="161">
        <f t="shared" si="2"/>
        <v>0</v>
      </c>
      <c r="D33" s="162">
        <f t="shared" si="3"/>
        <v>0</v>
      </c>
      <c r="E33" s="162">
        <f t="shared" si="3"/>
        <v>0</v>
      </c>
      <c r="F33" s="148">
        <v>0</v>
      </c>
      <c r="G33" s="148">
        <v>0</v>
      </c>
      <c r="H33" s="148">
        <v>0</v>
      </c>
      <c r="I33" s="148">
        <v>0</v>
      </c>
      <c r="J33" s="148">
        <v>0</v>
      </c>
      <c r="K33" s="148">
        <v>0</v>
      </c>
    </row>
    <row r="34" spans="1:11" ht="17.25" customHeight="1">
      <c r="A34" s="140"/>
      <c r="B34" s="56" t="s">
        <v>82</v>
      </c>
      <c r="C34" s="161">
        <f t="shared" si="2"/>
        <v>1</v>
      </c>
      <c r="D34" s="162">
        <f t="shared" si="3"/>
        <v>0</v>
      </c>
      <c r="E34" s="162">
        <f t="shared" si="3"/>
        <v>1</v>
      </c>
      <c r="F34" s="148">
        <v>0</v>
      </c>
      <c r="G34" s="148">
        <v>0</v>
      </c>
      <c r="H34" s="148">
        <v>0</v>
      </c>
      <c r="I34" s="148">
        <v>0</v>
      </c>
      <c r="J34" s="148">
        <v>0</v>
      </c>
      <c r="K34" s="148">
        <v>1</v>
      </c>
    </row>
    <row r="35" spans="1:11" ht="17.25" customHeight="1">
      <c r="A35" s="140"/>
      <c r="B35" s="56" t="s">
        <v>72</v>
      </c>
      <c r="C35" s="161">
        <f t="shared" si="2"/>
        <v>1</v>
      </c>
      <c r="D35" s="162">
        <f t="shared" si="3"/>
        <v>0</v>
      </c>
      <c r="E35" s="162">
        <f t="shared" si="3"/>
        <v>1</v>
      </c>
      <c r="F35" s="148">
        <v>0</v>
      </c>
      <c r="G35" s="148">
        <v>0</v>
      </c>
      <c r="H35" s="148">
        <v>0</v>
      </c>
      <c r="I35" s="148">
        <v>0</v>
      </c>
      <c r="J35" s="148">
        <v>0</v>
      </c>
      <c r="K35" s="148">
        <v>1</v>
      </c>
    </row>
    <row r="36" spans="1:11" s="94" customFormat="1" ht="17.25" customHeight="1">
      <c r="A36" s="140"/>
      <c r="B36" s="56" t="s">
        <v>83</v>
      </c>
      <c r="C36" s="161">
        <f t="shared" si="2"/>
        <v>1</v>
      </c>
      <c r="D36" s="162">
        <f t="shared" si="3"/>
        <v>0</v>
      </c>
      <c r="E36" s="162">
        <f t="shared" si="3"/>
        <v>1</v>
      </c>
      <c r="F36" s="148">
        <v>0</v>
      </c>
      <c r="G36" s="148">
        <v>0</v>
      </c>
      <c r="H36" s="148">
        <v>0</v>
      </c>
      <c r="I36" s="148">
        <v>0</v>
      </c>
      <c r="J36" s="148">
        <v>0</v>
      </c>
      <c r="K36" s="148">
        <v>1</v>
      </c>
    </row>
    <row r="37" spans="1:11" ht="17.25" customHeight="1">
      <c r="A37" s="463" t="s">
        <v>138</v>
      </c>
      <c r="B37" s="464"/>
      <c r="C37" s="247">
        <f t="shared" si="2"/>
        <v>0</v>
      </c>
      <c r="D37" s="248">
        <f t="shared" si="3"/>
        <v>0</v>
      </c>
      <c r="E37" s="248">
        <f t="shared" si="3"/>
        <v>0</v>
      </c>
      <c r="F37" s="248">
        <f aca="true" t="shared" si="7" ref="F37:K37">F38</f>
        <v>0</v>
      </c>
      <c r="G37" s="248">
        <f t="shared" si="7"/>
        <v>0</v>
      </c>
      <c r="H37" s="248">
        <f t="shared" si="7"/>
        <v>0</v>
      </c>
      <c r="I37" s="248">
        <f t="shared" si="7"/>
        <v>0</v>
      </c>
      <c r="J37" s="248">
        <f t="shared" si="7"/>
        <v>0</v>
      </c>
      <c r="K37" s="248">
        <f t="shared" si="7"/>
        <v>0</v>
      </c>
    </row>
    <row r="38" spans="1:11" ht="17.25" customHeight="1">
      <c r="A38" s="140"/>
      <c r="B38" s="56" t="s">
        <v>46</v>
      </c>
      <c r="C38" s="161">
        <f t="shared" si="2"/>
        <v>0</v>
      </c>
      <c r="D38" s="162">
        <f t="shared" si="3"/>
        <v>0</v>
      </c>
      <c r="E38" s="162">
        <f t="shared" si="3"/>
        <v>0</v>
      </c>
      <c r="F38" s="148">
        <v>0</v>
      </c>
      <c r="G38" s="148">
        <v>0</v>
      </c>
      <c r="H38" s="148">
        <v>0</v>
      </c>
      <c r="I38" s="148">
        <v>0</v>
      </c>
      <c r="J38" s="148">
        <v>0</v>
      </c>
      <c r="K38" s="148">
        <v>0</v>
      </c>
    </row>
    <row r="39" spans="1:11" ht="17.25" customHeight="1">
      <c r="A39" s="463" t="s">
        <v>139</v>
      </c>
      <c r="B39" s="464"/>
      <c r="C39" s="247">
        <f t="shared" si="2"/>
        <v>0</v>
      </c>
      <c r="D39" s="248">
        <f t="shared" si="3"/>
        <v>0</v>
      </c>
      <c r="E39" s="248">
        <f t="shared" si="3"/>
        <v>0</v>
      </c>
      <c r="F39" s="248">
        <f aca="true" t="shared" si="8" ref="F39:K39">SUM(F40:F41)</f>
        <v>0</v>
      </c>
      <c r="G39" s="248">
        <f t="shared" si="8"/>
        <v>0</v>
      </c>
      <c r="H39" s="248">
        <f t="shared" si="8"/>
        <v>0</v>
      </c>
      <c r="I39" s="248">
        <f t="shared" si="8"/>
        <v>0</v>
      </c>
      <c r="J39" s="248">
        <f t="shared" si="8"/>
        <v>0</v>
      </c>
      <c r="K39" s="248">
        <f t="shared" si="8"/>
        <v>0</v>
      </c>
    </row>
    <row r="40" spans="1:11" ht="17.25" customHeight="1">
      <c r="A40" s="140"/>
      <c r="B40" s="56" t="s">
        <v>47</v>
      </c>
      <c r="C40" s="161">
        <f t="shared" si="2"/>
        <v>0</v>
      </c>
      <c r="D40" s="162">
        <f t="shared" si="3"/>
        <v>0</v>
      </c>
      <c r="E40" s="162">
        <f t="shared" si="3"/>
        <v>0</v>
      </c>
      <c r="F40" s="148">
        <v>0</v>
      </c>
      <c r="G40" s="148">
        <v>0</v>
      </c>
      <c r="H40" s="148">
        <v>0</v>
      </c>
      <c r="I40" s="148">
        <v>0</v>
      </c>
      <c r="J40" s="148">
        <v>0</v>
      </c>
      <c r="K40" s="148">
        <v>0</v>
      </c>
    </row>
    <row r="41" spans="1:11" s="94" customFormat="1" ht="17.25" customHeight="1">
      <c r="A41" s="140"/>
      <c r="B41" s="56" t="s">
        <v>48</v>
      </c>
      <c r="C41" s="161">
        <f t="shared" si="2"/>
        <v>0</v>
      </c>
      <c r="D41" s="162">
        <f t="shared" si="3"/>
        <v>0</v>
      </c>
      <c r="E41" s="162">
        <f t="shared" si="3"/>
        <v>0</v>
      </c>
      <c r="F41" s="148">
        <v>0</v>
      </c>
      <c r="G41" s="148">
        <v>0</v>
      </c>
      <c r="H41" s="148">
        <v>0</v>
      </c>
      <c r="I41" s="148">
        <v>0</v>
      </c>
      <c r="J41" s="148">
        <v>0</v>
      </c>
      <c r="K41" s="148">
        <v>0</v>
      </c>
    </row>
    <row r="42" spans="1:11" ht="17.25" customHeight="1">
      <c r="A42" s="463" t="s">
        <v>140</v>
      </c>
      <c r="B42" s="464"/>
      <c r="C42" s="247">
        <f t="shared" si="2"/>
        <v>0</v>
      </c>
      <c r="D42" s="248">
        <f t="shared" si="3"/>
        <v>0</v>
      </c>
      <c r="E42" s="248">
        <f t="shared" si="3"/>
        <v>0</v>
      </c>
      <c r="F42" s="248">
        <f aca="true" t="shared" si="9" ref="F42:K42">SUM(F43:F45)</f>
        <v>0</v>
      </c>
      <c r="G42" s="248">
        <f t="shared" si="9"/>
        <v>0</v>
      </c>
      <c r="H42" s="248">
        <f t="shared" si="9"/>
        <v>0</v>
      </c>
      <c r="I42" s="248">
        <f t="shared" si="9"/>
        <v>0</v>
      </c>
      <c r="J42" s="248">
        <f t="shared" si="9"/>
        <v>0</v>
      </c>
      <c r="K42" s="248">
        <f t="shared" si="9"/>
        <v>0</v>
      </c>
    </row>
    <row r="43" spans="1:11" s="94" customFormat="1" ht="17.25" customHeight="1">
      <c r="A43" s="140"/>
      <c r="B43" s="56" t="s">
        <v>49</v>
      </c>
      <c r="C43" s="161">
        <f t="shared" si="2"/>
        <v>0</v>
      </c>
      <c r="D43" s="162">
        <f t="shared" si="3"/>
        <v>0</v>
      </c>
      <c r="E43" s="162">
        <f t="shared" si="3"/>
        <v>0</v>
      </c>
      <c r="F43" s="148">
        <v>0</v>
      </c>
      <c r="G43" s="148">
        <v>0</v>
      </c>
      <c r="H43" s="148">
        <v>0</v>
      </c>
      <c r="I43" s="148">
        <v>0</v>
      </c>
      <c r="J43" s="148">
        <v>0</v>
      </c>
      <c r="K43" s="148">
        <v>0</v>
      </c>
    </row>
    <row r="44" spans="1:11" ht="17.25" customHeight="1">
      <c r="A44" s="140"/>
      <c r="B44" s="56" t="s">
        <v>10</v>
      </c>
      <c r="C44" s="161">
        <f t="shared" si="2"/>
        <v>0</v>
      </c>
      <c r="D44" s="162">
        <f t="shared" si="3"/>
        <v>0</v>
      </c>
      <c r="E44" s="162">
        <f t="shared" si="3"/>
        <v>0</v>
      </c>
      <c r="F44" s="148">
        <v>0</v>
      </c>
      <c r="G44" s="148">
        <v>0</v>
      </c>
      <c r="H44" s="148">
        <v>0</v>
      </c>
      <c r="I44" s="148">
        <v>0</v>
      </c>
      <c r="J44" s="148">
        <v>0</v>
      </c>
      <c r="K44" s="148">
        <v>0</v>
      </c>
    </row>
    <row r="45" spans="1:11" ht="17.25" customHeight="1">
      <c r="A45" s="140"/>
      <c r="B45" s="56" t="s">
        <v>50</v>
      </c>
      <c r="C45" s="161">
        <f t="shared" si="2"/>
        <v>0</v>
      </c>
      <c r="D45" s="162">
        <f t="shared" si="3"/>
        <v>0</v>
      </c>
      <c r="E45" s="162">
        <f t="shared" si="3"/>
        <v>0</v>
      </c>
      <c r="F45" s="148">
        <v>0</v>
      </c>
      <c r="G45" s="148">
        <v>0</v>
      </c>
      <c r="H45" s="148">
        <v>0</v>
      </c>
      <c r="I45" s="148">
        <v>0</v>
      </c>
      <c r="J45" s="148">
        <v>0</v>
      </c>
      <c r="K45" s="148">
        <v>0</v>
      </c>
    </row>
    <row r="46" spans="1:11" s="94" customFormat="1" ht="17.25" customHeight="1">
      <c r="A46" s="463" t="s">
        <v>141</v>
      </c>
      <c r="B46" s="464"/>
      <c r="C46" s="247">
        <f t="shared" si="2"/>
        <v>3</v>
      </c>
      <c r="D46" s="248">
        <f t="shared" si="3"/>
        <v>2</v>
      </c>
      <c r="E46" s="248">
        <f t="shared" si="3"/>
        <v>1</v>
      </c>
      <c r="F46" s="248">
        <f aca="true" t="shared" si="10" ref="F46:K46">SUM(F47:F50)</f>
        <v>1</v>
      </c>
      <c r="G46" s="248">
        <f t="shared" si="10"/>
        <v>0</v>
      </c>
      <c r="H46" s="248">
        <f t="shared" si="10"/>
        <v>0</v>
      </c>
      <c r="I46" s="248">
        <f t="shared" si="10"/>
        <v>0</v>
      </c>
      <c r="J46" s="248">
        <f t="shared" si="10"/>
        <v>1</v>
      </c>
      <c r="K46" s="248">
        <f t="shared" si="10"/>
        <v>1</v>
      </c>
    </row>
    <row r="47" spans="1:11" ht="17.25" customHeight="1">
      <c r="A47" s="140"/>
      <c r="B47" s="56" t="s">
        <v>51</v>
      </c>
      <c r="C47" s="161">
        <f t="shared" si="2"/>
        <v>0</v>
      </c>
      <c r="D47" s="162">
        <f t="shared" si="3"/>
        <v>0</v>
      </c>
      <c r="E47" s="162">
        <f t="shared" si="3"/>
        <v>0</v>
      </c>
      <c r="F47" s="148">
        <v>0</v>
      </c>
      <c r="G47" s="148">
        <v>0</v>
      </c>
      <c r="H47" s="148">
        <v>0</v>
      </c>
      <c r="I47" s="148">
        <v>0</v>
      </c>
      <c r="J47" s="148">
        <v>0</v>
      </c>
      <c r="K47" s="148">
        <v>0</v>
      </c>
    </row>
    <row r="48" spans="1:11" ht="17.25" customHeight="1">
      <c r="A48" s="140"/>
      <c r="B48" s="56" t="s">
        <v>52</v>
      </c>
      <c r="C48" s="161">
        <f t="shared" si="2"/>
        <v>3</v>
      </c>
      <c r="D48" s="162">
        <f t="shared" si="3"/>
        <v>2</v>
      </c>
      <c r="E48" s="162">
        <f t="shared" si="3"/>
        <v>1</v>
      </c>
      <c r="F48" s="148">
        <v>1</v>
      </c>
      <c r="G48" s="148">
        <v>0</v>
      </c>
      <c r="H48" s="148">
        <v>0</v>
      </c>
      <c r="I48" s="148">
        <v>0</v>
      </c>
      <c r="J48" s="148">
        <v>1</v>
      </c>
      <c r="K48" s="148">
        <v>1</v>
      </c>
    </row>
    <row r="49" spans="1:11" ht="17.25" customHeight="1">
      <c r="A49" s="140"/>
      <c r="B49" s="56" t="s">
        <v>53</v>
      </c>
      <c r="C49" s="161">
        <f t="shared" si="2"/>
        <v>0</v>
      </c>
      <c r="D49" s="162">
        <f t="shared" si="3"/>
        <v>0</v>
      </c>
      <c r="E49" s="162">
        <f t="shared" si="3"/>
        <v>0</v>
      </c>
      <c r="F49" s="148">
        <v>0</v>
      </c>
      <c r="G49" s="148">
        <v>0</v>
      </c>
      <c r="H49" s="148">
        <v>0</v>
      </c>
      <c r="I49" s="148">
        <v>0</v>
      </c>
      <c r="J49" s="148">
        <v>0</v>
      </c>
      <c r="K49" s="148">
        <v>0</v>
      </c>
    </row>
    <row r="50" spans="1:11" s="94" customFormat="1" ht="17.25" customHeight="1">
      <c r="A50" s="140"/>
      <c r="B50" s="56" t="s">
        <v>54</v>
      </c>
      <c r="C50" s="161">
        <f t="shared" si="2"/>
        <v>0</v>
      </c>
      <c r="D50" s="162">
        <f t="shared" si="3"/>
        <v>0</v>
      </c>
      <c r="E50" s="162">
        <f t="shared" si="3"/>
        <v>0</v>
      </c>
      <c r="F50" s="148">
        <v>0</v>
      </c>
      <c r="G50" s="148">
        <v>0</v>
      </c>
      <c r="H50" s="148">
        <v>0</v>
      </c>
      <c r="I50" s="148">
        <v>0</v>
      </c>
      <c r="J50" s="148">
        <v>0</v>
      </c>
      <c r="K50" s="148">
        <v>0</v>
      </c>
    </row>
    <row r="51" spans="1:11" ht="17.25" customHeight="1">
      <c r="A51" s="463" t="s">
        <v>142</v>
      </c>
      <c r="B51" s="464"/>
      <c r="C51" s="247">
        <f t="shared" si="2"/>
        <v>3</v>
      </c>
      <c r="D51" s="248">
        <f t="shared" si="3"/>
        <v>1</v>
      </c>
      <c r="E51" s="248">
        <f t="shared" si="3"/>
        <v>2</v>
      </c>
      <c r="F51" s="248">
        <f aca="true" t="shared" si="11" ref="F51:K51">SUM(F52:F53)</f>
        <v>0</v>
      </c>
      <c r="G51" s="248">
        <f t="shared" si="11"/>
        <v>1</v>
      </c>
      <c r="H51" s="248">
        <f t="shared" si="11"/>
        <v>0</v>
      </c>
      <c r="I51" s="248">
        <f t="shared" si="11"/>
        <v>0</v>
      </c>
      <c r="J51" s="248">
        <f t="shared" si="11"/>
        <v>1</v>
      </c>
      <c r="K51" s="248">
        <f t="shared" si="11"/>
        <v>1</v>
      </c>
    </row>
    <row r="52" spans="1:11" ht="17.25" customHeight="1">
      <c r="A52" s="140"/>
      <c r="B52" s="56" t="s">
        <v>55</v>
      </c>
      <c r="C52" s="161">
        <f t="shared" si="2"/>
        <v>2</v>
      </c>
      <c r="D52" s="162">
        <f t="shared" si="3"/>
        <v>1</v>
      </c>
      <c r="E52" s="162">
        <f t="shared" si="3"/>
        <v>1</v>
      </c>
      <c r="F52" s="148">
        <v>0</v>
      </c>
      <c r="G52" s="148">
        <v>1</v>
      </c>
      <c r="H52" s="148">
        <v>0</v>
      </c>
      <c r="I52" s="148">
        <v>0</v>
      </c>
      <c r="J52" s="148">
        <v>1</v>
      </c>
      <c r="K52" s="148">
        <v>0</v>
      </c>
    </row>
    <row r="53" spans="1:11" ht="17.25" customHeight="1">
      <c r="A53" s="140"/>
      <c r="B53" s="56" t="s">
        <v>63</v>
      </c>
      <c r="C53" s="161">
        <f t="shared" si="2"/>
        <v>1</v>
      </c>
      <c r="D53" s="162">
        <f t="shared" si="3"/>
        <v>0</v>
      </c>
      <c r="E53" s="162">
        <f t="shared" si="3"/>
        <v>1</v>
      </c>
      <c r="F53" s="148">
        <v>0</v>
      </c>
      <c r="G53" s="148">
        <v>0</v>
      </c>
      <c r="H53" s="148">
        <v>0</v>
      </c>
      <c r="I53" s="148">
        <v>0</v>
      </c>
      <c r="J53" s="148">
        <v>0</v>
      </c>
      <c r="K53" s="148">
        <v>1</v>
      </c>
    </row>
    <row r="54" spans="1:11" ht="17.25" customHeight="1">
      <c r="A54" s="463" t="s">
        <v>143</v>
      </c>
      <c r="B54" s="465"/>
      <c r="C54" s="247">
        <f t="shared" si="2"/>
        <v>5</v>
      </c>
      <c r="D54" s="248">
        <f t="shared" si="3"/>
        <v>4</v>
      </c>
      <c r="E54" s="248">
        <f t="shared" si="3"/>
        <v>1</v>
      </c>
      <c r="F54" s="248">
        <f aca="true" t="shared" si="12" ref="F54:K54">SUM(F55:F56)</f>
        <v>0</v>
      </c>
      <c r="G54" s="248">
        <f t="shared" si="12"/>
        <v>0</v>
      </c>
      <c r="H54" s="248">
        <f t="shared" si="12"/>
        <v>0</v>
      </c>
      <c r="I54" s="248">
        <f t="shared" si="12"/>
        <v>1</v>
      </c>
      <c r="J54" s="248">
        <f t="shared" si="12"/>
        <v>4</v>
      </c>
      <c r="K54" s="248">
        <f t="shared" si="12"/>
        <v>0</v>
      </c>
    </row>
    <row r="55" spans="1:11" s="95" customFormat="1" ht="17.25" customHeight="1">
      <c r="A55" s="141"/>
      <c r="B55" s="56" t="s">
        <v>56</v>
      </c>
      <c r="C55" s="161">
        <f t="shared" si="2"/>
        <v>3</v>
      </c>
      <c r="D55" s="162">
        <f t="shared" si="3"/>
        <v>2</v>
      </c>
      <c r="E55" s="162">
        <f t="shared" si="3"/>
        <v>1</v>
      </c>
      <c r="F55" s="148">
        <v>0</v>
      </c>
      <c r="G55" s="148">
        <v>0</v>
      </c>
      <c r="H55" s="148">
        <v>0</v>
      </c>
      <c r="I55" s="148">
        <v>1</v>
      </c>
      <c r="J55" s="148">
        <v>2</v>
      </c>
      <c r="K55" s="148">
        <v>0</v>
      </c>
    </row>
    <row r="56" spans="1:11" ht="17.25" customHeight="1">
      <c r="A56" s="141"/>
      <c r="B56" s="56" t="s">
        <v>128</v>
      </c>
      <c r="C56" s="161">
        <f t="shared" si="2"/>
        <v>2</v>
      </c>
      <c r="D56" s="162">
        <f t="shared" si="3"/>
        <v>2</v>
      </c>
      <c r="E56" s="162">
        <f t="shared" si="3"/>
        <v>0</v>
      </c>
      <c r="F56" s="148">
        <v>0</v>
      </c>
      <c r="G56" s="148">
        <v>0</v>
      </c>
      <c r="H56" s="148">
        <v>0</v>
      </c>
      <c r="I56" s="148">
        <v>0</v>
      </c>
      <c r="J56" s="148">
        <v>2</v>
      </c>
      <c r="K56" s="148">
        <v>0</v>
      </c>
    </row>
    <row r="57" spans="1:11" s="49" customFormat="1" ht="17.25" customHeight="1">
      <c r="A57" s="463" t="s">
        <v>144</v>
      </c>
      <c r="B57" s="464"/>
      <c r="C57" s="247">
        <f t="shared" si="2"/>
        <v>0</v>
      </c>
      <c r="D57" s="248">
        <f t="shared" si="3"/>
        <v>0</v>
      </c>
      <c r="E57" s="248">
        <f t="shared" si="3"/>
        <v>0</v>
      </c>
      <c r="F57" s="248">
        <f aca="true" t="shared" si="13" ref="F57:K57">F58</f>
        <v>0</v>
      </c>
      <c r="G57" s="248">
        <f t="shared" si="13"/>
        <v>0</v>
      </c>
      <c r="H57" s="248">
        <f t="shared" si="13"/>
        <v>0</v>
      </c>
      <c r="I57" s="248">
        <f t="shared" si="13"/>
        <v>0</v>
      </c>
      <c r="J57" s="248">
        <f t="shared" si="13"/>
        <v>0</v>
      </c>
      <c r="K57" s="248">
        <f t="shared" si="13"/>
        <v>0</v>
      </c>
    </row>
    <row r="58" spans="1:11" s="94" customFormat="1" ht="17.25" customHeight="1">
      <c r="A58" s="141"/>
      <c r="B58" s="56" t="s">
        <v>57</v>
      </c>
      <c r="C58" s="161">
        <f t="shared" si="2"/>
        <v>0</v>
      </c>
      <c r="D58" s="162">
        <f t="shared" si="3"/>
        <v>0</v>
      </c>
      <c r="E58" s="162">
        <f t="shared" si="3"/>
        <v>0</v>
      </c>
      <c r="F58" s="148">
        <v>0</v>
      </c>
      <c r="G58" s="148">
        <v>0</v>
      </c>
      <c r="H58" s="148">
        <v>0</v>
      </c>
      <c r="I58" s="148">
        <v>0</v>
      </c>
      <c r="J58" s="148">
        <v>0</v>
      </c>
      <c r="K58" s="148">
        <v>0</v>
      </c>
    </row>
    <row r="59" spans="1:11" ht="17.25" customHeight="1">
      <c r="A59" s="463" t="s">
        <v>145</v>
      </c>
      <c r="B59" s="465"/>
      <c r="C59" s="247">
        <f t="shared" si="2"/>
        <v>0</v>
      </c>
      <c r="D59" s="248">
        <f t="shared" si="3"/>
        <v>0</v>
      </c>
      <c r="E59" s="248">
        <f t="shared" si="3"/>
        <v>0</v>
      </c>
      <c r="F59" s="248">
        <f aca="true" t="shared" si="14" ref="F59:K59">F60</f>
        <v>0</v>
      </c>
      <c r="G59" s="248">
        <f t="shared" si="14"/>
        <v>0</v>
      </c>
      <c r="H59" s="248">
        <f t="shared" si="14"/>
        <v>0</v>
      </c>
      <c r="I59" s="248">
        <f t="shared" si="14"/>
        <v>0</v>
      </c>
      <c r="J59" s="248">
        <f t="shared" si="14"/>
        <v>0</v>
      </c>
      <c r="K59" s="248">
        <f t="shared" si="14"/>
        <v>0</v>
      </c>
    </row>
    <row r="60" spans="1:11" ht="17.25" customHeight="1">
      <c r="A60" s="141"/>
      <c r="B60" s="56" t="s">
        <v>130</v>
      </c>
      <c r="C60" s="161">
        <f t="shared" si="2"/>
        <v>0</v>
      </c>
      <c r="D60" s="162">
        <f t="shared" si="3"/>
        <v>0</v>
      </c>
      <c r="E60" s="162">
        <f t="shared" si="3"/>
        <v>0</v>
      </c>
      <c r="F60" s="148">
        <v>0</v>
      </c>
      <c r="G60" s="148">
        <v>0</v>
      </c>
      <c r="H60" s="148">
        <v>0</v>
      </c>
      <c r="I60" s="148">
        <v>0</v>
      </c>
      <c r="J60" s="148">
        <v>0</v>
      </c>
      <c r="K60" s="148">
        <v>0</v>
      </c>
    </row>
    <row r="61" spans="1:11" ht="17.25" customHeight="1">
      <c r="A61" s="47"/>
      <c r="B61" s="142"/>
      <c r="C61" s="47"/>
      <c r="D61" s="47"/>
      <c r="E61" s="47"/>
      <c r="F61" s="47"/>
      <c r="G61" s="47"/>
      <c r="H61" s="47"/>
      <c r="I61" s="47"/>
      <c r="J61" s="47"/>
      <c r="K61" s="47"/>
    </row>
    <row r="62" spans="1:11" s="94" customFormat="1" ht="16.5" customHeight="1">
      <c r="A62" s="149"/>
      <c r="B62" s="149"/>
      <c r="C62" s="149"/>
      <c r="D62" s="149"/>
      <c r="E62" s="149"/>
      <c r="F62" s="149"/>
      <c r="G62" s="149"/>
      <c r="H62" s="149"/>
      <c r="I62" s="149"/>
      <c r="J62" s="149"/>
      <c r="K62" s="149"/>
    </row>
    <row r="63" spans="1:11" ht="16.5" customHeight="1">
      <c r="A63" s="143"/>
      <c r="B63" s="143"/>
      <c r="C63" s="143"/>
      <c r="D63" s="143"/>
      <c r="E63" s="143"/>
      <c r="F63" s="143"/>
      <c r="G63" s="143"/>
      <c r="H63" s="143"/>
      <c r="I63" s="143"/>
      <c r="J63" s="143"/>
      <c r="K63" s="143"/>
    </row>
    <row r="64" spans="1:11" ht="16.5" customHeight="1">
      <c r="A64" s="143"/>
      <c r="B64" s="143"/>
      <c r="C64" s="143"/>
      <c r="D64" s="143"/>
      <c r="E64" s="143"/>
      <c r="F64" s="143"/>
      <c r="G64" s="143"/>
      <c r="H64" s="143"/>
      <c r="I64" s="143"/>
      <c r="J64" s="143"/>
      <c r="K64" s="143"/>
    </row>
    <row r="65" spans="1:11" ht="16.5" customHeight="1">
      <c r="A65" s="143"/>
      <c r="B65" s="143"/>
      <c r="C65" s="143"/>
      <c r="D65" s="143"/>
      <c r="E65" s="143"/>
      <c r="F65" s="143"/>
      <c r="G65" s="143"/>
      <c r="H65" s="143"/>
      <c r="I65" s="143"/>
      <c r="J65" s="143"/>
      <c r="K65" s="143"/>
    </row>
    <row r="66" spans="1:11" s="94" customFormat="1" ht="16.5" customHeight="1">
      <c r="A66" s="58"/>
      <c r="B66" s="57"/>
      <c r="C66" s="163"/>
      <c r="D66" s="163"/>
      <c r="E66" s="163"/>
      <c r="F66" s="145"/>
      <c r="G66" s="145"/>
      <c r="H66" s="145"/>
      <c r="I66" s="145"/>
      <c r="J66" s="145"/>
      <c r="K66" s="145"/>
    </row>
    <row r="67" ht="14.25" customHeight="1"/>
    <row r="68" ht="14.25" customHeight="1"/>
    <row r="69" spans="2:11" ht="14.25" customHeight="1">
      <c r="B69" s="57"/>
      <c r="C69" s="163"/>
      <c r="D69" s="163"/>
      <c r="E69" s="163"/>
      <c r="F69" s="145"/>
      <c r="G69" s="145"/>
      <c r="H69" s="145"/>
      <c r="I69" s="145"/>
      <c r="J69" s="145"/>
      <c r="K69" s="145"/>
    </row>
    <row r="70" ht="14.25" customHeight="1"/>
    <row r="71" spans="1:11" s="94" customFormat="1" ht="14.25" customHeight="1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</row>
    <row r="72" ht="14.25" customHeight="1"/>
    <row r="73" spans="1:11" s="95" customFormat="1" ht="14.25" customHeight="1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</row>
    <row r="74" ht="14.25" customHeight="1"/>
    <row r="75" ht="14.25" customHeight="1"/>
    <row r="76" ht="14.25" customHeight="1"/>
    <row r="77" spans="1:11" s="49" customFormat="1" ht="14.25" customHeight="1">
      <c r="A77" s="58"/>
      <c r="B77" s="58"/>
      <c r="C77" s="58"/>
      <c r="D77" s="58"/>
      <c r="E77" s="58"/>
      <c r="F77" s="58"/>
      <c r="G77" s="58"/>
      <c r="H77" s="58"/>
      <c r="I77" s="58"/>
      <c r="J77" s="58"/>
      <c r="K77" s="58"/>
    </row>
    <row r="78" spans="1:11" s="49" customFormat="1" ht="14.25" customHeight="1">
      <c r="A78" s="58"/>
      <c r="B78" s="58"/>
      <c r="C78" s="58"/>
      <c r="D78" s="58"/>
      <c r="E78" s="58"/>
      <c r="F78" s="58"/>
      <c r="G78" s="58"/>
      <c r="H78" s="58"/>
      <c r="I78" s="58"/>
      <c r="J78" s="58"/>
      <c r="K78" s="58"/>
    </row>
  </sheetData>
  <sheetProtection/>
  <mergeCells count="18">
    <mergeCell ref="J4:K4"/>
    <mergeCell ref="A5:B5"/>
    <mergeCell ref="A10:B10"/>
    <mergeCell ref="A29:B29"/>
    <mergeCell ref="A32:B32"/>
    <mergeCell ref="A1:K1"/>
    <mergeCell ref="A4:B4"/>
    <mergeCell ref="C4:E4"/>
    <mergeCell ref="F4:G4"/>
    <mergeCell ref="H4:I4"/>
    <mergeCell ref="A57:B57"/>
    <mergeCell ref="A59:B59"/>
    <mergeCell ref="A46:B46"/>
    <mergeCell ref="A51:B51"/>
    <mergeCell ref="A54:B54"/>
    <mergeCell ref="A37:B37"/>
    <mergeCell ref="A39:B39"/>
    <mergeCell ref="A42:B42"/>
  </mergeCells>
  <conditionalFormatting sqref="A6:K61">
    <cfRule type="expression" priority="1" dxfId="0" stopIfTrue="1">
      <formula>MOD(ROW(),2)=0</formula>
    </cfRule>
  </conditionalFormatting>
  <printOptions horizontalCentered="1"/>
  <pageMargins left="0.5905511811023623" right="0.5905511811023623" top="0.7480314960629921" bottom="0.7480314960629921" header="0.3937007874015748" footer="0.5118110236220472"/>
  <pageSetup fitToWidth="2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曽根　里美</cp:lastModifiedBy>
  <cp:lastPrinted>2017-02-10T04:59:43Z</cp:lastPrinted>
  <dcterms:created xsi:type="dcterms:W3CDTF">2003-10-06T02:43:44Z</dcterms:created>
  <dcterms:modified xsi:type="dcterms:W3CDTF">2017-02-10T04:59:56Z</dcterms:modified>
  <cp:category/>
  <cp:version/>
  <cp:contentType/>
  <cp:contentStatus/>
</cp:coreProperties>
</file>