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第３９・４０・４１表" sheetId="1" r:id="rId1"/>
    <sheet name="第４２・４３表" sheetId="2" r:id="rId2"/>
  </sheets>
  <externalReferences>
    <externalReference r:id="rId5"/>
  </externalReferences>
  <definedNames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'第３９・４０・４１表'!$A$1:$AF$68</definedName>
    <definedName name="_xlnm.Print_Area" localSheetId="1">'第４２・４３表'!$A$1:$AD$71</definedName>
    <definedName name="Print_Area_MI" localSheetId="0">'第３９・４０・４１表'!$A$1:$P$26</definedName>
    <definedName name="Print_Area_MI" localSheetId="1">'第４２・４３表'!$A$1:$R$26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<sst xmlns="http://schemas.openxmlformats.org/spreadsheetml/2006/main" count="304" uniqueCount="116">
  <si>
    <t>計</t>
  </si>
  <si>
    <t>男</t>
  </si>
  <si>
    <t>女</t>
  </si>
  <si>
    <t>気仙沼市</t>
  </si>
  <si>
    <t>助教諭</t>
  </si>
  <si>
    <t>教諭</t>
  </si>
  <si>
    <t>学級数</t>
  </si>
  <si>
    <t>幼稚部</t>
  </si>
  <si>
    <t>専攻科</t>
  </si>
  <si>
    <t>１学年</t>
  </si>
  <si>
    <t>２学年</t>
  </si>
  <si>
    <t>３学年</t>
  </si>
  <si>
    <t>４学年</t>
  </si>
  <si>
    <t>５学年</t>
  </si>
  <si>
    <t>６学年</t>
  </si>
  <si>
    <t>宮城野区</t>
  </si>
  <si>
    <t>太白区</t>
  </si>
  <si>
    <t>泉区</t>
  </si>
  <si>
    <t>石巻市</t>
  </si>
  <si>
    <t>白石市</t>
  </si>
  <si>
    <t>名取市</t>
  </si>
  <si>
    <t>角田市</t>
  </si>
  <si>
    <t>岩沼市</t>
  </si>
  <si>
    <t>山元町</t>
  </si>
  <si>
    <t>利府町</t>
  </si>
  <si>
    <t>（単位：校，学級）</t>
  </si>
  <si>
    <t>小学部</t>
  </si>
  <si>
    <t>中学部</t>
  </si>
  <si>
    <t>高等部</t>
  </si>
  <si>
    <t>単式</t>
  </si>
  <si>
    <t>複式</t>
  </si>
  <si>
    <t>別科</t>
  </si>
  <si>
    <t>講師</t>
  </si>
  <si>
    <t>兼務者</t>
  </si>
  <si>
    <t>校長</t>
  </si>
  <si>
    <t>教頭</t>
  </si>
  <si>
    <t>本校</t>
  </si>
  <si>
    <t>分校</t>
  </si>
  <si>
    <t>計</t>
  </si>
  <si>
    <t>男</t>
  </si>
  <si>
    <t>女</t>
  </si>
  <si>
    <t>栄養教諭</t>
  </si>
  <si>
    <t>養護助教諭</t>
  </si>
  <si>
    <t>事務職員</t>
  </si>
  <si>
    <t>学校栄養職員</t>
  </si>
  <si>
    <t>用務員</t>
  </si>
  <si>
    <t>警備員・その他</t>
  </si>
  <si>
    <t>技術職員</t>
  </si>
  <si>
    <t>寄宿舎指導員</t>
  </si>
  <si>
    <t>実習助手</t>
  </si>
  <si>
    <t>（単位：人）</t>
  </si>
  <si>
    <t>（単位：人）</t>
  </si>
  <si>
    <t>その他の者</t>
  </si>
  <si>
    <t>学校給食調理従事員</t>
  </si>
  <si>
    <t>（つづき）</t>
  </si>
  <si>
    <t>…</t>
  </si>
  <si>
    <t>…</t>
  </si>
  <si>
    <t>本　　　　　　務　　　　　　者</t>
  </si>
  <si>
    <t>学校数</t>
  </si>
  <si>
    <t>幼　稚　部</t>
  </si>
  <si>
    <t>専攻
科</t>
  </si>
  <si>
    <t>養護教諭</t>
  </si>
  <si>
    <t>計</t>
  </si>
  <si>
    <t>&lt;特別支援学校&gt;</t>
  </si>
  <si>
    <t>副校長</t>
  </si>
  <si>
    <t>主幹教諭</t>
  </si>
  <si>
    <t>指導教諭</t>
  </si>
  <si>
    <t>区　　分</t>
  </si>
  <si>
    <t>区　　分</t>
  </si>
  <si>
    <t>小　　学　　部</t>
  </si>
  <si>
    <t>中　　学　　部</t>
  </si>
  <si>
    <t>高　　等　　部</t>
  </si>
  <si>
    <t>青葉区</t>
  </si>
  <si>
    <t>計</t>
  </si>
  <si>
    <t>登米市</t>
  </si>
  <si>
    <t>栗原市</t>
  </si>
  <si>
    <t>大崎市</t>
  </si>
  <si>
    <t>柴田町</t>
  </si>
  <si>
    <t>美里町</t>
  </si>
  <si>
    <t>宮城野区</t>
  </si>
  <si>
    <t>本　科</t>
  </si>
  <si>
    <t>富谷町</t>
  </si>
  <si>
    <t>平成2７年度</t>
  </si>
  <si>
    <t>平成2７年度</t>
  </si>
  <si>
    <t>平成27年度</t>
  </si>
  <si>
    <t>平成28年度</t>
  </si>
  <si>
    <t>平成28年度</t>
  </si>
  <si>
    <t>計</t>
  </si>
  <si>
    <t>病気</t>
  </si>
  <si>
    <t>国　立</t>
  </si>
  <si>
    <t>公　立</t>
  </si>
  <si>
    <t>私　立</t>
  </si>
  <si>
    <t>不登校</t>
  </si>
  <si>
    <t>その他</t>
  </si>
  <si>
    <t>&lt;特別支援学校・小学部&gt;</t>
  </si>
  <si>
    <t>経済的理由</t>
  </si>
  <si>
    <t>&lt;特別支援学校・中学部&gt;</t>
  </si>
  <si>
    <t>30日以上欠席者</t>
  </si>
  <si>
    <t>区　分</t>
  </si>
  <si>
    <t>平成2７年度間</t>
  </si>
  <si>
    <t>平成28年度間</t>
  </si>
  <si>
    <t>養護職員（看護師等）</t>
  </si>
  <si>
    <t>第３９表　　　市　町　村　別　学　校　数　及　び　学　級　数</t>
  </si>
  <si>
    <t>第４０表　　　市　町　村　別　学　年　別　在　学　者　数</t>
  </si>
  <si>
    <t>第４２表　　　市　町　村　別　職　名　別　教　員　数</t>
  </si>
  <si>
    <t>第４３表　　　市　町　村　別　職　員　数　（　本　務　者　）</t>
  </si>
  <si>
    <t>国　立</t>
  </si>
  <si>
    <t>公　立</t>
  </si>
  <si>
    <t>私　立</t>
  </si>
  <si>
    <t>事務職員</t>
  </si>
  <si>
    <t>寄宿舎指導員</t>
  </si>
  <si>
    <t>学校栄養職員</t>
  </si>
  <si>
    <t>負担法による者（公立）</t>
  </si>
  <si>
    <t>第４１表　　理由別長期欠席・児童生徒数</t>
  </si>
  <si>
    <t>女川町</t>
  </si>
  <si>
    <t>本科単式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</si>
</sst>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5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sz val="11"/>
      <name val="ＭＳ Ｐゴシック"/>
      <family val="3"/>
    </font>
    <font>
      <b/>
      <sz val="14"/>
      <name val="Terminal"/>
      <family val="0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sz val="9"/>
      <color indexed="10"/>
      <name val="ＭＳ ゴシック"/>
      <family val="3"/>
    </font>
    <font>
      <b/>
      <sz val="8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4" fillId="31" borderId="4" applyNumberFormat="0" applyAlignment="0" applyProtection="0"/>
    <xf numFmtId="0" fontId="14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178" fontId="9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10" fillId="0" borderId="0" xfId="62" applyNumberFormat="1" applyFont="1" applyFill="1" applyBorder="1" applyAlignment="1">
      <alignment horizontal="left" vertical="center"/>
      <protection/>
    </xf>
    <xf numFmtId="176" fontId="9" fillId="0" borderId="0" xfId="62" applyNumberFormat="1" applyFont="1" applyFill="1" applyBorder="1" applyAlignment="1" applyProtection="1">
      <alignment horizontal="distributed" vertical="center"/>
      <protection/>
    </xf>
    <xf numFmtId="176" fontId="10" fillId="0" borderId="0" xfId="62" applyNumberFormat="1" applyFont="1" applyFill="1" applyBorder="1" applyAlignment="1">
      <alignment horizontal="right" vertical="center"/>
      <protection/>
    </xf>
    <xf numFmtId="178" fontId="10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 applyProtection="1">
      <alignment horizontal="distributed" vertical="center"/>
      <protection/>
    </xf>
    <xf numFmtId="178" fontId="9" fillId="0" borderId="13" xfId="0" applyNumberFormat="1" applyFont="1" applyFill="1" applyBorder="1" applyAlignment="1" applyProtection="1">
      <alignment horizontal="distributed" vertical="center"/>
      <protection/>
    </xf>
    <xf numFmtId="178" fontId="13" fillId="0" borderId="11" xfId="0" applyNumberFormat="1" applyFont="1" applyFill="1" applyBorder="1" applyAlignment="1" applyProtection="1">
      <alignment horizontal="distributed" vertical="center"/>
      <protection/>
    </xf>
    <xf numFmtId="178" fontId="9" fillId="0" borderId="12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>
      <alignment vertical="center"/>
    </xf>
    <xf numFmtId="176" fontId="9" fillId="0" borderId="0" xfId="62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10" fillId="0" borderId="12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8" fontId="9" fillId="0" borderId="11" xfId="65" applyNumberFormat="1" applyFont="1" applyFill="1" applyBorder="1" applyAlignment="1" applyProtection="1">
      <alignment horizontal="center" vertical="center"/>
      <protection/>
    </xf>
    <xf numFmtId="178" fontId="9" fillId="0" borderId="10" xfId="65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176" fontId="9" fillId="0" borderId="15" xfId="63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1" xfId="63" applyNumberFormat="1" applyFont="1" applyFill="1" applyBorder="1" applyAlignment="1" applyProtection="1">
      <alignment horizontal="center" vertical="center"/>
      <protection/>
    </xf>
    <xf numFmtId="176" fontId="9" fillId="0" borderId="10" xfId="63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12" fillId="0" borderId="0" xfId="0" applyNumberFormat="1" applyFont="1" applyFill="1" applyAlignment="1">
      <alignment vertical="center"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56" fillId="0" borderId="0" xfId="0" applyNumberFormat="1" applyFont="1" applyFill="1" applyBorder="1" applyAlignment="1">
      <alignment vertical="center"/>
    </xf>
    <xf numFmtId="178" fontId="56" fillId="0" borderId="0" xfId="0" applyNumberFormat="1" applyFont="1" applyFill="1" applyBorder="1" applyAlignment="1" applyProtection="1">
      <alignment vertical="center"/>
      <protection/>
    </xf>
    <xf numFmtId="178" fontId="57" fillId="0" borderId="0" xfId="0" applyNumberFormat="1" applyFont="1" applyFill="1" applyAlignment="1">
      <alignment vertical="center"/>
    </xf>
    <xf numFmtId="178" fontId="9" fillId="0" borderId="11" xfId="64" applyNumberFormat="1" applyFont="1" applyFill="1" applyBorder="1" applyAlignment="1">
      <alignment horizontal="center" vertical="center" shrinkToFit="1"/>
      <protection/>
    </xf>
    <xf numFmtId="178" fontId="9" fillId="0" borderId="13" xfId="64" applyNumberFormat="1" applyFont="1" applyFill="1" applyBorder="1" applyAlignment="1">
      <alignment horizontal="center" vertical="center" shrinkToFit="1"/>
      <protection/>
    </xf>
    <xf numFmtId="178" fontId="9" fillId="0" borderId="12" xfId="64" applyNumberFormat="1" applyFont="1" applyFill="1" applyBorder="1" applyAlignment="1">
      <alignment horizontal="center" vertical="center" shrinkToFit="1"/>
      <protection/>
    </xf>
    <xf numFmtId="178" fontId="9" fillId="0" borderId="11" xfId="64" applyNumberFormat="1" applyFont="1" applyFill="1" applyBorder="1" applyAlignment="1" applyProtection="1">
      <alignment horizontal="center" vertical="center" shrinkToFit="1"/>
      <protection/>
    </xf>
    <xf numFmtId="178" fontId="9" fillId="0" borderId="12" xfId="64" applyNumberFormat="1" applyFont="1" applyFill="1" applyBorder="1" applyAlignment="1" applyProtection="1">
      <alignment horizontal="center" vertical="center" shrinkToFit="1"/>
      <protection/>
    </xf>
    <xf numFmtId="178" fontId="9" fillId="0" borderId="13" xfId="64" applyNumberFormat="1" applyFont="1" applyFill="1" applyBorder="1" applyAlignment="1" applyProtection="1">
      <alignment horizontal="center" vertical="center" shrinkToFit="1"/>
      <protection/>
    </xf>
    <xf numFmtId="178" fontId="9" fillId="0" borderId="14" xfId="64" applyNumberFormat="1" applyFont="1" applyFill="1" applyBorder="1" applyAlignment="1" applyProtection="1">
      <alignment horizontal="center" vertical="center" shrinkToFit="1"/>
      <protection/>
    </xf>
    <xf numFmtId="178" fontId="10" fillId="0" borderId="0" xfId="0" applyNumberFormat="1" applyFont="1" applyFill="1" applyAlignment="1">
      <alignment vertical="center" shrinkToFit="1"/>
    </xf>
    <xf numFmtId="178" fontId="13" fillId="0" borderId="10" xfId="0" applyNumberFormat="1" applyFont="1" applyFill="1" applyBorder="1" applyAlignment="1" applyProtection="1">
      <alignment vertical="center"/>
      <protection/>
    </xf>
    <xf numFmtId="178" fontId="9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6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49" fontId="16" fillId="0" borderId="0" xfId="61" applyNumberFormat="1" applyFont="1" applyFill="1">
      <alignment vertical="center"/>
      <protection/>
    </xf>
    <xf numFmtId="0" fontId="16" fillId="0" borderId="0" xfId="61" applyFont="1" applyFill="1">
      <alignment vertical="center"/>
      <protection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distributed" vertical="center"/>
      <protection/>
    </xf>
    <xf numFmtId="178" fontId="9" fillId="0" borderId="17" xfId="0" applyNumberFormat="1" applyFont="1" applyFill="1" applyBorder="1" applyAlignment="1" applyProtection="1" quotePrefix="1">
      <alignment horizontal="right" vertical="center"/>
      <protection locked="0"/>
    </xf>
    <xf numFmtId="178" fontId="12" fillId="0" borderId="17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 applyProtection="1">
      <alignment vertical="center"/>
      <protection/>
    </xf>
    <xf numFmtId="178" fontId="9" fillId="0" borderId="17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>
      <alignment vertical="center" shrinkToFit="1"/>
    </xf>
    <xf numFmtId="178" fontId="12" fillId="0" borderId="0" xfId="0" applyNumberFormat="1" applyFont="1" applyFill="1" applyBorder="1" applyAlignment="1" applyProtection="1">
      <alignment vertical="center" shrinkToFit="1"/>
      <protection locked="0"/>
    </xf>
    <xf numFmtId="0" fontId="58" fillId="0" borderId="0" xfId="61" applyFont="1" applyFill="1" applyAlignment="1">
      <alignment vertical="center" shrinkToFit="1"/>
      <protection/>
    </xf>
    <xf numFmtId="176" fontId="9" fillId="0" borderId="0" xfId="0" applyNumberFormat="1" applyFont="1" applyFill="1" applyBorder="1" applyAlignment="1" applyProtection="1">
      <alignment vertical="center" shrinkToFit="1"/>
      <protection/>
    </xf>
    <xf numFmtId="178" fontId="9" fillId="0" borderId="14" xfId="65" applyNumberFormat="1" applyFont="1" applyFill="1" applyBorder="1" applyAlignment="1">
      <alignment vertical="center"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8" xfId="65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 applyProtection="1">
      <alignment vertical="center"/>
      <protection/>
    </xf>
    <xf numFmtId="176" fontId="9" fillId="0" borderId="17" xfId="63" applyNumberFormat="1" applyFont="1" applyFill="1" applyBorder="1" applyAlignment="1" applyProtection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 wrapText="1"/>
      <protection/>
    </xf>
    <xf numFmtId="178" fontId="10" fillId="0" borderId="18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0" fontId="58" fillId="0" borderId="17" xfId="61" applyFont="1" applyFill="1" applyBorder="1" applyAlignment="1">
      <alignment vertical="center" shrinkToFit="1"/>
      <protection/>
    </xf>
    <xf numFmtId="178" fontId="9" fillId="0" borderId="17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64" applyNumberFormat="1" applyFont="1" applyFill="1" applyBorder="1" applyAlignment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wrapText="1"/>
      <protection/>
    </xf>
    <xf numFmtId="178" fontId="10" fillId="0" borderId="0" xfId="0" applyNumberFormat="1" applyFont="1" applyFill="1" applyBorder="1" applyAlignment="1">
      <alignment horizontal="distributed" vertical="center"/>
    </xf>
    <xf numFmtId="176" fontId="10" fillId="0" borderId="0" xfId="62" applyNumberFormat="1" applyFont="1" applyFill="1" applyBorder="1" applyAlignment="1">
      <alignment horizontal="center" vertical="center"/>
      <protection/>
    </xf>
    <xf numFmtId="178" fontId="10" fillId="0" borderId="0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9" fillId="33" borderId="0" xfId="0" applyNumberFormat="1" applyFont="1" applyFill="1" applyBorder="1" applyAlignment="1" applyProtection="1" quotePrefix="1">
      <alignment horizontal="center" vertical="center"/>
      <protection/>
    </xf>
    <xf numFmtId="178" fontId="9" fillId="33" borderId="17" xfId="0" applyNumberFormat="1" applyFont="1" applyFill="1" applyBorder="1" applyAlignment="1">
      <alignment horizontal="center" vertical="center"/>
    </xf>
    <xf numFmtId="178" fontId="9" fillId="33" borderId="0" xfId="0" applyNumberFormat="1" applyFont="1" applyFill="1" applyBorder="1" applyAlignment="1">
      <alignment horizontal="center" vertical="center"/>
    </xf>
    <xf numFmtId="178" fontId="9" fillId="33" borderId="0" xfId="0" applyNumberFormat="1" applyFont="1" applyFill="1" applyBorder="1" applyAlignment="1" applyProtection="1">
      <alignment horizontal="center" vertical="center"/>
      <protection/>
    </xf>
    <xf numFmtId="178" fontId="9" fillId="33" borderId="0" xfId="0" applyNumberFormat="1" applyFont="1" applyFill="1" applyBorder="1" applyAlignment="1" applyProtection="1">
      <alignment horizontal="distributed" vertical="center"/>
      <protection/>
    </xf>
    <xf numFmtId="178" fontId="13" fillId="33" borderId="0" xfId="0" applyNumberFormat="1" applyFont="1" applyFill="1" applyBorder="1" applyAlignment="1" applyProtection="1">
      <alignment horizontal="distributed" vertical="center"/>
      <protection/>
    </xf>
    <xf numFmtId="178" fontId="9" fillId="0" borderId="20" xfId="64" applyNumberFormat="1" applyFont="1" applyFill="1" applyBorder="1" applyAlignment="1" applyProtection="1">
      <alignment horizontal="center" vertical="center"/>
      <protection/>
    </xf>
    <xf numFmtId="178" fontId="9" fillId="0" borderId="19" xfId="64" applyNumberFormat="1" applyFont="1" applyFill="1" applyBorder="1" applyAlignment="1" applyProtection="1">
      <alignment horizontal="center" vertical="center"/>
      <protection/>
    </xf>
    <xf numFmtId="178" fontId="9" fillId="0" borderId="21" xfId="64" applyNumberFormat="1" applyFont="1" applyFill="1" applyBorder="1" applyAlignment="1" applyProtection="1">
      <alignment horizontal="center" vertical="center"/>
      <protection/>
    </xf>
    <xf numFmtId="178" fontId="9" fillId="0" borderId="17" xfId="64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16" xfId="64" applyNumberFormat="1" applyFont="1" applyFill="1" applyBorder="1" applyAlignment="1" applyProtection="1">
      <alignment horizontal="center" vertical="center"/>
      <protection/>
    </xf>
    <xf numFmtId="178" fontId="9" fillId="0" borderId="20" xfId="64" applyNumberFormat="1" applyFont="1" applyFill="1" applyBorder="1" applyAlignment="1">
      <alignment horizontal="center" vertical="center"/>
      <protection/>
    </xf>
    <xf numFmtId="178" fontId="9" fillId="0" borderId="19" xfId="64" applyNumberFormat="1" applyFont="1" applyFill="1" applyBorder="1" applyAlignment="1">
      <alignment horizontal="center" vertical="center"/>
      <protection/>
    </xf>
    <xf numFmtId="178" fontId="9" fillId="0" borderId="21" xfId="64" applyNumberFormat="1" applyFont="1" applyFill="1" applyBorder="1" applyAlignment="1">
      <alignment horizontal="center" vertical="center"/>
      <protection/>
    </xf>
    <xf numFmtId="178" fontId="9" fillId="0" borderId="17" xfId="64" applyNumberFormat="1" applyFont="1" applyFill="1" applyBorder="1" applyAlignment="1">
      <alignment horizontal="center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16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 applyProtection="1">
      <alignment horizontal="center" vertical="center" wrapText="1"/>
      <protection/>
    </xf>
    <xf numFmtId="178" fontId="9" fillId="0" borderId="23" xfId="64" applyNumberFormat="1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horizontal="center" vertical="center"/>
      <protection/>
    </xf>
    <xf numFmtId="178" fontId="9" fillId="0" borderId="21" xfId="0" applyNumberFormat="1" applyFont="1" applyFill="1" applyBorder="1" applyAlignment="1" applyProtection="1" quotePrefix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8" fontId="9" fillId="0" borderId="16" xfId="0" applyNumberFormat="1" applyFont="1" applyFill="1" applyBorder="1" applyAlignment="1" applyProtection="1" quotePrefix="1">
      <alignment horizontal="center" vertical="center"/>
      <protection/>
    </xf>
    <xf numFmtId="178" fontId="9" fillId="0" borderId="10" xfId="0" applyNumberFormat="1" applyFont="1" applyFill="1" applyBorder="1" applyAlignment="1" applyProtection="1" quotePrefix="1">
      <alignment horizontal="center" vertical="center"/>
      <protection/>
    </xf>
    <xf numFmtId="178" fontId="9" fillId="0" borderId="18" xfId="0" applyNumberFormat="1" applyFont="1" applyFill="1" applyBorder="1" applyAlignment="1" applyProtection="1" quotePrefix="1">
      <alignment horizontal="center" vertical="center"/>
      <protection/>
    </xf>
    <xf numFmtId="178" fontId="9" fillId="0" borderId="0" xfId="0" applyNumberFormat="1" applyFont="1" applyFill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distributed" vertical="center" indent="1"/>
      <protection/>
    </xf>
    <xf numFmtId="178" fontId="9" fillId="0" borderId="12" xfId="0" applyNumberFormat="1" applyFont="1" applyFill="1" applyBorder="1" applyAlignment="1" applyProtection="1">
      <alignment horizontal="distributed" vertical="center" indent="1"/>
      <protection/>
    </xf>
    <xf numFmtId="178" fontId="9" fillId="0" borderId="13" xfId="0" applyNumberFormat="1" applyFont="1" applyFill="1" applyBorder="1" applyAlignment="1" applyProtection="1">
      <alignment horizontal="distributed" vertical="center" indent="1"/>
      <protection/>
    </xf>
    <xf numFmtId="178" fontId="9" fillId="0" borderId="14" xfId="0" applyNumberFormat="1" applyFont="1" applyFill="1" applyBorder="1" applyAlignment="1" applyProtection="1">
      <alignment horizontal="distributed" vertical="center" indent="2"/>
      <protection/>
    </xf>
    <xf numFmtId="178" fontId="9" fillId="0" borderId="12" xfId="0" applyNumberFormat="1" applyFont="1" applyFill="1" applyBorder="1" applyAlignment="1" applyProtection="1">
      <alignment horizontal="distributed" vertical="center" indent="2"/>
      <protection/>
    </xf>
    <xf numFmtId="178" fontId="9" fillId="0" borderId="14" xfId="0" applyNumberFormat="1" applyFont="1" applyFill="1" applyBorder="1" applyAlignment="1">
      <alignment horizontal="distributed" vertical="center" indent="8"/>
    </xf>
    <xf numFmtId="178" fontId="9" fillId="0" borderId="12" xfId="0" applyNumberFormat="1" applyFont="1" applyFill="1" applyBorder="1" applyAlignment="1">
      <alignment horizontal="distributed" vertical="center" indent="8"/>
    </xf>
    <xf numFmtId="178" fontId="9" fillId="0" borderId="20" xfId="0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22" xfId="0" applyNumberFormat="1" applyFont="1" applyFill="1" applyBorder="1" applyAlignment="1" applyProtection="1">
      <alignment horizontal="center" vertical="center"/>
      <protection/>
    </xf>
    <xf numFmtId="178" fontId="9" fillId="0" borderId="23" xfId="0" applyNumberFormat="1" applyFont="1" applyFill="1" applyBorder="1" applyAlignment="1" applyProtection="1">
      <alignment horizontal="center" vertical="center"/>
      <protection/>
    </xf>
    <xf numFmtId="178" fontId="9" fillId="0" borderId="14" xfId="64" applyNumberFormat="1" applyFont="1" applyFill="1" applyBorder="1" applyAlignment="1">
      <alignment horizontal="center" vertical="center"/>
      <protection/>
    </xf>
    <xf numFmtId="178" fontId="9" fillId="0" borderId="12" xfId="64" applyNumberFormat="1" applyFont="1" applyFill="1" applyBorder="1" applyAlignment="1">
      <alignment horizontal="center" vertical="center"/>
      <protection/>
    </xf>
    <xf numFmtId="178" fontId="9" fillId="0" borderId="15" xfId="64" applyNumberFormat="1" applyFont="1" applyFill="1" applyBorder="1" applyAlignment="1" applyProtection="1">
      <alignment horizontal="center" vertical="center"/>
      <protection/>
    </xf>
    <xf numFmtId="178" fontId="9" fillId="0" borderId="22" xfId="64" applyNumberFormat="1" applyFont="1" applyFill="1" applyBorder="1" applyAlignment="1">
      <alignment horizontal="center" vertical="center"/>
      <protection/>
    </xf>
    <xf numFmtId="178" fontId="9" fillId="0" borderId="23" xfId="64" applyNumberFormat="1" applyFont="1" applyFill="1" applyBorder="1" applyAlignment="1">
      <alignment horizontal="center" vertical="center"/>
      <protection/>
    </xf>
    <xf numFmtId="178" fontId="9" fillId="0" borderId="10" xfId="64" applyNumberFormat="1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>
      <alignment horizontal="center" vertical="center"/>
      <protection/>
    </xf>
    <xf numFmtId="178" fontId="9" fillId="0" borderId="19" xfId="0" applyNumberFormat="1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13" fillId="0" borderId="14" xfId="0" applyNumberFormat="1" applyFont="1" applyFill="1" applyBorder="1" applyAlignment="1" applyProtection="1">
      <alignment horizontal="center" vertical="center"/>
      <protection/>
    </xf>
    <xf numFmtId="178" fontId="13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178" fontId="10" fillId="0" borderId="0" xfId="0" applyNumberFormat="1" applyFont="1" applyFill="1" applyAlignment="1">
      <alignment horizontal="center" vertical="center"/>
    </xf>
    <xf numFmtId="178" fontId="13" fillId="0" borderId="12" xfId="0" applyNumberFormat="1" applyFont="1" applyFill="1" applyBorder="1" applyAlignment="1" applyProtection="1">
      <alignment horizontal="center" vertical="center"/>
      <protection/>
    </xf>
    <xf numFmtId="178" fontId="13" fillId="0" borderId="19" xfId="0" applyNumberFormat="1" applyFont="1" applyFill="1" applyBorder="1" applyAlignment="1" applyProtection="1">
      <alignment horizontal="center" vertical="center"/>
      <protection/>
    </xf>
    <xf numFmtId="178" fontId="13" fillId="0" borderId="21" xfId="0" applyNumberFormat="1" applyFont="1" applyFill="1" applyBorder="1" applyAlignment="1" applyProtection="1">
      <alignment horizontal="center" vertical="center"/>
      <protection/>
    </xf>
    <xf numFmtId="178" fontId="13" fillId="0" borderId="10" xfId="0" applyNumberFormat="1" applyFont="1" applyFill="1" applyBorder="1" applyAlignment="1" applyProtection="1">
      <alignment horizontal="center" vertical="center"/>
      <protection/>
    </xf>
    <xf numFmtId="178" fontId="13" fillId="0" borderId="18" xfId="0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 wrapText="1"/>
      <protection/>
    </xf>
    <xf numFmtId="176" fontId="9" fillId="0" borderId="13" xfId="63" applyNumberFormat="1" applyFont="1" applyFill="1" applyBorder="1" applyAlignment="1" applyProtection="1">
      <alignment horizontal="center" vertical="center" wrapText="1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3" xfId="63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3" xfId="65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center" vertical="center" wrapText="1"/>
      <protection/>
    </xf>
    <xf numFmtId="178" fontId="9" fillId="0" borderId="13" xfId="65" applyNumberFormat="1" applyFont="1" applyFill="1" applyBorder="1" applyAlignment="1" applyProtection="1">
      <alignment horizontal="center" vertical="center" wrapText="1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distributed" vertical="center" indent="1"/>
      <protection/>
    </xf>
    <xf numFmtId="178" fontId="9" fillId="0" borderId="13" xfId="65" applyNumberFormat="1" applyFont="1" applyFill="1" applyBorder="1" applyAlignment="1" applyProtection="1">
      <alignment horizontal="distributed" vertical="center" indent="1"/>
      <protection/>
    </xf>
    <xf numFmtId="176" fontId="9" fillId="0" borderId="12" xfId="63" applyNumberFormat="1" applyFont="1" applyFill="1" applyBorder="1" applyAlignment="1" applyProtection="1">
      <alignment horizontal="center" vertical="center" shrinkToFit="1"/>
      <protection/>
    </xf>
    <xf numFmtId="178" fontId="9" fillId="0" borderId="12" xfId="65" applyNumberFormat="1" applyFont="1" applyFill="1" applyBorder="1" applyAlignment="1" applyProtection="1">
      <alignment horizontal="distributed" vertical="center" indent="1"/>
      <protection/>
    </xf>
    <xf numFmtId="176" fontId="13" fillId="0" borderId="14" xfId="63" applyNumberFormat="1" applyFont="1" applyFill="1" applyBorder="1" applyAlignment="1" applyProtection="1">
      <alignment horizontal="center" vertical="center" shrinkToFit="1"/>
      <protection/>
    </xf>
    <xf numFmtId="176" fontId="13" fillId="0" borderId="13" xfId="63" applyNumberFormat="1" applyFont="1" applyFill="1" applyBorder="1" applyAlignment="1" applyProtection="1">
      <alignment horizontal="center" vertical="center" shrinkToFit="1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center" vertical="center" shrinkToFit="1"/>
      <protection/>
    </xf>
    <xf numFmtId="178" fontId="9" fillId="0" borderId="13" xfId="65" applyNumberFormat="1" applyFont="1" applyFill="1" applyBorder="1" applyAlignment="1" applyProtection="1">
      <alignment horizontal="center" vertical="center" shrinkToFit="1"/>
      <protection/>
    </xf>
    <xf numFmtId="176" fontId="9" fillId="0" borderId="20" xfId="63" applyNumberFormat="1" applyFont="1" applyFill="1" applyBorder="1" applyAlignment="1" applyProtection="1">
      <alignment horizontal="center" vertical="center" wrapText="1"/>
      <protection/>
    </xf>
    <xf numFmtId="176" fontId="9" fillId="0" borderId="19" xfId="63" applyNumberFormat="1" applyFont="1" applyFill="1" applyBorder="1" applyAlignment="1" applyProtection="1">
      <alignment horizontal="center" vertical="center" wrapText="1"/>
      <protection/>
    </xf>
    <xf numFmtId="176" fontId="9" fillId="0" borderId="21" xfId="63" applyNumberFormat="1" applyFont="1" applyFill="1" applyBorder="1" applyAlignment="1" applyProtection="1">
      <alignment horizontal="center" vertical="center" wrapText="1"/>
      <protection/>
    </xf>
    <xf numFmtId="176" fontId="9" fillId="0" borderId="19" xfId="63" applyNumberFormat="1" applyFont="1" applyFill="1" applyBorder="1" applyAlignment="1" applyProtection="1">
      <alignment horizontal="center" vertical="center"/>
      <protection/>
    </xf>
    <xf numFmtId="178" fontId="9" fillId="0" borderId="20" xfId="65" applyNumberFormat="1" applyFont="1" applyFill="1" applyBorder="1" applyAlignment="1" applyProtection="1">
      <alignment horizontal="center"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6" fontId="9" fillId="0" borderId="20" xfId="63" applyNumberFormat="1" applyFont="1" applyFill="1" applyBorder="1" applyAlignment="1" applyProtection="1">
      <alignment horizontal="center" vertical="center"/>
      <protection/>
    </xf>
    <xf numFmtId="176" fontId="9" fillId="0" borderId="17" xfId="63" applyNumberFormat="1" applyFont="1" applyFill="1" applyBorder="1" applyAlignment="1" applyProtection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>
      <alignment horizontal="center" vertical="center"/>
      <protection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38" fillId="0" borderId="11" xfId="0" applyNumberFormat="1" applyFont="1" applyFill="1" applyBorder="1" applyAlignment="1" applyProtection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30表 H14" xfId="64"/>
    <cellStyle name="標準_第31表 H14" xfId="65"/>
    <cellStyle name="Followed Hyperlink" xfId="66"/>
    <cellStyle name="良い" xfId="67"/>
  </cellStyles>
  <dxfs count="2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S68"/>
  <sheetViews>
    <sheetView showGridLines="0" tabSelected="1" zoomScaleSheetLayoutView="100" zoomScalePageLayoutView="0" workbookViewId="0" topLeftCell="A1">
      <selection activeCell="A2" sqref="A2"/>
    </sheetView>
  </sheetViews>
  <sheetFormatPr defaultColWidth="12.75" defaultRowHeight="15" customHeight="1"/>
  <cols>
    <col min="1" max="1" width="7.5" style="2" customWidth="1"/>
    <col min="2" max="2" width="8.33203125" style="2" customWidth="1"/>
    <col min="3" max="5" width="5.58203125" style="2" customWidth="1"/>
    <col min="6" max="6" width="6.83203125" style="2" customWidth="1"/>
    <col min="7" max="7" width="5.25" style="2" bestFit="1" customWidth="1"/>
    <col min="8" max="8" width="5.33203125" style="2" bestFit="1" customWidth="1"/>
    <col min="9" max="9" width="5.75" style="2" bestFit="1" customWidth="1"/>
    <col min="10" max="10" width="5.58203125" style="2" customWidth="1"/>
    <col min="11" max="12" width="5.75" style="2" bestFit="1" customWidth="1"/>
    <col min="13" max="13" width="5.58203125" style="2" bestFit="1" customWidth="1"/>
    <col min="14" max="14" width="5.75" style="2" bestFit="1" customWidth="1"/>
    <col min="15" max="15" width="7" style="2" bestFit="1" customWidth="1"/>
    <col min="16" max="16" width="5.58203125" style="2" bestFit="1" customWidth="1"/>
    <col min="17" max="17" width="5.5" style="2" customWidth="1"/>
    <col min="18" max="18" width="5" style="2" customWidth="1"/>
    <col min="19" max="19" width="6.75" style="2" customWidth="1"/>
    <col min="20" max="22" width="5" style="2" customWidth="1"/>
    <col min="23" max="24" width="5.58203125" style="2" customWidth="1"/>
    <col min="25" max="27" width="5" style="2" customWidth="1"/>
    <col min="28" max="29" width="5.58203125" style="2" customWidth="1"/>
    <col min="30" max="32" width="5" style="2" customWidth="1"/>
    <col min="33" max="16384" width="12.75" style="2" customWidth="1"/>
  </cols>
  <sheetData>
    <row r="1" spans="1:30" ht="15" customHeight="1">
      <c r="A1" s="131" t="s">
        <v>102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"/>
      <c r="S1" s="161" t="s">
        <v>113</v>
      </c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29" ht="15" customHeight="1">
      <c r="A2" s="10" t="s">
        <v>63</v>
      </c>
      <c r="B2" s="1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0"/>
      <c r="Q2" s="12" t="s">
        <v>25</v>
      </c>
      <c r="T2" s="68"/>
      <c r="U2" s="69"/>
      <c r="V2" s="69"/>
      <c r="W2" s="69"/>
      <c r="X2" s="69"/>
      <c r="Y2" s="69"/>
      <c r="Z2" s="69"/>
      <c r="AA2" s="69"/>
      <c r="AB2" s="69"/>
      <c r="AC2" s="69"/>
    </row>
    <row r="3" spans="1:30" ht="15" customHeight="1">
      <c r="A3" s="125" t="s">
        <v>67</v>
      </c>
      <c r="B3" s="126"/>
      <c r="C3" s="139" t="s">
        <v>58</v>
      </c>
      <c r="D3" s="125"/>
      <c r="E3" s="125"/>
      <c r="F3" s="137" t="s">
        <v>6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3"/>
      <c r="S3" s="10" t="s">
        <v>94</v>
      </c>
      <c r="T3" s="68"/>
      <c r="U3" s="57"/>
      <c r="V3" s="57"/>
      <c r="W3" s="57"/>
      <c r="X3" s="57"/>
      <c r="Y3" s="57"/>
      <c r="Z3" s="57"/>
      <c r="AA3" s="57"/>
      <c r="AB3" s="57"/>
      <c r="AD3" s="21" t="s">
        <v>50</v>
      </c>
    </row>
    <row r="4" spans="1:30" ht="15" customHeight="1">
      <c r="A4" s="127"/>
      <c r="B4" s="128"/>
      <c r="C4" s="140"/>
      <c r="D4" s="141"/>
      <c r="E4" s="141"/>
      <c r="F4" s="142" t="s">
        <v>0</v>
      </c>
      <c r="G4" s="142" t="s">
        <v>7</v>
      </c>
      <c r="H4" s="132" t="s">
        <v>26</v>
      </c>
      <c r="I4" s="133"/>
      <c r="J4" s="134"/>
      <c r="K4" s="132" t="s">
        <v>27</v>
      </c>
      <c r="L4" s="133"/>
      <c r="M4" s="134"/>
      <c r="N4" s="135" t="s">
        <v>28</v>
      </c>
      <c r="O4" s="136"/>
      <c r="P4" s="136"/>
      <c r="Q4" s="136"/>
      <c r="R4" s="3"/>
      <c r="S4" s="153" t="s">
        <v>98</v>
      </c>
      <c r="T4" s="154"/>
      <c r="U4" s="163" t="s">
        <v>87</v>
      </c>
      <c r="V4" s="164"/>
      <c r="W4" s="157" t="s">
        <v>97</v>
      </c>
      <c r="X4" s="162"/>
      <c r="Y4" s="162"/>
      <c r="Z4" s="162"/>
      <c r="AA4" s="162"/>
      <c r="AB4" s="162"/>
      <c r="AC4" s="162"/>
      <c r="AD4" s="158"/>
    </row>
    <row r="5" spans="1:30" ht="15" customHeight="1">
      <c r="A5" s="129"/>
      <c r="B5" s="130"/>
      <c r="C5" s="70" t="s">
        <v>38</v>
      </c>
      <c r="D5" s="13" t="s">
        <v>36</v>
      </c>
      <c r="E5" s="14" t="s">
        <v>37</v>
      </c>
      <c r="F5" s="143"/>
      <c r="G5" s="143"/>
      <c r="H5" s="71" t="s">
        <v>0</v>
      </c>
      <c r="I5" s="15" t="s">
        <v>29</v>
      </c>
      <c r="J5" s="16" t="s">
        <v>30</v>
      </c>
      <c r="K5" s="71" t="s">
        <v>0</v>
      </c>
      <c r="L5" s="15" t="s">
        <v>29</v>
      </c>
      <c r="M5" s="16" t="s">
        <v>30</v>
      </c>
      <c r="N5" s="71" t="s">
        <v>0</v>
      </c>
      <c r="O5" s="197" t="s">
        <v>115</v>
      </c>
      <c r="P5" s="17" t="s">
        <v>8</v>
      </c>
      <c r="Q5" s="18" t="s">
        <v>31</v>
      </c>
      <c r="R5" s="3"/>
      <c r="S5" s="155"/>
      <c r="T5" s="156"/>
      <c r="U5" s="165"/>
      <c r="V5" s="166"/>
      <c r="W5" s="157" t="s">
        <v>88</v>
      </c>
      <c r="X5" s="158"/>
      <c r="Y5" s="159" t="s">
        <v>95</v>
      </c>
      <c r="Z5" s="160"/>
      <c r="AA5" s="157" t="s">
        <v>92</v>
      </c>
      <c r="AB5" s="158"/>
      <c r="AC5" s="157" t="s">
        <v>93</v>
      </c>
      <c r="AD5" s="158"/>
    </row>
    <row r="6" spans="1:30" ht="10.5" customHeight="1">
      <c r="A6" s="105"/>
      <c r="B6" s="105"/>
      <c r="C6" s="106"/>
      <c r="D6" s="107"/>
      <c r="E6" s="107"/>
      <c r="F6" s="108"/>
      <c r="G6" s="108"/>
      <c r="H6" s="109"/>
      <c r="I6" s="109"/>
      <c r="J6" s="109"/>
      <c r="K6" s="109"/>
      <c r="L6" s="109"/>
      <c r="M6" s="109"/>
      <c r="N6" s="109"/>
      <c r="O6" s="109"/>
      <c r="P6" s="110"/>
      <c r="Q6" s="109"/>
      <c r="R6" s="3"/>
      <c r="S6" s="89"/>
      <c r="T6" s="90"/>
      <c r="U6" s="91"/>
      <c r="V6" s="91"/>
      <c r="W6" s="91"/>
      <c r="X6" s="91"/>
      <c r="Y6" s="92"/>
      <c r="Z6" s="92"/>
      <c r="AA6" s="91"/>
      <c r="AB6" s="91"/>
      <c r="AC6" s="91"/>
      <c r="AD6" s="91"/>
    </row>
    <row r="7" spans="1:30" ht="15" customHeight="1">
      <c r="A7" s="23"/>
      <c r="B7" s="24" t="s">
        <v>83</v>
      </c>
      <c r="C7" s="72">
        <v>24</v>
      </c>
      <c r="D7" s="25">
        <v>21</v>
      </c>
      <c r="E7" s="25">
        <v>3</v>
      </c>
      <c r="F7" s="25">
        <v>610</v>
      </c>
      <c r="G7" s="25">
        <v>7</v>
      </c>
      <c r="H7" s="25">
        <v>205</v>
      </c>
      <c r="I7" s="25">
        <v>169</v>
      </c>
      <c r="J7" s="25">
        <v>36</v>
      </c>
      <c r="K7" s="25">
        <v>140</v>
      </c>
      <c r="L7" s="25">
        <v>121</v>
      </c>
      <c r="M7" s="25">
        <v>19</v>
      </c>
      <c r="N7" s="25">
        <v>258</v>
      </c>
      <c r="O7" s="25">
        <v>248</v>
      </c>
      <c r="P7" s="25">
        <v>10</v>
      </c>
      <c r="Q7" s="25">
        <v>0</v>
      </c>
      <c r="R7" s="1"/>
      <c r="S7" s="24"/>
      <c r="T7" s="58" t="s">
        <v>99</v>
      </c>
      <c r="U7" s="24"/>
      <c r="V7" s="24">
        <v>70</v>
      </c>
      <c r="W7" s="24"/>
      <c r="X7" s="24">
        <v>60</v>
      </c>
      <c r="Y7" s="24"/>
      <c r="Z7" s="24">
        <v>0</v>
      </c>
      <c r="AA7" s="24"/>
      <c r="AB7" s="24">
        <v>0</v>
      </c>
      <c r="AC7" s="24"/>
      <c r="AD7" s="24">
        <v>10</v>
      </c>
    </row>
    <row r="8" spans="1:30" s="39" customFormat="1" ht="15" customHeight="1">
      <c r="A8" s="38"/>
      <c r="B8" s="24" t="s">
        <v>86</v>
      </c>
      <c r="C8" s="73">
        <f>SUM(C10,C11,C31)</f>
        <v>25</v>
      </c>
      <c r="D8" s="74">
        <f aca="true" t="shared" si="0" ref="D8:Q8">SUM(D10,D11,D31)</f>
        <v>22</v>
      </c>
      <c r="E8" s="74">
        <f t="shared" si="0"/>
        <v>3</v>
      </c>
      <c r="F8" s="74">
        <f>SUM(F10,F11,F31)</f>
        <v>604</v>
      </c>
      <c r="G8" s="74">
        <f t="shared" si="0"/>
        <v>7</v>
      </c>
      <c r="H8" s="74">
        <f t="shared" si="0"/>
        <v>195</v>
      </c>
      <c r="I8" s="74">
        <f t="shared" si="0"/>
        <v>159</v>
      </c>
      <c r="J8" s="74">
        <f t="shared" si="0"/>
        <v>36</v>
      </c>
      <c r="K8" s="74">
        <f t="shared" si="0"/>
        <v>143</v>
      </c>
      <c r="L8" s="74">
        <f t="shared" si="0"/>
        <v>128</v>
      </c>
      <c r="M8" s="74">
        <f t="shared" si="0"/>
        <v>15</v>
      </c>
      <c r="N8" s="74">
        <f t="shared" si="0"/>
        <v>259</v>
      </c>
      <c r="O8" s="74">
        <f t="shared" si="0"/>
        <v>249</v>
      </c>
      <c r="P8" s="74">
        <f t="shared" si="0"/>
        <v>10</v>
      </c>
      <c r="Q8" s="74">
        <f t="shared" si="0"/>
        <v>0</v>
      </c>
      <c r="S8" s="75"/>
      <c r="T8" s="58" t="s">
        <v>100</v>
      </c>
      <c r="U8" s="24"/>
      <c r="V8" s="74">
        <v>64</v>
      </c>
      <c r="W8" s="74"/>
      <c r="X8" s="74">
        <v>54</v>
      </c>
      <c r="Y8" s="74"/>
      <c r="Z8" s="74">
        <v>0</v>
      </c>
      <c r="AA8" s="74"/>
      <c r="AB8" s="74">
        <v>0</v>
      </c>
      <c r="AC8" s="74"/>
      <c r="AD8" s="74">
        <v>10</v>
      </c>
    </row>
    <row r="9" spans="1:20" ht="13.5" customHeight="1">
      <c r="A9" s="3"/>
      <c r="B9" s="3"/>
      <c r="C9" s="7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1"/>
      <c r="S9" s="3"/>
      <c r="T9" s="59"/>
    </row>
    <row r="10" spans="1:33" ht="15" customHeight="1">
      <c r="A10" s="89" t="s">
        <v>106</v>
      </c>
      <c r="B10" s="4" t="s">
        <v>72</v>
      </c>
      <c r="C10" s="77">
        <f>D10+E10</f>
        <v>1</v>
      </c>
      <c r="D10" s="5">
        <v>1</v>
      </c>
      <c r="E10" s="5">
        <v>0</v>
      </c>
      <c r="F10" s="5">
        <f>SUM(G10,H10,K10,N10)</f>
        <v>9</v>
      </c>
      <c r="G10" s="5">
        <v>0</v>
      </c>
      <c r="H10" s="5">
        <f>I10+J10</f>
        <v>3</v>
      </c>
      <c r="I10" s="5">
        <v>0</v>
      </c>
      <c r="J10" s="5">
        <v>3</v>
      </c>
      <c r="K10" s="5">
        <f>L10+M10</f>
        <v>3</v>
      </c>
      <c r="L10" s="5">
        <v>3</v>
      </c>
      <c r="M10" s="5">
        <v>0</v>
      </c>
      <c r="N10" s="5">
        <f>SUM(O10:Q10)</f>
        <v>3</v>
      </c>
      <c r="O10" s="5">
        <v>3</v>
      </c>
      <c r="P10" s="5">
        <v>0</v>
      </c>
      <c r="Q10" s="5">
        <v>0</v>
      </c>
      <c r="S10" s="11"/>
      <c r="T10" s="61" t="s">
        <v>89</v>
      </c>
      <c r="U10" s="5"/>
      <c r="V10" s="5">
        <v>0</v>
      </c>
      <c r="W10" s="5"/>
      <c r="X10" s="5">
        <v>0</v>
      </c>
      <c r="Y10" s="5"/>
      <c r="Z10" s="5">
        <v>0</v>
      </c>
      <c r="AA10" s="5"/>
      <c r="AB10" s="5">
        <v>0</v>
      </c>
      <c r="AC10" s="5"/>
      <c r="AD10" s="5">
        <v>0</v>
      </c>
      <c r="AG10" s="1"/>
    </row>
    <row r="11" spans="1:33" ht="15" customHeight="1">
      <c r="A11" s="101" t="s">
        <v>107</v>
      </c>
      <c r="B11" s="3" t="s">
        <v>73</v>
      </c>
      <c r="C11" s="77">
        <f aca="true" t="shared" si="1" ref="C11:C31">D11+E11</f>
        <v>23</v>
      </c>
      <c r="D11" s="5">
        <f>SUM(D12:D30)</f>
        <v>20</v>
      </c>
      <c r="E11" s="5">
        <f>SUM(E12:E30)</f>
        <v>3</v>
      </c>
      <c r="F11" s="5">
        <f>SUM(G11,H11,K11,N11)</f>
        <v>585</v>
      </c>
      <c r="G11" s="5">
        <f>SUM(G12:G30)</f>
        <v>7</v>
      </c>
      <c r="H11" s="5">
        <f aca="true" t="shared" si="2" ref="H11:H31">I11+J11</f>
        <v>192</v>
      </c>
      <c r="I11" s="5">
        <f>SUM(I12:I30)</f>
        <v>159</v>
      </c>
      <c r="J11" s="5">
        <f>SUM(J12:J30)</f>
        <v>33</v>
      </c>
      <c r="K11" s="5">
        <f aca="true" t="shared" si="3" ref="K11:K31">L11+M11</f>
        <v>140</v>
      </c>
      <c r="L11" s="5">
        <f>SUM(L12:L30)</f>
        <v>125</v>
      </c>
      <c r="M11" s="5">
        <f>SUM(M12:M30)</f>
        <v>15</v>
      </c>
      <c r="N11" s="5">
        <f aca="true" t="shared" si="4" ref="N11:N31">SUM(O11:Q11)</f>
        <v>246</v>
      </c>
      <c r="O11" s="5">
        <f>SUM(O12:O30)</f>
        <v>238</v>
      </c>
      <c r="P11" s="5">
        <f>SUM(P12:P30)</f>
        <v>8</v>
      </c>
      <c r="Q11" s="5">
        <f>SUM(Q12:Q30)</f>
        <v>0</v>
      </c>
      <c r="S11" s="11"/>
      <c r="T11" s="61" t="s">
        <v>90</v>
      </c>
      <c r="U11" s="5"/>
      <c r="V11" s="5">
        <v>64</v>
      </c>
      <c r="W11" s="5"/>
      <c r="X11" s="5">
        <v>54</v>
      </c>
      <c r="Y11" s="5"/>
      <c r="Z11" s="5">
        <v>0</v>
      </c>
      <c r="AA11" s="5"/>
      <c r="AB11" s="5">
        <v>0</v>
      </c>
      <c r="AC11" s="5"/>
      <c r="AD11" s="5">
        <v>10</v>
      </c>
      <c r="AG11" s="1"/>
    </row>
    <row r="12" spans="1:33" ht="15" customHeight="1">
      <c r="A12" s="6"/>
      <c r="B12" s="4" t="s">
        <v>72</v>
      </c>
      <c r="C12" s="77">
        <f t="shared" si="1"/>
        <v>3</v>
      </c>
      <c r="D12" s="5">
        <v>3</v>
      </c>
      <c r="E12" s="5">
        <v>0</v>
      </c>
      <c r="F12" s="5">
        <f aca="true" t="shared" si="5" ref="F12:F31">SUM(G12,H12,K12,N12)</f>
        <v>85</v>
      </c>
      <c r="G12" s="5">
        <v>0</v>
      </c>
      <c r="H12" s="5">
        <f t="shared" si="2"/>
        <v>31</v>
      </c>
      <c r="I12" s="5">
        <v>26</v>
      </c>
      <c r="J12" s="5">
        <v>5</v>
      </c>
      <c r="K12" s="5">
        <f t="shared" si="3"/>
        <v>23</v>
      </c>
      <c r="L12" s="5">
        <v>20</v>
      </c>
      <c r="M12" s="5">
        <v>3</v>
      </c>
      <c r="N12" s="5">
        <f t="shared" si="4"/>
        <v>31</v>
      </c>
      <c r="O12" s="5">
        <v>25</v>
      </c>
      <c r="P12" s="5">
        <v>6</v>
      </c>
      <c r="Q12" s="5">
        <v>0</v>
      </c>
      <c r="S12" s="11"/>
      <c r="T12" s="61" t="s">
        <v>91</v>
      </c>
      <c r="U12" s="5"/>
      <c r="V12" s="5">
        <v>0</v>
      </c>
      <c r="W12" s="5"/>
      <c r="X12" s="5">
        <v>0</v>
      </c>
      <c r="Y12" s="5"/>
      <c r="Z12" s="5">
        <v>0</v>
      </c>
      <c r="AA12" s="5"/>
      <c r="AB12" s="5">
        <v>0</v>
      </c>
      <c r="AC12" s="5"/>
      <c r="AD12" s="5">
        <v>0</v>
      </c>
      <c r="AG12" s="1"/>
    </row>
    <row r="13" spans="1:33" ht="15" customHeight="1">
      <c r="A13" s="6"/>
      <c r="B13" s="7" t="s">
        <v>15</v>
      </c>
      <c r="C13" s="77">
        <f t="shared" si="1"/>
        <v>1</v>
      </c>
      <c r="D13" s="5">
        <v>1</v>
      </c>
      <c r="E13" s="5">
        <v>0</v>
      </c>
      <c r="F13" s="5">
        <f t="shared" si="5"/>
        <v>38</v>
      </c>
      <c r="G13" s="5">
        <v>0</v>
      </c>
      <c r="H13" s="5">
        <f t="shared" si="2"/>
        <v>15</v>
      </c>
      <c r="I13" s="5">
        <v>14</v>
      </c>
      <c r="J13" s="5">
        <v>1</v>
      </c>
      <c r="K13" s="5">
        <f t="shared" si="3"/>
        <v>11</v>
      </c>
      <c r="L13" s="5">
        <v>11</v>
      </c>
      <c r="M13" s="5">
        <v>0</v>
      </c>
      <c r="N13" s="5">
        <f t="shared" si="4"/>
        <v>12</v>
      </c>
      <c r="O13" s="5">
        <v>12</v>
      </c>
      <c r="P13" s="5">
        <v>0</v>
      </c>
      <c r="Q13" s="5">
        <v>0</v>
      </c>
      <c r="S13" s="9"/>
      <c r="T13" s="93"/>
      <c r="U13" s="9"/>
      <c r="V13" s="9"/>
      <c r="W13" s="9"/>
      <c r="X13" s="9"/>
      <c r="Y13" s="9"/>
      <c r="Z13" s="9"/>
      <c r="AA13" s="9"/>
      <c r="AB13" s="9"/>
      <c r="AC13" s="9"/>
      <c r="AD13" s="9"/>
      <c r="AG13" s="1"/>
    </row>
    <row r="14" spans="1:33" ht="15" customHeight="1">
      <c r="A14" s="8"/>
      <c r="B14" s="7" t="s">
        <v>16</v>
      </c>
      <c r="C14" s="77">
        <f t="shared" si="1"/>
        <v>2</v>
      </c>
      <c r="D14" s="5">
        <v>2</v>
      </c>
      <c r="E14" s="5">
        <v>0</v>
      </c>
      <c r="F14" s="5">
        <f t="shared" si="5"/>
        <v>39</v>
      </c>
      <c r="G14" s="5">
        <v>3</v>
      </c>
      <c r="H14" s="5">
        <f t="shared" si="2"/>
        <v>9</v>
      </c>
      <c r="I14" s="5">
        <v>8</v>
      </c>
      <c r="J14" s="5">
        <v>1</v>
      </c>
      <c r="K14" s="5">
        <f t="shared" si="3"/>
        <v>9</v>
      </c>
      <c r="L14" s="5">
        <v>8</v>
      </c>
      <c r="M14" s="5">
        <v>1</v>
      </c>
      <c r="N14" s="5">
        <f t="shared" si="4"/>
        <v>18</v>
      </c>
      <c r="O14" s="5">
        <v>16</v>
      </c>
      <c r="P14" s="5">
        <v>2</v>
      </c>
      <c r="Q14" s="5">
        <v>0</v>
      </c>
      <c r="S14" s="10"/>
      <c r="T14" s="68"/>
      <c r="AG14" s="1"/>
    </row>
    <row r="15" spans="1:18" ht="15" customHeight="1">
      <c r="A15" s="8"/>
      <c r="B15" s="7" t="s">
        <v>17</v>
      </c>
      <c r="C15" s="77">
        <f t="shared" si="1"/>
        <v>1</v>
      </c>
      <c r="D15" s="5">
        <v>1</v>
      </c>
      <c r="E15" s="5">
        <v>0</v>
      </c>
      <c r="F15" s="5">
        <f t="shared" si="5"/>
        <v>70</v>
      </c>
      <c r="G15" s="5">
        <v>0</v>
      </c>
      <c r="H15" s="5">
        <f t="shared" si="2"/>
        <v>23</v>
      </c>
      <c r="I15" s="5">
        <v>18</v>
      </c>
      <c r="J15" s="5">
        <v>5</v>
      </c>
      <c r="K15" s="5">
        <f t="shared" si="3"/>
        <v>17</v>
      </c>
      <c r="L15" s="5">
        <v>15</v>
      </c>
      <c r="M15" s="5">
        <v>2</v>
      </c>
      <c r="N15" s="5">
        <f t="shared" si="4"/>
        <v>30</v>
      </c>
      <c r="O15" s="5">
        <v>30</v>
      </c>
      <c r="P15" s="5">
        <v>0</v>
      </c>
      <c r="Q15" s="5">
        <v>0</v>
      </c>
      <c r="R15" s="1"/>
    </row>
    <row r="16" spans="1:18" ht="15" customHeight="1">
      <c r="A16" s="8"/>
      <c r="B16" s="7" t="s">
        <v>18</v>
      </c>
      <c r="C16" s="77">
        <f t="shared" si="1"/>
        <v>1</v>
      </c>
      <c r="D16" s="5">
        <v>1</v>
      </c>
      <c r="E16" s="5">
        <v>0</v>
      </c>
      <c r="F16" s="5">
        <f t="shared" si="5"/>
        <v>36</v>
      </c>
      <c r="G16" s="5">
        <v>0</v>
      </c>
      <c r="H16" s="5">
        <f t="shared" si="2"/>
        <v>10</v>
      </c>
      <c r="I16" s="5">
        <v>7</v>
      </c>
      <c r="J16" s="5">
        <v>3</v>
      </c>
      <c r="K16" s="5">
        <f t="shared" si="3"/>
        <v>10</v>
      </c>
      <c r="L16" s="5">
        <v>9</v>
      </c>
      <c r="M16" s="5">
        <v>1</v>
      </c>
      <c r="N16" s="5">
        <f t="shared" si="4"/>
        <v>16</v>
      </c>
      <c r="O16" s="5">
        <v>16</v>
      </c>
      <c r="P16" s="5">
        <v>0</v>
      </c>
      <c r="Q16" s="5">
        <v>0</v>
      </c>
      <c r="R16" s="1"/>
    </row>
    <row r="17" spans="1:33" ht="15" customHeight="1">
      <c r="A17" s="8"/>
      <c r="B17" s="7" t="s">
        <v>3</v>
      </c>
      <c r="C17" s="77">
        <f t="shared" si="1"/>
        <v>1</v>
      </c>
      <c r="D17" s="5">
        <v>1</v>
      </c>
      <c r="E17" s="5">
        <v>0</v>
      </c>
      <c r="F17" s="5">
        <f t="shared" si="5"/>
        <v>22</v>
      </c>
      <c r="G17" s="5">
        <v>0</v>
      </c>
      <c r="H17" s="5">
        <f t="shared" si="2"/>
        <v>8</v>
      </c>
      <c r="I17" s="5">
        <v>7</v>
      </c>
      <c r="J17" s="5">
        <v>1</v>
      </c>
      <c r="K17" s="5">
        <f t="shared" si="3"/>
        <v>5</v>
      </c>
      <c r="L17" s="5">
        <v>3</v>
      </c>
      <c r="M17" s="5">
        <v>2</v>
      </c>
      <c r="N17" s="5">
        <f t="shared" si="4"/>
        <v>9</v>
      </c>
      <c r="O17" s="5">
        <v>9</v>
      </c>
      <c r="P17" s="5">
        <v>0</v>
      </c>
      <c r="Q17" s="5">
        <v>0</v>
      </c>
      <c r="S17" s="10" t="s">
        <v>96</v>
      </c>
      <c r="T17" s="68"/>
      <c r="U17" s="57"/>
      <c r="V17" s="57"/>
      <c r="W17" s="57"/>
      <c r="X17" s="57"/>
      <c r="Y17" s="57"/>
      <c r="Z17" s="57"/>
      <c r="AA17" s="57"/>
      <c r="AB17" s="57"/>
      <c r="AD17" s="21" t="s">
        <v>50</v>
      </c>
      <c r="AG17" s="1"/>
    </row>
    <row r="18" spans="1:33" ht="15" customHeight="1">
      <c r="A18" s="8"/>
      <c r="B18" s="7" t="s">
        <v>19</v>
      </c>
      <c r="C18" s="77">
        <f t="shared" si="1"/>
        <v>1</v>
      </c>
      <c r="D18" s="5">
        <v>0</v>
      </c>
      <c r="E18" s="5">
        <v>1</v>
      </c>
      <c r="F18" s="5">
        <f t="shared" si="5"/>
        <v>5</v>
      </c>
      <c r="G18" s="5">
        <v>0</v>
      </c>
      <c r="H18" s="5">
        <f t="shared" si="2"/>
        <v>3</v>
      </c>
      <c r="I18" s="5">
        <v>3</v>
      </c>
      <c r="J18" s="5">
        <v>0</v>
      </c>
      <c r="K18" s="5">
        <f t="shared" si="3"/>
        <v>2</v>
      </c>
      <c r="L18" s="5">
        <v>2</v>
      </c>
      <c r="M18" s="5">
        <v>0</v>
      </c>
      <c r="N18" s="5">
        <f t="shared" si="4"/>
        <v>0</v>
      </c>
      <c r="O18" s="5">
        <v>0</v>
      </c>
      <c r="P18" s="5">
        <v>0</v>
      </c>
      <c r="Q18" s="5">
        <v>0</v>
      </c>
      <c r="S18" s="153" t="s">
        <v>98</v>
      </c>
      <c r="T18" s="154"/>
      <c r="U18" s="163" t="s">
        <v>87</v>
      </c>
      <c r="V18" s="164"/>
      <c r="W18" s="157" t="s">
        <v>97</v>
      </c>
      <c r="X18" s="162"/>
      <c r="Y18" s="162"/>
      <c r="Z18" s="162"/>
      <c r="AA18" s="162"/>
      <c r="AB18" s="162"/>
      <c r="AC18" s="162"/>
      <c r="AD18" s="158"/>
      <c r="AG18" s="1"/>
    </row>
    <row r="19" spans="1:33" ht="15" customHeight="1">
      <c r="A19" s="8"/>
      <c r="B19" s="7" t="s">
        <v>20</v>
      </c>
      <c r="C19" s="77">
        <f t="shared" si="1"/>
        <v>1</v>
      </c>
      <c r="D19" s="5">
        <v>1</v>
      </c>
      <c r="E19" s="5">
        <v>0</v>
      </c>
      <c r="F19" s="5">
        <f t="shared" si="5"/>
        <v>53</v>
      </c>
      <c r="G19" s="5">
        <v>0</v>
      </c>
      <c r="H19" s="5">
        <f t="shared" si="2"/>
        <v>21</v>
      </c>
      <c r="I19" s="5">
        <v>18</v>
      </c>
      <c r="J19" s="5">
        <v>3</v>
      </c>
      <c r="K19" s="5">
        <f t="shared" si="3"/>
        <v>14</v>
      </c>
      <c r="L19" s="5">
        <v>12</v>
      </c>
      <c r="M19" s="5">
        <v>2</v>
      </c>
      <c r="N19" s="5">
        <f t="shared" si="4"/>
        <v>18</v>
      </c>
      <c r="O19" s="5">
        <v>18</v>
      </c>
      <c r="P19" s="5">
        <v>0</v>
      </c>
      <c r="Q19" s="5">
        <v>0</v>
      </c>
      <c r="S19" s="155"/>
      <c r="T19" s="156"/>
      <c r="U19" s="165"/>
      <c r="V19" s="166"/>
      <c r="W19" s="157" t="s">
        <v>88</v>
      </c>
      <c r="X19" s="158"/>
      <c r="Y19" s="159" t="s">
        <v>95</v>
      </c>
      <c r="Z19" s="160"/>
      <c r="AA19" s="157" t="s">
        <v>92</v>
      </c>
      <c r="AB19" s="158"/>
      <c r="AC19" s="157" t="s">
        <v>93</v>
      </c>
      <c r="AD19" s="158"/>
      <c r="AG19" s="1"/>
    </row>
    <row r="20" spans="1:33" ht="15" customHeight="1">
      <c r="A20" s="8"/>
      <c r="B20" s="7" t="s">
        <v>21</v>
      </c>
      <c r="C20" s="77">
        <f t="shared" si="1"/>
        <v>1</v>
      </c>
      <c r="D20" s="5">
        <v>1</v>
      </c>
      <c r="E20" s="5">
        <v>0</v>
      </c>
      <c r="F20" s="5">
        <f t="shared" si="5"/>
        <v>20</v>
      </c>
      <c r="G20" s="5">
        <v>0</v>
      </c>
      <c r="H20" s="5">
        <f t="shared" si="2"/>
        <v>6</v>
      </c>
      <c r="I20" s="5">
        <v>6</v>
      </c>
      <c r="J20" s="5">
        <v>0</v>
      </c>
      <c r="K20" s="5">
        <f t="shared" si="3"/>
        <v>4</v>
      </c>
      <c r="L20" s="5">
        <v>3</v>
      </c>
      <c r="M20" s="5">
        <v>1</v>
      </c>
      <c r="N20" s="5">
        <f t="shared" si="4"/>
        <v>10</v>
      </c>
      <c r="O20" s="5">
        <v>10</v>
      </c>
      <c r="P20" s="5">
        <v>0</v>
      </c>
      <c r="Q20" s="5">
        <v>0</v>
      </c>
      <c r="S20" s="89"/>
      <c r="T20" s="90"/>
      <c r="U20" s="91"/>
      <c r="V20" s="91"/>
      <c r="W20" s="91"/>
      <c r="X20" s="91"/>
      <c r="Y20" s="92"/>
      <c r="Z20" s="92"/>
      <c r="AA20" s="91"/>
      <c r="AB20" s="91"/>
      <c r="AC20" s="91"/>
      <c r="AD20" s="91"/>
      <c r="AG20" s="1"/>
    </row>
    <row r="21" spans="1:33" ht="15" customHeight="1">
      <c r="A21" s="8"/>
      <c r="B21" s="7" t="s">
        <v>22</v>
      </c>
      <c r="C21" s="77">
        <f t="shared" si="1"/>
        <v>1</v>
      </c>
      <c r="D21" s="19">
        <v>1</v>
      </c>
      <c r="E21" s="5">
        <v>0</v>
      </c>
      <c r="F21" s="5">
        <f t="shared" si="5"/>
        <v>17</v>
      </c>
      <c r="G21" s="5">
        <v>0</v>
      </c>
      <c r="H21" s="5">
        <f t="shared" si="2"/>
        <v>0</v>
      </c>
      <c r="I21" s="5">
        <v>0</v>
      </c>
      <c r="J21" s="5">
        <v>0</v>
      </c>
      <c r="K21" s="5">
        <f t="shared" si="3"/>
        <v>0</v>
      </c>
      <c r="L21" s="5">
        <v>0</v>
      </c>
      <c r="M21" s="5">
        <v>0</v>
      </c>
      <c r="N21" s="5">
        <f t="shared" si="4"/>
        <v>17</v>
      </c>
      <c r="O21" s="5">
        <v>17</v>
      </c>
      <c r="P21" s="5">
        <v>0</v>
      </c>
      <c r="Q21" s="5">
        <v>0</v>
      </c>
      <c r="S21" s="24"/>
      <c r="T21" s="58" t="s">
        <v>99</v>
      </c>
      <c r="U21" s="24"/>
      <c r="V21" s="24">
        <v>33</v>
      </c>
      <c r="W21" s="24"/>
      <c r="X21" s="24">
        <v>25</v>
      </c>
      <c r="Y21" s="24"/>
      <c r="Z21" s="24">
        <v>0</v>
      </c>
      <c r="AB21" s="2">
        <v>2</v>
      </c>
      <c r="AD21" s="2">
        <v>6</v>
      </c>
      <c r="AG21" s="1"/>
    </row>
    <row r="22" spans="1:33" ht="15" customHeight="1">
      <c r="A22" s="8"/>
      <c r="B22" s="7" t="s">
        <v>74</v>
      </c>
      <c r="C22" s="77">
        <f t="shared" si="1"/>
        <v>1</v>
      </c>
      <c r="D22" s="19">
        <v>1</v>
      </c>
      <c r="E22" s="5">
        <v>0</v>
      </c>
      <c r="F22" s="5">
        <f t="shared" si="5"/>
        <v>23</v>
      </c>
      <c r="G22" s="5">
        <v>0</v>
      </c>
      <c r="H22" s="5">
        <f t="shared" si="2"/>
        <v>9</v>
      </c>
      <c r="I22" s="5">
        <v>8</v>
      </c>
      <c r="J22" s="5">
        <v>1</v>
      </c>
      <c r="K22" s="5">
        <f t="shared" si="3"/>
        <v>5</v>
      </c>
      <c r="L22" s="5">
        <v>5</v>
      </c>
      <c r="M22" s="5">
        <v>0</v>
      </c>
      <c r="N22" s="5">
        <f t="shared" si="4"/>
        <v>9</v>
      </c>
      <c r="O22" s="5">
        <v>9</v>
      </c>
      <c r="P22" s="5">
        <v>0</v>
      </c>
      <c r="Q22" s="5">
        <v>0</v>
      </c>
      <c r="S22" s="75"/>
      <c r="T22" s="58" t="s">
        <v>100</v>
      </c>
      <c r="U22" s="24"/>
      <c r="V22" s="74">
        <v>46</v>
      </c>
      <c r="W22" s="74"/>
      <c r="X22" s="74">
        <v>36</v>
      </c>
      <c r="Y22" s="74"/>
      <c r="Z22" s="74">
        <v>0</v>
      </c>
      <c r="AA22" s="74"/>
      <c r="AB22" s="74">
        <v>2</v>
      </c>
      <c r="AC22" s="74"/>
      <c r="AD22" s="74">
        <v>8</v>
      </c>
      <c r="AG22" s="1"/>
    </row>
    <row r="23" spans="1:33" ht="15" customHeight="1">
      <c r="A23" s="8"/>
      <c r="B23" s="7" t="s">
        <v>75</v>
      </c>
      <c r="C23" s="77">
        <f t="shared" si="1"/>
        <v>1</v>
      </c>
      <c r="D23" s="19">
        <v>1</v>
      </c>
      <c r="E23" s="5">
        <v>0</v>
      </c>
      <c r="F23" s="5">
        <f t="shared" si="5"/>
        <v>17</v>
      </c>
      <c r="G23" s="5">
        <v>0</v>
      </c>
      <c r="H23" s="5">
        <f t="shared" si="2"/>
        <v>3</v>
      </c>
      <c r="I23" s="5">
        <v>2</v>
      </c>
      <c r="J23" s="5">
        <v>1</v>
      </c>
      <c r="K23" s="5">
        <f t="shared" si="3"/>
        <v>6</v>
      </c>
      <c r="L23" s="5">
        <v>6</v>
      </c>
      <c r="M23" s="5">
        <v>0</v>
      </c>
      <c r="N23" s="5">
        <f t="shared" si="4"/>
        <v>8</v>
      </c>
      <c r="O23" s="5">
        <v>8</v>
      </c>
      <c r="P23" s="5">
        <v>0</v>
      </c>
      <c r="Q23" s="5">
        <v>0</v>
      </c>
      <c r="S23" s="3"/>
      <c r="T23" s="60"/>
      <c r="AG23" s="43"/>
    </row>
    <row r="24" spans="1:33" ht="15" customHeight="1">
      <c r="A24" s="8"/>
      <c r="B24" s="7" t="s">
        <v>76</v>
      </c>
      <c r="C24" s="77">
        <f t="shared" si="1"/>
        <v>1</v>
      </c>
      <c r="D24" s="5">
        <v>1</v>
      </c>
      <c r="E24" s="5">
        <v>0</v>
      </c>
      <c r="F24" s="5">
        <f t="shared" si="5"/>
        <v>42</v>
      </c>
      <c r="G24" s="5">
        <v>0</v>
      </c>
      <c r="H24" s="5">
        <f t="shared" si="2"/>
        <v>16</v>
      </c>
      <c r="I24" s="5">
        <v>11</v>
      </c>
      <c r="J24" s="5">
        <v>5</v>
      </c>
      <c r="K24" s="5">
        <f t="shared" si="3"/>
        <v>11</v>
      </c>
      <c r="L24" s="5">
        <v>11</v>
      </c>
      <c r="M24" s="5">
        <v>0</v>
      </c>
      <c r="N24" s="5">
        <f t="shared" si="4"/>
        <v>15</v>
      </c>
      <c r="O24" s="5">
        <v>15</v>
      </c>
      <c r="P24" s="5">
        <v>0</v>
      </c>
      <c r="Q24" s="5">
        <v>0</v>
      </c>
      <c r="S24" s="11"/>
      <c r="T24" s="61" t="s">
        <v>89</v>
      </c>
      <c r="U24" s="5"/>
      <c r="V24" s="5">
        <v>0</v>
      </c>
      <c r="W24" s="5"/>
      <c r="X24" s="5">
        <v>0</v>
      </c>
      <c r="Y24" s="5"/>
      <c r="Z24" s="5">
        <v>0</v>
      </c>
      <c r="AA24" s="5"/>
      <c r="AB24" s="5">
        <v>0</v>
      </c>
      <c r="AC24" s="5"/>
      <c r="AD24" s="5">
        <v>0</v>
      </c>
      <c r="AG24" s="1"/>
    </row>
    <row r="25" spans="1:33" ht="15" customHeight="1">
      <c r="A25" s="8"/>
      <c r="B25" s="7" t="s">
        <v>77</v>
      </c>
      <c r="C25" s="77">
        <f t="shared" si="1"/>
        <v>1</v>
      </c>
      <c r="D25" s="19">
        <v>1</v>
      </c>
      <c r="E25" s="5">
        <v>0</v>
      </c>
      <c r="F25" s="5">
        <f t="shared" si="5"/>
        <v>24</v>
      </c>
      <c r="G25" s="5">
        <v>0</v>
      </c>
      <c r="H25" s="5">
        <f t="shared" si="2"/>
        <v>7</v>
      </c>
      <c r="I25" s="5">
        <v>5</v>
      </c>
      <c r="J25" s="5">
        <v>2</v>
      </c>
      <c r="K25" s="5">
        <f t="shared" si="3"/>
        <v>4</v>
      </c>
      <c r="L25" s="5">
        <v>4</v>
      </c>
      <c r="M25" s="5">
        <v>0</v>
      </c>
      <c r="N25" s="5">
        <f t="shared" si="4"/>
        <v>13</v>
      </c>
      <c r="O25" s="5">
        <v>13</v>
      </c>
      <c r="P25" s="5">
        <v>0</v>
      </c>
      <c r="Q25" s="5">
        <v>0</v>
      </c>
      <c r="S25" s="11"/>
      <c r="T25" s="61" t="s">
        <v>90</v>
      </c>
      <c r="U25" s="5"/>
      <c r="V25" s="5">
        <v>46</v>
      </c>
      <c r="W25" s="5"/>
      <c r="X25" s="5">
        <v>36</v>
      </c>
      <c r="Y25" s="5"/>
      <c r="Z25" s="5">
        <v>0</v>
      </c>
      <c r="AA25" s="5"/>
      <c r="AB25" s="5">
        <v>2</v>
      </c>
      <c r="AC25" s="5"/>
      <c r="AD25" s="5">
        <v>8</v>
      </c>
      <c r="AG25" s="43"/>
    </row>
    <row r="26" spans="1:33" ht="15" customHeight="1">
      <c r="A26" s="8"/>
      <c r="B26" s="7" t="s">
        <v>23</v>
      </c>
      <c r="C26" s="77">
        <f t="shared" si="1"/>
        <v>1</v>
      </c>
      <c r="D26" s="19">
        <v>1</v>
      </c>
      <c r="E26" s="5">
        <v>0</v>
      </c>
      <c r="F26" s="5">
        <f t="shared" si="5"/>
        <v>19</v>
      </c>
      <c r="G26" s="5">
        <v>0</v>
      </c>
      <c r="H26" s="5">
        <f t="shared" si="2"/>
        <v>6</v>
      </c>
      <c r="I26" s="5">
        <v>5</v>
      </c>
      <c r="J26" s="5">
        <v>1</v>
      </c>
      <c r="K26" s="5">
        <f t="shared" si="3"/>
        <v>5</v>
      </c>
      <c r="L26" s="5">
        <v>4</v>
      </c>
      <c r="M26" s="5">
        <v>1</v>
      </c>
      <c r="N26" s="5">
        <f t="shared" si="4"/>
        <v>8</v>
      </c>
      <c r="O26" s="5">
        <v>8</v>
      </c>
      <c r="P26" s="5">
        <v>0</v>
      </c>
      <c r="Q26" s="5">
        <v>0</v>
      </c>
      <c r="S26" s="11"/>
      <c r="T26" s="61" t="s">
        <v>91</v>
      </c>
      <c r="U26" s="5"/>
      <c r="V26" s="5">
        <v>0</v>
      </c>
      <c r="W26" s="5"/>
      <c r="X26" s="5">
        <v>0</v>
      </c>
      <c r="Y26" s="5"/>
      <c r="Z26" s="5">
        <v>0</v>
      </c>
      <c r="AA26" s="5"/>
      <c r="AB26" s="5">
        <v>0</v>
      </c>
      <c r="AC26" s="5"/>
      <c r="AD26" s="5">
        <v>0</v>
      </c>
      <c r="AG26" s="43"/>
    </row>
    <row r="27" spans="1:33" ht="15" customHeight="1">
      <c r="A27" s="8"/>
      <c r="B27" s="7" t="s">
        <v>24</v>
      </c>
      <c r="C27" s="77">
        <f t="shared" si="1"/>
        <v>1</v>
      </c>
      <c r="D27" s="19">
        <v>1</v>
      </c>
      <c r="E27" s="5">
        <v>0</v>
      </c>
      <c r="F27" s="5">
        <f t="shared" si="5"/>
        <v>48</v>
      </c>
      <c r="G27" s="5">
        <v>0</v>
      </c>
      <c r="H27" s="5">
        <f t="shared" si="2"/>
        <v>14</v>
      </c>
      <c r="I27" s="5">
        <v>11</v>
      </c>
      <c r="J27" s="5">
        <v>3</v>
      </c>
      <c r="K27" s="5">
        <f t="shared" si="3"/>
        <v>14</v>
      </c>
      <c r="L27" s="5">
        <v>12</v>
      </c>
      <c r="M27" s="5">
        <v>2</v>
      </c>
      <c r="N27" s="5">
        <f t="shared" si="4"/>
        <v>20</v>
      </c>
      <c r="O27" s="5">
        <v>20</v>
      </c>
      <c r="P27" s="5">
        <v>0</v>
      </c>
      <c r="Q27" s="5">
        <v>0</v>
      </c>
      <c r="S27" s="11"/>
      <c r="T27" s="59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G27" s="43"/>
    </row>
    <row r="28" spans="1:30" ht="15" customHeight="1">
      <c r="A28" s="8"/>
      <c r="B28" s="7" t="s">
        <v>81</v>
      </c>
      <c r="C28" s="77">
        <f t="shared" si="1"/>
        <v>1</v>
      </c>
      <c r="D28" s="19">
        <v>0</v>
      </c>
      <c r="E28" s="5">
        <v>1</v>
      </c>
      <c r="F28" s="5">
        <f t="shared" si="5"/>
        <v>9</v>
      </c>
      <c r="G28" s="5">
        <v>0</v>
      </c>
      <c r="H28" s="5">
        <f t="shared" si="2"/>
        <v>9</v>
      </c>
      <c r="I28" s="5">
        <v>8</v>
      </c>
      <c r="J28" s="5">
        <v>1</v>
      </c>
      <c r="K28" s="5">
        <f t="shared" si="3"/>
        <v>0</v>
      </c>
      <c r="L28" s="5">
        <v>0</v>
      </c>
      <c r="M28" s="5">
        <v>0</v>
      </c>
      <c r="N28" s="5">
        <f t="shared" si="4"/>
        <v>0</v>
      </c>
      <c r="O28" s="5">
        <v>0</v>
      </c>
      <c r="P28" s="5">
        <v>0</v>
      </c>
      <c r="Q28" s="5">
        <v>0</v>
      </c>
      <c r="R28" s="4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</row>
    <row r="29" spans="1:18" ht="15" customHeight="1">
      <c r="A29" s="8"/>
      <c r="B29" s="7" t="s">
        <v>78</v>
      </c>
      <c r="C29" s="77">
        <f t="shared" si="1"/>
        <v>2</v>
      </c>
      <c r="D29" s="19">
        <v>1</v>
      </c>
      <c r="E29" s="19">
        <v>1</v>
      </c>
      <c r="F29" s="5">
        <f t="shared" si="5"/>
        <v>14</v>
      </c>
      <c r="G29" s="19">
        <v>4</v>
      </c>
      <c r="H29" s="5">
        <f t="shared" si="2"/>
        <v>2</v>
      </c>
      <c r="I29" s="19">
        <v>2</v>
      </c>
      <c r="J29" s="5">
        <v>0</v>
      </c>
      <c r="K29" s="5">
        <f t="shared" si="3"/>
        <v>0</v>
      </c>
      <c r="L29" s="5">
        <v>0</v>
      </c>
      <c r="M29" s="5">
        <v>0</v>
      </c>
      <c r="N29" s="5">
        <f t="shared" si="4"/>
        <v>8</v>
      </c>
      <c r="O29" s="5">
        <v>8</v>
      </c>
      <c r="P29" s="19">
        <v>0</v>
      </c>
      <c r="Q29" s="19">
        <v>0</v>
      </c>
      <c r="R29" s="43"/>
    </row>
    <row r="30" spans="1:18" ht="15" customHeight="1">
      <c r="A30" s="8"/>
      <c r="B30" s="7" t="s">
        <v>114</v>
      </c>
      <c r="C30" s="77">
        <f>D30+E30</f>
        <v>1</v>
      </c>
      <c r="D30" s="19">
        <v>1</v>
      </c>
      <c r="E30" s="19">
        <v>0</v>
      </c>
      <c r="F30" s="5">
        <f>SUM(G30,H30,K30,N30)</f>
        <v>4</v>
      </c>
      <c r="G30" s="19">
        <v>0</v>
      </c>
      <c r="H30" s="5">
        <f>I30+J30</f>
        <v>0</v>
      </c>
      <c r="I30" s="19">
        <v>0</v>
      </c>
      <c r="J30" s="5">
        <v>0</v>
      </c>
      <c r="K30" s="5">
        <f>L30+M30</f>
        <v>0</v>
      </c>
      <c r="L30" s="5">
        <v>0</v>
      </c>
      <c r="M30" s="5">
        <v>0</v>
      </c>
      <c r="N30" s="5">
        <f>SUM(O30:Q30)</f>
        <v>4</v>
      </c>
      <c r="O30" s="5">
        <v>4</v>
      </c>
      <c r="P30" s="19">
        <v>0</v>
      </c>
      <c r="Q30" s="19">
        <v>0</v>
      </c>
      <c r="R30" s="43"/>
    </row>
    <row r="31" spans="1:17" ht="15" customHeight="1">
      <c r="A31" s="102" t="s">
        <v>108</v>
      </c>
      <c r="B31" s="100" t="s">
        <v>79</v>
      </c>
      <c r="C31" s="77">
        <f t="shared" si="1"/>
        <v>1</v>
      </c>
      <c r="D31" s="19">
        <v>1</v>
      </c>
      <c r="E31" s="19">
        <v>0</v>
      </c>
      <c r="F31" s="5">
        <f t="shared" si="5"/>
        <v>10</v>
      </c>
      <c r="G31" s="19">
        <v>0</v>
      </c>
      <c r="H31" s="5">
        <f t="shared" si="2"/>
        <v>0</v>
      </c>
      <c r="I31" s="19">
        <v>0</v>
      </c>
      <c r="J31" s="19">
        <v>0</v>
      </c>
      <c r="K31" s="5">
        <f t="shared" si="3"/>
        <v>0</v>
      </c>
      <c r="L31" s="5">
        <v>0</v>
      </c>
      <c r="M31" s="19">
        <v>0</v>
      </c>
      <c r="N31" s="5">
        <f t="shared" si="4"/>
        <v>10</v>
      </c>
      <c r="O31" s="5">
        <v>8</v>
      </c>
      <c r="P31" s="19">
        <v>2</v>
      </c>
      <c r="Q31" s="19">
        <v>0</v>
      </c>
    </row>
    <row r="32" spans="1:17" ht="10.5" customHeight="1">
      <c r="A32" s="40"/>
      <c r="B32" s="93"/>
      <c r="C32" s="40"/>
      <c r="D32" s="41"/>
      <c r="E32" s="41"/>
      <c r="F32" s="41"/>
      <c r="G32" s="41"/>
      <c r="H32" s="41"/>
      <c r="I32" s="41"/>
      <c r="J32" s="41"/>
      <c r="K32" s="40"/>
      <c r="L32" s="40"/>
      <c r="M32" s="41"/>
      <c r="N32" s="40"/>
      <c r="O32" s="40"/>
      <c r="P32" s="41"/>
      <c r="Q32" s="41"/>
    </row>
    <row r="37" spans="1:17" ht="15" customHeight="1">
      <c r="A37" s="131" t="s">
        <v>103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</row>
    <row r="38" spans="1:31" ht="15" customHeight="1">
      <c r="A38" s="10" t="s">
        <v>63</v>
      </c>
      <c r="B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1"/>
      <c r="O38" s="10"/>
      <c r="P38" s="12"/>
      <c r="Q38" s="1"/>
      <c r="R38" s="20" t="s">
        <v>54</v>
      </c>
      <c r="AE38" s="21" t="s">
        <v>50</v>
      </c>
    </row>
    <row r="39" spans="1:31" ht="15" customHeight="1">
      <c r="A39" s="125" t="s">
        <v>67</v>
      </c>
      <c r="B39" s="126"/>
      <c r="C39" s="111" t="s">
        <v>38</v>
      </c>
      <c r="D39" s="112"/>
      <c r="E39" s="112"/>
      <c r="F39" s="111" t="s">
        <v>59</v>
      </c>
      <c r="G39" s="112"/>
      <c r="H39" s="113"/>
      <c r="I39" s="117" t="s">
        <v>69</v>
      </c>
      <c r="J39" s="118"/>
      <c r="K39" s="118"/>
      <c r="L39" s="118"/>
      <c r="M39" s="118"/>
      <c r="N39" s="118"/>
      <c r="O39" s="118"/>
      <c r="P39" s="118"/>
      <c r="Q39" s="119"/>
      <c r="R39" s="118" t="s">
        <v>70</v>
      </c>
      <c r="S39" s="118"/>
      <c r="T39" s="118"/>
      <c r="U39" s="118"/>
      <c r="V39" s="118"/>
      <c r="W39" s="118"/>
      <c r="X39" s="144" t="s">
        <v>71</v>
      </c>
      <c r="Y39" s="145"/>
      <c r="Z39" s="145"/>
      <c r="AA39" s="145"/>
      <c r="AB39" s="145"/>
      <c r="AC39" s="145"/>
      <c r="AD39" s="145"/>
      <c r="AE39" s="145"/>
    </row>
    <row r="40" spans="1:31" ht="15" customHeight="1">
      <c r="A40" s="127"/>
      <c r="B40" s="128"/>
      <c r="C40" s="114"/>
      <c r="D40" s="115"/>
      <c r="E40" s="115"/>
      <c r="F40" s="114"/>
      <c r="G40" s="115"/>
      <c r="H40" s="116"/>
      <c r="I40" s="120"/>
      <c r="J40" s="121"/>
      <c r="K40" s="121"/>
      <c r="L40" s="121"/>
      <c r="M40" s="121"/>
      <c r="N40" s="121"/>
      <c r="O40" s="121"/>
      <c r="P40" s="121"/>
      <c r="Q40" s="122"/>
      <c r="R40" s="121"/>
      <c r="S40" s="121"/>
      <c r="T40" s="121"/>
      <c r="U40" s="121"/>
      <c r="V40" s="121"/>
      <c r="W40" s="121"/>
      <c r="X40" s="111" t="s">
        <v>0</v>
      </c>
      <c r="Y40" s="147" t="s">
        <v>39</v>
      </c>
      <c r="Z40" s="118" t="s">
        <v>40</v>
      </c>
      <c r="AA40" s="150" t="s">
        <v>80</v>
      </c>
      <c r="AB40" s="151"/>
      <c r="AC40" s="152"/>
      <c r="AD40" s="123" t="s">
        <v>60</v>
      </c>
      <c r="AE40" s="111" t="s">
        <v>31</v>
      </c>
    </row>
    <row r="41" spans="1:45" s="56" customFormat="1" ht="15" customHeight="1">
      <c r="A41" s="129"/>
      <c r="B41" s="130"/>
      <c r="C41" s="55" t="s">
        <v>0</v>
      </c>
      <c r="D41" s="49" t="s">
        <v>39</v>
      </c>
      <c r="E41" s="51" t="s">
        <v>40</v>
      </c>
      <c r="F41" s="55" t="s">
        <v>0</v>
      </c>
      <c r="G41" s="49" t="s">
        <v>39</v>
      </c>
      <c r="H41" s="50" t="s">
        <v>40</v>
      </c>
      <c r="I41" s="55" t="s">
        <v>0</v>
      </c>
      <c r="J41" s="49" t="s">
        <v>39</v>
      </c>
      <c r="K41" s="51" t="s">
        <v>40</v>
      </c>
      <c r="L41" s="52" t="s">
        <v>9</v>
      </c>
      <c r="M41" s="53" t="s">
        <v>10</v>
      </c>
      <c r="N41" s="52" t="s">
        <v>11</v>
      </c>
      <c r="O41" s="53" t="s">
        <v>12</v>
      </c>
      <c r="P41" s="52" t="s">
        <v>13</v>
      </c>
      <c r="Q41" s="54" t="s">
        <v>14</v>
      </c>
      <c r="R41" s="53" t="s">
        <v>0</v>
      </c>
      <c r="S41" s="49" t="s">
        <v>39</v>
      </c>
      <c r="T41" s="51" t="s">
        <v>40</v>
      </c>
      <c r="U41" s="52" t="s">
        <v>9</v>
      </c>
      <c r="V41" s="53" t="s">
        <v>10</v>
      </c>
      <c r="W41" s="55" t="s">
        <v>11</v>
      </c>
      <c r="X41" s="146"/>
      <c r="Y41" s="148"/>
      <c r="Z41" s="149"/>
      <c r="AA41" s="55" t="s">
        <v>9</v>
      </c>
      <c r="AB41" s="52" t="s">
        <v>10</v>
      </c>
      <c r="AC41" s="54" t="s">
        <v>11</v>
      </c>
      <c r="AD41" s="124"/>
      <c r="AE41" s="146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s="56" customFormat="1" ht="15" customHeight="1">
      <c r="A42" s="66"/>
      <c r="B42" s="66"/>
      <c r="C42" s="96"/>
      <c r="D42" s="97"/>
      <c r="E42" s="97"/>
      <c r="F42" s="98"/>
      <c r="G42" s="97"/>
      <c r="H42" s="97"/>
      <c r="I42" s="98"/>
      <c r="J42" s="97"/>
      <c r="K42" s="97"/>
      <c r="L42" s="98"/>
      <c r="M42" s="98"/>
      <c r="N42" s="98"/>
      <c r="O42" s="98"/>
      <c r="P42" s="98"/>
      <c r="Q42" s="98"/>
      <c r="R42" s="98"/>
      <c r="S42" s="97"/>
      <c r="T42" s="97"/>
      <c r="U42" s="98"/>
      <c r="V42" s="98"/>
      <c r="W42" s="98"/>
      <c r="X42" s="65"/>
      <c r="Y42" s="64"/>
      <c r="Z42" s="64"/>
      <c r="AA42" s="98"/>
      <c r="AB42" s="98"/>
      <c r="AC42" s="98"/>
      <c r="AD42" s="99"/>
      <c r="AE42" s="65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" customHeight="1">
      <c r="A43" s="23"/>
      <c r="B43" s="24" t="s">
        <v>84</v>
      </c>
      <c r="C43" s="78">
        <v>2560</v>
      </c>
      <c r="D43" s="25">
        <v>1678</v>
      </c>
      <c r="E43" s="25">
        <v>882</v>
      </c>
      <c r="F43" s="25">
        <v>20</v>
      </c>
      <c r="G43" s="25">
        <v>8</v>
      </c>
      <c r="H43" s="25">
        <v>12</v>
      </c>
      <c r="I43" s="25">
        <v>633</v>
      </c>
      <c r="J43" s="25">
        <v>415</v>
      </c>
      <c r="K43" s="25">
        <v>218</v>
      </c>
      <c r="L43" s="25">
        <v>101</v>
      </c>
      <c r="M43" s="25">
        <v>101</v>
      </c>
      <c r="N43" s="25">
        <v>102</v>
      </c>
      <c r="O43" s="25">
        <v>101</v>
      </c>
      <c r="P43" s="25">
        <v>114</v>
      </c>
      <c r="Q43" s="3">
        <v>114</v>
      </c>
      <c r="R43" s="3">
        <v>522</v>
      </c>
      <c r="S43" s="3">
        <v>351</v>
      </c>
      <c r="T43" s="3">
        <v>171</v>
      </c>
      <c r="U43" s="3">
        <v>198</v>
      </c>
      <c r="V43" s="3">
        <v>165</v>
      </c>
      <c r="W43" s="3">
        <v>159</v>
      </c>
      <c r="X43" s="79">
        <v>1385</v>
      </c>
      <c r="Y43" s="3">
        <v>904</v>
      </c>
      <c r="Z43" s="3">
        <v>481</v>
      </c>
      <c r="AA43" s="3">
        <v>446</v>
      </c>
      <c r="AB43" s="3">
        <v>453</v>
      </c>
      <c r="AC43" s="3">
        <v>433</v>
      </c>
      <c r="AD43" s="3">
        <v>53</v>
      </c>
      <c r="AE43" s="3">
        <v>0</v>
      </c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</row>
    <row r="44" spans="1:45" s="39" customFormat="1" ht="15" customHeight="1">
      <c r="A44" s="38"/>
      <c r="B44" s="24" t="s">
        <v>85</v>
      </c>
      <c r="C44" s="73">
        <f>SUM(C46,C47,C67)</f>
        <v>2528</v>
      </c>
      <c r="D44" s="74">
        <f aca="true" t="shared" si="6" ref="D44:AE44">SUM(D46,D47,D67)</f>
        <v>1670</v>
      </c>
      <c r="E44" s="74">
        <f t="shared" si="6"/>
        <v>858</v>
      </c>
      <c r="F44" s="74">
        <f t="shared" si="6"/>
        <v>22</v>
      </c>
      <c r="G44" s="74">
        <f t="shared" si="6"/>
        <v>11</v>
      </c>
      <c r="H44" s="74">
        <f t="shared" si="6"/>
        <v>11</v>
      </c>
      <c r="I44" s="74">
        <f t="shared" si="6"/>
        <v>611</v>
      </c>
      <c r="J44" s="74">
        <f t="shared" si="6"/>
        <v>408</v>
      </c>
      <c r="K44" s="74">
        <f t="shared" si="6"/>
        <v>203</v>
      </c>
      <c r="L44" s="74">
        <f t="shared" si="6"/>
        <v>97</v>
      </c>
      <c r="M44" s="74">
        <f t="shared" si="6"/>
        <v>94</v>
      </c>
      <c r="N44" s="74">
        <f t="shared" si="6"/>
        <v>104</v>
      </c>
      <c r="O44" s="74">
        <f t="shared" si="6"/>
        <v>102</v>
      </c>
      <c r="P44" s="74">
        <f t="shared" si="6"/>
        <v>101</v>
      </c>
      <c r="Q44" s="74">
        <f t="shared" si="6"/>
        <v>113</v>
      </c>
      <c r="R44" s="74">
        <f t="shared" si="6"/>
        <v>543</v>
      </c>
      <c r="S44" s="74">
        <f t="shared" si="6"/>
        <v>360</v>
      </c>
      <c r="T44" s="74">
        <f t="shared" si="6"/>
        <v>183</v>
      </c>
      <c r="U44" s="74">
        <f t="shared" si="6"/>
        <v>174</v>
      </c>
      <c r="V44" s="74">
        <f t="shared" si="6"/>
        <v>204</v>
      </c>
      <c r="W44" s="74">
        <f>SUM(W46,W47,W67)</f>
        <v>165</v>
      </c>
      <c r="X44" s="80">
        <f>SUM(X46,X47,X67)</f>
        <v>1352</v>
      </c>
      <c r="Y44" s="74">
        <f>SUM(Y46,Y47,Y67)</f>
        <v>891</v>
      </c>
      <c r="Z44" s="74">
        <f>SUM(Z46,Z47,Z67)</f>
        <v>461</v>
      </c>
      <c r="AA44" s="74">
        <f t="shared" si="6"/>
        <v>431</v>
      </c>
      <c r="AB44" s="74">
        <f t="shared" si="6"/>
        <v>438</v>
      </c>
      <c r="AC44" s="74">
        <f t="shared" si="6"/>
        <v>438</v>
      </c>
      <c r="AD44" s="74">
        <f t="shared" si="6"/>
        <v>45</v>
      </c>
      <c r="AE44" s="74">
        <f t="shared" si="6"/>
        <v>0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s="48" customFormat="1" ht="15" customHeight="1">
      <c r="A45" s="46"/>
      <c r="B45" s="46"/>
      <c r="C45" s="95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47"/>
      <c r="AF45" s="47"/>
      <c r="AG45" s="47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</row>
    <row r="46" spans="1:45" ht="15" customHeight="1">
      <c r="A46" s="89" t="s">
        <v>106</v>
      </c>
      <c r="B46" s="4" t="s">
        <v>72</v>
      </c>
      <c r="C46" s="77">
        <f>D46+E46</f>
        <v>61</v>
      </c>
      <c r="D46" s="5">
        <f>SUM(G46,J46,S46,Y46)</f>
        <v>43</v>
      </c>
      <c r="E46" s="5">
        <f>SUM(H46,K46,T46,Z46)</f>
        <v>18</v>
      </c>
      <c r="F46" s="5">
        <f>G46+H46</f>
        <v>0</v>
      </c>
      <c r="G46" s="5">
        <v>0</v>
      </c>
      <c r="H46" s="5">
        <v>0</v>
      </c>
      <c r="I46" s="5">
        <f>SUM(L46:Q46)</f>
        <v>17</v>
      </c>
      <c r="J46" s="5">
        <v>13</v>
      </c>
      <c r="K46" s="5">
        <v>4</v>
      </c>
      <c r="L46" s="5">
        <v>2</v>
      </c>
      <c r="M46" s="5">
        <v>3</v>
      </c>
      <c r="N46" s="5">
        <v>3</v>
      </c>
      <c r="O46" s="5">
        <v>3</v>
      </c>
      <c r="P46" s="5">
        <v>3</v>
      </c>
      <c r="Q46" s="3">
        <v>3</v>
      </c>
      <c r="R46" s="5">
        <f>SUM(U46:W46)</f>
        <v>18</v>
      </c>
      <c r="S46" s="3">
        <v>10</v>
      </c>
      <c r="T46" s="3">
        <v>8</v>
      </c>
      <c r="U46" s="3">
        <v>6</v>
      </c>
      <c r="V46" s="3">
        <v>6</v>
      </c>
      <c r="W46" s="3">
        <v>6</v>
      </c>
      <c r="X46" s="82">
        <f>SUM(AA46:AE46)</f>
        <v>26</v>
      </c>
      <c r="Y46" s="3">
        <v>20</v>
      </c>
      <c r="Z46" s="3">
        <v>6</v>
      </c>
      <c r="AA46" s="3">
        <v>8</v>
      </c>
      <c r="AB46" s="3">
        <v>10</v>
      </c>
      <c r="AC46" s="3">
        <v>8</v>
      </c>
      <c r="AD46" s="3">
        <v>0</v>
      </c>
      <c r="AE46" s="3">
        <v>0</v>
      </c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</row>
    <row r="47" spans="1:31" ht="15" customHeight="1">
      <c r="A47" s="101" t="s">
        <v>107</v>
      </c>
      <c r="B47" s="3" t="s">
        <v>73</v>
      </c>
      <c r="C47" s="77">
        <f>D47+E47</f>
        <v>2369</v>
      </c>
      <c r="D47" s="5">
        <f>SUM(G47,J47,S47,Y47)</f>
        <v>1627</v>
      </c>
      <c r="E47" s="5">
        <f aca="true" t="shared" si="7" ref="E47:E67">SUM(H47,K47,T47,Z47)</f>
        <v>742</v>
      </c>
      <c r="F47" s="5">
        <f aca="true" t="shared" si="8" ref="F47:F67">G47+H47</f>
        <v>22</v>
      </c>
      <c r="G47" s="5">
        <f>SUM(G48:G66)</f>
        <v>11</v>
      </c>
      <c r="H47" s="5">
        <f>SUM(H48:H66)</f>
        <v>11</v>
      </c>
      <c r="I47" s="5">
        <f aca="true" t="shared" si="9" ref="I47:I67">SUM(L47:Q47)</f>
        <v>594</v>
      </c>
      <c r="J47" s="5">
        <f aca="true" t="shared" si="10" ref="J47:Q47">SUM(J48:J66)</f>
        <v>395</v>
      </c>
      <c r="K47" s="5">
        <f t="shared" si="10"/>
        <v>199</v>
      </c>
      <c r="L47" s="5">
        <f t="shared" si="10"/>
        <v>95</v>
      </c>
      <c r="M47" s="5">
        <f t="shared" si="10"/>
        <v>91</v>
      </c>
      <c r="N47" s="5">
        <f t="shared" si="10"/>
        <v>101</v>
      </c>
      <c r="O47" s="5">
        <f t="shared" si="10"/>
        <v>99</v>
      </c>
      <c r="P47" s="5">
        <f t="shared" si="10"/>
        <v>98</v>
      </c>
      <c r="Q47" s="5">
        <f t="shared" si="10"/>
        <v>110</v>
      </c>
      <c r="R47" s="5">
        <f aca="true" t="shared" si="11" ref="R47:R67">SUM(U47:W47)</f>
        <v>525</v>
      </c>
      <c r="S47" s="5">
        <f>SUM(S48:S66)</f>
        <v>350</v>
      </c>
      <c r="T47" s="5">
        <f>SUM(T48:T66)</f>
        <v>175</v>
      </c>
      <c r="U47" s="5">
        <f>SUM(U48:U66)</f>
        <v>168</v>
      </c>
      <c r="V47" s="5">
        <f>SUM(V48:V66)</f>
        <v>198</v>
      </c>
      <c r="W47" s="5">
        <f>SUM(W48:W66)</f>
        <v>159</v>
      </c>
      <c r="X47" s="82">
        <f aca="true" t="shared" si="12" ref="X47:X67">SUM(AA47:AE47)</f>
        <v>1228</v>
      </c>
      <c r="Y47" s="5">
        <f>SUM(Y48:Y66)</f>
        <v>871</v>
      </c>
      <c r="Z47" s="5">
        <f aca="true" t="shared" si="13" ref="Z47:AE47">SUM(Z48:Z66)</f>
        <v>357</v>
      </c>
      <c r="AA47" s="5">
        <f t="shared" si="13"/>
        <v>400</v>
      </c>
      <c r="AB47" s="5">
        <f t="shared" si="13"/>
        <v>402</v>
      </c>
      <c r="AC47" s="5">
        <f t="shared" si="13"/>
        <v>408</v>
      </c>
      <c r="AD47" s="5">
        <f t="shared" si="13"/>
        <v>18</v>
      </c>
      <c r="AE47" s="5">
        <f t="shared" si="13"/>
        <v>0</v>
      </c>
    </row>
    <row r="48" spans="1:31" ht="15" customHeight="1">
      <c r="A48" s="6"/>
      <c r="B48" s="4" t="s">
        <v>72</v>
      </c>
      <c r="C48" s="77">
        <f aca="true" t="shared" si="14" ref="C48:C67">D48+E48</f>
        <v>309</v>
      </c>
      <c r="D48" s="5">
        <f aca="true" t="shared" si="15" ref="D48:D67">SUM(G48,J48,S48,Y48)</f>
        <v>211</v>
      </c>
      <c r="E48" s="5">
        <f t="shared" si="7"/>
        <v>98</v>
      </c>
      <c r="F48" s="5">
        <f t="shared" si="8"/>
        <v>0</v>
      </c>
      <c r="G48" s="5">
        <v>0</v>
      </c>
      <c r="H48" s="5">
        <v>0</v>
      </c>
      <c r="I48" s="5">
        <f t="shared" si="9"/>
        <v>90</v>
      </c>
      <c r="J48" s="5">
        <v>55</v>
      </c>
      <c r="K48" s="5">
        <v>35</v>
      </c>
      <c r="L48" s="5">
        <v>15</v>
      </c>
      <c r="M48" s="5">
        <v>16</v>
      </c>
      <c r="N48" s="5">
        <v>23</v>
      </c>
      <c r="O48" s="5">
        <v>15</v>
      </c>
      <c r="P48" s="5">
        <v>9</v>
      </c>
      <c r="Q48" s="3">
        <v>12</v>
      </c>
      <c r="R48" s="3">
        <f t="shared" si="11"/>
        <v>85</v>
      </c>
      <c r="S48" s="3">
        <v>53</v>
      </c>
      <c r="T48" s="3">
        <v>32</v>
      </c>
      <c r="U48" s="3">
        <v>19</v>
      </c>
      <c r="V48" s="3">
        <v>39</v>
      </c>
      <c r="W48" s="3">
        <v>27</v>
      </c>
      <c r="X48" s="3">
        <f t="shared" si="12"/>
        <v>134</v>
      </c>
      <c r="Y48" s="3">
        <v>103</v>
      </c>
      <c r="Z48" s="3">
        <v>31</v>
      </c>
      <c r="AA48" s="3">
        <v>41</v>
      </c>
      <c r="AB48" s="3">
        <v>32</v>
      </c>
      <c r="AC48" s="3">
        <v>45</v>
      </c>
      <c r="AD48" s="3">
        <v>16</v>
      </c>
      <c r="AE48" s="3">
        <v>0</v>
      </c>
    </row>
    <row r="49" spans="1:31" ht="15" customHeight="1">
      <c r="A49" s="6"/>
      <c r="B49" s="7" t="s">
        <v>15</v>
      </c>
      <c r="C49" s="77">
        <f t="shared" si="14"/>
        <v>153</v>
      </c>
      <c r="D49" s="5">
        <f t="shared" si="15"/>
        <v>102</v>
      </c>
      <c r="E49" s="5">
        <f t="shared" si="7"/>
        <v>51</v>
      </c>
      <c r="F49" s="5">
        <f t="shared" si="8"/>
        <v>0</v>
      </c>
      <c r="G49" s="5">
        <v>0</v>
      </c>
      <c r="H49" s="5">
        <v>0</v>
      </c>
      <c r="I49" s="5">
        <f t="shared" si="9"/>
        <v>52</v>
      </c>
      <c r="J49" s="5">
        <v>34</v>
      </c>
      <c r="K49" s="5">
        <v>18</v>
      </c>
      <c r="L49" s="5">
        <v>10</v>
      </c>
      <c r="M49" s="5">
        <v>8</v>
      </c>
      <c r="N49" s="5">
        <v>7</v>
      </c>
      <c r="O49" s="5">
        <v>7</v>
      </c>
      <c r="P49" s="5">
        <v>10</v>
      </c>
      <c r="Q49" s="3">
        <v>10</v>
      </c>
      <c r="R49" s="3">
        <f t="shared" si="11"/>
        <v>41</v>
      </c>
      <c r="S49" s="3">
        <v>29</v>
      </c>
      <c r="T49" s="3">
        <v>12</v>
      </c>
      <c r="U49" s="3">
        <v>14</v>
      </c>
      <c r="V49" s="3">
        <v>15</v>
      </c>
      <c r="W49" s="3">
        <v>12</v>
      </c>
      <c r="X49" s="3">
        <f t="shared" si="12"/>
        <v>60</v>
      </c>
      <c r="Y49" s="3">
        <v>39</v>
      </c>
      <c r="Z49" s="3">
        <v>21</v>
      </c>
      <c r="AA49" s="3">
        <v>20</v>
      </c>
      <c r="AB49" s="3">
        <v>20</v>
      </c>
      <c r="AC49" s="3">
        <v>20</v>
      </c>
      <c r="AD49" s="3">
        <v>0</v>
      </c>
      <c r="AE49" s="3">
        <v>0</v>
      </c>
    </row>
    <row r="50" spans="1:31" ht="15" customHeight="1">
      <c r="A50" s="8"/>
      <c r="B50" s="7" t="s">
        <v>16</v>
      </c>
      <c r="C50" s="77">
        <f t="shared" si="14"/>
        <v>102</v>
      </c>
      <c r="D50" s="5">
        <f t="shared" si="15"/>
        <v>65</v>
      </c>
      <c r="E50" s="5">
        <f t="shared" si="7"/>
        <v>37</v>
      </c>
      <c r="F50" s="5">
        <f t="shared" si="8"/>
        <v>11</v>
      </c>
      <c r="G50" s="5">
        <v>7</v>
      </c>
      <c r="H50" s="5">
        <v>4</v>
      </c>
      <c r="I50" s="5">
        <f t="shared" si="9"/>
        <v>27</v>
      </c>
      <c r="J50" s="5">
        <v>10</v>
      </c>
      <c r="K50" s="5">
        <v>17</v>
      </c>
      <c r="L50" s="5">
        <v>2</v>
      </c>
      <c r="M50" s="5">
        <v>5</v>
      </c>
      <c r="N50" s="5">
        <v>4</v>
      </c>
      <c r="O50" s="5">
        <v>4</v>
      </c>
      <c r="P50" s="5">
        <v>6</v>
      </c>
      <c r="Q50" s="3">
        <v>6</v>
      </c>
      <c r="R50" s="3">
        <f t="shared" si="11"/>
        <v>33</v>
      </c>
      <c r="S50" s="3">
        <v>24</v>
      </c>
      <c r="T50" s="3">
        <v>9</v>
      </c>
      <c r="U50" s="3">
        <v>11</v>
      </c>
      <c r="V50" s="3">
        <v>8</v>
      </c>
      <c r="W50" s="3">
        <v>14</v>
      </c>
      <c r="X50" s="3">
        <f t="shared" si="12"/>
        <v>31</v>
      </c>
      <c r="Y50" s="3">
        <v>24</v>
      </c>
      <c r="Z50" s="3">
        <v>7</v>
      </c>
      <c r="AA50" s="3">
        <v>6</v>
      </c>
      <c r="AB50" s="3">
        <v>13</v>
      </c>
      <c r="AC50" s="3">
        <v>10</v>
      </c>
      <c r="AD50" s="3">
        <v>2</v>
      </c>
      <c r="AE50" s="3">
        <v>0</v>
      </c>
    </row>
    <row r="51" spans="1:31" ht="15" customHeight="1">
      <c r="A51" s="8"/>
      <c r="B51" s="7" t="s">
        <v>17</v>
      </c>
      <c r="C51" s="77">
        <f t="shared" si="14"/>
        <v>313</v>
      </c>
      <c r="D51" s="5">
        <f>SUM(G51,J51,S51,Y51)</f>
        <v>222</v>
      </c>
      <c r="E51" s="5">
        <f t="shared" si="7"/>
        <v>91</v>
      </c>
      <c r="F51" s="5">
        <f t="shared" si="8"/>
        <v>0</v>
      </c>
      <c r="G51" s="5">
        <v>0</v>
      </c>
      <c r="H51" s="5">
        <v>0</v>
      </c>
      <c r="I51" s="5">
        <f t="shared" si="9"/>
        <v>88</v>
      </c>
      <c r="J51" s="5">
        <v>62</v>
      </c>
      <c r="K51" s="5">
        <v>26</v>
      </c>
      <c r="L51" s="5">
        <v>7</v>
      </c>
      <c r="M51" s="5">
        <v>14</v>
      </c>
      <c r="N51" s="5">
        <v>15</v>
      </c>
      <c r="O51" s="5">
        <v>15</v>
      </c>
      <c r="P51" s="5">
        <v>15</v>
      </c>
      <c r="Q51" s="3">
        <v>22</v>
      </c>
      <c r="R51" s="3">
        <f t="shared" si="11"/>
        <v>68</v>
      </c>
      <c r="S51" s="3">
        <v>51</v>
      </c>
      <c r="T51" s="3">
        <v>17</v>
      </c>
      <c r="U51" s="3">
        <v>26</v>
      </c>
      <c r="V51" s="3">
        <v>27</v>
      </c>
      <c r="W51" s="3">
        <v>15</v>
      </c>
      <c r="X51" s="3">
        <f t="shared" si="12"/>
        <v>157</v>
      </c>
      <c r="Y51" s="3">
        <v>109</v>
      </c>
      <c r="Z51" s="3">
        <v>48</v>
      </c>
      <c r="AA51" s="3">
        <v>46</v>
      </c>
      <c r="AB51" s="3">
        <v>63</v>
      </c>
      <c r="AC51" s="3">
        <v>48</v>
      </c>
      <c r="AD51" s="3">
        <v>0</v>
      </c>
      <c r="AE51" s="3">
        <v>0</v>
      </c>
    </row>
    <row r="52" spans="1:31" ht="15" customHeight="1">
      <c r="A52" s="8"/>
      <c r="B52" s="7" t="s">
        <v>18</v>
      </c>
      <c r="C52" s="77">
        <f t="shared" si="14"/>
        <v>159</v>
      </c>
      <c r="D52" s="5">
        <f t="shared" si="15"/>
        <v>112</v>
      </c>
      <c r="E52" s="5">
        <f t="shared" si="7"/>
        <v>47</v>
      </c>
      <c r="F52" s="5">
        <f t="shared" si="8"/>
        <v>0</v>
      </c>
      <c r="G52" s="5">
        <v>0</v>
      </c>
      <c r="H52" s="5">
        <v>0</v>
      </c>
      <c r="I52" s="5">
        <f t="shared" si="9"/>
        <v>38</v>
      </c>
      <c r="J52" s="5">
        <v>28</v>
      </c>
      <c r="K52" s="5">
        <v>10</v>
      </c>
      <c r="L52" s="5">
        <v>9</v>
      </c>
      <c r="M52" s="5">
        <v>6</v>
      </c>
      <c r="N52" s="5">
        <v>7</v>
      </c>
      <c r="O52" s="5">
        <v>4</v>
      </c>
      <c r="P52" s="5">
        <v>5</v>
      </c>
      <c r="Q52" s="3">
        <v>7</v>
      </c>
      <c r="R52" s="3">
        <f t="shared" si="11"/>
        <v>42</v>
      </c>
      <c r="S52" s="3">
        <v>30</v>
      </c>
      <c r="T52" s="3">
        <v>12</v>
      </c>
      <c r="U52" s="3">
        <v>10</v>
      </c>
      <c r="V52" s="3">
        <v>17</v>
      </c>
      <c r="W52" s="3">
        <v>15</v>
      </c>
      <c r="X52" s="3">
        <f t="shared" si="12"/>
        <v>79</v>
      </c>
      <c r="Y52" s="3">
        <v>54</v>
      </c>
      <c r="Z52" s="3">
        <v>25</v>
      </c>
      <c r="AA52" s="3">
        <v>20</v>
      </c>
      <c r="AB52" s="3">
        <v>31</v>
      </c>
      <c r="AC52" s="3">
        <v>28</v>
      </c>
      <c r="AD52" s="3">
        <v>0</v>
      </c>
      <c r="AE52" s="3">
        <v>0</v>
      </c>
    </row>
    <row r="53" spans="1:31" ht="15" customHeight="1">
      <c r="A53" s="8"/>
      <c r="B53" s="7" t="s">
        <v>3</v>
      </c>
      <c r="C53" s="77">
        <f t="shared" si="14"/>
        <v>70</v>
      </c>
      <c r="D53" s="5">
        <f t="shared" si="15"/>
        <v>49</v>
      </c>
      <c r="E53" s="5">
        <f t="shared" si="7"/>
        <v>21</v>
      </c>
      <c r="F53" s="5">
        <f t="shared" si="8"/>
        <v>0</v>
      </c>
      <c r="G53" s="5">
        <v>0</v>
      </c>
      <c r="H53" s="5">
        <v>0</v>
      </c>
      <c r="I53" s="5">
        <f t="shared" si="9"/>
        <v>15</v>
      </c>
      <c r="J53" s="5">
        <v>12</v>
      </c>
      <c r="K53" s="5">
        <v>3</v>
      </c>
      <c r="L53" s="5">
        <v>1</v>
      </c>
      <c r="M53" s="5">
        <v>2</v>
      </c>
      <c r="N53" s="5">
        <v>3</v>
      </c>
      <c r="O53" s="5">
        <v>3</v>
      </c>
      <c r="P53" s="5">
        <v>3</v>
      </c>
      <c r="Q53" s="3">
        <v>3</v>
      </c>
      <c r="R53" s="3">
        <f t="shared" si="11"/>
        <v>17</v>
      </c>
      <c r="S53" s="3">
        <v>10</v>
      </c>
      <c r="T53" s="3">
        <v>7</v>
      </c>
      <c r="U53" s="3">
        <v>6</v>
      </c>
      <c r="V53" s="3">
        <v>6</v>
      </c>
      <c r="W53" s="3">
        <v>5</v>
      </c>
      <c r="X53" s="3">
        <f t="shared" si="12"/>
        <v>38</v>
      </c>
      <c r="Y53" s="3">
        <v>27</v>
      </c>
      <c r="Z53" s="3">
        <v>11</v>
      </c>
      <c r="AA53" s="3">
        <v>13</v>
      </c>
      <c r="AB53" s="3">
        <v>14</v>
      </c>
      <c r="AC53" s="3">
        <v>11</v>
      </c>
      <c r="AD53" s="3">
        <v>0</v>
      </c>
      <c r="AE53" s="3">
        <v>0</v>
      </c>
    </row>
    <row r="54" spans="1:31" ht="15" customHeight="1">
      <c r="A54" s="8"/>
      <c r="B54" s="7" t="s">
        <v>19</v>
      </c>
      <c r="C54" s="77">
        <f t="shared" si="14"/>
        <v>7</v>
      </c>
      <c r="D54" s="5">
        <f t="shared" si="15"/>
        <v>3</v>
      </c>
      <c r="E54" s="5">
        <f t="shared" si="7"/>
        <v>4</v>
      </c>
      <c r="F54" s="5">
        <f t="shared" si="8"/>
        <v>0</v>
      </c>
      <c r="G54" s="5">
        <v>0</v>
      </c>
      <c r="H54" s="5">
        <v>0</v>
      </c>
      <c r="I54" s="5">
        <f t="shared" si="9"/>
        <v>4</v>
      </c>
      <c r="J54" s="5">
        <v>2</v>
      </c>
      <c r="K54" s="5">
        <v>2</v>
      </c>
      <c r="L54" s="5">
        <v>0</v>
      </c>
      <c r="M54" s="5">
        <v>0</v>
      </c>
      <c r="N54" s="5">
        <v>1</v>
      </c>
      <c r="O54" s="5">
        <v>0</v>
      </c>
      <c r="P54" s="5">
        <v>2</v>
      </c>
      <c r="Q54" s="3">
        <v>1</v>
      </c>
      <c r="R54" s="3">
        <f t="shared" si="11"/>
        <v>3</v>
      </c>
      <c r="S54" s="3">
        <v>1</v>
      </c>
      <c r="T54" s="3">
        <v>2</v>
      </c>
      <c r="U54" s="3">
        <v>2</v>
      </c>
      <c r="V54" s="3">
        <v>1</v>
      </c>
      <c r="W54" s="3">
        <v>0</v>
      </c>
      <c r="X54" s="3">
        <f t="shared" si="12"/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</row>
    <row r="55" spans="1:31" ht="15" customHeight="1">
      <c r="A55" s="8"/>
      <c r="B55" s="7" t="s">
        <v>20</v>
      </c>
      <c r="C55" s="77">
        <f t="shared" si="14"/>
        <v>227</v>
      </c>
      <c r="D55" s="5">
        <f t="shared" si="15"/>
        <v>155</v>
      </c>
      <c r="E55" s="5">
        <f t="shared" si="7"/>
        <v>72</v>
      </c>
      <c r="F55" s="5">
        <f t="shared" si="8"/>
        <v>0</v>
      </c>
      <c r="G55" s="5">
        <v>0</v>
      </c>
      <c r="H55" s="5">
        <v>0</v>
      </c>
      <c r="I55" s="5">
        <f t="shared" si="9"/>
        <v>73</v>
      </c>
      <c r="J55" s="5">
        <v>50</v>
      </c>
      <c r="K55" s="5">
        <v>23</v>
      </c>
      <c r="L55" s="5">
        <v>16</v>
      </c>
      <c r="M55" s="5">
        <v>11</v>
      </c>
      <c r="N55" s="5">
        <v>10</v>
      </c>
      <c r="O55" s="5">
        <v>12</v>
      </c>
      <c r="P55" s="5">
        <v>14</v>
      </c>
      <c r="Q55" s="3">
        <v>10</v>
      </c>
      <c r="R55" s="3">
        <f t="shared" si="11"/>
        <v>54</v>
      </c>
      <c r="S55" s="3">
        <v>34</v>
      </c>
      <c r="T55" s="3">
        <v>20</v>
      </c>
      <c r="U55" s="3">
        <v>21</v>
      </c>
      <c r="V55" s="3">
        <v>13</v>
      </c>
      <c r="W55" s="3">
        <v>20</v>
      </c>
      <c r="X55" s="3">
        <f t="shared" si="12"/>
        <v>100</v>
      </c>
      <c r="Y55" s="3">
        <v>71</v>
      </c>
      <c r="Z55" s="3">
        <v>29</v>
      </c>
      <c r="AA55" s="3">
        <v>40</v>
      </c>
      <c r="AB55" s="3">
        <v>23</v>
      </c>
      <c r="AC55" s="3">
        <v>37</v>
      </c>
      <c r="AD55" s="3">
        <v>0</v>
      </c>
      <c r="AE55" s="3">
        <v>0</v>
      </c>
    </row>
    <row r="56" spans="1:31" ht="15" customHeight="1">
      <c r="A56" s="8"/>
      <c r="B56" s="7" t="s">
        <v>21</v>
      </c>
      <c r="C56" s="77">
        <f t="shared" si="14"/>
        <v>99</v>
      </c>
      <c r="D56" s="5">
        <f t="shared" si="15"/>
        <v>72</v>
      </c>
      <c r="E56" s="5">
        <f t="shared" si="7"/>
        <v>27</v>
      </c>
      <c r="F56" s="5">
        <f t="shared" si="8"/>
        <v>0</v>
      </c>
      <c r="G56" s="5">
        <v>0</v>
      </c>
      <c r="H56" s="5">
        <v>0</v>
      </c>
      <c r="I56" s="5">
        <f t="shared" si="9"/>
        <v>19</v>
      </c>
      <c r="J56" s="5">
        <v>16</v>
      </c>
      <c r="K56" s="5">
        <v>3</v>
      </c>
      <c r="L56" s="5">
        <v>2</v>
      </c>
      <c r="M56" s="5">
        <v>2</v>
      </c>
      <c r="N56" s="5">
        <v>2</v>
      </c>
      <c r="O56" s="5">
        <v>3</v>
      </c>
      <c r="P56" s="5">
        <v>6</v>
      </c>
      <c r="Q56" s="3">
        <v>4</v>
      </c>
      <c r="R56" s="3">
        <f t="shared" si="11"/>
        <v>19</v>
      </c>
      <c r="S56" s="3">
        <v>14</v>
      </c>
      <c r="T56" s="3">
        <v>5</v>
      </c>
      <c r="U56" s="3">
        <v>6</v>
      </c>
      <c r="V56" s="3">
        <v>7</v>
      </c>
      <c r="W56" s="3">
        <v>6</v>
      </c>
      <c r="X56" s="3">
        <f t="shared" si="12"/>
        <v>61</v>
      </c>
      <c r="Y56" s="3">
        <v>42</v>
      </c>
      <c r="Z56" s="3">
        <v>19</v>
      </c>
      <c r="AA56" s="3">
        <v>18</v>
      </c>
      <c r="AB56" s="3">
        <v>20</v>
      </c>
      <c r="AC56" s="3">
        <v>23</v>
      </c>
      <c r="AD56" s="3">
        <v>0</v>
      </c>
      <c r="AE56" s="3">
        <v>0</v>
      </c>
    </row>
    <row r="57" spans="1:31" ht="15" customHeight="1">
      <c r="A57" s="8"/>
      <c r="B57" s="7" t="s">
        <v>22</v>
      </c>
      <c r="C57" s="77">
        <f t="shared" si="14"/>
        <v>134</v>
      </c>
      <c r="D57" s="5">
        <f t="shared" si="15"/>
        <v>98</v>
      </c>
      <c r="E57" s="5">
        <f t="shared" si="7"/>
        <v>36</v>
      </c>
      <c r="F57" s="5">
        <f t="shared" si="8"/>
        <v>0</v>
      </c>
      <c r="G57" s="5">
        <v>0</v>
      </c>
      <c r="H57" s="5">
        <v>0</v>
      </c>
      <c r="I57" s="5">
        <f t="shared" si="9"/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3">
        <f t="shared" si="11"/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f t="shared" si="12"/>
        <v>134</v>
      </c>
      <c r="Y57" s="3">
        <v>98</v>
      </c>
      <c r="Z57" s="3">
        <v>36</v>
      </c>
      <c r="AA57" s="3">
        <v>42</v>
      </c>
      <c r="AB57" s="3">
        <v>45</v>
      </c>
      <c r="AC57" s="3">
        <v>47</v>
      </c>
      <c r="AD57" s="3">
        <v>0</v>
      </c>
      <c r="AE57" s="3">
        <v>0</v>
      </c>
    </row>
    <row r="58" spans="1:31" ht="15" customHeight="1">
      <c r="A58" s="8"/>
      <c r="B58" s="7" t="s">
        <v>74</v>
      </c>
      <c r="C58" s="77">
        <f t="shared" si="14"/>
        <v>90</v>
      </c>
      <c r="D58" s="5">
        <f t="shared" si="15"/>
        <v>64</v>
      </c>
      <c r="E58" s="5">
        <f t="shared" si="7"/>
        <v>26</v>
      </c>
      <c r="F58" s="5">
        <f t="shared" si="8"/>
        <v>0</v>
      </c>
      <c r="G58" s="5">
        <v>0</v>
      </c>
      <c r="H58" s="5">
        <v>0</v>
      </c>
      <c r="I58" s="5">
        <f t="shared" si="9"/>
        <v>24</v>
      </c>
      <c r="J58" s="5">
        <v>19</v>
      </c>
      <c r="K58" s="5">
        <v>5</v>
      </c>
      <c r="L58" s="5">
        <v>4</v>
      </c>
      <c r="M58" s="5">
        <v>4</v>
      </c>
      <c r="N58" s="5">
        <v>5</v>
      </c>
      <c r="O58" s="5">
        <v>6</v>
      </c>
      <c r="P58" s="5">
        <v>3</v>
      </c>
      <c r="Q58" s="5">
        <v>2</v>
      </c>
      <c r="R58" s="3">
        <f t="shared" si="11"/>
        <v>18</v>
      </c>
      <c r="S58" s="3">
        <v>13</v>
      </c>
      <c r="T58" s="3">
        <v>5</v>
      </c>
      <c r="U58" s="3">
        <v>5</v>
      </c>
      <c r="V58" s="3">
        <v>7</v>
      </c>
      <c r="W58" s="3">
        <v>6</v>
      </c>
      <c r="X58" s="3">
        <f t="shared" si="12"/>
        <v>48</v>
      </c>
      <c r="Y58" s="3">
        <v>32</v>
      </c>
      <c r="Z58" s="3">
        <v>16</v>
      </c>
      <c r="AA58" s="3">
        <v>15</v>
      </c>
      <c r="AB58" s="3">
        <v>18</v>
      </c>
      <c r="AC58" s="3">
        <v>15</v>
      </c>
      <c r="AD58" s="3">
        <v>0</v>
      </c>
      <c r="AE58" s="3">
        <v>0</v>
      </c>
    </row>
    <row r="59" spans="1:31" ht="15" customHeight="1">
      <c r="A59" s="8"/>
      <c r="B59" s="7" t="s">
        <v>75</v>
      </c>
      <c r="C59" s="77">
        <f t="shared" si="14"/>
        <v>59</v>
      </c>
      <c r="D59" s="5">
        <f t="shared" si="15"/>
        <v>39</v>
      </c>
      <c r="E59" s="5">
        <f t="shared" si="7"/>
        <v>20</v>
      </c>
      <c r="F59" s="5">
        <f t="shared" si="8"/>
        <v>0</v>
      </c>
      <c r="G59" s="5">
        <v>0</v>
      </c>
      <c r="H59" s="5">
        <v>0</v>
      </c>
      <c r="I59" s="5">
        <f t="shared" si="9"/>
        <v>6</v>
      </c>
      <c r="J59" s="5">
        <v>5</v>
      </c>
      <c r="K59" s="5">
        <v>1</v>
      </c>
      <c r="L59" s="5">
        <v>0</v>
      </c>
      <c r="M59" s="5">
        <v>0</v>
      </c>
      <c r="N59" s="5">
        <v>3</v>
      </c>
      <c r="O59" s="5">
        <v>0</v>
      </c>
      <c r="P59" s="5">
        <v>3</v>
      </c>
      <c r="Q59" s="5">
        <v>0</v>
      </c>
      <c r="R59" s="3">
        <f t="shared" si="11"/>
        <v>14</v>
      </c>
      <c r="S59" s="3">
        <v>9</v>
      </c>
      <c r="T59" s="3">
        <v>5</v>
      </c>
      <c r="U59" s="3">
        <v>6</v>
      </c>
      <c r="V59" s="3">
        <v>4</v>
      </c>
      <c r="W59" s="3">
        <v>4</v>
      </c>
      <c r="X59" s="3">
        <f t="shared" si="12"/>
        <v>39</v>
      </c>
      <c r="Y59" s="3">
        <v>25</v>
      </c>
      <c r="Z59" s="3">
        <v>14</v>
      </c>
      <c r="AA59" s="3">
        <v>7</v>
      </c>
      <c r="AB59" s="3">
        <v>17</v>
      </c>
      <c r="AC59" s="3">
        <v>15</v>
      </c>
      <c r="AD59" s="3">
        <v>0</v>
      </c>
      <c r="AE59" s="3">
        <v>0</v>
      </c>
    </row>
    <row r="60" spans="1:31" ht="15" customHeight="1">
      <c r="A60" s="8"/>
      <c r="B60" s="7" t="s">
        <v>76</v>
      </c>
      <c r="C60" s="77">
        <f t="shared" si="14"/>
        <v>180</v>
      </c>
      <c r="D60" s="5">
        <f t="shared" si="15"/>
        <v>123</v>
      </c>
      <c r="E60" s="5">
        <f t="shared" si="7"/>
        <v>57</v>
      </c>
      <c r="F60" s="5">
        <f t="shared" si="8"/>
        <v>0</v>
      </c>
      <c r="G60" s="5">
        <v>0</v>
      </c>
      <c r="H60" s="5">
        <v>0</v>
      </c>
      <c r="I60" s="5">
        <f t="shared" si="9"/>
        <v>55</v>
      </c>
      <c r="J60" s="5">
        <v>37</v>
      </c>
      <c r="K60" s="5">
        <v>18</v>
      </c>
      <c r="L60" s="5">
        <v>10</v>
      </c>
      <c r="M60" s="5">
        <v>9</v>
      </c>
      <c r="N60" s="5">
        <v>5</v>
      </c>
      <c r="O60" s="5">
        <v>14</v>
      </c>
      <c r="P60" s="5">
        <v>4</v>
      </c>
      <c r="Q60" s="3">
        <v>13</v>
      </c>
      <c r="R60" s="3">
        <f t="shared" si="11"/>
        <v>40</v>
      </c>
      <c r="S60" s="3">
        <v>28</v>
      </c>
      <c r="T60" s="3">
        <v>12</v>
      </c>
      <c r="U60" s="3">
        <v>13</v>
      </c>
      <c r="V60" s="3">
        <v>20</v>
      </c>
      <c r="W60" s="3">
        <v>7</v>
      </c>
      <c r="X60" s="3">
        <f t="shared" si="12"/>
        <v>85</v>
      </c>
      <c r="Y60" s="3">
        <v>58</v>
      </c>
      <c r="Z60" s="3">
        <v>27</v>
      </c>
      <c r="AA60" s="3">
        <v>29</v>
      </c>
      <c r="AB60" s="3">
        <v>28</v>
      </c>
      <c r="AC60" s="3">
        <v>28</v>
      </c>
      <c r="AD60" s="3">
        <v>0</v>
      </c>
      <c r="AE60" s="3">
        <v>0</v>
      </c>
    </row>
    <row r="61" spans="1:31" ht="15" customHeight="1">
      <c r="A61" s="8"/>
      <c r="B61" s="7" t="s">
        <v>77</v>
      </c>
      <c r="C61" s="77">
        <f t="shared" si="14"/>
        <v>59</v>
      </c>
      <c r="D61" s="5">
        <f t="shared" si="15"/>
        <v>35</v>
      </c>
      <c r="E61" s="5">
        <f t="shared" si="7"/>
        <v>24</v>
      </c>
      <c r="F61" s="5">
        <f t="shared" si="8"/>
        <v>0</v>
      </c>
      <c r="G61" s="5">
        <v>0</v>
      </c>
      <c r="H61" s="5">
        <v>0</v>
      </c>
      <c r="I61" s="5">
        <f t="shared" si="9"/>
        <v>18</v>
      </c>
      <c r="J61" s="5">
        <v>10</v>
      </c>
      <c r="K61" s="5">
        <v>8</v>
      </c>
      <c r="L61" s="5">
        <v>4</v>
      </c>
      <c r="M61" s="5">
        <v>3</v>
      </c>
      <c r="N61" s="5">
        <v>3</v>
      </c>
      <c r="O61" s="5">
        <v>2</v>
      </c>
      <c r="P61" s="5">
        <v>4</v>
      </c>
      <c r="Q61" s="5">
        <v>2</v>
      </c>
      <c r="R61" s="3">
        <f t="shared" si="11"/>
        <v>8</v>
      </c>
      <c r="S61" s="3">
        <v>4</v>
      </c>
      <c r="T61" s="3">
        <v>4</v>
      </c>
      <c r="U61" s="3">
        <v>4</v>
      </c>
      <c r="V61" s="3">
        <v>0</v>
      </c>
      <c r="W61" s="3">
        <v>4</v>
      </c>
      <c r="X61" s="3">
        <f t="shared" si="12"/>
        <v>33</v>
      </c>
      <c r="Y61" s="3">
        <v>21</v>
      </c>
      <c r="Z61" s="3">
        <v>12</v>
      </c>
      <c r="AA61" s="3">
        <v>8</v>
      </c>
      <c r="AB61" s="3">
        <v>9</v>
      </c>
      <c r="AC61" s="3">
        <v>16</v>
      </c>
      <c r="AD61" s="3">
        <v>0</v>
      </c>
      <c r="AE61" s="3">
        <v>0</v>
      </c>
    </row>
    <row r="62" spans="1:31" ht="15" customHeight="1">
      <c r="A62" s="8"/>
      <c r="B62" s="7" t="s">
        <v>23</v>
      </c>
      <c r="C62" s="77">
        <f t="shared" si="14"/>
        <v>49</v>
      </c>
      <c r="D62" s="5">
        <f t="shared" si="15"/>
        <v>29</v>
      </c>
      <c r="E62" s="5">
        <f t="shared" si="7"/>
        <v>20</v>
      </c>
      <c r="F62" s="5">
        <f t="shared" si="8"/>
        <v>0</v>
      </c>
      <c r="G62" s="5">
        <v>0</v>
      </c>
      <c r="H62" s="5">
        <v>0</v>
      </c>
      <c r="I62" s="5">
        <f t="shared" si="9"/>
        <v>7</v>
      </c>
      <c r="J62" s="5">
        <v>3</v>
      </c>
      <c r="K62" s="5">
        <v>4</v>
      </c>
      <c r="L62" s="5">
        <v>1</v>
      </c>
      <c r="M62" s="5">
        <v>1</v>
      </c>
      <c r="N62" s="5">
        <v>1</v>
      </c>
      <c r="O62" s="5">
        <v>1</v>
      </c>
      <c r="P62" s="5">
        <v>1</v>
      </c>
      <c r="Q62" s="5">
        <v>2</v>
      </c>
      <c r="R62" s="3">
        <f t="shared" si="11"/>
        <v>17</v>
      </c>
      <c r="S62" s="3">
        <v>11</v>
      </c>
      <c r="T62" s="3">
        <v>6</v>
      </c>
      <c r="U62" s="3">
        <v>4</v>
      </c>
      <c r="V62" s="3">
        <v>7</v>
      </c>
      <c r="W62" s="3">
        <v>6</v>
      </c>
      <c r="X62" s="3">
        <f t="shared" si="12"/>
        <v>25</v>
      </c>
      <c r="Y62" s="3">
        <v>15</v>
      </c>
      <c r="Z62" s="3">
        <v>10</v>
      </c>
      <c r="AA62" s="3">
        <v>10</v>
      </c>
      <c r="AB62" s="3">
        <v>8</v>
      </c>
      <c r="AC62" s="3">
        <v>7</v>
      </c>
      <c r="AD62" s="3">
        <v>0</v>
      </c>
      <c r="AE62" s="3">
        <v>0</v>
      </c>
    </row>
    <row r="63" spans="1:31" ht="15" customHeight="1">
      <c r="A63" s="8"/>
      <c r="B63" s="7" t="s">
        <v>24</v>
      </c>
      <c r="C63" s="77">
        <f t="shared" si="14"/>
        <v>231</v>
      </c>
      <c r="D63" s="5">
        <f t="shared" si="15"/>
        <v>157</v>
      </c>
      <c r="E63" s="5">
        <f t="shared" si="7"/>
        <v>74</v>
      </c>
      <c r="F63" s="5">
        <f t="shared" si="8"/>
        <v>0</v>
      </c>
      <c r="G63" s="5">
        <v>0</v>
      </c>
      <c r="H63" s="5">
        <v>0</v>
      </c>
      <c r="I63" s="5">
        <f t="shared" si="9"/>
        <v>52</v>
      </c>
      <c r="J63" s="5">
        <v>39</v>
      </c>
      <c r="K63" s="5">
        <v>13</v>
      </c>
      <c r="L63" s="5">
        <v>8</v>
      </c>
      <c r="M63" s="5">
        <v>7</v>
      </c>
      <c r="N63" s="5">
        <v>8</v>
      </c>
      <c r="O63" s="5">
        <v>12</v>
      </c>
      <c r="P63" s="5">
        <v>5</v>
      </c>
      <c r="Q63" s="5">
        <v>12</v>
      </c>
      <c r="R63" s="3">
        <f t="shared" si="11"/>
        <v>66</v>
      </c>
      <c r="S63" s="3">
        <v>39</v>
      </c>
      <c r="T63" s="3">
        <v>27</v>
      </c>
      <c r="U63" s="3">
        <v>21</v>
      </c>
      <c r="V63" s="3">
        <v>27</v>
      </c>
      <c r="W63" s="3">
        <v>18</v>
      </c>
      <c r="X63" s="3">
        <f t="shared" si="12"/>
        <v>113</v>
      </c>
      <c r="Y63" s="3">
        <v>79</v>
      </c>
      <c r="Z63" s="3">
        <v>34</v>
      </c>
      <c r="AA63" s="3">
        <v>35</v>
      </c>
      <c r="AB63" s="3">
        <v>40</v>
      </c>
      <c r="AC63" s="3">
        <v>38</v>
      </c>
      <c r="AD63" s="3">
        <v>0</v>
      </c>
      <c r="AE63" s="3">
        <v>0</v>
      </c>
    </row>
    <row r="64" spans="1:31" ht="15" customHeight="1">
      <c r="A64" s="8"/>
      <c r="B64" s="7" t="s">
        <v>81</v>
      </c>
      <c r="C64" s="77">
        <f t="shared" si="14"/>
        <v>24</v>
      </c>
      <c r="D64" s="5">
        <f t="shared" si="15"/>
        <v>11</v>
      </c>
      <c r="E64" s="5">
        <f t="shared" si="7"/>
        <v>13</v>
      </c>
      <c r="F64" s="5">
        <f t="shared" si="8"/>
        <v>0</v>
      </c>
      <c r="G64" s="5">
        <v>0</v>
      </c>
      <c r="H64" s="5">
        <v>0</v>
      </c>
      <c r="I64" s="5">
        <f t="shared" si="9"/>
        <v>24</v>
      </c>
      <c r="J64" s="5">
        <v>11</v>
      </c>
      <c r="K64" s="5">
        <v>13</v>
      </c>
      <c r="L64" s="5">
        <v>5</v>
      </c>
      <c r="M64" s="5">
        <v>3</v>
      </c>
      <c r="N64" s="5">
        <v>3</v>
      </c>
      <c r="O64" s="5">
        <v>1</v>
      </c>
      <c r="P64" s="5">
        <v>8</v>
      </c>
      <c r="Q64" s="5">
        <v>4</v>
      </c>
      <c r="R64" s="3">
        <f t="shared" si="11"/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f t="shared" si="12"/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</row>
    <row r="65" spans="1:31" ht="15" customHeight="1">
      <c r="A65" s="8"/>
      <c r="B65" s="7" t="s">
        <v>78</v>
      </c>
      <c r="C65" s="77">
        <f t="shared" si="14"/>
        <v>78</v>
      </c>
      <c r="D65" s="5">
        <f t="shared" si="15"/>
        <v>59</v>
      </c>
      <c r="E65" s="5">
        <f t="shared" si="7"/>
        <v>19</v>
      </c>
      <c r="F65" s="5">
        <f t="shared" si="8"/>
        <v>11</v>
      </c>
      <c r="G65" s="5">
        <v>4</v>
      </c>
      <c r="H65" s="5">
        <v>7</v>
      </c>
      <c r="I65" s="5">
        <f t="shared" si="9"/>
        <v>2</v>
      </c>
      <c r="J65" s="19">
        <v>2</v>
      </c>
      <c r="K65" s="5">
        <v>0</v>
      </c>
      <c r="L65" s="19">
        <v>1</v>
      </c>
      <c r="M65" s="19">
        <v>0</v>
      </c>
      <c r="N65" s="19">
        <v>1</v>
      </c>
      <c r="O65" s="5">
        <v>0</v>
      </c>
      <c r="P65" s="5">
        <v>0</v>
      </c>
      <c r="Q65" s="5">
        <v>0</v>
      </c>
      <c r="R65" s="3">
        <f t="shared" si="11"/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f t="shared" si="12"/>
        <v>65</v>
      </c>
      <c r="Y65" s="3">
        <v>53</v>
      </c>
      <c r="Z65" s="3">
        <v>12</v>
      </c>
      <c r="AA65" s="3">
        <v>24</v>
      </c>
      <c r="AB65" s="3">
        <v>21</v>
      </c>
      <c r="AC65" s="3">
        <v>20</v>
      </c>
      <c r="AD65" s="3">
        <v>0</v>
      </c>
      <c r="AE65" s="3">
        <v>0</v>
      </c>
    </row>
    <row r="66" spans="1:31" ht="15" customHeight="1">
      <c r="A66" s="8"/>
      <c r="B66" s="7" t="s">
        <v>114</v>
      </c>
      <c r="C66" s="77">
        <f>D66+E66</f>
        <v>26</v>
      </c>
      <c r="D66" s="5">
        <f>SUM(G66,J66,S66,Y66)</f>
        <v>21</v>
      </c>
      <c r="E66" s="5">
        <f>SUM(H66,K66,T66,Z66)</f>
        <v>5</v>
      </c>
      <c r="F66" s="5">
        <f t="shared" si="8"/>
        <v>0</v>
      </c>
      <c r="G66" s="5">
        <v>0</v>
      </c>
      <c r="H66" s="5">
        <v>0</v>
      </c>
      <c r="I66" s="5">
        <f>J66+K66</f>
        <v>0</v>
      </c>
      <c r="J66" s="19">
        <v>0</v>
      </c>
      <c r="K66" s="5">
        <v>0</v>
      </c>
      <c r="L66" s="19">
        <v>0</v>
      </c>
      <c r="M66" s="19">
        <v>0</v>
      </c>
      <c r="N66" s="19">
        <v>0</v>
      </c>
      <c r="O66" s="5">
        <v>0</v>
      </c>
      <c r="P66" s="5">
        <v>0</v>
      </c>
      <c r="Q66" s="5">
        <v>0</v>
      </c>
      <c r="R66" s="5">
        <f>S66+T66</f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f t="shared" si="12"/>
        <v>26</v>
      </c>
      <c r="Y66" s="3">
        <v>21</v>
      </c>
      <c r="Z66" s="3">
        <v>5</v>
      </c>
      <c r="AA66" s="3">
        <v>26</v>
      </c>
      <c r="AB66" s="3">
        <v>0</v>
      </c>
      <c r="AC66" s="3">
        <v>0</v>
      </c>
      <c r="AD66" s="3">
        <v>0</v>
      </c>
      <c r="AE66" s="3">
        <v>0</v>
      </c>
    </row>
    <row r="67" spans="1:31" ht="15" customHeight="1">
      <c r="A67" s="102" t="s">
        <v>108</v>
      </c>
      <c r="B67" s="100" t="s">
        <v>79</v>
      </c>
      <c r="C67" s="77">
        <f t="shared" si="14"/>
        <v>98</v>
      </c>
      <c r="D67" s="19">
        <f t="shared" si="15"/>
        <v>0</v>
      </c>
      <c r="E67" s="5">
        <f t="shared" si="7"/>
        <v>98</v>
      </c>
      <c r="F67" s="5">
        <f t="shared" si="8"/>
        <v>0</v>
      </c>
      <c r="G67" s="19">
        <v>0</v>
      </c>
      <c r="H67" s="19">
        <v>0</v>
      </c>
      <c r="I67" s="5">
        <f t="shared" si="9"/>
        <v>0</v>
      </c>
      <c r="J67" s="19">
        <v>0</v>
      </c>
      <c r="K67" s="5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3">
        <v>0</v>
      </c>
      <c r="R67" s="3">
        <f t="shared" si="11"/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f t="shared" si="12"/>
        <v>98</v>
      </c>
      <c r="Y67" s="3">
        <v>0</v>
      </c>
      <c r="Z67" s="3">
        <v>98</v>
      </c>
      <c r="AA67" s="3">
        <v>23</v>
      </c>
      <c r="AB67" s="3">
        <v>26</v>
      </c>
      <c r="AC67" s="3">
        <v>22</v>
      </c>
      <c r="AD67" s="3">
        <v>27</v>
      </c>
      <c r="AE67" s="3">
        <v>0</v>
      </c>
    </row>
    <row r="68" spans="1:31" ht="15" customHeight="1">
      <c r="A68" s="4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</sheetData>
  <sheetProtection/>
  <mergeCells count="37">
    <mergeCell ref="S1:AD1"/>
    <mergeCell ref="AC19:AD19"/>
    <mergeCell ref="W4:AD4"/>
    <mergeCell ref="W5:X5"/>
    <mergeCell ref="Y5:Z5"/>
    <mergeCell ref="AA5:AB5"/>
    <mergeCell ref="AC5:AD5"/>
    <mergeCell ref="U4:V5"/>
    <mergeCell ref="U18:V19"/>
    <mergeCell ref="W18:AD18"/>
    <mergeCell ref="AE40:AE41"/>
    <mergeCell ref="R39:W40"/>
    <mergeCell ref="S4:T5"/>
    <mergeCell ref="S18:T19"/>
    <mergeCell ref="W19:X19"/>
    <mergeCell ref="Y19:Z19"/>
    <mergeCell ref="AA19:AB19"/>
    <mergeCell ref="C3:E4"/>
    <mergeCell ref="G4:G5"/>
    <mergeCell ref="F4:F5"/>
    <mergeCell ref="X39:AE39"/>
    <mergeCell ref="X40:X41"/>
    <mergeCell ref="Y40:Y41"/>
    <mergeCell ref="Z40:Z41"/>
    <mergeCell ref="AA40:AC40"/>
    <mergeCell ref="A37:Q37"/>
    <mergeCell ref="C39:E40"/>
    <mergeCell ref="F39:H40"/>
    <mergeCell ref="I39:Q40"/>
    <mergeCell ref="AD40:AD41"/>
    <mergeCell ref="A39:B41"/>
    <mergeCell ref="A1:P1"/>
    <mergeCell ref="H4:J4"/>
    <mergeCell ref="K4:M4"/>
    <mergeCell ref="N4:Q4"/>
    <mergeCell ref="F3:Q3"/>
    <mergeCell ref="A3:B5"/>
  </mergeCells>
  <conditionalFormatting sqref="A8:Q32 S6:AD13 S20:AD26 A42:AE68">
    <cfRule type="expression" priority="1" dxfId="0" stopIfTrue="1">
      <formula>MOD(ROW(),2)=0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70" r:id="rId1"/>
  <colBreaks count="1" manualBreakCount="1">
    <brk id="17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M70"/>
  <sheetViews>
    <sheetView showGridLines="0" zoomScaleSheetLayoutView="100" zoomScalePageLayoutView="0" workbookViewId="0" topLeftCell="A1">
      <selection activeCell="C6" sqref="C6"/>
    </sheetView>
  </sheetViews>
  <sheetFormatPr defaultColWidth="12.75" defaultRowHeight="15" customHeight="1"/>
  <cols>
    <col min="1" max="1" width="7.5" style="2" customWidth="1"/>
    <col min="2" max="2" width="8.33203125" style="2" customWidth="1"/>
    <col min="3" max="31" width="6.58203125" style="2" customWidth="1"/>
    <col min="32" max="16384" width="12.75" style="2" customWidth="1"/>
  </cols>
  <sheetData>
    <row r="1" spans="1:19" ht="15" customHeight="1">
      <c r="A1" s="131" t="s">
        <v>104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22"/>
      <c r="Q1" s="22"/>
      <c r="R1" s="22"/>
      <c r="S1" s="1"/>
    </row>
    <row r="2" spans="1:28" ht="15" customHeight="1">
      <c r="A2" s="10" t="s">
        <v>63</v>
      </c>
      <c r="B2" s="1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0"/>
      <c r="P2" s="20" t="s">
        <v>54</v>
      </c>
      <c r="R2" s="12"/>
      <c r="S2" s="10"/>
      <c r="AB2" s="12" t="s">
        <v>51</v>
      </c>
    </row>
    <row r="3" spans="1:28" ht="15" customHeight="1">
      <c r="A3" s="125" t="s">
        <v>68</v>
      </c>
      <c r="B3" s="126"/>
      <c r="C3" s="195" t="s">
        <v>57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45"/>
      <c r="U3" s="26"/>
      <c r="V3" s="26"/>
      <c r="W3" s="26"/>
      <c r="X3" s="26"/>
      <c r="Y3" s="26"/>
      <c r="Z3" s="26"/>
      <c r="AA3" s="27"/>
      <c r="AB3" s="189" t="s">
        <v>33</v>
      </c>
    </row>
    <row r="4" spans="1:28" ht="15" customHeight="1">
      <c r="A4" s="127"/>
      <c r="B4" s="128"/>
      <c r="C4" s="83"/>
      <c r="D4" s="63" t="s">
        <v>0</v>
      </c>
      <c r="E4" s="84"/>
      <c r="F4" s="179" t="s">
        <v>34</v>
      </c>
      <c r="G4" s="179"/>
      <c r="H4" s="176" t="s">
        <v>64</v>
      </c>
      <c r="I4" s="177"/>
      <c r="J4" s="176" t="s">
        <v>35</v>
      </c>
      <c r="K4" s="177"/>
      <c r="L4" s="175" t="s">
        <v>65</v>
      </c>
      <c r="M4" s="175"/>
      <c r="N4" s="171" t="s">
        <v>66</v>
      </c>
      <c r="O4" s="172"/>
      <c r="P4" s="179" t="s">
        <v>5</v>
      </c>
      <c r="Q4" s="179"/>
      <c r="R4" s="176" t="s">
        <v>4</v>
      </c>
      <c r="S4" s="177"/>
      <c r="T4" s="173" t="s">
        <v>61</v>
      </c>
      <c r="U4" s="174"/>
      <c r="V4" s="183" t="s">
        <v>42</v>
      </c>
      <c r="W4" s="184"/>
      <c r="X4" s="173" t="s">
        <v>41</v>
      </c>
      <c r="Y4" s="174"/>
      <c r="Z4" s="176" t="s">
        <v>32</v>
      </c>
      <c r="AA4" s="177"/>
      <c r="AB4" s="190"/>
    </row>
    <row r="5" spans="1:28" ht="15" customHeight="1">
      <c r="A5" s="129"/>
      <c r="B5" s="130"/>
      <c r="C5" s="29" t="s">
        <v>0</v>
      </c>
      <c r="D5" s="30" t="s">
        <v>1</v>
      </c>
      <c r="E5" s="85" t="s">
        <v>2</v>
      </c>
      <c r="F5" s="31" t="s">
        <v>1</v>
      </c>
      <c r="G5" s="30" t="s">
        <v>2</v>
      </c>
      <c r="H5" s="31" t="s">
        <v>1</v>
      </c>
      <c r="I5" s="30" t="s">
        <v>2</v>
      </c>
      <c r="J5" s="29" t="s">
        <v>1</v>
      </c>
      <c r="K5" s="30" t="s">
        <v>2</v>
      </c>
      <c r="L5" s="31" t="s">
        <v>1</v>
      </c>
      <c r="M5" s="28" t="s">
        <v>2</v>
      </c>
      <c r="N5" s="29" t="s">
        <v>1</v>
      </c>
      <c r="O5" s="30" t="s">
        <v>2</v>
      </c>
      <c r="P5" s="31" t="s">
        <v>1</v>
      </c>
      <c r="Q5" s="30" t="s">
        <v>2</v>
      </c>
      <c r="R5" s="29" t="s">
        <v>1</v>
      </c>
      <c r="S5" s="30" t="s">
        <v>2</v>
      </c>
      <c r="T5" s="29" t="s">
        <v>1</v>
      </c>
      <c r="U5" s="30" t="s">
        <v>2</v>
      </c>
      <c r="V5" s="29" t="s">
        <v>1</v>
      </c>
      <c r="W5" s="30" t="s">
        <v>2</v>
      </c>
      <c r="X5" s="31" t="s">
        <v>1</v>
      </c>
      <c r="Y5" s="28" t="s">
        <v>2</v>
      </c>
      <c r="Z5" s="29" t="s">
        <v>1</v>
      </c>
      <c r="AA5" s="30" t="s">
        <v>2</v>
      </c>
      <c r="AB5" s="191"/>
    </row>
    <row r="6" spans="1:28" ht="14.25" customHeight="1">
      <c r="A6" s="66"/>
      <c r="B6" s="66"/>
      <c r="C6" s="67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39" ht="14.25" customHeight="1">
      <c r="A7" s="23"/>
      <c r="B7" s="24" t="s">
        <v>82</v>
      </c>
      <c r="C7" s="78">
        <v>1533</v>
      </c>
      <c r="D7" s="25">
        <v>692</v>
      </c>
      <c r="E7" s="25">
        <v>841</v>
      </c>
      <c r="F7" s="25">
        <v>17</v>
      </c>
      <c r="G7" s="25">
        <v>3</v>
      </c>
      <c r="H7" s="37">
        <v>3</v>
      </c>
      <c r="I7" s="37">
        <v>1</v>
      </c>
      <c r="J7" s="25">
        <v>27</v>
      </c>
      <c r="K7" s="25">
        <v>3</v>
      </c>
      <c r="L7" s="37">
        <v>33</v>
      </c>
      <c r="M7" s="37">
        <v>3</v>
      </c>
      <c r="N7" s="37">
        <v>0</v>
      </c>
      <c r="O7" s="37">
        <v>0</v>
      </c>
      <c r="P7" s="25">
        <v>502</v>
      </c>
      <c r="Q7" s="25">
        <v>671</v>
      </c>
      <c r="R7" s="25">
        <v>0</v>
      </c>
      <c r="S7" s="25">
        <v>0</v>
      </c>
      <c r="T7" s="25">
        <v>0</v>
      </c>
      <c r="U7" s="25">
        <v>43</v>
      </c>
      <c r="V7" s="25">
        <v>0</v>
      </c>
      <c r="W7" s="25">
        <v>0</v>
      </c>
      <c r="X7" s="37">
        <v>0</v>
      </c>
      <c r="Y7" s="37">
        <v>7</v>
      </c>
      <c r="Z7" s="25">
        <v>110</v>
      </c>
      <c r="AA7" s="3">
        <v>110</v>
      </c>
      <c r="AB7" s="3">
        <v>32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28" s="39" customFormat="1" ht="14.25" customHeight="1">
      <c r="A8" s="38"/>
      <c r="B8" s="24" t="s">
        <v>85</v>
      </c>
      <c r="C8" s="73">
        <f aca="true" t="shared" si="0" ref="C8:X8">SUM(C10,C11,C31)</f>
        <v>1538</v>
      </c>
      <c r="D8" s="74">
        <f t="shared" si="0"/>
        <v>679</v>
      </c>
      <c r="E8" s="74">
        <f t="shared" si="0"/>
        <v>859</v>
      </c>
      <c r="F8" s="74">
        <f t="shared" si="0"/>
        <v>14</v>
      </c>
      <c r="G8" s="74">
        <f t="shared" si="0"/>
        <v>7</v>
      </c>
      <c r="H8" s="74">
        <f t="shared" si="0"/>
        <v>5</v>
      </c>
      <c r="I8" s="74">
        <f t="shared" si="0"/>
        <v>0</v>
      </c>
      <c r="J8" s="74">
        <f t="shared" si="0"/>
        <v>24</v>
      </c>
      <c r="K8" s="74">
        <f t="shared" si="0"/>
        <v>6</v>
      </c>
      <c r="L8" s="74">
        <f t="shared" si="0"/>
        <v>33</v>
      </c>
      <c r="M8" s="74">
        <f t="shared" si="0"/>
        <v>5</v>
      </c>
      <c r="N8" s="74">
        <f t="shared" si="0"/>
        <v>0</v>
      </c>
      <c r="O8" s="74">
        <f t="shared" si="0"/>
        <v>0</v>
      </c>
      <c r="P8" s="74">
        <f t="shared" si="0"/>
        <v>519</v>
      </c>
      <c r="Q8" s="74">
        <f t="shared" si="0"/>
        <v>682</v>
      </c>
      <c r="R8" s="74">
        <f t="shared" si="0"/>
        <v>0</v>
      </c>
      <c r="S8" s="74">
        <f t="shared" si="0"/>
        <v>0</v>
      </c>
      <c r="T8" s="74">
        <f t="shared" si="0"/>
        <v>0</v>
      </c>
      <c r="U8" s="74">
        <f t="shared" si="0"/>
        <v>45</v>
      </c>
      <c r="V8" s="74">
        <f t="shared" si="0"/>
        <v>0</v>
      </c>
      <c r="W8" s="74">
        <f t="shared" si="0"/>
        <v>0</v>
      </c>
      <c r="X8" s="74">
        <f t="shared" si="0"/>
        <v>0</v>
      </c>
      <c r="Y8" s="74">
        <f>SUM(Y10,Y11,W31)</f>
        <v>8</v>
      </c>
      <c r="Z8" s="74">
        <f>SUM(Z10,Z11,Z31)</f>
        <v>84</v>
      </c>
      <c r="AA8" s="74">
        <f>SUM(AA10,AA11,AA31)</f>
        <v>106</v>
      </c>
      <c r="AB8" s="74">
        <f>SUM(AB10,AB11,AB31)</f>
        <v>33</v>
      </c>
    </row>
    <row r="9" spans="1:39" ht="14.25" customHeight="1">
      <c r="A9" s="3"/>
      <c r="B9" s="3"/>
      <c r="C9" s="8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4.25" customHeight="1">
      <c r="A10" s="89" t="s">
        <v>106</v>
      </c>
      <c r="B10" s="4" t="s">
        <v>72</v>
      </c>
      <c r="C10" s="77">
        <f>D10+E10</f>
        <v>32</v>
      </c>
      <c r="D10" s="5">
        <f aca="true" t="shared" si="1" ref="D10:D31">SUM(F10,H10,J10,L10,N10,P10,R10,X10,Z10)</f>
        <v>17</v>
      </c>
      <c r="E10" s="5">
        <f aca="true" t="shared" si="2" ref="E10:E31">SUM(G10,I10,K10,M10,O10,Q10,S10,U10,W10,Y10,AA10)</f>
        <v>15</v>
      </c>
      <c r="F10" s="5">
        <v>0</v>
      </c>
      <c r="G10" s="5">
        <v>0</v>
      </c>
      <c r="H10" s="5">
        <v>1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15</v>
      </c>
      <c r="Q10" s="5">
        <v>12</v>
      </c>
      <c r="R10" s="5">
        <v>0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A10" s="3">
        <v>1</v>
      </c>
      <c r="AB10" s="3">
        <v>7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4.25" customHeight="1">
      <c r="A11" s="101" t="s">
        <v>107</v>
      </c>
      <c r="B11" s="3" t="s">
        <v>73</v>
      </c>
      <c r="C11" s="77">
        <f aca="true" t="shared" si="3" ref="C11:C30">D11+E11</f>
        <v>1482</v>
      </c>
      <c r="D11" s="5">
        <f t="shared" si="1"/>
        <v>655</v>
      </c>
      <c r="E11" s="5">
        <f t="shared" si="2"/>
        <v>827</v>
      </c>
      <c r="F11" s="5">
        <f>SUM(F12:F30)</f>
        <v>14</v>
      </c>
      <c r="G11" s="5">
        <f aca="true" t="shared" si="4" ref="G11:AB11">SUM(G12:G30)</f>
        <v>6</v>
      </c>
      <c r="H11" s="5">
        <f t="shared" si="4"/>
        <v>4</v>
      </c>
      <c r="I11" s="5">
        <f t="shared" si="4"/>
        <v>0</v>
      </c>
      <c r="J11" s="5">
        <f t="shared" si="4"/>
        <v>22</v>
      </c>
      <c r="K11" s="5">
        <f t="shared" si="4"/>
        <v>6</v>
      </c>
      <c r="L11" s="5">
        <f t="shared" si="4"/>
        <v>33</v>
      </c>
      <c r="M11" s="5">
        <f t="shared" si="4"/>
        <v>5</v>
      </c>
      <c r="N11" s="5">
        <f t="shared" si="4"/>
        <v>0</v>
      </c>
      <c r="O11" s="5">
        <f t="shared" si="4"/>
        <v>0</v>
      </c>
      <c r="P11" s="5">
        <f t="shared" si="4"/>
        <v>499</v>
      </c>
      <c r="Q11" s="5">
        <f t="shared" si="4"/>
        <v>662</v>
      </c>
      <c r="R11" s="5">
        <f t="shared" si="4"/>
        <v>0</v>
      </c>
      <c r="S11" s="5">
        <f t="shared" si="4"/>
        <v>0</v>
      </c>
      <c r="T11" s="5">
        <f>SUM(T12:T30)</f>
        <v>0</v>
      </c>
      <c r="U11" s="5">
        <f t="shared" si="4"/>
        <v>43</v>
      </c>
      <c r="V11" s="5">
        <f>SUM(V12:V30)</f>
        <v>0</v>
      </c>
      <c r="W11" s="5">
        <f t="shared" si="4"/>
        <v>0</v>
      </c>
      <c r="X11" s="5">
        <f t="shared" si="4"/>
        <v>0</v>
      </c>
      <c r="Y11" s="5">
        <f t="shared" si="4"/>
        <v>7</v>
      </c>
      <c r="Z11" s="5">
        <f t="shared" si="4"/>
        <v>83</v>
      </c>
      <c r="AA11" s="5">
        <f t="shared" si="4"/>
        <v>98</v>
      </c>
      <c r="AB11" s="5">
        <f t="shared" si="4"/>
        <v>19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4.25" customHeight="1">
      <c r="A12" s="103"/>
      <c r="B12" s="4" t="s">
        <v>72</v>
      </c>
      <c r="C12" s="77">
        <f t="shared" si="3"/>
        <v>210</v>
      </c>
      <c r="D12" s="5">
        <f t="shared" si="1"/>
        <v>88</v>
      </c>
      <c r="E12" s="5">
        <f t="shared" si="2"/>
        <v>122</v>
      </c>
      <c r="F12" s="5">
        <v>2</v>
      </c>
      <c r="G12" s="5">
        <v>1</v>
      </c>
      <c r="H12" s="5">
        <v>0</v>
      </c>
      <c r="I12" s="5">
        <v>0</v>
      </c>
      <c r="J12" s="5">
        <v>4</v>
      </c>
      <c r="K12" s="5">
        <v>0</v>
      </c>
      <c r="L12" s="5">
        <v>5</v>
      </c>
      <c r="M12" s="5">
        <v>1</v>
      </c>
      <c r="N12" s="5">
        <v>0</v>
      </c>
      <c r="O12" s="5">
        <v>0</v>
      </c>
      <c r="P12" s="5">
        <v>68</v>
      </c>
      <c r="Q12" s="5">
        <v>98</v>
      </c>
      <c r="R12" s="5">
        <v>0</v>
      </c>
      <c r="S12" s="5">
        <v>0</v>
      </c>
      <c r="T12" s="5">
        <v>0</v>
      </c>
      <c r="U12" s="5">
        <v>5</v>
      </c>
      <c r="V12" s="5">
        <v>0</v>
      </c>
      <c r="W12" s="5">
        <v>0</v>
      </c>
      <c r="X12" s="5">
        <v>0</v>
      </c>
      <c r="Y12" s="5">
        <v>1</v>
      </c>
      <c r="Z12" s="5">
        <v>9</v>
      </c>
      <c r="AA12" s="3">
        <v>16</v>
      </c>
      <c r="AB12" s="3">
        <v>9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4.25" customHeight="1">
      <c r="A13" s="103"/>
      <c r="B13" s="7" t="s">
        <v>15</v>
      </c>
      <c r="C13" s="77">
        <f t="shared" si="3"/>
        <v>87</v>
      </c>
      <c r="D13" s="5">
        <f t="shared" si="1"/>
        <v>37</v>
      </c>
      <c r="E13" s="5">
        <f t="shared" si="2"/>
        <v>50</v>
      </c>
      <c r="F13" s="5">
        <v>0</v>
      </c>
      <c r="G13" s="5">
        <v>1</v>
      </c>
      <c r="H13" s="5">
        <v>0</v>
      </c>
      <c r="I13" s="5">
        <v>0</v>
      </c>
      <c r="J13" s="5">
        <v>1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28</v>
      </c>
      <c r="Q13" s="5">
        <v>40</v>
      </c>
      <c r="R13" s="5">
        <v>0</v>
      </c>
      <c r="S13" s="5">
        <v>0</v>
      </c>
      <c r="T13" s="5">
        <v>0</v>
      </c>
      <c r="U13" s="5">
        <v>3</v>
      </c>
      <c r="V13" s="5">
        <v>0</v>
      </c>
      <c r="W13" s="5">
        <v>0</v>
      </c>
      <c r="X13" s="5">
        <v>0</v>
      </c>
      <c r="Y13" s="5">
        <v>1</v>
      </c>
      <c r="Z13" s="5">
        <v>7</v>
      </c>
      <c r="AA13" s="3">
        <v>4</v>
      </c>
      <c r="AB13" s="3">
        <v>2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4.25" customHeight="1">
      <c r="A14" s="103"/>
      <c r="B14" s="7" t="s">
        <v>16</v>
      </c>
      <c r="C14" s="77">
        <f t="shared" si="3"/>
        <v>116</v>
      </c>
      <c r="D14" s="5">
        <f t="shared" si="1"/>
        <v>58</v>
      </c>
      <c r="E14" s="5">
        <f t="shared" si="2"/>
        <v>58</v>
      </c>
      <c r="F14" s="5">
        <v>1</v>
      </c>
      <c r="G14" s="5">
        <v>1</v>
      </c>
      <c r="H14" s="5">
        <v>0</v>
      </c>
      <c r="I14" s="5">
        <v>0</v>
      </c>
      <c r="J14" s="5">
        <v>1</v>
      </c>
      <c r="K14" s="5">
        <v>1</v>
      </c>
      <c r="L14" s="5">
        <v>4</v>
      </c>
      <c r="M14" s="5">
        <v>0</v>
      </c>
      <c r="N14" s="5">
        <v>0</v>
      </c>
      <c r="O14" s="5">
        <v>0</v>
      </c>
      <c r="P14" s="5">
        <v>50</v>
      </c>
      <c r="Q14" s="5">
        <v>49</v>
      </c>
      <c r="R14" s="5">
        <v>0</v>
      </c>
      <c r="S14" s="5">
        <v>0</v>
      </c>
      <c r="T14" s="5">
        <v>0</v>
      </c>
      <c r="U14" s="5">
        <v>3</v>
      </c>
      <c r="V14" s="5">
        <v>0</v>
      </c>
      <c r="W14" s="5">
        <v>0</v>
      </c>
      <c r="X14" s="5">
        <v>0</v>
      </c>
      <c r="Y14" s="5">
        <v>0</v>
      </c>
      <c r="Z14" s="5">
        <v>2</v>
      </c>
      <c r="AA14" s="3">
        <v>4</v>
      </c>
      <c r="AB14" s="3">
        <v>3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4.25" customHeight="1">
      <c r="A15" s="103"/>
      <c r="B15" s="7" t="s">
        <v>17</v>
      </c>
      <c r="C15" s="77">
        <f t="shared" si="3"/>
        <v>172</v>
      </c>
      <c r="D15" s="5">
        <f t="shared" si="1"/>
        <v>76</v>
      </c>
      <c r="E15" s="5">
        <f t="shared" si="2"/>
        <v>96</v>
      </c>
      <c r="F15" s="5">
        <v>1</v>
      </c>
      <c r="G15" s="5">
        <v>0</v>
      </c>
      <c r="H15" s="5">
        <v>0</v>
      </c>
      <c r="I15" s="5">
        <v>0</v>
      </c>
      <c r="J15" s="5">
        <v>2</v>
      </c>
      <c r="K15" s="5">
        <v>1</v>
      </c>
      <c r="L15" s="5">
        <v>3</v>
      </c>
      <c r="M15" s="5">
        <v>0</v>
      </c>
      <c r="N15" s="5">
        <v>0</v>
      </c>
      <c r="O15" s="5">
        <v>0</v>
      </c>
      <c r="P15" s="5">
        <v>60</v>
      </c>
      <c r="Q15" s="5">
        <v>81</v>
      </c>
      <c r="R15" s="5">
        <v>0</v>
      </c>
      <c r="S15" s="5">
        <v>0</v>
      </c>
      <c r="T15" s="5">
        <v>0</v>
      </c>
      <c r="U15" s="5">
        <v>3</v>
      </c>
      <c r="V15" s="5">
        <v>0</v>
      </c>
      <c r="W15" s="5">
        <v>0</v>
      </c>
      <c r="X15" s="5">
        <v>0</v>
      </c>
      <c r="Y15" s="5">
        <v>0</v>
      </c>
      <c r="Z15" s="5">
        <v>10</v>
      </c>
      <c r="AA15" s="3">
        <v>11</v>
      </c>
      <c r="AB15" s="3">
        <v>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4.25" customHeight="1">
      <c r="A16" s="103"/>
      <c r="B16" s="7" t="s">
        <v>18</v>
      </c>
      <c r="C16" s="77">
        <f t="shared" si="3"/>
        <v>91</v>
      </c>
      <c r="D16" s="5">
        <f t="shared" si="1"/>
        <v>39</v>
      </c>
      <c r="E16" s="5">
        <f t="shared" si="2"/>
        <v>52</v>
      </c>
      <c r="F16" s="5">
        <v>1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29</v>
      </c>
      <c r="Q16" s="5">
        <v>40</v>
      </c>
      <c r="R16" s="5">
        <v>0</v>
      </c>
      <c r="S16" s="5">
        <v>0</v>
      </c>
      <c r="T16" s="5">
        <v>0</v>
      </c>
      <c r="U16" s="5">
        <v>2</v>
      </c>
      <c r="V16" s="5">
        <v>0</v>
      </c>
      <c r="W16" s="5">
        <v>0</v>
      </c>
      <c r="X16" s="5">
        <v>0</v>
      </c>
      <c r="Y16" s="5">
        <v>0</v>
      </c>
      <c r="Z16" s="5">
        <v>5</v>
      </c>
      <c r="AA16" s="3">
        <v>10</v>
      </c>
      <c r="AB16" s="3">
        <v>2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4.25" customHeight="1">
      <c r="A17" s="103"/>
      <c r="B17" s="7" t="s">
        <v>3</v>
      </c>
      <c r="C17" s="77">
        <f t="shared" si="3"/>
        <v>59</v>
      </c>
      <c r="D17" s="5">
        <f t="shared" si="1"/>
        <v>28</v>
      </c>
      <c r="E17" s="5">
        <f t="shared" si="2"/>
        <v>31</v>
      </c>
      <c r="F17" s="5">
        <v>1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1</v>
      </c>
      <c r="M17" s="5">
        <v>1</v>
      </c>
      <c r="N17" s="5">
        <v>0</v>
      </c>
      <c r="O17" s="5">
        <v>0</v>
      </c>
      <c r="P17" s="5">
        <v>17</v>
      </c>
      <c r="Q17" s="5">
        <v>21</v>
      </c>
      <c r="R17" s="5">
        <v>0</v>
      </c>
      <c r="S17" s="5">
        <v>0</v>
      </c>
      <c r="T17" s="5">
        <v>0</v>
      </c>
      <c r="U17" s="5">
        <v>3</v>
      </c>
      <c r="V17" s="5">
        <v>0</v>
      </c>
      <c r="W17" s="5">
        <v>0</v>
      </c>
      <c r="X17" s="5">
        <v>0</v>
      </c>
      <c r="Y17" s="5">
        <v>1</v>
      </c>
      <c r="Z17" s="5">
        <v>8</v>
      </c>
      <c r="AA17" s="3">
        <v>5</v>
      </c>
      <c r="AB17" s="3">
        <v>0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4.25" customHeight="1">
      <c r="A18" s="103"/>
      <c r="B18" s="7" t="s">
        <v>19</v>
      </c>
      <c r="C18" s="77">
        <f t="shared" si="3"/>
        <v>12</v>
      </c>
      <c r="D18" s="5">
        <f t="shared" si="1"/>
        <v>4</v>
      </c>
      <c r="E18" s="5">
        <f t="shared" si="2"/>
        <v>8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</v>
      </c>
      <c r="Q18" s="5">
        <v>6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3">
        <v>1</v>
      </c>
      <c r="AB18" s="3">
        <v>0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4.25" customHeight="1">
      <c r="A19" s="103"/>
      <c r="B19" s="7" t="s">
        <v>20</v>
      </c>
      <c r="C19" s="77">
        <f t="shared" si="3"/>
        <v>119</v>
      </c>
      <c r="D19" s="5">
        <f t="shared" si="1"/>
        <v>42</v>
      </c>
      <c r="E19" s="5">
        <f t="shared" si="2"/>
        <v>77</v>
      </c>
      <c r="F19" s="5">
        <v>0</v>
      </c>
      <c r="G19" s="5">
        <v>1</v>
      </c>
      <c r="H19" s="5">
        <v>0</v>
      </c>
      <c r="I19" s="5">
        <v>0</v>
      </c>
      <c r="J19" s="5">
        <v>1</v>
      </c>
      <c r="K19" s="5">
        <v>1</v>
      </c>
      <c r="L19" s="5">
        <v>2</v>
      </c>
      <c r="M19" s="5">
        <v>1</v>
      </c>
      <c r="N19" s="5">
        <v>0</v>
      </c>
      <c r="O19" s="5">
        <v>0</v>
      </c>
      <c r="P19" s="5">
        <v>31</v>
      </c>
      <c r="Q19" s="5">
        <v>65</v>
      </c>
      <c r="R19" s="5">
        <v>0</v>
      </c>
      <c r="S19" s="5">
        <v>0</v>
      </c>
      <c r="T19" s="5">
        <v>0</v>
      </c>
      <c r="U19" s="5">
        <v>2</v>
      </c>
      <c r="V19" s="5">
        <v>0</v>
      </c>
      <c r="W19" s="5">
        <v>0</v>
      </c>
      <c r="X19" s="5">
        <v>0</v>
      </c>
      <c r="Y19" s="5">
        <v>0</v>
      </c>
      <c r="Z19" s="5">
        <v>8</v>
      </c>
      <c r="AA19" s="3">
        <v>7</v>
      </c>
      <c r="AB19" s="3">
        <v>0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4.25" customHeight="1">
      <c r="A20" s="103"/>
      <c r="B20" s="7" t="s">
        <v>21</v>
      </c>
      <c r="C20" s="77">
        <f t="shared" si="3"/>
        <v>56</v>
      </c>
      <c r="D20" s="5">
        <f t="shared" si="1"/>
        <v>25</v>
      </c>
      <c r="E20" s="5">
        <f t="shared" si="2"/>
        <v>31</v>
      </c>
      <c r="F20" s="5">
        <v>1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2</v>
      </c>
      <c r="M20" s="5">
        <v>0</v>
      </c>
      <c r="N20" s="5">
        <v>0</v>
      </c>
      <c r="O20" s="5">
        <v>0</v>
      </c>
      <c r="P20" s="5">
        <v>17</v>
      </c>
      <c r="Q20" s="5">
        <v>27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1</v>
      </c>
      <c r="Z20" s="5">
        <v>4</v>
      </c>
      <c r="AA20" s="3">
        <v>1</v>
      </c>
      <c r="AB20" s="3">
        <v>0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4.25" customHeight="1">
      <c r="A21" s="103"/>
      <c r="B21" s="7" t="s">
        <v>22</v>
      </c>
      <c r="C21" s="77">
        <f t="shared" si="3"/>
        <v>55</v>
      </c>
      <c r="D21" s="5">
        <f t="shared" si="1"/>
        <v>24</v>
      </c>
      <c r="E21" s="5">
        <f t="shared" si="2"/>
        <v>31</v>
      </c>
      <c r="F21" s="5">
        <v>1</v>
      </c>
      <c r="G21" s="5">
        <v>0</v>
      </c>
      <c r="H21" s="5">
        <v>1</v>
      </c>
      <c r="I21" s="5">
        <v>0</v>
      </c>
      <c r="J21" s="5">
        <v>1</v>
      </c>
      <c r="K21" s="5">
        <v>0</v>
      </c>
      <c r="L21" s="5">
        <v>2</v>
      </c>
      <c r="M21" s="5">
        <v>0</v>
      </c>
      <c r="N21" s="5">
        <v>0</v>
      </c>
      <c r="O21" s="5">
        <v>0</v>
      </c>
      <c r="P21" s="5">
        <v>18</v>
      </c>
      <c r="Q21" s="5">
        <v>27</v>
      </c>
      <c r="R21" s="5">
        <v>0</v>
      </c>
      <c r="S21" s="5">
        <v>0</v>
      </c>
      <c r="T21" s="5">
        <v>0</v>
      </c>
      <c r="U21" s="5">
        <v>2</v>
      </c>
      <c r="V21" s="5">
        <v>0</v>
      </c>
      <c r="W21" s="5">
        <v>0</v>
      </c>
      <c r="X21" s="5">
        <v>0</v>
      </c>
      <c r="Y21" s="5">
        <v>1</v>
      </c>
      <c r="Z21" s="5">
        <v>1</v>
      </c>
      <c r="AA21" s="5">
        <v>1</v>
      </c>
      <c r="AB21" s="3">
        <v>0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4.25" customHeight="1">
      <c r="A22" s="103"/>
      <c r="B22" s="7" t="s">
        <v>74</v>
      </c>
      <c r="C22" s="77">
        <f t="shared" si="3"/>
        <v>52</v>
      </c>
      <c r="D22" s="5">
        <f t="shared" si="1"/>
        <v>22</v>
      </c>
      <c r="E22" s="5">
        <f t="shared" si="2"/>
        <v>30</v>
      </c>
      <c r="F22" s="5">
        <v>1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17</v>
      </c>
      <c r="Q22" s="5">
        <v>25</v>
      </c>
      <c r="R22" s="5">
        <v>0</v>
      </c>
      <c r="S22" s="5">
        <v>0</v>
      </c>
      <c r="T22" s="5">
        <v>0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3</v>
      </c>
      <c r="AA22" s="5">
        <v>2</v>
      </c>
      <c r="AB22" s="3">
        <v>1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4.25" customHeight="1">
      <c r="A23" s="103"/>
      <c r="B23" s="7" t="s">
        <v>75</v>
      </c>
      <c r="C23" s="77">
        <f t="shared" si="3"/>
        <v>45</v>
      </c>
      <c r="D23" s="5">
        <f t="shared" si="1"/>
        <v>21</v>
      </c>
      <c r="E23" s="5">
        <f t="shared" si="2"/>
        <v>24</v>
      </c>
      <c r="F23" s="5">
        <v>1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18</v>
      </c>
      <c r="Q23" s="5">
        <v>18</v>
      </c>
      <c r="R23" s="5">
        <v>0</v>
      </c>
      <c r="S23" s="5">
        <v>0</v>
      </c>
      <c r="T23" s="5">
        <v>0</v>
      </c>
      <c r="U23" s="5">
        <v>3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5">
        <v>2</v>
      </c>
      <c r="AB23" s="3">
        <v>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4.25" customHeight="1">
      <c r="A24" s="103"/>
      <c r="B24" s="7" t="s">
        <v>76</v>
      </c>
      <c r="C24" s="77">
        <f t="shared" si="3"/>
        <v>94</v>
      </c>
      <c r="D24" s="5">
        <f t="shared" si="1"/>
        <v>45</v>
      </c>
      <c r="E24" s="5">
        <f t="shared" si="2"/>
        <v>49</v>
      </c>
      <c r="F24" s="5">
        <v>1</v>
      </c>
      <c r="G24" s="5">
        <v>0</v>
      </c>
      <c r="H24" s="5">
        <v>0</v>
      </c>
      <c r="I24" s="5">
        <v>0</v>
      </c>
      <c r="J24" s="5">
        <v>2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31</v>
      </c>
      <c r="Q24" s="5">
        <v>32</v>
      </c>
      <c r="R24" s="5">
        <v>0</v>
      </c>
      <c r="S24" s="5">
        <v>0</v>
      </c>
      <c r="T24" s="5">
        <v>0</v>
      </c>
      <c r="U24" s="5">
        <v>2</v>
      </c>
      <c r="V24" s="5">
        <v>0</v>
      </c>
      <c r="W24" s="5">
        <v>0</v>
      </c>
      <c r="X24" s="5">
        <v>0</v>
      </c>
      <c r="Y24" s="5">
        <v>0</v>
      </c>
      <c r="Z24" s="5">
        <v>9</v>
      </c>
      <c r="AA24" s="3">
        <v>15</v>
      </c>
      <c r="AB24" s="3">
        <v>2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4.25" customHeight="1">
      <c r="A25" s="103"/>
      <c r="B25" s="7" t="s">
        <v>77</v>
      </c>
      <c r="C25" s="77">
        <f t="shared" si="3"/>
        <v>70</v>
      </c>
      <c r="D25" s="5">
        <f t="shared" si="1"/>
        <v>34</v>
      </c>
      <c r="E25" s="5">
        <f t="shared" si="2"/>
        <v>36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3</v>
      </c>
      <c r="M25" s="5">
        <v>0</v>
      </c>
      <c r="N25" s="5">
        <v>0</v>
      </c>
      <c r="O25" s="5">
        <v>0</v>
      </c>
      <c r="P25" s="5">
        <v>26</v>
      </c>
      <c r="Q25" s="5">
        <v>27</v>
      </c>
      <c r="R25" s="5">
        <v>0</v>
      </c>
      <c r="S25" s="5">
        <v>0</v>
      </c>
      <c r="T25" s="5">
        <v>0</v>
      </c>
      <c r="U25" s="5">
        <v>2</v>
      </c>
      <c r="V25" s="5">
        <v>0</v>
      </c>
      <c r="W25" s="5">
        <v>0</v>
      </c>
      <c r="X25" s="5">
        <v>0</v>
      </c>
      <c r="Y25" s="5">
        <v>0</v>
      </c>
      <c r="Z25" s="5">
        <v>4</v>
      </c>
      <c r="AA25" s="5">
        <v>6</v>
      </c>
      <c r="AB25" s="3">
        <v>0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4.25" customHeight="1">
      <c r="A26" s="103"/>
      <c r="B26" s="7" t="s">
        <v>23</v>
      </c>
      <c r="C26" s="77">
        <f t="shared" si="3"/>
        <v>46</v>
      </c>
      <c r="D26" s="5">
        <f t="shared" si="1"/>
        <v>21</v>
      </c>
      <c r="E26" s="5">
        <f t="shared" si="2"/>
        <v>25</v>
      </c>
      <c r="F26" s="5">
        <v>0</v>
      </c>
      <c r="G26" s="5">
        <v>1</v>
      </c>
      <c r="H26" s="5">
        <v>0</v>
      </c>
      <c r="I26" s="5">
        <v>0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16</v>
      </c>
      <c r="Q26" s="5">
        <v>20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3</v>
      </c>
      <c r="AA26" s="5">
        <v>3</v>
      </c>
      <c r="AB26" s="3">
        <v>0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4.25" customHeight="1">
      <c r="A27" s="103"/>
      <c r="B27" s="7" t="s">
        <v>24</v>
      </c>
      <c r="C27" s="77">
        <f t="shared" si="3"/>
        <v>113</v>
      </c>
      <c r="D27" s="5">
        <f t="shared" si="1"/>
        <v>53</v>
      </c>
      <c r="E27" s="5">
        <f t="shared" si="2"/>
        <v>60</v>
      </c>
      <c r="F27" s="5">
        <v>1</v>
      </c>
      <c r="G27" s="5">
        <v>0</v>
      </c>
      <c r="H27" s="5">
        <v>0</v>
      </c>
      <c r="I27" s="5">
        <v>0</v>
      </c>
      <c r="J27" s="5">
        <v>1</v>
      </c>
      <c r="K27" s="5">
        <v>1</v>
      </c>
      <c r="L27" s="5">
        <v>3</v>
      </c>
      <c r="M27" s="5">
        <v>0</v>
      </c>
      <c r="N27" s="5">
        <v>0</v>
      </c>
      <c r="O27" s="5">
        <v>0</v>
      </c>
      <c r="P27" s="5">
        <v>41</v>
      </c>
      <c r="Q27" s="5">
        <v>51</v>
      </c>
      <c r="R27" s="5">
        <v>0</v>
      </c>
      <c r="S27" s="5">
        <v>0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5">
        <v>1</v>
      </c>
      <c r="Z27" s="5">
        <v>7</v>
      </c>
      <c r="AA27" s="5">
        <v>5</v>
      </c>
      <c r="AB27" s="3">
        <v>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4.25" customHeight="1">
      <c r="A28" s="103"/>
      <c r="B28" s="7" t="s">
        <v>81</v>
      </c>
      <c r="C28" s="77">
        <f t="shared" si="3"/>
        <v>18</v>
      </c>
      <c r="D28" s="5">
        <f t="shared" si="1"/>
        <v>8</v>
      </c>
      <c r="E28" s="5">
        <f t="shared" si="2"/>
        <v>10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7</v>
      </c>
      <c r="Q28" s="5">
        <v>7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2</v>
      </c>
      <c r="AB28" s="3">
        <v>0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4.25" customHeight="1">
      <c r="A29" s="103"/>
      <c r="B29" s="7" t="s">
        <v>78</v>
      </c>
      <c r="C29" s="77">
        <f>D29+E29</f>
        <v>46</v>
      </c>
      <c r="D29" s="5">
        <f t="shared" si="1"/>
        <v>21</v>
      </c>
      <c r="E29" s="5">
        <f t="shared" si="2"/>
        <v>25</v>
      </c>
      <c r="F29" s="5">
        <v>1</v>
      </c>
      <c r="G29" s="5">
        <v>0</v>
      </c>
      <c r="H29" s="5">
        <v>1</v>
      </c>
      <c r="I29" s="5">
        <v>0</v>
      </c>
      <c r="J29" s="5">
        <v>1</v>
      </c>
      <c r="K29" s="5">
        <v>0</v>
      </c>
      <c r="L29" s="19">
        <v>1</v>
      </c>
      <c r="M29" s="19">
        <v>0</v>
      </c>
      <c r="N29" s="19">
        <v>0</v>
      </c>
      <c r="O29" s="19">
        <v>0</v>
      </c>
      <c r="P29" s="19">
        <v>16</v>
      </c>
      <c r="Q29" s="19">
        <v>20</v>
      </c>
      <c r="R29" s="19">
        <v>0</v>
      </c>
      <c r="S29" s="19">
        <v>0</v>
      </c>
      <c r="T29" s="19">
        <v>0</v>
      </c>
      <c r="U29" s="19">
        <v>3</v>
      </c>
      <c r="V29" s="19">
        <v>0</v>
      </c>
      <c r="W29" s="5">
        <v>0</v>
      </c>
      <c r="X29" s="5">
        <v>0</v>
      </c>
      <c r="Y29" s="5">
        <v>0</v>
      </c>
      <c r="Z29" s="5">
        <v>1</v>
      </c>
      <c r="AA29" s="5">
        <v>2</v>
      </c>
      <c r="AB29" s="3">
        <v>0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4.25" customHeight="1">
      <c r="A30" s="103"/>
      <c r="B30" s="7" t="s">
        <v>114</v>
      </c>
      <c r="C30" s="77">
        <f t="shared" si="3"/>
        <v>21</v>
      </c>
      <c r="D30" s="5">
        <f t="shared" si="1"/>
        <v>9</v>
      </c>
      <c r="E30" s="5">
        <f t="shared" si="2"/>
        <v>12</v>
      </c>
      <c r="F30" s="5">
        <v>0</v>
      </c>
      <c r="G30" s="5">
        <v>1</v>
      </c>
      <c r="H30" s="5">
        <v>0</v>
      </c>
      <c r="I30" s="5">
        <v>0</v>
      </c>
      <c r="J30" s="5">
        <v>1</v>
      </c>
      <c r="K30" s="5">
        <v>0</v>
      </c>
      <c r="L30" s="19">
        <v>1</v>
      </c>
      <c r="M30" s="19">
        <v>0</v>
      </c>
      <c r="N30" s="19">
        <v>0</v>
      </c>
      <c r="O30" s="19">
        <v>0</v>
      </c>
      <c r="P30" s="19">
        <v>6</v>
      </c>
      <c r="Q30" s="19">
        <v>8</v>
      </c>
      <c r="R30" s="19">
        <v>0</v>
      </c>
      <c r="S30" s="19">
        <v>0</v>
      </c>
      <c r="T30" s="19">
        <v>0</v>
      </c>
      <c r="U30" s="19">
        <v>1</v>
      </c>
      <c r="V30" s="19">
        <v>0</v>
      </c>
      <c r="W30" s="5">
        <v>0</v>
      </c>
      <c r="X30" s="5">
        <v>0</v>
      </c>
      <c r="Y30" s="5">
        <v>1</v>
      </c>
      <c r="Z30" s="5">
        <v>1</v>
      </c>
      <c r="AA30" s="5">
        <v>1</v>
      </c>
      <c r="AB30" s="3">
        <v>0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7" ht="14.25" customHeight="1">
      <c r="A31" s="102" t="s">
        <v>108</v>
      </c>
      <c r="B31" s="100" t="s">
        <v>79</v>
      </c>
      <c r="C31" s="77">
        <f>D31+E31</f>
        <v>24</v>
      </c>
      <c r="D31" s="5">
        <f t="shared" si="1"/>
        <v>7</v>
      </c>
      <c r="E31" s="5">
        <f t="shared" si="2"/>
        <v>17</v>
      </c>
      <c r="F31" s="5">
        <v>0</v>
      </c>
      <c r="G31" s="19">
        <v>1</v>
      </c>
      <c r="H31" s="5">
        <v>0</v>
      </c>
      <c r="I31" s="19">
        <v>0</v>
      </c>
      <c r="J31" s="19">
        <v>1</v>
      </c>
      <c r="K31" s="5">
        <v>0</v>
      </c>
      <c r="L31" s="19">
        <v>0</v>
      </c>
      <c r="M31" s="19">
        <v>0</v>
      </c>
      <c r="N31" s="19">
        <v>0</v>
      </c>
      <c r="O31" s="19">
        <v>0</v>
      </c>
      <c r="P31" s="19">
        <v>5</v>
      </c>
      <c r="Q31" s="19">
        <v>8</v>
      </c>
      <c r="R31" s="19">
        <v>0</v>
      </c>
      <c r="S31" s="19">
        <v>0</v>
      </c>
      <c r="T31" s="19">
        <v>0</v>
      </c>
      <c r="U31" s="19">
        <v>1</v>
      </c>
      <c r="V31" s="19">
        <v>0</v>
      </c>
      <c r="W31" s="19">
        <v>0</v>
      </c>
      <c r="X31" s="19">
        <v>0</v>
      </c>
      <c r="Y31" s="3">
        <v>0</v>
      </c>
      <c r="Z31" s="3">
        <v>1</v>
      </c>
      <c r="AA31" s="3">
        <v>7</v>
      </c>
      <c r="AB31" s="3">
        <v>7</v>
      </c>
      <c r="AC31" s="1"/>
      <c r="AD31" s="1"/>
      <c r="AE31" s="1"/>
      <c r="AF31" s="1"/>
      <c r="AG31" s="1"/>
      <c r="AH31" s="1"/>
      <c r="AI31" s="1"/>
      <c r="AJ31" s="1"/>
      <c r="AK31" s="1"/>
    </row>
    <row r="32" spans="1:28" ht="14.25" customHeight="1">
      <c r="A32" s="40"/>
      <c r="B32" s="9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ht="12" customHeight="1"/>
    <row r="34" ht="12" customHeight="1"/>
    <row r="35" ht="12" customHeight="1"/>
    <row r="36" ht="12" customHeight="1"/>
    <row r="37" spans="1:31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 customHeight="1">
      <c r="A39" s="131" t="s">
        <v>105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22"/>
      <c r="Q39" s="22"/>
      <c r="R39" s="22"/>
      <c r="S39" s="22"/>
      <c r="T39" s="22"/>
      <c r="U39" s="22"/>
      <c r="V39" s="22"/>
      <c r="W39" s="1"/>
      <c r="X39" s="1"/>
      <c r="Y39" s="1"/>
      <c r="Z39" s="1"/>
      <c r="AA39" s="1"/>
      <c r="AB39" s="1"/>
      <c r="AC39" s="1"/>
      <c r="AD39" s="1"/>
      <c r="AE39" s="1"/>
    </row>
    <row r="40" spans="1:30" ht="15" customHeight="1">
      <c r="A40" s="10" t="s">
        <v>63</v>
      </c>
      <c r="B40" s="1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20" t="s">
        <v>54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12" t="s">
        <v>51</v>
      </c>
      <c r="AD40" s="32"/>
    </row>
    <row r="41" spans="1:29" ht="15" customHeight="1">
      <c r="A41" s="125" t="s">
        <v>68</v>
      </c>
      <c r="B41" s="126"/>
      <c r="C41" s="192" t="s">
        <v>0</v>
      </c>
      <c r="D41" s="188"/>
      <c r="E41" s="188"/>
      <c r="F41" s="185" t="s">
        <v>112</v>
      </c>
      <c r="G41" s="186"/>
      <c r="H41" s="186"/>
      <c r="I41" s="186"/>
      <c r="J41" s="186"/>
      <c r="K41" s="187"/>
      <c r="L41" s="188" t="s">
        <v>52</v>
      </c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</row>
    <row r="42" spans="1:29" ht="15" customHeight="1">
      <c r="A42" s="127"/>
      <c r="B42" s="128"/>
      <c r="C42" s="193"/>
      <c r="D42" s="194"/>
      <c r="E42" s="194"/>
      <c r="F42" s="167" t="s">
        <v>109</v>
      </c>
      <c r="G42" s="168"/>
      <c r="H42" s="169" t="s">
        <v>110</v>
      </c>
      <c r="I42" s="170"/>
      <c r="J42" s="169" t="s">
        <v>111</v>
      </c>
      <c r="K42" s="170"/>
      <c r="L42" s="169" t="s">
        <v>43</v>
      </c>
      <c r="M42" s="170"/>
      <c r="N42" s="169" t="s">
        <v>47</v>
      </c>
      <c r="O42" s="170"/>
      <c r="P42" s="182" t="s">
        <v>48</v>
      </c>
      <c r="Q42" s="182"/>
      <c r="R42" s="169" t="s">
        <v>49</v>
      </c>
      <c r="S42" s="170"/>
      <c r="T42" s="178" t="s">
        <v>101</v>
      </c>
      <c r="U42" s="178"/>
      <c r="V42" s="169" t="s">
        <v>44</v>
      </c>
      <c r="W42" s="170"/>
      <c r="X42" s="180" t="s">
        <v>53</v>
      </c>
      <c r="Y42" s="181"/>
      <c r="Z42" s="169" t="s">
        <v>45</v>
      </c>
      <c r="AA42" s="170"/>
      <c r="AB42" s="182" t="s">
        <v>46</v>
      </c>
      <c r="AC42" s="182"/>
    </row>
    <row r="43" spans="1:29" ht="15" customHeight="1">
      <c r="A43" s="129"/>
      <c r="B43" s="130"/>
      <c r="C43" s="34" t="s">
        <v>62</v>
      </c>
      <c r="D43" s="35" t="s">
        <v>1</v>
      </c>
      <c r="E43" s="62" t="s">
        <v>2</v>
      </c>
      <c r="F43" s="33" t="s">
        <v>1</v>
      </c>
      <c r="G43" s="35" t="s">
        <v>2</v>
      </c>
      <c r="H43" s="34" t="s">
        <v>1</v>
      </c>
      <c r="I43" s="34" t="s">
        <v>2</v>
      </c>
      <c r="J43" s="34" t="s">
        <v>1</v>
      </c>
      <c r="K43" s="35" t="s">
        <v>2</v>
      </c>
      <c r="L43" s="33" t="s">
        <v>1</v>
      </c>
      <c r="M43" s="35" t="s">
        <v>2</v>
      </c>
      <c r="N43" s="33" t="s">
        <v>1</v>
      </c>
      <c r="O43" s="35" t="s">
        <v>2</v>
      </c>
      <c r="P43" s="36" t="s">
        <v>1</v>
      </c>
      <c r="Q43" s="35" t="s">
        <v>2</v>
      </c>
      <c r="R43" s="33" t="s">
        <v>1</v>
      </c>
      <c r="S43" s="35" t="s">
        <v>2</v>
      </c>
      <c r="T43" s="36" t="s">
        <v>1</v>
      </c>
      <c r="U43" s="35" t="s">
        <v>2</v>
      </c>
      <c r="V43" s="33" t="s">
        <v>1</v>
      </c>
      <c r="W43" s="35" t="s">
        <v>2</v>
      </c>
      <c r="X43" s="36" t="s">
        <v>1</v>
      </c>
      <c r="Y43" s="35" t="s">
        <v>2</v>
      </c>
      <c r="Z43" s="33" t="s">
        <v>1</v>
      </c>
      <c r="AA43" s="35" t="s">
        <v>2</v>
      </c>
      <c r="AB43" s="35" t="s">
        <v>1</v>
      </c>
      <c r="AC43" s="36" t="s">
        <v>2</v>
      </c>
    </row>
    <row r="44" spans="1:29" ht="14.25" customHeight="1">
      <c r="A44" s="66"/>
      <c r="B44" s="66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</row>
    <row r="45" spans="1:29" ht="14.25" customHeight="1">
      <c r="A45" s="23"/>
      <c r="B45" s="24" t="s">
        <v>82</v>
      </c>
      <c r="C45" s="78">
        <v>268</v>
      </c>
      <c r="D45" s="25">
        <v>138</v>
      </c>
      <c r="E45" s="25">
        <v>130</v>
      </c>
      <c r="F45" s="25">
        <v>40</v>
      </c>
      <c r="G45" s="25">
        <v>35</v>
      </c>
      <c r="H45" s="25">
        <v>32</v>
      </c>
      <c r="I45" s="25">
        <v>53</v>
      </c>
      <c r="J45" s="25">
        <v>0</v>
      </c>
      <c r="K45" s="25">
        <v>14</v>
      </c>
      <c r="L45" s="25">
        <v>2</v>
      </c>
      <c r="M45" s="25">
        <v>2</v>
      </c>
      <c r="N45" s="25">
        <v>0</v>
      </c>
      <c r="O45" s="25">
        <v>0</v>
      </c>
      <c r="P45" s="25">
        <v>0</v>
      </c>
      <c r="Q45" s="25">
        <v>5</v>
      </c>
      <c r="R45" s="37">
        <v>30</v>
      </c>
      <c r="S45" s="37">
        <v>17</v>
      </c>
      <c r="T45" s="25">
        <v>0</v>
      </c>
      <c r="U45" s="3">
        <v>0</v>
      </c>
      <c r="V45" s="3">
        <v>0</v>
      </c>
      <c r="W45" s="3">
        <v>0</v>
      </c>
      <c r="X45" s="3">
        <v>2</v>
      </c>
      <c r="Y45" s="3">
        <v>0</v>
      </c>
      <c r="Z45" s="3">
        <v>30</v>
      </c>
      <c r="AA45" s="3">
        <v>3</v>
      </c>
      <c r="AB45" s="3">
        <v>2</v>
      </c>
      <c r="AC45" s="3">
        <v>1</v>
      </c>
    </row>
    <row r="46" spans="1:29" s="39" customFormat="1" ht="14.25" customHeight="1">
      <c r="A46" s="38"/>
      <c r="B46" s="24" t="s">
        <v>85</v>
      </c>
      <c r="C46" s="73">
        <f>SUM(C48,C49,C69)</f>
        <v>277</v>
      </c>
      <c r="D46" s="74">
        <f aca="true" t="shared" si="5" ref="D46:AC46">SUM(D48,D49,D69)</f>
        <v>146</v>
      </c>
      <c r="E46" s="74">
        <f t="shared" si="5"/>
        <v>131</v>
      </c>
      <c r="F46" s="74">
        <f t="shared" si="5"/>
        <v>43</v>
      </c>
      <c r="G46" s="74">
        <f t="shared" si="5"/>
        <v>34</v>
      </c>
      <c r="H46" s="74">
        <f t="shared" si="5"/>
        <v>35</v>
      </c>
      <c r="I46" s="74">
        <f t="shared" si="5"/>
        <v>53</v>
      </c>
      <c r="J46" s="74">
        <f t="shared" si="5"/>
        <v>0</v>
      </c>
      <c r="K46" s="74">
        <f t="shared" si="5"/>
        <v>14</v>
      </c>
      <c r="L46" s="74">
        <f t="shared" si="5"/>
        <v>2</v>
      </c>
      <c r="M46" s="74">
        <f t="shared" si="5"/>
        <v>2</v>
      </c>
      <c r="N46" s="74">
        <f t="shared" si="5"/>
        <v>0</v>
      </c>
      <c r="O46" s="74">
        <f t="shared" si="5"/>
        <v>0</v>
      </c>
      <c r="P46" s="74">
        <f t="shared" si="5"/>
        <v>0</v>
      </c>
      <c r="Q46" s="74">
        <f t="shared" si="5"/>
        <v>6</v>
      </c>
      <c r="R46" s="74">
        <f t="shared" si="5"/>
        <v>30</v>
      </c>
      <c r="S46" s="74">
        <f t="shared" si="5"/>
        <v>18</v>
      </c>
      <c r="T46" s="74">
        <f t="shared" si="5"/>
        <v>0</v>
      </c>
      <c r="U46" s="74">
        <f t="shared" si="5"/>
        <v>0</v>
      </c>
      <c r="V46" s="74">
        <f t="shared" si="5"/>
        <v>0</v>
      </c>
      <c r="W46" s="74">
        <f t="shared" si="5"/>
        <v>0</v>
      </c>
      <c r="X46" s="74">
        <f t="shared" si="5"/>
        <v>2</v>
      </c>
      <c r="Y46" s="74">
        <f t="shared" si="5"/>
        <v>0</v>
      </c>
      <c r="Z46" s="74">
        <f t="shared" si="5"/>
        <v>32</v>
      </c>
      <c r="AA46" s="74">
        <f t="shared" si="5"/>
        <v>3</v>
      </c>
      <c r="AB46" s="74">
        <f t="shared" si="5"/>
        <v>2</v>
      </c>
      <c r="AC46" s="74">
        <f t="shared" si="5"/>
        <v>1</v>
      </c>
    </row>
    <row r="47" spans="1:29" ht="14.25" customHeight="1">
      <c r="A47" s="3"/>
      <c r="B47" s="3"/>
      <c r="C47" s="86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29" ht="14.25" customHeight="1">
      <c r="A48" s="89" t="s">
        <v>106</v>
      </c>
      <c r="B48" s="4" t="s">
        <v>72</v>
      </c>
      <c r="C48" s="77">
        <f>D48+E48</f>
        <v>1</v>
      </c>
      <c r="D48" s="5">
        <f>SUM(F48,H48,J48,L48,N48,P48,R48,T48,V48,X48,Z48,AB48)</f>
        <v>0</v>
      </c>
      <c r="E48" s="5">
        <f>SUM(G48,I48,K48,M48,O48,Q48,S48,U48,W48,Y48,AA48,AC48)</f>
        <v>1</v>
      </c>
      <c r="F48" s="44" t="s">
        <v>55</v>
      </c>
      <c r="G48" s="44" t="s">
        <v>55</v>
      </c>
      <c r="H48" s="44" t="s">
        <v>55</v>
      </c>
      <c r="I48" s="44" t="s">
        <v>55</v>
      </c>
      <c r="J48" s="44" t="s">
        <v>55</v>
      </c>
      <c r="K48" s="44" t="s">
        <v>55</v>
      </c>
      <c r="L48" s="5">
        <v>0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</row>
    <row r="49" spans="1:29" ht="14.25" customHeight="1">
      <c r="A49" s="101" t="s">
        <v>107</v>
      </c>
      <c r="B49" s="3" t="s">
        <v>73</v>
      </c>
      <c r="C49" s="77">
        <f aca="true" t="shared" si="6" ref="C49:C69">D49+E49</f>
        <v>266</v>
      </c>
      <c r="D49" s="5">
        <f aca="true" t="shared" si="7" ref="D49:D69">SUM(F49,H49,J49,L49,N49,P49,R49,T49,V49,X49,Z49,AB49)</f>
        <v>144</v>
      </c>
      <c r="E49" s="5">
        <f aca="true" t="shared" si="8" ref="E49:E69">SUM(G49,I49,K49,M49,O49,Q49,S49,U49,W49,Y49,AA49,AC49)</f>
        <v>122</v>
      </c>
      <c r="F49" s="5">
        <f aca="true" t="shared" si="9" ref="F49:AC49">SUM(F50:F68)</f>
        <v>43</v>
      </c>
      <c r="G49" s="5">
        <f t="shared" si="9"/>
        <v>34</v>
      </c>
      <c r="H49" s="5">
        <f t="shared" si="9"/>
        <v>35</v>
      </c>
      <c r="I49" s="5">
        <f t="shared" si="9"/>
        <v>53</v>
      </c>
      <c r="J49" s="5">
        <f t="shared" si="9"/>
        <v>0</v>
      </c>
      <c r="K49" s="5">
        <f t="shared" si="9"/>
        <v>14</v>
      </c>
      <c r="L49" s="5">
        <f t="shared" si="9"/>
        <v>0</v>
      </c>
      <c r="M49" s="5">
        <f t="shared" si="9"/>
        <v>0</v>
      </c>
      <c r="N49" s="5">
        <f t="shared" si="9"/>
        <v>0</v>
      </c>
      <c r="O49" s="5">
        <f t="shared" si="9"/>
        <v>0</v>
      </c>
      <c r="P49" s="5">
        <f t="shared" si="9"/>
        <v>0</v>
      </c>
      <c r="Q49" s="5">
        <f t="shared" si="9"/>
        <v>0</v>
      </c>
      <c r="R49" s="5">
        <f t="shared" si="9"/>
        <v>30</v>
      </c>
      <c r="S49" s="5">
        <f t="shared" si="9"/>
        <v>18</v>
      </c>
      <c r="T49" s="5">
        <f t="shared" si="9"/>
        <v>0</v>
      </c>
      <c r="U49" s="5">
        <f t="shared" si="9"/>
        <v>0</v>
      </c>
      <c r="V49" s="5">
        <f t="shared" si="9"/>
        <v>0</v>
      </c>
      <c r="W49" s="5">
        <f t="shared" si="9"/>
        <v>0</v>
      </c>
      <c r="X49" s="5">
        <f t="shared" si="9"/>
        <v>2</v>
      </c>
      <c r="Y49" s="5">
        <f t="shared" si="9"/>
        <v>0</v>
      </c>
      <c r="Z49" s="5">
        <f t="shared" si="9"/>
        <v>32</v>
      </c>
      <c r="AA49" s="5">
        <f t="shared" si="9"/>
        <v>3</v>
      </c>
      <c r="AB49" s="5">
        <f t="shared" si="9"/>
        <v>2</v>
      </c>
      <c r="AC49" s="5">
        <f t="shared" si="9"/>
        <v>0</v>
      </c>
    </row>
    <row r="50" spans="1:29" ht="14.25" customHeight="1">
      <c r="A50" s="103"/>
      <c r="B50" s="4" t="s">
        <v>72</v>
      </c>
      <c r="C50" s="77">
        <f t="shared" si="6"/>
        <v>41</v>
      </c>
      <c r="D50" s="5">
        <f t="shared" si="7"/>
        <v>19</v>
      </c>
      <c r="E50" s="5">
        <f t="shared" si="8"/>
        <v>22</v>
      </c>
      <c r="F50" s="5">
        <v>7</v>
      </c>
      <c r="G50" s="5">
        <v>4</v>
      </c>
      <c r="H50" s="5">
        <v>5</v>
      </c>
      <c r="I50" s="5">
        <v>12</v>
      </c>
      <c r="J50" s="5">
        <v>0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2</v>
      </c>
      <c r="S50" s="5">
        <v>4</v>
      </c>
      <c r="T50" s="5">
        <v>0</v>
      </c>
      <c r="U50" s="5">
        <v>0</v>
      </c>
      <c r="V50" s="5">
        <v>0</v>
      </c>
      <c r="W50" s="5">
        <v>0</v>
      </c>
      <c r="X50" s="3">
        <v>0</v>
      </c>
      <c r="Y50" s="3">
        <v>0</v>
      </c>
      <c r="Z50" s="3">
        <v>5</v>
      </c>
      <c r="AA50" s="3">
        <v>1</v>
      </c>
      <c r="AB50" s="3">
        <v>0</v>
      </c>
      <c r="AC50" s="3">
        <v>0</v>
      </c>
    </row>
    <row r="51" spans="1:29" ht="14.25" customHeight="1">
      <c r="A51" s="103"/>
      <c r="B51" s="7" t="s">
        <v>15</v>
      </c>
      <c r="C51" s="77">
        <f t="shared" si="6"/>
        <v>11</v>
      </c>
      <c r="D51" s="5">
        <f t="shared" si="7"/>
        <v>8</v>
      </c>
      <c r="E51" s="5">
        <f t="shared" si="8"/>
        <v>3</v>
      </c>
      <c r="F51" s="5">
        <v>2</v>
      </c>
      <c r="G51" s="5">
        <v>2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3">
        <v>2</v>
      </c>
      <c r="Y51" s="3">
        <v>0</v>
      </c>
      <c r="Z51" s="3">
        <v>2</v>
      </c>
      <c r="AA51" s="3">
        <v>1</v>
      </c>
      <c r="AB51" s="3">
        <v>2</v>
      </c>
      <c r="AC51" s="3">
        <v>0</v>
      </c>
    </row>
    <row r="52" spans="1:29" ht="14.25" customHeight="1">
      <c r="A52" s="103"/>
      <c r="B52" s="7" t="s">
        <v>16</v>
      </c>
      <c r="C52" s="77">
        <f t="shared" si="6"/>
        <v>43</v>
      </c>
      <c r="D52" s="5">
        <f t="shared" si="7"/>
        <v>20</v>
      </c>
      <c r="E52" s="5">
        <f t="shared" si="8"/>
        <v>23</v>
      </c>
      <c r="F52" s="5">
        <v>4</v>
      </c>
      <c r="G52" s="5">
        <v>3</v>
      </c>
      <c r="H52" s="5">
        <v>4</v>
      </c>
      <c r="I52" s="5">
        <v>11</v>
      </c>
      <c r="J52" s="5">
        <v>0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7</v>
      </c>
      <c r="S52" s="5">
        <v>7</v>
      </c>
      <c r="T52" s="5">
        <v>0</v>
      </c>
      <c r="U52" s="5">
        <v>0</v>
      </c>
      <c r="V52" s="5">
        <v>0</v>
      </c>
      <c r="W52" s="5">
        <v>0</v>
      </c>
      <c r="X52" s="3">
        <v>0</v>
      </c>
      <c r="Y52" s="3">
        <v>0</v>
      </c>
      <c r="Z52" s="3">
        <v>5</v>
      </c>
      <c r="AA52" s="3">
        <v>0</v>
      </c>
      <c r="AB52" s="3">
        <v>0</v>
      </c>
      <c r="AC52" s="3">
        <v>0</v>
      </c>
    </row>
    <row r="53" spans="1:29" ht="14.25" customHeight="1">
      <c r="A53" s="103"/>
      <c r="B53" s="7" t="s">
        <v>17</v>
      </c>
      <c r="C53" s="77">
        <f t="shared" si="6"/>
        <v>12</v>
      </c>
      <c r="D53" s="5">
        <f t="shared" si="7"/>
        <v>6</v>
      </c>
      <c r="E53" s="5">
        <f t="shared" si="8"/>
        <v>6</v>
      </c>
      <c r="F53" s="5">
        <v>2</v>
      </c>
      <c r="G53" s="5">
        <v>3</v>
      </c>
      <c r="H53" s="5">
        <v>0</v>
      </c>
      <c r="I53" s="5">
        <v>0</v>
      </c>
      <c r="J53" s="5">
        <v>0</v>
      </c>
      <c r="K53" s="5">
        <v>2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1</v>
      </c>
      <c r="T53" s="5">
        <v>0</v>
      </c>
      <c r="U53" s="5">
        <v>0</v>
      </c>
      <c r="V53" s="5">
        <v>0</v>
      </c>
      <c r="W53" s="5">
        <v>0</v>
      </c>
      <c r="X53" s="3">
        <v>0</v>
      </c>
      <c r="Y53" s="3">
        <v>0</v>
      </c>
      <c r="Z53" s="3">
        <v>3</v>
      </c>
      <c r="AA53" s="3">
        <v>0</v>
      </c>
      <c r="AB53" s="3">
        <v>0</v>
      </c>
      <c r="AC53" s="3">
        <v>0</v>
      </c>
    </row>
    <row r="54" spans="1:29" ht="14.25" customHeight="1">
      <c r="A54" s="103"/>
      <c r="B54" s="7" t="s">
        <v>18</v>
      </c>
      <c r="C54" s="77">
        <f t="shared" si="6"/>
        <v>10</v>
      </c>
      <c r="D54" s="5">
        <f t="shared" si="7"/>
        <v>3</v>
      </c>
      <c r="E54" s="5">
        <f t="shared" si="8"/>
        <v>7</v>
      </c>
      <c r="F54" s="5">
        <v>1</v>
      </c>
      <c r="G54" s="5">
        <v>4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  <c r="X54" s="3">
        <v>0</v>
      </c>
      <c r="Y54" s="3">
        <v>0</v>
      </c>
      <c r="Z54" s="3">
        <v>1</v>
      </c>
      <c r="AA54" s="3">
        <v>1</v>
      </c>
      <c r="AB54" s="3">
        <v>0</v>
      </c>
      <c r="AC54" s="3">
        <v>0</v>
      </c>
    </row>
    <row r="55" spans="1:29" ht="14.25" customHeight="1">
      <c r="A55" s="103"/>
      <c r="B55" s="7" t="s">
        <v>3</v>
      </c>
      <c r="C55" s="77">
        <f t="shared" si="6"/>
        <v>6</v>
      </c>
      <c r="D55" s="5">
        <f t="shared" si="7"/>
        <v>5</v>
      </c>
      <c r="E55" s="5">
        <f t="shared" si="8"/>
        <v>1</v>
      </c>
      <c r="F55" s="5">
        <v>2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2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3">
        <v>0</v>
      </c>
      <c r="Y55" s="3">
        <v>0</v>
      </c>
      <c r="Z55" s="3">
        <v>1</v>
      </c>
      <c r="AA55" s="3">
        <v>0</v>
      </c>
      <c r="AB55" s="3">
        <v>0</v>
      </c>
      <c r="AC55" s="3">
        <v>0</v>
      </c>
    </row>
    <row r="56" spans="1:29" ht="14.25" customHeight="1">
      <c r="A56" s="103"/>
      <c r="B56" s="7" t="s">
        <v>19</v>
      </c>
      <c r="C56" s="77">
        <f t="shared" si="6"/>
        <v>0</v>
      </c>
      <c r="D56" s="5">
        <f t="shared" si="7"/>
        <v>0</v>
      </c>
      <c r="E56" s="5">
        <f t="shared" si="8"/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</row>
    <row r="57" spans="1:29" ht="14.25" customHeight="1">
      <c r="A57" s="103"/>
      <c r="B57" s="7" t="s">
        <v>20</v>
      </c>
      <c r="C57" s="77">
        <f t="shared" si="6"/>
        <v>10</v>
      </c>
      <c r="D57" s="5">
        <f t="shared" si="7"/>
        <v>5</v>
      </c>
      <c r="E57" s="5">
        <f t="shared" si="8"/>
        <v>5</v>
      </c>
      <c r="F57" s="5">
        <v>3</v>
      </c>
      <c r="G57" s="5">
        <v>3</v>
      </c>
      <c r="H57" s="5">
        <v>0</v>
      </c>
      <c r="I57" s="5">
        <v>0</v>
      </c>
      <c r="J57" s="5">
        <v>0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1</v>
      </c>
      <c r="S57" s="5">
        <v>1</v>
      </c>
      <c r="T57" s="5">
        <v>0</v>
      </c>
      <c r="U57" s="5">
        <v>0</v>
      </c>
      <c r="V57" s="5">
        <v>0</v>
      </c>
      <c r="W57" s="5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</row>
    <row r="58" spans="1:29" ht="14.25" customHeight="1">
      <c r="A58" s="103"/>
      <c r="B58" s="7" t="s">
        <v>21</v>
      </c>
      <c r="C58" s="77">
        <f t="shared" si="6"/>
        <v>7</v>
      </c>
      <c r="D58" s="5">
        <f t="shared" si="7"/>
        <v>5</v>
      </c>
      <c r="E58" s="5">
        <f t="shared" si="8"/>
        <v>2</v>
      </c>
      <c r="F58" s="5">
        <v>2</v>
      </c>
      <c r="G58" s="5">
        <v>2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2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0</v>
      </c>
    </row>
    <row r="59" spans="1:29" ht="14.25" customHeight="1">
      <c r="A59" s="103"/>
      <c r="B59" s="7" t="s">
        <v>22</v>
      </c>
      <c r="C59" s="77">
        <f t="shared" si="6"/>
        <v>19</v>
      </c>
      <c r="D59" s="5">
        <f t="shared" si="7"/>
        <v>11</v>
      </c>
      <c r="E59" s="5">
        <f t="shared" si="8"/>
        <v>8</v>
      </c>
      <c r="F59" s="5">
        <v>2</v>
      </c>
      <c r="G59" s="5">
        <v>1</v>
      </c>
      <c r="H59" s="5">
        <v>5</v>
      </c>
      <c r="I59" s="5">
        <v>7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2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3">
        <v>0</v>
      </c>
      <c r="Y59" s="3">
        <v>0</v>
      </c>
      <c r="Z59" s="3">
        <v>2</v>
      </c>
      <c r="AA59" s="3">
        <v>0</v>
      </c>
      <c r="AB59" s="3">
        <v>0</v>
      </c>
      <c r="AC59" s="3">
        <v>0</v>
      </c>
    </row>
    <row r="60" spans="1:29" ht="14.25" customHeight="1">
      <c r="A60" s="103"/>
      <c r="B60" s="7" t="s">
        <v>74</v>
      </c>
      <c r="C60" s="77">
        <f t="shared" si="6"/>
        <v>8</v>
      </c>
      <c r="D60" s="5">
        <f t="shared" si="7"/>
        <v>4</v>
      </c>
      <c r="E60" s="5">
        <f t="shared" si="8"/>
        <v>4</v>
      </c>
      <c r="F60" s="5">
        <v>2</v>
      </c>
      <c r="G60" s="5">
        <v>1</v>
      </c>
      <c r="H60" s="5">
        <v>0</v>
      </c>
      <c r="I60" s="5">
        <v>0</v>
      </c>
      <c r="J60" s="5">
        <v>0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1</v>
      </c>
      <c r="S60" s="5">
        <v>1</v>
      </c>
      <c r="T60" s="5">
        <v>0</v>
      </c>
      <c r="U60" s="5">
        <v>0</v>
      </c>
      <c r="V60" s="5">
        <v>0</v>
      </c>
      <c r="W60" s="5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</row>
    <row r="61" spans="1:29" ht="14.25" customHeight="1">
      <c r="A61" s="103"/>
      <c r="B61" s="7" t="s">
        <v>75</v>
      </c>
      <c r="C61" s="77">
        <f t="shared" si="6"/>
        <v>7</v>
      </c>
      <c r="D61" s="5">
        <f t="shared" si="7"/>
        <v>4</v>
      </c>
      <c r="E61" s="5">
        <f t="shared" si="8"/>
        <v>3</v>
      </c>
      <c r="F61" s="5">
        <v>2</v>
      </c>
      <c r="G61" s="5">
        <v>1</v>
      </c>
      <c r="H61" s="5">
        <v>0</v>
      </c>
      <c r="I61" s="5">
        <v>0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0</v>
      </c>
      <c r="V61" s="5">
        <v>0</v>
      </c>
      <c r="W61" s="5">
        <v>0</v>
      </c>
      <c r="X61" s="3">
        <v>0</v>
      </c>
      <c r="Y61" s="3">
        <v>0</v>
      </c>
      <c r="Z61" s="3">
        <v>1</v>
      </c>
      <c r="AA61" s="3">
        <v>0</v>
      </c>
      <c r="AB61" s="3">
        <v>0</v>
      </c>
      <c r="AC61" s="3">
        <v>0</v>
      </c>
    </row>
    <row r="62" spans="1:29" ht="14.25" customHeight="1">
      <c r="A62" s="103"/>
      <c r="B62" s="7" t="s">
        <v>76</v>
      </c>
      <c r="C62" s="77">
        <f t="shared" si="6"/>
        <v>8</v>
      </c>
      <c r="D62" s="5">
        <f t="shared" si="7"/>
        <v>5</v>
      </c>
      <c r="E62" s="5">
        <f t="shared" si="8"/>
        <v>3</v>
      </c>
      <c r="F62" s="5">
        <v>2</v>
      </c>
      <c r="G62" s="5">
        <v>2</v>
      </c>
      <c r="H62" s="5">
        <v>0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2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3">
        <v>0</v>
      </c>
      <c r="Y62" s="3">
        <v>0</v>
      </c>
      <c r="Z62" s="3">
        <v>1</v>
      </c>
      <c r="AA62" s="3">
        <v>0</v>
      </c>
      <c r="AB62" s="3">
        <v>0</v>
      </c>
      <c r="AC62" s="3">
        <v>0</v>
      </c>
    </row>
    <row r="63" spans="1:29" ht="14.25" customHeight="1">
      <c r="A63" s="103"/>
      <c r="B63" s="7" t="s">
        <v>77</v>
      </c>
      <c r="C63" s="77">
        <f t="shared" si="6"/>
        <v>32</v>
      </c>
      <c r="D63" s="5">
        <f t="shared" si="7"/>
        <v>20</v>
      </c>
      <c r="E63" s="5">
        <f t="shared" si="8"/>
        <v>12</v>
      </c>
      <c r="F63" s="5">
        <v>4</v>
      </c>
      <c r="G63" s="5">
        <v>0</v>
      </c>
      <c r="H63" s="5">
        <v>11</v>
      </c>
      <c r="I63" s="5">
        <v>11</v>
      </c>
      <c r="J63" s="5">
        <v>0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2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3">
        <v>0</v>
      </c>
      <c r="Y63" s="3">
        <v>0</v>
      </c>
      <c r="Z63" s="3">
        <v>3</v>
      </c>
      <c r="AA63" s="3">
        <v>0</v>
      </c>
      <c r="AB63" s="3">
        <v>0</v>
      </c>
      <c r="AC63" s="3">
        <v>0</v>
      </c>
    </row>
    <row r="64" spans="1:29" ht="14.25" customHeight="1">
      <c r="A64" s="103"/>
      <c r="B64" s="7" t="s">
        <v>23</v>
      </c>
      <c r="C64" s="77">
        <f t="shared" si="6"/>
        <v>6</v>
      </c>
      <c r="D64" s="5">
        <f t="shared" si="7"/>
        <v>4</v>
      </c>
      <c r="E64" s="5">
        <f t="shared" si="8"/>
        <v>2</v>
      </c>
      <c r="F64" s="5">
        <v>3</v>
      </c>
      <c r="G64" s="5">
        <v>0</v>
      </c>
      <c r="H64" s="5">
        <v>0</v>
      </c>
      <c r="I64" s="5">
        <v>0</v>
      </c>
      <c r="J64" s="5">
        <v>0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1</v>
      </c>
      <c r="S64" s="5">
        <v>1</v>
      </c>
      <c r="T64" s="5">
        <v>0</v>
      </c>
      <c r="U64" s="5">
        <v>0</v>
      </c>
      <c r="V64" s="5">
        <v>0</v>
      </c>
      <c r="W64" s="5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</row>
    <row r="65" spans="1:29" ht="14.25" customHeight="1">
      <c r="A65" s="103"/>
      <c r="B65" s="7" t="s">
        <v>24</v>
      </c>
      <c r="C65" s="77">
        <f t="shared" si="6"/>
        <v>8</v>
      </c>
      <c r="D65" s="5">
        <f t="shared" si="7"/>
        <v>5</v>
      </c>
      <c r="E65" s="5">
        <f t="shared" si="8"/>
        <v>3</v>
      </c>
      <c r="F65" s="5">
        <v>2</v>
      </c>
      <c r="G65" s="5">
        <v>3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2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3">
        <v>0</v>
      </c>
      <c r="Y65" s="3">
        <v>0</v>
      </c>
      <c r="Z65" s="3">
        <v>1</v>
      </c>
      <c r="AA65" s="3">
        <v>0</v>
      </c>
      <c r="AB65" s="3">
        <v>0</v>
      </c>
      <c r="AC65" s="3">
        <v>0</v>
      </c>
    </row>
    <row r="66" spans="1:29" ht="14.25" customHeight="1">
      <c r="A66" s="103"/>
      <c r="B66" s="7" t="s">
        <v>81</v>
      </c>
      <c r="C66" s="77">
        <f t="shared" si="6"/>
        <v>0</v>
      </c>
      <c r="D66" s="5">
        <f t="shared" si="7"/>
        <v>0</v>
      </c>
      <c r="E66" s="5">
        <f t="shared" si="8"/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</row>
    <row r="67" spans="1:29" ht="14.25" customHeight="1">
      <c r="A67" s="103"/>
      <c r="B67" s="7" t="s">
        <v>78</v>
      </c>
      <c r="C67" s="77">
        <f>D67+E67</f>
        <v>23</v>
      </c>
      <c r="D67" s="5">
        <f>SUM(F67,H67,J67,L67,N67,P67,R67,T67,V67,X67,Z67,AB67)</f>
        <v>12</v>
      </c>
      <c r="E67" s="5">
        <f>SUM(G67,I67,K67,M67,O67,Q67,S67,U67,W67,Y67,AA67,AC67)</f>
        <v>11</v>
      </c>
      <c r="F67" s="5">
        <v>2</v>
      </c>
      <c r="G67" s="5">
        <v>2</v>
      </c>
      <c r="H67" s="5">
        <v>5</v>
      </c>
      <c r="I67" s="5">
        <v>8</v>
      </c>
      <c r="J67" s="5">
        <v>0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2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3">
        <v>0</v>
      </c>
      <c r="Y67" s="3">
        <v>0</v>
      </c>
      <c r="Z67" s="3">
        <v>3</v>
      </c>
      <c r="AA67" s="3">
        <v>0</v>
      </c>
      <c r="AB67" s="3">
        <v>0</v>
      </c>
      <c r="AC67" s="3">
        <v>0</v>
      </c>
    </row>
    <row r="68" spans="1:29" ht="14.25" customHeight="1">
      <c r="A68" s="103"/>
      <c r="B68" s="7" t="s">
        <v>114</v>
      </c>
      <c r="C68" s="77">
        <f t="shared" si="6"/>
        <v>15</v>
      </c>
      <c r="D68" s="5">
        <f t="shared" si="7"/>
        <v>8</v>
      </c>
      <c r="E68" s="5">
        <f t="shared" si="8"/>
        <v>7</v>
      </c>
      <c r="F68" s="5">
        <v>1</v>
      </c>
      <c r="G68" s="5">
        <v>2</v>
      </c>
      <c r="H68" s="5">
        <v>5</v>
      </c>
      <c r="I68" s="5">
        <v>4</v>
      </c>
      <c r="J68" s="19">
        <v>0</v>
      </c>
      <c r="K68" s="19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1</v>
      </c>
      <c r="S68" s="5">
        <v>1</v>
      </c>
      <c r="T68" s="5">
        <v>0</v>
      </c>
      <c r="U68" s="5">
        <v>0</v>
      </c>
      <c r="V68" s="5">
        <v>0</v>
      </c>
      <c r="W68" s="5">
        <v>0</v>
      </c>
      <c r="X68" s="3">
        <v>0</v>
      </c>
      <c r="Y68" s="3">
        <v>0</v>
      </c>
      <c r="Z68" s="3">
        <v>1</v>
      </c>
      <c r="AA68" s="3">
        <v>0</v>
      </c>
      <c r="AB68" s="3">
        <v>0</v>
      </c>
      <c r="AC68" s="3">
        <v>0</v>
      </c>
    </row>
    <row r="69" spans="1:29" ht="14.25" customHeight="1">
      <c r="A69" s="102" t="s">
        <v>108</v>
      </c>
      <c r="B69" s="100" t="s">
        <v>79</v>
      </c>
      <c r="C69" s="77">
        <f t="shared" si="6"/>
        <v>10</v>
      </c>
      <c r="D69" s="5">
        <f t="shared" si="7"/>
        <v>2</v>
      </c>
      <c r="E69" s="5">
        <f t="shared" si="8"/>
        <v>8</v>
      </c>
      <c r="F69" s="44" t="s">
        <v>56</v>
      </c>
      <c r="G69" s="44" t="s">
        <v>56</v>
      </c>
      <c r="H69" s="44" t="s">
        <v>56</v>
      </c>
      <c r="I69" s="44" t="s">
        <v>56</v>
      </c>
      <c r="J69" s="44" t="s">
        <v>56</v>
      </c>
      <c r="K69" s="44" t="s">
        <v>56</v>
      </c>
      <c r="L69" s="19">
        <v>2</v>
      </c>
      <c r="M69" s="19">
        <v>1</v>
      </c>
      <c r="N69" s="19">
        <v>0</v>
      </c>
      <c r="O69" s="19">
        <v>0</v>
      </c>
      <c r="P69" s="19">
        <v>0</v>
      </c>
      <c r="Q69" s="19">
        <v>6</v>
      </c>
      <c r="R69" s="19">
        <v>0</v>
      </c>
      <c r="S69" s="19">
        <v>0</v>
      </c>
      <c r="T69" s="19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1</v>
      </c>
    </row>
    <row r="70" spans="1:29" ht="14.25" customHeight="1">
      <c r="A70" s="40"/>
      <c r="B70" s="9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</sheetData>
  <sheetProtection/>
  <mergeCells count="32">
    <mergeCell ref="L42:M42"/>
    <mergeCell ref="R4:S4"/>
    <mergeCell ref="C3:S3"/>
    <mergeCell ref="F4:G4"/>
    <mergeCell ref="J4:K4"/>
    <mergeCell ref="J42:K42"/>
    <mergeCell ref="F41:K41"/>
    <mergeCell ref="N42:O42"/>
    <mergeCell ref="L41:AC41"/>
    <mergeCell ref="AB42:AC42"/>
    <mergeCell ref="A1:O1"/>
    <mergeCell ref="A39:O39"/>
    <mergeCell ref="AB3:AB5"/>
    <mergeCell ref="T4:U4"/>
    <mergeCell ref="C41:E42"/>
    <mergeCell ref="T42:U42"/>
    <mergeCell ref="V42:W42"/>
    <mergeCell ref="P4:Q4"/>
    <mergeCell ref="X42:Y42"/>
    <mergeCell ref="P42:Q42"/>
    <mergeCell ref="R42:S42"/>
    <mergeCell ref="V4:W4"/>
    <mergeCell ref="F42:G42"/>
    <mergeCell ref="H42:I42"/>
    <mergeCell ref="A41:B43"/>
    <mergeCell ref="N4:O4"/>
    <mergeCell ref="X4:Y4"/>
    <mergeCell ref="Z42:AA42"/>
    <mergeCell ref="L4:M4"/>
    <mergeCell ref="H4:I4"/>
    <mergeCell ref="A3:B5"/>
    <mergeCell ref="Z4:AA4"/>
  </mergeCells>
  <conditionalFormatting sqref="A6:AB32 A44:AC70">
    <cfRule type="expression" priority="1" dxfId="0" stopIfTrue="1">
      <formula>MOD(ROW(),2)=0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70" r:id="rId1"/>
  <colBreaks count="1" manualBreakCount="1">
    <brk id="1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2017-02-10T04:54:26Z</cp:lastPrinted>
  <dcterms:created xsi:type="dcterms:W3CDTF">2003-10-06T02:43:44Z</dcterms:created>
  <dcterms:modified xsi:type="dcterms:W3CDTF">2017-02-22T02:55:26Z</dcterms:modified>
  <cp:category/>
  <cp:version/>
  <cp:contentType/>
  <cp:contentStatus/>
</cp:coreProperties>
</file>