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tabRatio="804" activeTab="0"/>
  </bookViews>
  <sheets>
    <sheet name="第２４表" sheetId="1" r:id="rId1"/>
    <sheet name="第２５表a" sheetId="2" r:id="rId2"/>
    <sheet name="第２５表b" sheetId="3" r:id="rId3"/>
    <sheet name="第２５表ｃ" sheetId="4" r:id="rId4"/>
    <sheet name="第２６表a" sheetId="5" r:id="rId5"/>
    <sheet name="第２６表b" sheetId="6" r:id="rId6"/>
    <sheet name="第２６表c" sheetId="7" r:id="rId7"/>
    <sheet name="第２７表a" sheetId="8" r:id="rId8"/>
    <sheet name="第２７表b" sheetId="9" r:id="rId9"/>
    <sheet name="第２７表c" sheetId="10" r:id="rId10"/>
    <sheet name="第２８・２９表" sheetId="11" r:id="rId11"/>
    <sheet name="第３０・３１・３２表" sheetId="12" r:id="rId12"/>
  </sheets>
  <externalReferences>
    <externalReference r:id="rId15"/>
  </externalReferences>
  <definedNames>
    <definedName name="_1NEN" localSheetId="1">'第２５表a'!$F$1:$F$65</definedName>
    <definedName name="_1NEN" localSheetId="2">'第２５表b'!$F$1:$F$62</definedName>
    <definedName name="_1NEN" localSheetId="3">'第２５表ｃ'!$F$1:$F$62</definedName>
    <definedName name="_1NEN" localSheetId="4">'第２６表a'!$F$1:$F$65</definedName>
    <definedName name="_1NEN" localSheetId="5">'第２６表b'!$F$1:$F$62</definedName>
    <definedName name="_1NEN" localSheetId="6">'第２６表c'!$F$1:$F$62</definedName>
    <definedName name="_1NEN" localSheetId="7">'第２７表a'!#REF!</definedName>
    <definedName name="_1NEN" localSheetId="8">'第２７表b'!#REF!</definedName>
    <definedName name="_1NEN" localSheetId="9">'第２７表c'!#REF!</definedName>
    <definedName name="_1NEN" localSheetId="10">'[1]第３表'!$F$1:$F$104</definedName>
    <definedName name="_1NEN" localSheetId="11">'[1]第３表'!$F$1:$F$104</definedName>
    <definedName name="_1NEN">#REF!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egression_Int" localSheetId="9" hidden="1">1</definedName>
    <definedName name="_Regression_Int" localSheetId="10" hidden="1">1</definedName>
    <definedName name="_Regression_Int" localSheetId="11" hidden="1">1</definedName>
    <definedName name="_xlnm.Print_Area" localSheetId="0">'第２４表'!$A$1:$Y$62</definedName>
    <definedName name="_xlnm.Print_Area" localSheetId="1">'第２５表a'!$A$1:$AE$66</definedName>
    <definedName name="_xlnm.Print_Area" localSheetId="2">'第２５表b'!$A$1:$AB$64</definedName>
    <definedName name="_xlnm.Print_Area" localSheetId="3">'第２５表ｃ'!$A$1:$AE$63</definedName>
    <definedName name="_xlnm.Print_Area" localSheetId="4">'第２６表a'!$A$1:$AQ$66</definedName>
    <definedName name="_xlnm.Print_Area" localSheetId="5">'第２６表b'!$A$1:$AQ$63</definedName>
    <definedName name="_xlnm.Print_Area" localSheetId="6">'第２６表c'!$A$1:$AQ$63</definedName>
    <definedName name="_xlnm.Print_Area" localSheetId="7">'第２７表a'!$A$1:$X$65</definedName>
    <definedName name="_xlnm.Print_Area" localSheetId="8">'第２７表b'!$A$1:$X$62</definedName>
    <definedName name="_xlnm.Print_Area" localSheetId="9">'第２７表c'!$A$1:$X$63</definedName>
    <definedName name="_xlnm.Print_Area" localSheetId="10">'第２８・２９表'!$A$1:$X$56</definedName>
    <definedName name="_xlnm.Print_Area" localSheetId="11">'第３０・３１・３２表'!$A$1:$AA$60</definedName>
    <definedName name="Print_Area_MI" localSheetId="0">'第２４表'!$B$7:$S$61</definedName>
    <definedName name="Print_Area_MI" localSheetId="1">'第２５表a'!$A$8:$X$65</definedName>
    <definedName name="Print_Area_MI" localSheetId="2">'第２５表b'!$A$8:$U$62</definedName>
    <definedName name="Print_Area_MI" localSheetId="3">'第２５表ｃ'!$A$8:$X$62</definedName>
    <definedName name="Print_Area_MI" localSheetId="4">'第２６表a'!$A$8:$AF$65</definedName>
    <definedName name="Print_Area_MI" localSheetId="5">'第２６表b'!$A$8:$AF$62</definedName>
    <definedName name="Print_Area_MI" localSheetId="6">'第２６表c'!$A$8:$AF$62</definedName>
    <definedName name="Print_Area_MI" localSheetId="7">'第２７表a'!$A$7:$U$64</definedName>
    <definedName name="Print_Area_MI" localSheetId="8">'第２７表b'!$A$7:$U$61</definedName>
    <definedName name="Print_Area_MI" localSheetId="9">'第２７表c'!$A$7:$U$61</definedName>
    <definedName name="Print_Area_MI" localSheetId="10">'第２８・２９表'!$A$34:$R$55</definedName>
    <definedName name="Print_Area_MI" localSheetId="11">'第３０・３１・３２表'!$A$19:$U$41</definedName>
    <definedName name="Print_Area_MI">#REF!</definedName>
    <definedName name="_xlnm.Print_Titles" localSheetId="0">'第２４表'!$1:$7</definedName>
    <definedName name="_xlnm.Print_Titles" localSheetId="1">'第２５表a'!$1:$8</definedName>
    <definedName name="_xlnm.Print_Titles" localSheetId="2">'第２５表b'!$1:$8</definedName>
    <definedName name="_xlnm.Print_Titles" localSheetId="3">'第２５表ｃ'!$1:$8</definedName>
    <definedName name="_xlnm.Print_Titles" localSheetId="4">'第２６表a'!$1:$8</definedName>
    <definedName name="_xlnm.Print_Titles" localSheetId="5">'第２６表b'!$1:$8</definedName>
    <definedName name="_xlnm.Print_Titles" localSheetId="6">'第２６表c'!$1:$8</definedName>
    <definedName name="_xlnm.Print_Titles" localSheetId="7">'第２７表a'!$1:$7</definedName>
    <definedName name="_xlnm.Print_Titles" localSheetId="8">'第２７表b'!$1:$7</definedName>
    <definedName name="_xlnm.Print_Titles" localSheetId="9">'第２７表c'!$1:$7</definedName>
    <definedName name="Print_Titles_MI" localSheetId="1">'第２５表a'!$1:$8</definedName>
    <definedName name="Print_Titles_MI" localSheetId="2">'第２５表b'!$1:$8</definedName>
    <definedName name="Print_Titles_MI" localSheetId="3">'第２５表ｃ'!$1:$8</definedName>
    <definedName name="Print_Titles_MI" localSheetId="4">'第２６表a'!$1:$8</definedName>
    <definedName name="Print_Titles_MI" localSheetId="5">'第２６表b'!$1:$8</definedName>
    <definedName name="Print_Titles_MI" localSheetId="6">'第２６表c'!$1:$8</definedName>
    <definedName name="Print_Titles_MI" localSheetId="7">'第２７表a'!$1:$7</definedName>
    <definedName name="Print_Titles_MI" localSheetId="8">'第２７表b'!$1:$7</definedName>
    <definedName name="Print_Titles_MI" localSheetId="9">'第２７表c'!$1:$7</definedName>
    <definedName name="Print_Titles_MI" localSheetId="10">'[1]第２表'!$2:$8</definedName>
    <definedName name="Print_Titles_MI" localSheetId="11">'[1]第２表'!$2:$8</definedName>
    <definedName name="Print_Titles_MI">'第２４表'!$1:$7</definedName>
  </definedNames>
  <calcPr fullCalcOnLoad="1" refMode="R1C1"/>
</workbook>
</file>

<file path=xl/sharedStrings.xml><?xml version="1.0" encoding="utf-8"?>
<sst xmlns="http://schemas.openxmlformats.org/spreadsheetml/2006/main" count="1834" uniqueCount="266">
  <si>
    <t>(単位：人)</t>
  </si>
  <si>
    <t>その他</t>
  </si>
  <si>
    <t>男</t>
  </si>
  <si>
    <t>女</t>
  </si>
  <si>
    <t>計</t>
  </si>
  <si>
    <t>教諭</t>
  </si>
  <si>
    <t>助教諭</t>
  </si>
  <si>
    <t>区    分</t>
  </si>
  <si>
    <t>１学年</t>
  </si>
  <si>
    <t>２学年</t>
  </si>
  <si>
    <t>３学年</t>
  </si>
  <si>
    <t>(単位：校)</t>
  </si>
  <si>
    <t>私  立</t>
  </si>
  <si>
    <t>１   学    年</t>
  </si>
  <si>
    <t>２    学    年</t>
  </si>
  <si>
    <t>３    学    年</t>
  </si>
  <si>
    <t>公  立</t>
  </si>
  <si>
    <t xml:space="preserve">  公  立</t>
  </si>
  <si>
    <t xml:space="preserve">  私  立</t>
  </si>
  <si>
    <t>青葉区</t>
  </si>
  <si>
    <t>宮城野区</t>
  </si>
  <si>
    <t>若林区</t>
  </si>
  <si>
    <t>太白区</t>
  </si>
  <si>
    <t>泉区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</si>
  <si>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</si>
  <si>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</si>
  <si>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</si>
  <si>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</si>
  <si>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</si>
  <si>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</si>
  <si>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</si>
  <si>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</si>
  <si>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</si>
  <si>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伊 具 郡 計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</si>
  <si>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</si>
  <si>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</si>
  <si>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</si>
  <si>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</si>
  <si>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</si>
  <si>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</si>
  <si>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</si>
  <si>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</si>
  <si>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</si>
  <si>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</si>
  <si>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</si>
  <si>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涌谷町</t>
  </si>
  <si>
    <t>女川町</t>
  </si>
  <si>
    <t>大河原町</t>
  </si>
  <si>
    <t>大河原町</t>
  </si>
  <si>
    <t>村田町</t>
  </si>
  <si>
    <t>村田町</t>
  </si>
  <si>
    <t>柴田町</t>
  </si>
  <si>
    <t>柴田町</t>
  </si>
  <si>
    <t>川崎町</t>
  </si>
  <si>
    <t>川崎町</t>
  </si>
  <si>
    <t>大河原町</t>
  </si>
  <si>
    <t>加美町</t>
  </si>
  <si>
    <t>計</t>
  </si>
  <si>
    <t>市（区）立</t>
  </si>
  <si>
    <t>私立</t>
  </si>
  <si>
    <t>登米市</t>
  </si>
  <si>
    <t>栗原市</t>
  </si>
  <si>
    <t>東松島市</t>
  </si>
  <si>
    <t>１学年</t>
  </si>
  <si>
    <t>２学年</t>
  </si>
  <si>
    <t>３学年</t>
  </si>
  <si>
    <t>校長</t>
  </si>
  <si>
    <t>教頭</t>
  </si>
  <si>
    <t>養護教諭</t>
  </si>
  <si>
    <t>養護助教諭</t>
  </si>
  <si>
    <t>栄養教諭</t>
  </si>
  <si>
    <t>講師</t>
  </si>
  <si>
    <t>事務職員</t>
  </si>
  <si>
    <t>学校図書館事務員</t>
  </si>
  <si>
    <t>用務員</t>
  </si>
  <si>
    <t>警備員・その他</t>
  </si>
  <si>
    <t>登米市</t>
  </si>
  <si>
    <t>栗原市</t>
  </si>
  <si>
    <t>東松島市</t>
  </si>
  <si>
    <t>兼務者</t>
  </si>
  <si>
    <t>全日制</t>
  </si>
  <si>
    <t>定時制</t>
  </si>
  <si>
    <t>併置</t>
  </si>
  <si>
    <t>都道府県立</t>
  </si>
  <si>
    <t>&lt;高等学校&gt;</t>
  </si>
  <si>
    <t>（つづき）</t>
  </si>
  <si>
    <t>単　　　　 　独 　　　　　校</t>
  </si>
  <si>
    <t>総   合   校</t>
  </si>
  <si>
    <t>普通</t>
  </si>
  <si>
    <t>農業</t>
  </si>
  <si>
    <t>工業</t>
  </si>
  <si>
    <t>商業</t>
  </si>
  <si>
    <t>水産</t>
  </si>
  <si>
    <t>家庭</t>
  </si>
  <si>
    <t>看護</t>
  </si>
  <si>
    <t>情報</t>
  </si>
  <si>
    <t>福祉</t>
  </si>
  <si>
    <t>その他</t>
  </si>
  <si>
    <t>総合</t>
  </si>
  <si>
    <t>職　業</t>
  </si>
  <si>
    <t>普通と</t>
  </si>
  <si>
    <t>職業１</t>
  </si>
  <si>
    <t>職業２</t>
  </si>
  <si>
    <t>区  分</t>
  </si>
  <si>
    <t>農業</t>
  </si>
  <si>
    <t>工業</t>
  </si>
  <si>
    <t>商業</t>
  </si>
  <si>
    <t>水産</t>
  </si>
  <si>
    <t>職業1</t>
  </si>
  <si>
    <t>以上と</t>
  </si>
  <si>
    <t>職業１</t>
  </si>
  <si>
    <t>２以上</t>
  </si>
  <si>
    <t>総　合</t>
  </si>
  <si>
    <t>総  合</t>
  </si>
  <si>
    <t>普　通</t>
  </si>
  <si>
    <t>農　業</t>
  </si>
  <si>
    <t>工　業</t>
  </si>
  <si>
    <t>商　業</t>
  </si>
  <si>
    <t>水　産</t>
  </si>
  <si>
    <t>家　庭</t>
  </si>
  <si>
    <t>看　護</t>
  </si>
  <si>
    <t>総　合</t>
  </si>
  <si>
    <t>４    学    年</t>
  </si>
  <si>
    <t>専攻科</t>
  </si>
  <si>
    <t>別科</t>
  </si>
  <si>
    <t>(つづき）</t>
  </si>
  <si>
    <t>&lt;高等学校&gt;（計）</t>
  </si>
  <si>
    <t>４学年</t>
  </si>
  <si>
    <t>情　報</t>
  </si>
  <si>
    <t>福　祉</t>
  </si>
  <si>
    <t>入学志願者</t>
  </si>
  <si>
    <t>入学志願者</t>
  </si>
  <si>
    <t>入学者</t>
  </si>
  <si>
    <t>入学者</t>
  </si>
  <si>
    <t>&lt;高等学校&gt;（公私計）</t>
  </si>
  <si>
    <t>４学年</t>
  </si>
  <si>
    <t>実習助手</t>
  </si>
  <si>
    <t>技術職員</t>
  </si>
  <si>
    <t>その他</t>
  </si>
  <si>
    <t>　計</t>
  </si>
  <si>
    <t>養護</t>
  </si>
  <si>
    <t>うち分校（再掲）</t>
  </si>
  <si>
    <t>&lt;高等学校&gt;</t>
  </si>
  <si>
    <t>&lt;高等学校&gt;（全日制・公立）</t>
  </si>
  <si>
    <t>&lt;高等学校&gt;（定時制・公立）</t>
  </si>
  <si>
    <t>&lt;高等学校&gt;（全日制・公立）</t>
  </si>
  <si>
    <t>&lt;高等学校&gt;（定時制・公立）</t>
  </si>
  <si>
    <t>塩竈市</t>
  </si>
  <si>
    <t>塩竈市</t>
  </si>
  <si>
    <t>本　　　　　科</t>
  </si>
  <si>
    <t>外国人
生徒数</t>
  </si>
  <si>
    <t xml:space="preserve"> 公   立</t>
  </si>
  <si>
    <t xml:space="preserve"> 私   立</t>
  </si>
  <si>
    <t>男</t>
  </si>
  <si>
    <t>女</t>
  </si>
  <si>
    <t>生　　　　　徒　　　　　数</t>
  </si>
  <si>
    <t>入学定員</t>
  </si>
  <si>
    <t>入　学　状　況　（　本　科　）</t>
  </si>
  <si>
    <t xml:space="preserve"> &lt;高等学校&gt;</t>
  </si>
  <si>
    <t>公　　　　　　立</t>
  </si>
  <si>
    <t>本　　　　　務　　　　　者</t>
  </si>
  <si>
    <t>全　　日　　制</t>
  </si>
  <si>
    <t>定　　時　　制</t>
  </si>
  <si>
    <t>私　　　　　　立</t>
  </si>
  <si>
    <t>大崎市</t>
  </si>
  <si>
    <t>美里町</t>
  </si>
  <si>
    <t>南三陸町</t>
  </si>
  <si>
    <t xml:space="preserve"> </t>
  </si>
  <si>
    <t>（つづき）</t>
  </si>
  <si>
    <t xml:space="preserve">   (単位：校)</t>
  </si>
  <si>
    <t>市 部 計</t>
  </si>
  <si>
    <t>仙台市計</t>
  </si>
  <si>
    <t>刈 田 郡 計</t>
  </si>
  <si>
    <t>柴 田 郡 計</t>
  </si>
  <si>
    <t>伊 具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</si>
  <si>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</si>
  <si>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</si>
  <si>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</si>
  <si>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</si>
  <si>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</si>
  <si>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</si>
  <si>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</si>
  <si>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>…</t>
  </si>
  <si>
    <t>普通と</t>
  </si>
  <si>
    <t>　</t>
  </si>
  <si>
    <t>職業</t>
  </si>
  <si>
    <t>のみ</t>
  </si>
  <si>
    <t>と</t>
  </si>
  <si>
    <t>と総合</t>
  </si>
  <si>
    <t>&lt;高等学校&gt;</t>
  </si>
  <si>
    <t>(つづき）</t>
  </si>
  <si>
    <t>２学年</t>
  </si>
  <si>
    <t>３学年</t>
  </si>
  <si>
    <t xml:space="preserve"> (単位：人 )</t>
  </si>
  <si>
    <t>(つづき）</t>
  </si>
  <si>
    <t xml:space="preserve"> (単位：人 )</t>
  </si>
  <si>
    <t>&lt;高等学校&gt;</t>
  </si>
  <si>
    <t>(つづき）</t>
  </si>
  <si>
    <t>主事・主事補等</t>
  </si>
  <si>
    <t>「主事・主事補等」のうち学校図書館事務に従事する者（再掲）</t>
  </si>
  <si>
    <t>公</t>
  </si>
  <si>
    <t>立</t>
  </si>
  <si>
    <t>副校長</t>
  </si>
  <si>
    <t>主幹教諭</t>
  </si>
  <si>
    <t>指導教諭</t>
  </si>
  <si>
    <t>帰 国 生 徒 数 （前年度間）</t>
  </si>
  <si>
    <t>副　校  長</t>
  </si>
  <si>
    <t>主幹教諭</t>
  </si>
  <si>
    <t>教  頭</t>
  </si>
  <si>
    <t>校  長</t>
  </si>
  <si>
    <t>計</t>
  </si>
  <si>
    <t>教    諭</t>
  </si>
  <si>
    <t>助教諭</t>
  </si>
  <si>
    <t>講  師</t>
  </si>
  <si>
    <t>（注）　帰国生徒数は前年度間中に帰国した生徒の数</t>
  </si>
  <si>
    <t>区　　分
市町村名</t>
  </si>
  <si>
    <t>区　分</t>
  </si>
  <si>
    <t>区　分</t>
  </si>
  <si>
    <t>刈 田 郡 計</t>
  </si>
  <si>
    <t>柴 田 郡 計</t>
  </si>
  <si>
    <t>伊 具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</si>
  <si>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</si>
  <si>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</si>
  <si>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</si>
  <si>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</si>
  <si>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</si>
  <si>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</si>
  <si>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</si>
  <si>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>(つづき）</t>
  </si>
  <si>
    <t/>
  </si>
  <si>
    <t>平成27年度</t>
  </si>
  <si>
    <t>平成28年度</t>
  </si>
  <si>
    <t>平成28年度</t>
  </si>
  <si>
    <t>平成28年度</t>
  </si>
  <si>
    <t>平成28年度</t>
  </si>
  <si>
    <t>平成2７年度</t>
  </si>
  <si>
    <t>平成28年度</t>
  </si>
  <si>
    <t>平成28年度</t>
  </si>
  <si>
    <t>養護職員（看護師等）</t>
  </si>
  <si>
    <t>養護職員（看護師等）</t>
  </si>
  <si>
    <t>第２４表　　　市　町　村　別　学　校　数</t>
  </si>
  <si>
    <t>第２５表　　市　町　村　別　学  年  別  生　徒  数　及　び　本　科　入　学　状　況　（　３　－　１　）</t>
  </si>
  <si>
    <t>第２５表　　市　町　村　別　学  年  別  生　徒  数　及　び　本　科　入　学　状　況　（　３　－　２　）</t>
  </si>
  <si>
    <t>第２５表　　市　町　村　別　学  年  別  生　徒  数　及　び　本　科　入　学　状　況　（　３　－　３　）</t>
  </si>
  <si>
    <t xml:space="preserve">第２６表　　　市　町　村　別　職　名　別　教　員　数　（３－１） </t>
  </si>
  <si>
    <t>第２６表　　　市　町　村　別　職　名　別　教　員　数　（３－２）</t>
  </si>
  <si>
    <t xml:space="preserve">第２６表　　　市　町　村　別　職　名　別　教　員　数　（３－３） </t>
  </si>
  <si>
    <t>第２７表　　　市　町　村　別　職　員　数　（　本　務　者　）（３－１）</t>
  </si>
  <si>
    <t>第２７表　　　市　町　村　別　職　員　数　（　本　務　者　）（３－２）</t>
  </si>
  <si>
    <t>第２７表　　　市　町　村　別　職　員　数　（　本　務　者　）（３－３）</t>
  </si>
  <si>
    <t>第２８表　　　単　独　・　総　合　別　学　校　数</t>
  </si>
  <si>
    <t>　　第２９表　　　学　科　別　学　年　別　生　徒　数　（本　科）</t>
  </si>
  <si>
    <t>第３０表　　外　国　人　生　徒　数　・　帰　国　生　徒　数</t>
  </si>
  <si>
    <t>　　第３１表　　　学　科　別　入　学　状　況　（　本　科　）</t>
  </si>
  <si>
    <t>第３２表　　職　名　別　教　員　数　（　兼　務　者　）</t>
  </si>
  <si>
    <t xml:space="preserve">全 日 制 </t>
  </si>
  <si>
    <t xml:space="preserve">定 時 制 </t>
  </si>
  <si>
    <t xml:space="preserve">併     置 </t>
  </si>
  <si>
    <t xml:space="preserve">全日制 </t>
  </si>
  <si>
    <t xml:space="preserve">定時制 </t>
  </si>
  <si>
    <t xml:space="preserve">併   置 </t>
  </si>
  <si>
    <t>普通と職</t>
  </si>
  <si>
    <t>業2以上</t>
  </si>
  <si>
    <t>指導教諭</t>
  </si>
  <si>
    <t xml:space="preserve"> </t>
  </si>
  <si>
    <t xml:space="preserve">    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</si>
</sst>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¥&quot;#,##0_);[Red]\(&quot;¥&quot;#,##0\)"/>
    <numFmt numFmtId="186" formatCode="#,##0;&quot;-&quot;;\-#,##0"/>
    <numFmt numFmtId="187" formatCode="#,##0;&quot;-&quot;"/>
    <numFmt numFmtId="188" formatCode="#,##0;\-#,##0;0"/>
    <numFmt numFmtId="189" formatCode="#,##0;&quot;△ &quot;#,##0"/>
    <numFmt numFmtId="190" formatCode="0;&quot;△ &quot;0"/>
    <numFmt numFmtId="191" formatCode="0.0_ "/>
    <numFmt numFmtId="192" formatCode="#,##0.0_ ;[Red]\-#,##0.0\ "/>
    <numFmt numFmtId="193" formatCode="#,##0_ ;[Red]\-#,##0\ "/>
    <numFmt numFmtId="194" formatCode="#,##0.0;&quot;△ &quot;#,##0.0"/>
    <numFmt numFmtId="195" formatCode="#,##0.0;[Red]\-#,##0.0"/>
    <numFmt numFmtId="196" formatCode="#,##0_ "/>
    <numFmt numFmtId="197" formatCode="&quot;¥&quot;#,##0;[Red]&quot;¥&quot;#,##0"/>
    <numFmt numFmtId="198" formatCode="&quot;¥&quot;#,##0.0;[Red]&quot;¥&quot;\-#,##0.0"/>
    <numFmt numFmtId="199" formatCode="0.00_ "/>
    <numFmt numFmtId="200" formatCode="0_);\(0\)"/>
    <numFmt numFmtId="201" formatCode="0.0_);\(0.0\)"/>
    <numFmt numFmtId="202" formatCode="#,##0.0_);\(#,##0.0\)"/>
    <numFmt numFmtId="203" formatCode="#,##0.0_ "/>
    <numFmt numFmtId="204" formatCode="0.0%"/>
    <numFmt numFmtId="205" formatCode="0.000000"/>
    <numFmt numFmtId="206" formatCode="0.0000000"/>
    <numFmt numFmtId="207" formatCode="0.00000"/>
    <numFmt numFmtId="208" formatCode="0.0000"/>
    <numFmt numFmtId="209" formatCode="0.000"/>
    <numFmt numFmtId="210" formatCode="0.00000000"/>
    <numFmt numFmtId="211" formatCode="0.000000000"/>
    <numFmt numFmtId="212" formatCode="0.0;&quot;△ &quot;0.0"/>
    <numFmt numFmtId="213" formatCode="0_);[Red]\(0\)"/>
    <numFmt numFmtId="214" formatCode="0.0_);[Red]\(0.0\)"/>
    <numFmt numFmtId="215" formatCode="#,##0.0;&quot;―&quot;#,##0.0;&quot;―&quot;"/>
    <numFmt numFmtId="216" formatCode="#,##0.0;&quot;－&quot;#,##0.0;&quot;－&quot;"/>
    <numFmt numFmtId="217" formatCode="#,##0;&quot;－&quot;#,##0;&quot;－&quot;"/>
    <numFmt numFmtId="218" formatCode="#,##0.0_);[Red]\(#,##0.0\)"/>
    <numFmt numFmtId="219" formatCode="0.00_);[Red]\(0.00\)"/>
    <numFmt numFmtId="220" formatCode="0_ "/>
    <numFmt numFmtId="221" formatCode="#,##0;[Red]#,##0"/>
    <numFmt numFmtId="222" formatCode="#,##0.00;[Red]#,##0.00"/>
    <numFmt numFmtId="223" formatCode="#,##0.0;[Red]#,##0.0"/>
    <numFmt numFmtId="224" formatCode="#,##0.00_ "/>
    <numFmt numFmtId="225" formatCode="#,##0;0;&quot;－&quot;"/>
    <numFmt numFmtId="226" formatCode="[&lt;=999]000;[&lt;=99999]000\-00;000\-0000"/>
  </numFmts>
  <fonts count="82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b/>
      <sz val="10"/>
      <name val="明朝"/>
      <family val="1"/>
    </font>
    <font>
      <b/>
      <sz val="10"/>
      <name val="書院細明朝体"/>
      <family val="1"/>
    </font>
    <font>
      <b/>
      <sz val="10"/>
      <name val="ＭＳ Ｐゴシック"/>
      <family val="3"/>
    </font>
    <font>
      <b/>
      <sz val="14"/>
      <name val="ＭＳ Ｐゴシック"/>
      <family val="3"/>
    </font>
    <font>
      <b/>
      <sz val="14"/>
      <name val="書院細明朝体"/>
      <family val="1"/>
    </font>
    <font>
      <b/>
      <sz val="9"/>
      <name val="書院細明朝体"/>
      <family val="1"/>
    </font>
    <font>
      <b/>
      <sz val="10"/>
      <name val="Terminal"/>
      <family val="0"/>
    </font>
    <font>
      <b/>
      <sz val="11"/>
      <name val="書院細明朝体"/>
      <family val="1"/>
    </font>
    <font>
      <b/>
      <sz val="11"/>
      <name val="明朝"/>
      <family val="1"/>
    </font>
    <font>
      <b/>
      <sz val="11"/>
      <name val="ＭＳ Ｐゴシック"/>
      <family val="3"/>
    </font>
    <font>
      <sz val="11"/>
      <name val="明朝"/>
      <family val="1"/>
    </font>
    <font>
      <b/>
      <sz val="12"/>
      <name val="書院細明朝体"/>
      <family val="1"/>
    </font>
    <font>
      <b/>
      <sz val="12"/>
      <name val="明朝"/>
      <family val="1"/>
    </font>
    <font>
      <b/>
      <sz val="12"/>
      <name val="ＭＳ Ｐゴシック"/>
      <family val="3"/>
    </font>
    <font>
      <sz val="12"/>
      <name val="明朝"/>
      <family val="1"/>
    </font>
    <font>
      <b/>
      <sz val="13"/>
      <name val="書院細明朝体"/>
      <family val="1"/>
    </font>
    <font>
      <b/>
      <sz val="13"/>
      <name val="明朝"/>
      <family val="1"/>
    </font>
    <font>
      <b/>
      <sz val="13"/>
      <name val="ＭＳ Ｐゴシック"/>
      <family val="3"/>
    </font>
    <font>
      <sz val="13"/>
      <name val="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明朝"/>
      <family val="1"/>
    </font>
    <font>
      <b/>
      <sz val="11"/>
      <color indexed="10"/>
      <name val="書院細明朝体"/>
      <family val="1"/>
    </font>
    <font>
      <b/>
      <sz val="12"/>
      <color indexed="10"/>
      <name val="明朝"/>
      <family val="1"/>
    </font>
    <font>
      <b/>
      <sz val="12"/>
      <color indexed="10"/>
      <name val="書院細明朝体"/>
      <family val="1"/>
    </font>
    <font>
      <b/>
      <sz val="13"/>
      <color indexed="10"/>
      <name val="明朝"/>
      <family val="1"/>
    </font>
    <font>
      <b/>
      <sz val="13"/>
      <color indexed="10"/>
      <name val="書院細明朝体"/>
      <family val="1"/>
    </font>
    <font>
      <b/>
      <sz val="10"/>
      <color indexed="10"/>
      <name val="明朝"/>
      <family val="1"/>
    </font>
    <font>
      <b/>
      <sz val="10"/>
      <color indexed="30"/>
      <name val="明朝"/>
      <family val="1"/>
    </font>
    <font>
      <b/>
      <sz val="10"/>
      <color indexed="10"/>
      <name val="書院細明朝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明朝"/>
      <family val="1"/>
    </font>
    <font>
      <b/>
      <sz val="11"/>
      <color rgb="FFFF0000"/>
      <name val="書院細明朝体"/>
      <family val="1"/>
    </font>
    <font>
      <b/>
      <sz val="12"/>
      <color rgb="FFFF0000"/>
      <name val="明朝"/>
      <family val="1"/>
    </font>
    <font>
      <b/>
      <sz val="12"/>
      <color rgb="FFFF0000"/>
      <name val="書院細明朝体"/>
      <family val="1"/>
    </font>
    <font>
      <b/>
      <sz val="13"/>
      <color rgb="FFFF0000"/>
      <name val="明朝"/>
      <family val="1"/>
    </font>
    <font>
      <b/>
      <sz val="13"/>
      <color rgb="FFFF0000"/>
      <name val="書院細明朝体"/>
      <family val="1"/>
    </font>
    <font>
      <b/>
      <sz val="10"/>
      <color rgb="FFFF0000"/>
      <name val="明朝"/>
      <family val="1"/>
    </font>
    <font>
      <b/>
      <sz val="10"/>
      <color rgb="FF0070C0"/>
      <name val="明朝"/>
      <family val="1"/>
    </font>
    <font>
      <b/>
      <sz val="10"/>
      <color rgb="FFFF0000"/>
      <name val="書院細明朝体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71" fillId="31" borderId="4" applyNumberFormat="0" applyAlignment="0" applyProtection="0"/>
    <xf numFmtId="0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603">
    <xf numFmtId="0" fontId="0" fillId="0" borderId="0" xfId="0" applyAlignment="1">
      <alignment/>
    </xf>
    <xf numFmtId="176" fontId="20" fillId="0" borderId="0" xfId="63" applyNumberFormat="1" applyFont="1" applyFill="1" applyBorder="1" applyAlignment="1" applyProtection="1">
      <alignment horizontal="right" vertical="center"/>
      <protection/>
    </xf>
    <xf numFmtId="176" fontId="16" fillId="0" borderId="0" xfId="63" applyNumberFormat="1" applyFont="1" applyFill="1" applyAlignment="1" applyProtection="1">
      <alignment horizontal="center" vertical="center"/>
      <protection/>
    </xf>
    <xf numFmtId="176" fontId="16" fillId="0" borderId="0" xfId="63" applyNumberFormat="1" applyFont="1" applyFill="1" applyAlignment="1">
      <alignment horizontal="centerContinuous" vertical="center"/>
      <protection/>
    </xf>
    <xf numFmtId="176" fontId="16" fillId="0" borderId="0" xfId="63" applyNumberFormat="1" applyFont="1" applyFill="1" applyBorder="1" applyAlignment="1" applyProtection="1">
      <alignment horizontal="left" vertical="center"/>
      <protection/>
    </xf>
    <xf numFmtId="176" fontId="17" fillId="0" borderId="0" xfId="63" applyNumberFormat="1" applyFont="1" applyFill="1" applyAlignment="1">
      <alignment vertical="center"/>
      <protection/>
    </xf>
    <xf numFmtId="176" fontId="16" fillId="0" borderId="10" xfId="63" applyNumberFormat="1" applyFont="1" applyFill="1" applyBorder="1" applyAlignment="1">
      <alignment vertical="center"/>
      <protection/>
    </xf>
    <xf numFmtId="176" fontId="17" fillId="0" borderId="10" xfId="63" applyNumberFormat="1" applyFont="1" applyFill="1" applyBorder="1" applyAlignment="1">
      <alignment vertical="center"/>
      <protection/>
    </xf>
    <xf numFmtId="176" fontId="16" fillId="0" borderId="0" xfId="63" applyNumberFormat="1" applyFont="1" applyFill="1" applyBorder="1" applyAlignment="1">
      <alignment vertical="center"/>
      <protection/>
    </xf>
    <xf numFmtId="176" fontId="17" fillId="0" borderId="0" xfId="63" applyNumberFormat="1" applyFont="1" applyFill="1" applyBorder="1" applyAlignment="1">
      <alignment vertical="center"/>
      <protection/>
    </xf>
    <xf numFmtId="176" fontId="16" fillId="0" borderId="10" xfId="63" applyNumberFormat="1" applyFont="1" applyFill="1" applyBorder="1" applyAlignment="1" applyProtection="1">
      <alignment horizontal="right" vertical="center"/>
      <protection/>
    </xf>
    <xf numFmtId="176" fontId="16" fillId="0" borderId="11" xfId="63" applyNumberFormat="1" applyFont="1" applyFill="1" applyBorder="1" applyAlignment="1">
      <alignment vertical="center"/>
      <protection/>
    </xf>
    <xf numFmtId="176" fontId="16" fillId="0" borderId="12" xfId="62" applyNumberFormat="1" applyFont="1" applyFill="1" applyBorder="1" applyAlignment="1">
      <alignment vertical="center"/>
      <protection/>
    </xf>
    <xf numFmtId="176" fontId="17" fillId="0" borderId="13" xfId="62" applyNumberFormat="1" applyFont="1" applyFill="1" applyBorder="1" applyAlignment="1">
      <alignment vertical="center"/>
      <protection/>
    </xf>
    <xf numFmtId="176" fontId="17" fillId="0" borderId="0" xfId="62" applyNumberFormat="1" applyFont="1" applyFill="1" applyBorder="1" applyAlignment="1">
      <alignment vertical="center"/>
      <protection/>
    </xf>
    <xf numFmtId="176" fontId="17" fillId="0" borderId="14" xfId="62" applyNumberFormat="1" applyFont="1" applyFill="1" applyBorder="1" applyAlignment="1">
      <alignment vertical="center"/>
      <protection/>
    </xf>
    <xf numFmtId="176" fontId="17" fillId="0" borderId="11" xfId="63" applyNumberFormat="1" applyFont="1" applyFill="1" applyBorder="1" applyAlignment="1">
      <alignment vertical="center"/>
      <protection/>
    </xf>
    <xf numFmtId="176" fontId="16" fillId="0" borderId="14" xfId="62" applyNumberFormat="1" applyFont="1" applyFill="1" applyBorder="1" applyAlignment="1" applyProtection="1">
      <alignment horizontal="left" vertical="center"/>
      <protection/>
    </xf>
    <xf numFmtId="176" fontId="17" fillId="0" borderId="15" xfId="63" applyNumberFormat="1" applyFont="1" applyFill="1" applyBorder="1" applyAlignment="1">
      <alignment vertical="center"/>
      <protection/>
    </xf>
    <xf numFmtId="176" fontId="17" fillId="0" borderId="16" xfId="63" applyNumberFormat="1" applyFont="1" applyFill="1" applyBorder="1" applyAlignment="1">
      <alignment vertical="center"/>
      <protection/>
    </xf>
    <xf numFmtId="176" fontId="19" fillId="0" borderId="0" xfId="63" applyNumberFormat="1" applyFont="1" applyFill="1" applyAlignment="1">
      <alignment vertical="center"/>
      <protection/>
    </xf>
    <xf numFmtId="178" fontId="10" fillId="0" borderId="0" xfId="66" applyNumberFormat="1" applyFont="1" applyFill="1" applyAlignment="1" applyProtection="1">
      <alignment horizontal="center" vertical="center"/>
      <protection/>
    </xf>
    <xf numFmtId="178" fontId="10" fillId="0" borderId="0" xfId="66" applyNumberFormat="1" applyFont="1" applyFill="1" applyAlignment="1">
      <alignment horizontal="centerContinuous" vertical="center"/>
      <protection/>
    </xf>
    <xf numFmtId="178" fontId="10" fillId="0" borderId="0" xfId="66" applyNumberFormat="1" applyFont="1" applyFill="1" applyAlignment="1">
      <alignment vertical="center"/>
      <protection/>
    </xf>
    <xf numFmtId="178" fontId="9" fillId="0" borderId="0" xfId="67" applyNumberFormat="1" applyFont="1" applyFill="1" applyAlignment="1">
      <alignment vertical="center"/>
      <protection/>
    </xf>
    <xf numFmtId="178" fontId="10" fillId="0" borderId="0" xfId="66" applyNumberFormat="1" applyFont="1" applyFill="1" applyBorder="1" applyAlignment="1" applyProtection="1">
      <alignment horizontal="left" vertical="center"/>
      <protection/>
    </xf>
    <xf numFmtId="178" fontId="10" fillId="0" borderId="0" xfId="66" applyNumberFormat="1" applyFont="1" applyFill="1" applyBorder="1" applyAlignment="1">
      <alignment vertical="center"/>
      <protection/>
    </xf>
    <xf numFmtId="178" fontId="9" fillId="0" borderId="0" xfId="66" applyNumberFormat="1" applyFont="1" applyFill="1" applyBorder="1" applyAlignment="1">
      <alignment vertical="center"/>
      <protection/>
    </xf>
    <xf numFmtId="178" fontId="10" fillId="0" borderId="0" xfId="66" applyNumberFormat="1" applyFont="1" applyFill="1" applyAlignment="1">
      <alignment horizontal="right" vertical="center"/>
      <protection/>
    </xf>
    <xf numFmtId="178" fontId="10" fillId="0" borderId="0" xfId="67" applyNumberFormat="1" applyFont="1" applyFill="1" applyAlignment="1">
      <alignment horizontal="center" vertical="center"/>
      <protection/>
    </xf>
    <xf numFmtId="178" fontId="10" fillId="0" borderId="0" xfId="67" applyNumberFormat="1" applyFont="1" applyFill="1" applyBorder="1" applyAlignment="1" applyProtection="1">
      <alignment horizontal="left" vertical="center"/>
      <protection/>
    </xf>
    <xf numFmtId="178" fontId="10" fillId="0" borderId="0" xfId="67" applyNumberFormat="1" applyFont="1" applyFill="1" applyBorder="1" applyAlignment="1">
      <alignment vertical="center"/>
      <protection/>
    </xf>
    <xf numFmtId="176" fontId="10" fillId="0" borderId="0" xfId="63" applyNumberFormat="1" applyFont="1" applyFill="1" applyBorder="1" applyAlignment="1">
      <alignment vertical="center"/>
      <protection/>
    </xf>
    <xf numFmtId="178" fontId="9" fillId="0" borderId="0" xfId="67" applyNumberFormat="1" applyFont="1" applyFill="1" applyAlignment="1">
      <alignment horizontal="right" vertical="center"/>
      <protection/>
    </xf>
    <xf numFmtId="178" fontId="9" fillId="0" borderId="0" xfId="67" applyNumberFormat="1" applyFont="1" applyFill="1" applyBorder="1" applyAlignment="1">
      <alignment vertical="center"/>
      <protection/>
    </xf>
    <xf numFmtId="178" fontId="10" fillId="0" borderId="0" xfId="67" applyNumberFormat="1" applyFont="1" applyFill="1" applyBorder="1" applyAlignment="1" applyProtection="1">
      <alignment horizontal="center" vertical="center"/>
      <protection/>
    </xf>
    <xf numFmtId="178" fontId="10" fillId="0" borderId="17" xfId="67" applyNumberFormat="1" applyFont="1" applyFill="1" applyBorder="1" applyAlignment="1" applyProtection="1">
      <alignment horizontal="center" vertical="center"/>
      <protection/>
    </xf>
    <xf numFmtId="178" fontId="10" fillId="0" borderId="18" xfId="67" applyNumberFormat="1" applyFont="1" applyFill="1" applyBorder="1" applyAlignment="1" applyProtection="1">
      <alignment horizontal="center" vertical="center"/>
      <protection/>
    </xf>
    <xf numFmtId="178" fontId="10" fillId="0" borderId="16" xfId="67" applyNumberFormat="1" applyFont="1" applyFill="1" applyBorder="1" applyAlignment="1" applyProtection="1">
      <alignment horizontal="center" vertical="center"/>
      <protection/>
    </xf>
    <xf numFmtId="178" fontId="10" fillId="0" borderId="10" xfId="67" applyNumberFormat="1" applyFont="1" applyFill="1" applyBorder="1" applyAlignment="1" applyProtection="1">
      <alignment horizontal="center" vertical="center"/>
      <protection/>
    </xf>
    <xf numFmtId="178" fontId="14" fillId="0" borderId="0" xfId="64" applyNumberFormat="1" applyFont="1" applyFill="1" applyBorder="1" applyAlignment="1">
      <alignment horizontal="right" vertical="center"/>
      <protection/>
    </xf>
    <xf numFmtId="176" fontId="24" fillId="0" borderId="0" xfId="63" applyNumberFormat="1" applyFont="1" applyFill="1" applyAlignment="1" applyProtection="1">
      <alignment horizontal="center" vertical="center"/>
      <protection/>
    </xf>
    <xf numFmtId="176" fontId="24" fillId="0" borderId="0" xfId="63" applyNumberFormat="1" applyFont="1" applyFill="1" applyAlignment="1">
      <alignment horizontal="centerContinuous" vertical="center"/>
      <protection/>
    </xf>
    <xf numFmtId="176" fontId="24" fillId="0" borderId="0" xfId="63" applyNumberFormat="1" applyFont="1" applyFill="1" applyBorder="1" applyAlignment="1" applyProtection="1">
      <alignment horizontal="left" vertical="center"/>
      <protection/>
    </xf>
    <xf numFmtId="176" fontId="25" fillId="0" borderId="0" xfId="63" applyNumberFormat="1" applyFont="1" applyFill="1" applyAlignment="1">
      <alignment vertical="center"/>
      <protection/>
    </xf>
    <xf numFmtId="176" fontId="24" fillId="0" borderId="10" xfId="63" applyNumberFormat="1" applyFont="1" applyFill="1" applyBorder="1" applyAlignment="1">
      <alignment vertical="center"/>
      <protection/>
    </xf>
    <xf numFmtId="176" fontId="25" fillId="0" borderId="10" xfId="63" applyNumberFormat="1" applyFont="1" applyFill="1" applyBorder="1" applyAlignment="1">
      <alignment vertical="center"/>
      <protection/>
    </xf>
    <xf numFmtId="176" fontId="24" fillId="0" borderId="0" xfId="63" applyNumberFormat="1" applyFont="1" applyFill="1" applyBorder="1" applyAlignment="1">
      <alignment vertical="center"/>
      <protection/>
    </xf>
    <xf numFmtId="176" fontId="25" fillId="0" borderId="0" xfId="63" applyNumberFormat="1" applyFont="1" applyFill="1" applyBorder="1" applyAlignment="1">
      <alignment vertical="center"/>
      <protection/>
    </xf>
    <xf numFmtId="176" fontId="24" fillId="0" borderId="10" xfId="63" applyNumberFormat="1" applyFont="1" applyFill="1" applyBorder="1" applyAlignment="1" applyProtection="1">
      <alignment horizontal="right" vertical="center"/>
      <protection/>
    </xf>
    <xf numFmtId="176" fontId="25" fillId="0" borderId="0" xfId="62" applyNumberFormat="1" applyFont="1" applyFill="1" applyBorder="1" applyAlignment="1">
      <alignment vertical="center"/>
      <protection/>
    </xf>
    <xf numFmtId="176" fontId="24" fillId="0" borderId="14" xfId="62" applyNumberFormat="1" applyFont="1" applyFill="1" applyBorder="1" applyAlignment="1" applyProtection="1">
      <alignment horizontal="left" vertical="center"/>
      <protection/>
    </xf>
    <xf numFmtId="176" fontId="25" fillId="0" borderId="15" xfId="63" applyNumberFormat="1" applyFont="1" applyFill="1" applyBorder="1" applyAlignment="1">
      <alignment vertical="center"/>
      <protection/>
    </xf>
    <xf numFmtId="176" fontId="25" fillId="0" borderId="16" xfId="63" applyNumberFormat="1" applyFont="1" applyFill="1" applyBorder="1" applyAlignment="1">
      <alignment vertical="center"/>
      <protection/>
    </xf>
    <xf numFmtId="176" fontId="27" fillId="0" borderId="0" xfId="63" applyNumberFormat="1" applyFont="1" applyFill="1" applyAlignment="1">
      <alignment vertical="center"/>
      <protection/>
    </xf>
    <xf numFmtId="176" fontId="20" fillId="0" borderId="0" xfId="63" applyNumberFormat="1" applyFont="1" applyFill="1" applyAlignment="1" applyProtection="1">
      <alignment horizontal="center" vertical="center"/>
      <protection/>
    </xf>
    <xf numFmtId="176" fontId="20" fillId="0" borderId="0" xfId="63" applyNumberFormat="1" applyFont="1" applyFill="1" applyAlignment="1">
      <alignment horizontal="centerContinuous" vertical="center"/>
      <protection/>
    </xf>
    <xf numFmtId="176" fontId="20" fillId="0" borderId="0" xfId="63" applyNumberFormat="1" applyFont="1" applyFill="1" applyBorder="1" applyAlignment="1" applyProtection="1">
      <alignment horizontal="left" vertical="center"/>
      <protection/>
    </xf>
    <xf numFmtId="176" fontId="21" fillId="0" borderId="0" xfId="63" applyNumberFormat="1" applyFont="1" applyFill="1" applyAlignment="1">
      <alignment vertical="center"/>
      <protection/>
    </xf>
    <xf numFmtId="176" fontId="20" fillId="0" borderId="10" xfId="63" applyNumberFormat="1" applyFont="1" applyFill="1" applyBorder="1" applyAlignment="1">
      <alignment vertical="center"/>
      <protection/>
    </xf>
    <xf numFmtId="176" fontId="21" fillId="0" borderId="10" xfId="63" applyNumberFormat="1" applyFont="1" applyFill="1" applyBorder="1" applyAlignment="1">
      <alignment vertical="center"/>
      <protection/>
    </xf>
    <xf numFmtId="176" fontId="20" fillId="0" borderId="0" xfId="63" applyNumberFormat="1" applyFont="1" applyFill="1" applyBorder="1" applyAlignment="1">
      <alignment vertical="center"/>
      <protection/>
    </xf>
    <xf numFmtId="176" fontId="21" fillId="0" borderId="0" xfId="63" applyNumberFormat="1" applyFont="1" applyFill="1" applyBorder="1" applyAlignment="1">
      <alignment vertical="center"/>
      <protection/>
    </xf>
    <xf numFmtId="176" fontId="20" fillId="0" borderId="16" xfId="63" applyNumberFormat="1" applyFont="1" applyFill="1" applyBorder="1" applyAlignment="1" applyProtection="1">
      <alignment horizontal="center" vertical="center"/>
      <protection/>
    </xf>
    <xf numFmtId="176" fontId="20" fillId="0" borderId="17" xfId="63" applyNumberFormat="1" applyFont="1" applyFill="1" applyBorder="1" applyAlignment="1" applyProtection="1">
      <alignment horizontal="center" vertical="center"/>
      <protection/>
    </xf>
    <xf numFmtId="176" fontId="20" fillId="0" borderId="18" xfId="63" applyNumberFormat="1" applyFont="1" applyFill="1" applyBorder="1" applyAlignment="1" applyProtection="1">
      <alignment horizontal="center" vertical="center"/>
      <protection/>
    </xf>
    <xf numFmtId="176" fontId="20" fillId="0" borderId="11" xfId="63" applyNumberFormat="1" applyFont="1" applyFill="1" applyBorder="1" applyAlignment="1">
      <alignment vertical="center"/>
      <protection/>
    </xf>
    <xf numFmtId="176" fontId="21" fillId="0" borderId="0" xfId="62" applyNumberFormat="1" applyFont="1" applyFill="1" applyBorder="1" applyAlignment="1">
      <alignment vertical="center"/>
      <protection/>
    </xf>
    <xf numFmtId="176" fontId="21" fillId="0" borderId="14" xfId="62" applyNumberFormat="1" applyFont="1" applyFill="1" applyBorder="1" applyAlignment="1">
      <alignment vertical="center"/>
      <protection/>
    </xf>
    <xf numFmtId="176" fontId="20" fillId="0" borderId="11" xfId="63" applyNumberFormat="1" applyFont="1" applyFill="1" applyBorder="1" applyAlignment="1" applyProtection="1">
      <alignment horizontal="center" vertical="center"/>
      <protection/>
    </xf>
    <xf numFmtId="176" fontId="20" fillId="0" borderId="14" xfId="62" applyNumberFormat="1" applyFont="1" applyFill="1" applyBorder="1" applyAlignment="1" applyProtection="1">
      <alignment horizontal="left" vertical="center"/>
      <protection/>
    </xf>
    <xf numFmtId="176" fontId="21" fillId="0" borderId="11" xfId="63" applyNumberFormat="1" applyFont="1" applyFill="1" applyBorder="1" applyAlignment="1">
      <alignment vertical="center"/>
      <protection/>
    </xf>
    <xf numFmtId="176" fontId="21" fillId="0" borderId="15" xfId="63" applyNumberFormat="1" applyFont="1" applyFill="1" applyBorder="1" applyAlignment="1">
      <alignment vertical="center"/>
      <protection/>
    </xf>
    <xf numFmtId="176" fontId="21" fillId="0" borderId="16" xfId="63" applyNumberFormat="1" applyFont="1" applyFill="1" applyBorder="1" applyAlignment="1">
      <alignment vertical="center"/>
      <protection/>
    </xf>
    <xf numFmtId="176" fontId="23" fillId="0" borderId="0" xfId="63" applyNumberFormat="1" applyFont="1" applyFill="1" applyAlignment="1">
      <alignment vertical="center"/>
      <protection/>
    </xf>
    <xf numFmtId="176" fontId="23" fillId="0" borderId="0" xfId="63" applyNumberFormat="1" applyFont="1" applyFill="1" applyBorder="1" applyAlignment="1">
      <alignment vertical="center"/>
      <protection/>
    </xf>
    <xf numFmtId="176" fontId="20" fillId="0" borderId="10" xfId="63" applyNumberFormat="1" applyFont="1" applyFill="1" applyBorder="1" applyAlignment="1" applyProtection="1">
      <alignment horizontal="right" vertical="center"/>
      <protection/>
    </xf>
    <xf numFmtId="178" fontId="10" fillId="0" borderId="19" xfId="66" applyNumberFormat="1" applyFont="1" applyFill="1" applyBorder="1" applyAlignment="1" applyProtection="1">
      <alignment horizontal="centerContinuous" vertical="center"/>
      <protection/>
    </xf>
    <xf numFmtId="178" fontId="10" fillId="0" borderId="19" xfId="66" applyNumberFormat="1" applyFont="1" applyFill="1" applyBorder="1" applyAlignment="1">
      <alignment horizontal="centerContinuous" vertical="center"/>
      <protection/>
    </xf>
    <xf numFmtId="178" fontId="10" fillId="0" borderId="20" xfId="66" applyNumberFormat="1" applyFont="1" applyFill="1" applyBorder="1" applyAlignment="1">
      <alignment horizontal="centerContinuous" vertical="center"/>
      <protection/>
    </xf>
    <xf numFmtId="178" fontId="10" fillId="0" borderId="21" xfId="66" applyNumberFormat="1" applyFont="1" applyFill="1" applyBorder="1" applyAlignment="1" applyProtection="1">
      <alignment horizontal="center" vertical="center"/>
      <protection/>
    </xf>
    <xf numFmtId="178" fontId="10" fillId="0" borderId="0" xfId="66" applyNumberFormat="1" applyFont="1" applyFill="1" applyBorder="1" applyAlignment="1" applyProtection="1">
      <alignment horizontal="center" vertical="center"/>
      <protection/>
    </xf>
    <xf numFmtId="178" fontId="10" fillId="0" borderId="21" xfId="66" applyNumberFormat="1" applyFont="1" applyFill="1" applyBorder="1" applyAlignment="1">
      <alignment horizontal="center" vertical="center"/>
      <protection/>
    </xf>
    <xf numFmtId="178" fontId="10" fillId="0" borderId="0" xfId="66" applyNumberFormat="1" applyFont="1" applyFill="1" applyBorder="1" applyAlignment="1">
      <alignment horizontal="center" vertical="center"/>
      <protection/>
    </xf>
    <xf numFmtId="178" fontId="10" fillId="0" borderId="22" xfId="66" applyNumberFormat="1" applyFont="1" applyFill="1" applyBorder="1" applyAlignment="1" applyProtection="1" quotePrefix="1">
      <alignment horizontal="center" vertical="center"/>
      <protection/>
    </xf>
    <xf numFmtId="178" fontId="10" fillId="0" borderId="22" xfId="66" applyNumberFormat="1" applyFont="1" applyFill="1" applyBorder="1" applyAlignment="1" applyProtection="1">
      <alignment horizontal="center" vertical="center"/>
      <protection/>
    </xf>
    <xf numFmtId="178" fontId="10" fillId="0" borderId="23" xfId="66" applyNumberFormat="1" applyFont="1" applyFill="1" applyBorder="1" applyAlignment="1" applyProtection="1" quotePrefix="1">
      <alignment horizontal="center" vertical="center"/>
      <protection/>
    </xf>
    <xf numFmtId="178" fontId="10" fillId="0" borderId="10" xfId="66" applyNumberFormat="1" applyFont="1" applyFill="1" applyBorder="1" applyAlignment="1" applyProtection="1">
      <alignment horizontal="center" vertical="center"/>
      <protection/>
    </xf>
    <xf numFmtId="178" fontId="10" fillId="0" borderId="23" xfId="66" applyNumberFormat="1" applyFont="1" applyFill="1" applyBorder="1" applyAlignment="1" quotePrefix="1">
      <alignment horizontal="center" vertical="center"/>
      <protection/>
    </xf>
    <xf numFmtId="178" fontId="10" fillId="0" borderId="10" xfId="66" applyNumberFormat="1" applyFont="1" applyFill="1" applyBorder="1" applyAlignment="1">
      <alignment horizontal="center" vertical="center"/>
      <protection/>
    </xf>
    <xf numFmtId="178" fontId="10" fillId="0" borderId="23" xfId="66" applyNumberFormat="1" applyFont="1" applyFill="1" applyBorder="1" applyAlignment="1" applyProtection="1">
      <alignment horizontal="center" vertical="center"/>
      <protection/>
    </xf>
    <xf numFmtId="178" fontId="10" fillId="0" borderId="0" xfId="66" applyNumberFormat="1" applyFont="1" applyFill="1" applyAlignment="1" applyProtection="1">
      <alignment horizontal="right" vertical="center"/>
      <protection/>
    </xf>
    <xf numFmtId="178" fontId="10" fillId="0" borderId="0" xfId="67" applyNumberFormat="1" applyFont="1" applyFill="1" applyAlignment="1">
      <alignment horizontal="centerContinuous" vertical="center"/>
      <protection/>
    </xf>
    <xf numFmtId="178" fontId="9" fillId="0" borderId="10" xfId="67" applyNumberFormat="1" applyFont="1" applyFill="1" applyBorder="1" applyAlignment="1">
      <alignment vertical="center"/>
      <protection/>
    </xf>
    <xf numFmtId="0" fontId="28" fillId="0" borderId="0" xfId="0" applyFont="1" applyFill="1" applyAlignment="1">
      <alignment vertical="center" shrinkToFit="1"/>
    </xf>
    <xf numFmtId="176" fontId="16" fillId="0" borderId="23" xfId="63" applyNumberFormat="1" applyFont="1" applyFill="1" applyBorder="1" applyAlignment="1" applyProtection="1">
      <alignment horizontal="center" vertical="center"/>
      <protection/>
    </xf>
    <xf numFmtId="176" fontId="16" fillId="0" borderId="11" xfId="63" applyNumberFormat="1" applyFont="1" applyFill="1" applyBorder="1" applyAlignment="1" applyProtection="1">
      <alignment horizontal="center" vertical="center"/>
      <protection/>
    </xf>
    <xf numFmtId="176" fontId="16" fillId="0" borderId="10" xfId="63" applyNumberFormat="1" applyFont="1" applyFill="1" applyBorder="1" applyAlignment="1" applyProtection="1">
      <alignment horizontal="center" vertical="center"/>
      <protection/>
    </xf>
    <xf numFmtId="176" fontId="16" fillId="0" borderId="16" xfId="63" applyNumberFormat="1" applyFont="1" applyFill="1" applyBorder="1" applyAlignment="1" applyProtection="1">
      <alignment horizontal="center" vertical="center"/>
      <protection/>
    </xf>
    <xf numFmtId="176" fontId="10" fillId="0" borderId="0" xfId="62" applyNumberFormat="1" applyFont="1" applyFill="1" applyAlignment="1">
      <alignment horizontal="center" vertical="center"/>
      <protection/>
    </xf>
    <xf numFmtId="176" fontId="9" fillId="0" borderId="0" xfId="62" applyNumberFormat="1" applyFont="1" applyFill="1" applyAlignment="1">
      <alignment horizontal="centerContinuous" vertical="center"/>
      <protection/>
    </xf>
    <xf numFmtId="176" fontId="9" fillId="0" borderId="0" xfId="62" applyNumberFormat="1" applyFont="1" applyFill="1" applyAlignment="1">
      <alignment vertical="center"/>
      <protection/>
    </xf>
    <xf numFmtId="176" fontId="9" fillId="0" borderId="0" xfId="62" applyNumberFormat="1" applyFont="1" applyFill="1" applyBorder="1" applyAlignment="1">
      <alignment vertical="center"/>
      <protection/>
    </xf>
    <xf numFmtId="176" fontId="10" fillId="0" borderId="10" xfId="62" applyNumberFormat="1" applyFont="1" applyFill="1" applyBorder="1" applyAlignment="1" applyProtection="1">
      <alignment horizontal="left" vertical="center"/>
      <protection locked="0"/>
    </xf>
    <xf numFmtId="176" fontId="9" fillId="0" borderId="10" xfId="62" applyNumberFormat="1" applyFont="1" applyFill="1" applyBorder="1" applyAlignment="1">
      <alignment vertical="center"/>
      <protection/>
    </xf>
    <xf numFmtId="176" fontId="10" fillId="0" borderId="10" xfId="62" applyNumberFormat="1" applyFont="1" applyFill="1" applyBorder="1" applyAlignment="1">
      <alignment vertical="center"/>
      <protection/>
    </xf>
    <xf numFmtId="176" fontId="10" fillId="0" borderId="10" xfId="62" applyNumberFormat="1" applyFont="1" applyFill="1" applyBorder="1" applyAlignment="1">
      <alignment horizontal="left" vertical="center"/>
      <protection/>
    </xf>
    <xf numFmtId="176" fontId="10" fillId="0" borderId="10" xfId="62" applyNumberFormat="1" applyFont="1" applyFill="1" applyBorder="1" applyAlignment="1" applyProtection="1">
      <alignment horizontal="right" vertical="center"/>
      <protection/>
    </xf>
    <xf numFmtId="176" fontId="10" fillId="0" borderId="18" xfId="62" applyNumberFormat="1" applyFont="1" applyFill="1" applyBorder="1" applyAlignment="1" applyProtection="1">
      <alignment horizontal="center" vertical="center"/>
      <protection/>
    </xf>
    <xf numFmtId="176" fontId="10" fillId="0" borderId="16" xfId="62" applyNumberFormat="1" applyFont="1" applyFill="1" applyBorder="1" applyAlignment="1" applyProtection="1">
      <alignment horizontal="center" vertical="center"/>
      <protection/>
    </xf>
    <xf numFmtId="176" fontId="10" fillId="0" borderId="0" xfId="62" applyNumberFormat="1" applyFont="1" applyFill="1" applyBorder="1" applyAlignment="1">
      <alignment vertical="center"/>
      <protection/>
    </xf>
    <xf numFmtId="176" fontId="10" fillId="0" borderId="14" xfId="62" applyNumberFormat="1" applyFont="1" applyFill="1" applyBorder="1" applyAlignment="1">
      <alignment vertical="center"/>
      <protection/>
    </xf>
    <xf numFmtId="176" fontId="10" fillId="0" borderId="0" xfId="62" applyNumberFormat="1" applyFont="1" applyFill="1" applyBorder="1" applyAlignment="1" applyProtection="1">
      <alignment horizontal="right" vertical="center"/>
      <protection/>
    </xf>
    <xf numFmtId="176" fontId="10" fillId="0" borderId="0" xfId="62" applyNumberFormat="1" applyFont="1" applyFill="1" applyBorder="1" applyAlignment="1" applyProtection="1">
      <alignment horizontal="right" vertical="center"/>
      <protection locked="0"/>
    </xf>
    <xf numFmtId="176" fontId="10" fillId="0" borderId="14" xfId="62" applyNumberFormat="1" applyFont="1" applyFill="1" applyBorder="1" applyAlignment="1" applyProtection="1">
      <alignment horizontal="left" vertical="center"/>
      <protection/>
    </xf>
    <xf numFmtId="176" fontId="9" fillId="0" borderId="15" xfId="62" applyNumberFormat="1" applyFont="1" applyFill="1" applyBorder="1" applyAlignment="1">
      <alignment vertical="center"/>
      <protection/>
    </xf>
    <xf numFmtId="176" fontId="9" fillId="0" borderId="16" xfId="62" applyNumberFormat="1" applyFont="1" applyFill="1" applyBorder="1" applyAlignment="1">
      <alignment vertical="center"/>
      <protection/>
    </xf>
    <xf numFmtId="176" fontId="9" fillId="0" borderId="0" xfId="62" applyNumberFormat="1" applyFont="1" applyFill="1" applyBorder="1" applyAlignment="1" applyProtection="1">
      <alignment vertical="center"/>
      <protection locked="0"/>
    </xf>
    <xf numFmtId="178" fontId="10" fillId="0" borderId="0" xfId="66" applyNumberFormat="1" applyFont="1" applyFill="1" applyAlignment="1" applyProtection="1">
      <alignment vertical="center"/>
      <protection/>
    </xf>
    <xf numFmtId="178" fontId="10" fillId="0" borderId="0" xfId="66" applyNumberFormat="1" applyFont="1" applyFill="1" applyAlignment="1" applyProtection="1">
      <alignment vertical="center"/>
      <protection locked="0"/>
    </xf>
    <xf numFmtId="176" fontId="20" fillId="0" borderId="0" xfId="63" applyNumberFormat="1" applyFont="1" applyFill="1" applyAlignment="1">
      <alignment vertical="center"/>
      <protection/>
    </xf>
    <xf numFmtId="176" fontId="24" fillId="0" borderId="0" xfId="63" applyNumberFormat="1" applyFont="1" applyFill="1" applyBorder="1" applyAlignment="1" applyProtection="1">
      <alignment horizontal="right" vertical="center"/>
      <protection locked="0"/>
    </xf>
    <xf numFmtId="176" fontId="16" fillId="0" borderId="0" xfId="63" applyNumberFormat="1" applyFont="1" applyFill="1" applyBorder="1" applyAlignment="1">
      <alignment horizontal="right" vertical="center"/>
      <protection/>
    </xf>
    <xf numFmtId="176" fontId="16" fillId="0" borderId="0" xfId="63" applyNumberFormat="1" applyFont="1" applyFill="1" applyAlignment="1">
      <alignment horizontal="right" vertical="center"/>
      <protection/>
    </xf>
    <xf numFmtId="176" fontId="16" fillId="0" borderId="0" xfId="63" applyNumberFormat="1" applyFont="1" applyFill="1" applyBorder="1" applyAlignment="1" applyProtection="1">
      <alignment horizontal="right" vertical="center"/>
      <protection locked="0"/>
    </xf>
    <xf numFmtId="176" fontId="20" fillId="0" borderId="0" xfId="63" applyNumberFormat="1" applyFont="1" applyFill="1" applyAlignment="1">
      <alignment horizontal="center" vertical="center"/>
      <protection/>
    </xf>
    <xf numFmtId="176" fontId="20" fillId="0" borderId="0" xfId="63" applyNumberFormat="1" applyFont="1" applyFill="1" applyAlignment="1" applyProtection="1">
      <alignment horizontal="right" vertical="center"/>
      <protection/>
    </xf>
    <xf numFmtId="176" fontId="21" fillId="0" borderId="0" xfId="63" applyNumberFormat="1" applyFont="1" applyFill="1" applyAlignment="1">
      <alignment horizontal="right" vertical="center"/>
      <protection/>
    </xf>
    <xf numFmtId="176" fontId="20" fillId="0" borderId="0" xfId="63" applyNumberFormat="1" applyFont="1" applyFill="1" applyBorder="1" applyAlignment="1" applyProtection="1">
      <alignment horizontal="right" vertical="center"/>
      <protection locked="0"/>
    </xf>
    <xf numFmtId="176" fontId="20" fillId="0" borderId="0" xfId="63" applyNumberFormat="1" applyFont="1" applyFill="1" applyAlignment="1">
      <alignment horizontal="right" vertical="center"/>
      <protection/>
    </xf>
    <xf numFmtId="176" fontId="23" fillId="0" borderId="0" xfId="63" applyNumberFormat="1" applyFont="1" applyFill="1" applyAlignment="1">
      <alignment horizontal="right" vertical="center"/>
      <protection/>
    </xf>
    <xf numFmtId="176" fontId="19" fillId="0" borderId="0" xfId="63" applyNumberFormat="1" applyFont="1" applyFill="1" applyBorder="1" applyAlignment="1">
      <alignment vertical="center"/>
      <protection/>
    </xf>
    <xf numFmtId="176" fontId="10" fillId="0" borderId="10" xfId="62" applyNumberFormat="1" applyFont="1" applyFill="1" applyBorder="1" applyAlignment="1" applyProtection="1">
      <alignment vertical="center"/>
      <protection locked="0"/>
    </xf>
    <xf numFmtId="176" fontId="10" fillId="0" borderId="0" xfId="62" applyNumberFormat="1" applyFont="1" applyFill="1" applyBorder="1" applyAlignment="1" applyProtection="1">
      <alignment vertical="center"/>
      <protection locked="0"/>
    </xf>
    <xf numFmtId="176" fontId="10" fillId="0" borderId="0" xfId="62" applyNumberFormat="1" applyFont="1" applyFill="1" applyBorder="1" applyAlignment="1" applyProtection="1">
      <alignment horizontal="left" vertical="center"/>
      <protection/>
    </xf>
    <xf numFmtId="176" fontId="9" fillId="0" borderId="0" xfId="62" applyNumberFormat="1" applyFont="1" applyFill="1" applyAlignment="1" applyProtection="1">
      <alignment vertical="center"/>
      <protection locked="0"/>
    </xf>
    <xf numFmtId="178" fontId="10" fillId="0" borderId="0" xfId="66" applyNumberFormat="1" applyFont="1" applyFill="1" applyBorder="1" applyAlignment="1" applyProtection="1">
      <alignment vertical="center"/>
      <protection locked="0"/>
    </xf>
    <xf numFmtId="176" fontId="20" fillId="0" borderId="0" xfId="63" applyNumberFormat="1" applyFont="1" applyFill="1" applyBorder="1" applyAlignment="1" applyProtection="1">
      <alignment vertical="center"/>
      <protection locked="0"/>
    </xf>
    <xf numFmtId="176" fontId="21" fillId="0" borderId="0" xfId="63" applyNumberFormat="1" applyFont="1" applyFill="1" applyBorder="1" applyAlignment="1" applyProtection="1">
      <alignment vertical="center"/>
      <protection locked="0"/>
    </xf>
    <xf numFmtId="176" fontId="21" fillId="0" borderId="0" xfId="63" applyNumberFormat="1" applyFont="1" applyFill="1" applyAlignment="1" applyProtection="1">
      <alignment vertical="center"/>
      <protection locked="0"/>
    </xf>
    <xf numFmtId="176" fontId="23" fillId="0" borderId="0" xfId="63" applyNumberFormat="1" applyFont="1" applyFill="1" applyBorder="1" applyAlignment="1" applyProtection="1">
      <alignment vertical="center"/>
      <protection locked="0"/>
    </xf>
    <xf numFmtId="176" fontId="23" fillId="0" borderId="0" xfId="63" applyNumberFormat="1" applyFont="1" applyFill="1" applyAlignment="1" applyProtection="1">
      <alignment vertical="center"/>
      <protection locked="0"/>
    </xf>
    <xf numFmtId="176" fontId="27" fillId="0" borderId="0" xfId="63" applyNumberFormat="1" applyFont="1" applyFill="1" applyBorder="1" applyAlignment="1" applyProtection="1">
      <alignment vertical="center"/>
      <protection locked="0"/>
    </xf>
    <xf numFmtId="176" fontId="27" fillId="0" borderId="0" xfId="63" applyNumberFormat="1" applyFont="1" applyFill="1" applyAlignment="1" applyProtection="1">
      <alignment vertical="center"/>
      <protection locked="0"/>
    </xf>
    <xf numFmtId="176" fontId="27" fillId="0" borderId="0" xfId="63" applyNumberFormat="1" applyFont="1" applyFill="1" applyBorder="1" applyAlignment="1">
      <alignment vertical="center"/>
      <protection/>
    </xf>
    <xf numFmtId="176" fontId="16" fillId="0" borderId="0" xfId="63" applyNumberFormat="1" applyFont="1" applyFill="1" applyBorder="1" applyAlignment="1" applyProtection="1">
      <alignment vertical="center"/>
      <protection locked="0"/>
    </xf>
    <xf numFmtId="176" fontId="17" fillId="0" borderId="0" xfId="63" applyNumberFormat="1" applyFont="1" applyFill="1" applyBorder="1" applyAlignment="1" applyProtection="1">
      <alignment vertical="center"/>
      <protection locked="0"/>
    </xf>
    <xf numFmtId="176" fontId="19" fillId="0" borderId="0" xfId="63" applyNumberFormat="1" applyFont="1" applyFill="1" applyBorder="1" applyAlignment="1" applyProtection="1">
      <alignment vertical="center"/>
      <protection locked="0"/>
    </xf>
    <xf numFmtId="176" fontId="19" fillId="0" borderId="0" xfId="63" applyNumberFormat="1" applyFont="1" applyFill="1" applyAlignment="1" applyProtection="1">
      <alignment vertical="center"/>
      <protection locked="0"/>
    </xf>
    <xf numFmtId="176" fontId="23" fillId="0" borderId="0" xfId="63" applyNumberFormat="1" applyFont="1" applyFill="1" applyBorder="1" applyAlignment="1" applyProtection="1">
      <alignment horizontal="right" vertical="center"/>
      <protection locked="0"/>
    </xf>
    <xf numFmtId="176" fontId="23" fillId="0" borderId="0" xfId="63" applyNumberFormat="1" applyFont="1" applyFill="1" applyAlignment="1" applyProtection="1">
      <alignment horizontal="right" vertical="center"/>
      <protection locked="0"/>
    </xf>
    <xf numFmtId="176" fontId="17" fillId="0" borderId="0" xfId="63" applyNumberFormat="1" applyFont="1" applyFill="1" applyAlignment="1" applyProtection="1">
      <alignment vertical="center"/>
      <protection locked="0"/>
    </xf>
    <xf numFmtId="178" fontId="11" fillId="0" borderId="0" xfId="67" applyNumberFormat="1" applyFont="1" applyFill="1" applyAlignment="1">
      <alignment vertical="center"/>
      <protection/>
    </xf>
    <xf numFmtId="176" fontId="10" fillId="0" borderId="14" xfId="62" applyNumberFormat="1" applyFont="1" applyFill="1" applyBorder="1" applyAlignment="1" applyProtection="1">
      <alignment horizontal="center" vertical="center"/>
      <protection/>
    </xf>
    <xf numFmtId="176" fontId="10" fillId="0" borderId="0" xfId="62" applyNumberFormat="1" applyFont="1" applyFill="1" applyBorder="1" applyAlignment="1" applyProtection="1">
      <alignment horizontal="center" vertical="center"/>
      <protection/>
    </xf>
    <xf numFmtId="37" fontId="13" fillId="0" borderId="10" xfId="62" applyFont="1" applyFill="1" applyBorder="1" applyAlignment="1">
      <alignment vertical="center"/>
      <protection/>
    </xf>
    <xf numFmtId="176" fontId="10" fillId="0" borderId="14" xfId="62" applyNumberFormat="1" applyFont="1" applyFill="1" applyBorder="1" applyAlignment="1" applyProtection="1">
      <alignment horizontal="right" vertical="center"/>
      <protection/>
    </xf>
    <xf numFmtId="176" fontId="11" fillId="0" borderId="0" xfId="62" applyNumberFormat="1" applyFont="1" applyFill="1" applyAlignment="1">
      <alignment vertical="center"/>
      <protection/>
    </xf>
    <xf numFmtId="176" fontId="11" fillId="0" borderId="0" xfId="62" applyNumberFormat="1" applyFont="1" applyFill="1" applyBorder="1" applyAlignment="1">
      <alignment vertical="center"/>
      <protection/>
    </xf>
    <xf numFmtId="176" fontId="16" fillId="0" borderId="10" xfId="63" applyNumberFormat="1" applyFont="1" applyFill="1" applyBorder="1" applyAlignment="1" applyProtection="1">
      <alignment vertical="center"/>
      <protection locked="0"/>
    </xf>
    <xf numFmtId="176" fontId="16" fillId="0" borderId="11" xfId="63" applyNumberFormat="1" applyFont="1" applyFill="1" applyBorder="1" applyAlignment="1" applyProtection="1">
      <alignment horizontal="right" vertical="center"/>
      <protection locked="0"/>
    </xf>
    <xf numFmtId="176" fontId="18" fillId="0" borderId="0" xfId="62" applyNumberFormat="1" applyFont="1" applyFill="1" applyBorder="1" applyAlignment="1">
      <alignment vertical="center"/>
      <protection/>
    </xf>
    <xf numFmtId="176" fontId="18" fillId="0" borderId="0" xfId="63" applyNumberFormat="1" applyFont="1" applyFill="1" applyAlignment="1">
      <alignment vertical="center"/>
      <protection/>
    </xf>
    <xf numFmtId="176" fontId="16" fillId="0" borderId="0" xfId="63" applyNumberFormat="1" applyFont="1" applyFill="1" applyBorder="1" applyAlignment="1" applyProtection="1">
      <alignment horizontal="right" vertical="center"/>
      <protection/>
    </xf>
    <xf numFmtId="176" fontId="18" fillId="0" borderId="0" xfId="63" applyNumberFormat="1" applyFont="1" applyFill="1" applyBorder="1" applyAlignment="1">
      <alignment vertical="center"/>
      <protection/>
    </xf>
    <xf numFmtId="38" fontId="19" fillId="0" borderId="0" xfId="49" applyFont="1" applyFill="1" applyBorder="1" applyAlignment="1">
      <alignment vertical="center"/>
    </xf>
    <xf numFmtId="176" fontId="16" fillId="0" borderId="14" xfId="62" applyNumberFormat="1" applyFont="1" applyFill="1" applyBorder="1" applyAlignment="1" applyProtection="1">
      <alignment horizontal="center" vertical="center"/>
      <protection/>
    </xf>
    <xf numFmtId="0" fontId="19" fillId="0" borderId="0" xfId="63" applyNumberFormat="1" applyFont="1" applyFill="1" applyBorder="1" applyAlignment="1">
      <alignment vertical="center"/>
      <protection/>
    </xf>
    <xf numFmtId="176" fontId="20" fillId="0" borderId="10" xfId="63" applyNumberFormat="1" applyFont="1" applyFill="1" applyBorder="1" applyAlignment="1" applyProtection="1">
      <alignment vertical="center"/>
      <protection locked="0"/>
    </xf>
    <xf numFmtId="176" fontId="20" fillId="0" borderId="11" xfId="63" applyNumberFormat="1" applyFont="1" applyFill="1" applyBorder="1" applyAlignment="1" applyProtection="1">
      <alignment horizontal="right" vertical="center"/>
      <protection locked="0"/>
    </xf>
    <xf numFmtId="176" fontId="22" fillId="0" borderId="0" xfId="62" applyNumberFormat="1" applyFont="1" applyFill="1" applyBorder="1" applyAlignment="1">
      <alignment vertical="center"/>
      <protection/>
    </xf>
    <xf numFmtId="176" fontId="22" fillId="0" borderId="0" xfId="63" applyNumberFormat="1" applyFont="1" applyFill="1" applyAlignment="1">
      <alignment vertical="center"/>
      <protection/>
    </xf>
    <xf numFmtId="176" fontId="24" fillId="0" borderId="10" xfId="63" applyNumberFormat="1" applyFont="1" applyFill="1" applyBorder="1" applyAlignment="1" applyProtection="1">
      <alignment vertical="center"/>
      <protection locked="0"/>
    </xf>
    <xf numFmtId="0" fontId="28" fillId="0" borderId="0" xfId="61" applyFont="1" applyFill="1" applyAlignment="1">
      <alignment vertical="center" shrinkToFit="1"/>
      <protection/>
    </xf>
    <xf numFmtId="176" fontId="25" fillId="0" borderId="0" xfId="63" applyNumberFormat="1" applyFont="1" applyFill="1" applyBorder="1" applyAlignment="1" applyProtection="1">
      <alignment vertical="center"/>
      <protection locked="0"/>
    </xf>
    <xf numFmtId="176" fontId="24" fillId="0" borderId="11" xfId="63" applyNumberFormat="1" applyFont="1" applyFill="1" applyBorder="1" applyAlignment="1" applyProtection="1">
      <alignment horizontal="right" vertical="center"/>
      <protection locked="0"/>
    </xf>
    <xf numFmtId="176" fontId="26" fillId="0" borderId="0" xfId="63" applyNumberFormat="1" applyFont="1" applyFill="1" applyBorder="1" applyAlignment="1" applyProtection="1">
      <alignment horizontal="right" vertical="center"/>
      <protection/>
    </xf>
    <xf numFmtId="176" fontId="26" fillId="0" borderId="0" xfId="62" applyNumberFormat="1" applyFont="1" applyFill="1" applyBorder="1" applyAlignment="1">
      <alignment vertical="center"/>
      <protection/>
    </xf>
    <xf numFmtId="176" fontId="26" fillId="0" borderId="0" xfId="63" applyNumberFormat="1" applyFont="1" applyFill="1" applyAlignment="1">
      <alignment vertical="center"/>
      <protection/>
    </xf>
    <xf numFmtId="176" fontId="22" fillId="0" borderId="0" xfId="63" applyNumberFormat="1" applyFont="1" applyFill="1" applyBorder="1" applyAlignment="1" applyProtection="1">
      <alignment vertical="center"/>
      <protection/>
    </xf>
    <xf numFmtId="178" fontId="10" fillId="0" borderId="0" xfId="67" applyNumberFormat="1" applyFont="1" applyFill="1" applyBorder="1" applyAlignment="1" applyProtection="1">
      <alignment horizontal="right" vertical="center"/>
      <protection/>
    </xf>
    <xf numFmtId="178" fontId="10" fillId="0" borderId="0" xfId="67" applyNumberFormat="1" applyFont="1" applyFill="1" applyBorder="1" applyAlignment="1" applyProtection="1">
      <alignment vertical="center"/>
      <protection/>
    </xf>
    <xf numFmtId="178" fontId="10" fillId="0" borderId="0" xfId="67" applyNumberFormat="1" applyFont="1" applyFill="1" applyBorder="1" applyAlignment="1" applyProtection="1">
      <alignment vertical="center"/>
      <protection locked="0"/>
    </xf>
    <xf numFmtId="0" fontId="0" fillId="0" borderId="0" xfId="61" applyFont="1" applyFill="1">
      <alignment/>
      <protection/>
    </xf>
    <xf numFmtId="176" fontId="73" fillId="0" borderId="0" xfId="63" applyNumberFormat="1" applyFont="1" applyFill="1" applyBorder="1" applyAlignment="1">
      <alignment vertical="center"/>
      <protection/>
    </xf>
    <xf numFmtId="176" fontId="74" fillId="0" borderId="11" xfId="63" applyNumberFormat="1" applyFont="1" applyFill="1" applyBorder="1" applyAlignment="1">
      <alignment vertical="center"/>
      <protection/>
    </xf>
    <xf numFmtId="176" fontId="74" fillId="0" borderId="0" xfId="63" applyNumberFormat="1" applyFont="1" applyFill="1" applyBorder="1" applyAlignment="1">
      <alignment horizontal="right" vertical="center"/>
      <protection/>
    </xf>
    <xf numFmtId="176" fontId="73" fillId="0" borderId="14" xfId="62" applyNumberFormat="1" applyFont="1" applyFill="1" applyBorder="1" applyAlignment="1">
      <alignment vertical="center"/>
      <protection/>
    </xf>
    <xf numFmtId="176" fontId="73" fillId="0" borderId="0" xfId="62" applyNumberFormat="1" applyFont="1" applyFill="1" applyBorder="1" applyAlignment="1">
      <alignment vertical="center"/>
      <protection/>
    </xf>
    <xf numFmtId="176" fontId="73" fillId="0" borderId="0" xfId="63" applyNumberFormat="1" applyFont="1" applyFill="1" applyAlignment="1">
      <alignment vertical="center"/>
      <protection/>
    </xf>
    <xf numFmtId="176" fontId="73" fillId="0" borderId="11" xfId="63" applyNumberFormat="1" applyFont="1" applyFill="1" applyBorder="1" applyAlignment="1">
      <alignment vertical="center"/>
      <protection/>
    </xf>
    <xf numFmtId="176" fontId="74" fillId="0" borderId="0" xfId="63" applyNumberFormat="1" applyFont="1" applyFill="1" applyAlignment="1">
      <alignment horizontal="right" vertical="center"/>
      <protection/>
    </xf>
    <xf numFmtId="176" fontId="16" fillId="0" borderId="0" xfId="63" applyNumberFormat="1" applyFont="1" applyFill="1" applyAlignment="1">
      <alignment horizontal="center" vertical="center"/>
      <protection/>
    </xf>
    <xf numFmtId="176" fontId="75" fillId="0" borderId="0" xfId="63" applyNumberFormat="1" applyFont="1" applyFill="1" applyBorder="1" applyAlignment="1">
      <alignment vertical="center"/>
      <protection/>
    </xf>
    <xf numFmtId="176" fontId="76" fillId="0" borderId="0" xfId="63" applyNumberFormat="1" applyFont="1" applyFill="1" applyBorder="1" applyAlignment="1" applyProtection="1">
      <alignment vertical="center"/>
      <protection locked="0"/>
    </xf>
    <xf numFmtId="176" fontId="76" fillId="0" borderId="12" xfId="62" applyNumberFormat="1" applyFont="1" applyFill="1" applyBorder="1" applyAlignment="1">
      <alignment vertical="center"/>
      <protection/>
    </xf>
    <xf numFmtId="176" fontId="75" fillId="0" borderId="13" xfId="62" applyNumberFormat="1" applyFont="1" applyFill="1" applyBorder="1" applyAlignment="1">
      <alignment vertical="center"/>
      <protection/>
    </xf>
    <xf numFmtId="176" fontId="75" fillId="0" borderId="0" xfId="63" applyNumberFormat="1" applyFont="1" applyFill="1" applyAlignment="1">
      <alignment vertical="center"/>
      <protection/>
    </xf>
    <xf numFmtId="176" fontId="76" fillId="0" borderId="0" xfId="63" applyNumberFormat="1" applyFont="1" applyFill="1" applyBorder="1" applyAlignment="1">
      <alignment horizontal="right" vertical="center"/>
      <protection/>
    </xf>
    <xf numFmtId="176" fontId="77" fillId="0" borderId="0" xfId="63" applyNumberFormat="1" applyFont="1" applyFill="1" applyBorder="1" applyAlignment="1">
      <alignment vertical="center"/>
      <protection/>
    </xf>
    <xf numFmtId="176" fontId="78" fillId="0" borderId="11" xfId="63" applyNumberFormat="1" applyFont="1" applyFill="1" applyBorder="1" applyAlignment="1">
      <alignment vertical="center"/>
      <protection/>
    </xf>
    <xf numFmtId="176" fontId="78" fillId="0" borderId="0" xfId="63" applyNumberFormat="1" applyFont="1" applyFill="1" applyBorder="1" applyAlignment="1">
      <alignment horizontal="right" vertical="center"/>
      <protection/>
    </xf>
    <xf numFmtId="176" fontId="77" fillId="0" borderId="14" xfId="62" applyNumberFormat="1" applyFont="1" applyFill="1" applyBorder="1" applyAlignment="1">
      <alignment vertical="center"/>
      <protection/>
    </xf>
    <xf numFmtId="176" fontId="77" fillId="0" borderId="0" xfId="62" applyNumberFormat="1" applyFont="1" applyFill="1" applyBorder="1" applyAlignment="1">
      <alignment vertical="center"/>
      <protection/>
    </xf>
    <xf numFmtId="176" fontId="77" fillId="0" borderId="0" xfId="63" applyNumberFormat="1" applyFont="1" applyFill="1" applyAlignment="1">
      <alignment vertical="center"/>
      <protection/>
    </xf>
    <xf numFmtId="176" fontId="78" fillId="0" borderId="0" xfId="63" applyNumberFormat="1" applyFont="1" applyFill="1" applyBorder="1" applyAlignment="1" applyProtection="1">
      <alignment vertical="center"/>
      <protection locked="0"/>
    </xf>
    <xf numFmtId="176" fontId="78" fillId="0" borderId="12" xfId="62" applyNumberFormat="1" applyFont="1" applyFill="1" applyBorder="1" applyAlignment="1">
      <alignment vertical="center"/>
      <protection/>
    </xf>
    <xf numFmtId="176" fontId="77" fillId="0" borderId="13" xfId="62" applyNumberFormat="1" applyFont="1" applyFill="1" applyBorder="1" applyAlignment="1">
      <alignment vertical="center"/>
      <protection/>
    </xf>
    <xf numFmtId="176" fontId="76" fillId="0" borderId="11" xfId="63" applyNumberFormat="1" applyFont="1" applyFill="1" applyBorder="1" applyAlignment="1">
      <alignment vertical="center"/>
      <protection/>
    </xf>
    <xf numFmtId="176" fontId="76" fillId="0" borderId="0" xfId="63" applyNumberFormat="1" applyFont="1" applyFill="1" applyBorder="1" applyAlignment="1">
      <alignment vertical="center"/>
      <protection/>
    </xf>
    <xf numFmtId="176" fontId="75" fillId="0" borderId="14" xfId="62" applyNumberFormat="1" applyFont="1" applyFill="1" applyBorder="1" applyAlignment="1">
      <alignment vertical="center"/>
      <protection/>
    </xf>
    <xf numFmtId="176" fontId="75" fillId="0" borderId="0" xfId="62" applyNumberFormat="1" applyFont="1" applyFill="1" applyBorder="1" applyAlignment="1">
      <alignment vertical="center"/>
      <protection/>
    </xf>
    <xf numFmtId="176" fontId="75" fillId="0" borderId="12" xfId="63" applyNumberFormat="1" applyFont="1" applyFill="1" applyBorder="1" applyAlignment="1">
      <alignment vertical="center"/>
      <protection/>
    </xf>
    <xf numFmtId="176" fontId="75" fillId="0" borderId="14" xfId="62" applyNumberFormat="1" applyFont="1" applyFill="1" applyBorder="1" applyAlignment="1">
      <alignment horizontal="left" vertical="center"/>
      <protection/>
    </xf>
    <xf numFmtId="178" fontId="79" fillId="0" borderId="0" xfId="67" applyNumberFormat="1" applyFont="1" applyFill="1" applyAlignment="1">
      <alignment vertical="center"/>
      <protection/>
    </xf>
    <xf numFmtId="178" fontId="80" fillId="0" borderId="0" xfId="67" applyNumberFormat="1" applyFont="1" applyFill="1" applyAlignment="1">
      <alignment vertical="center"/>
      <protection/>
    </xf>
    <xf numFmtId="178" fontId="10" fillId="0" borderId="0" xfId="64" applyNumberFormat="1" applyFont="1" applyFill="1" applyAlignment="1" applyProtection="1">
      <alignment horizontal="center" vertical="center"/>
      <protection/>
    </xf>
    <xf numFmtId="178" fontId="10" fillId="0" borderId="0" xfId="64" applyNumberFormat="1" applyFont="1" applyFill="1" applyBorder="1" applyAlignment="1" applyProtection="1">
      <alignment horizontal="left" vertical="center"/>
      <protection/>
    </xf>
    <xf numFmtId="178" fontId="10" fillId="0" borderId="0" xfId="64" applyNumberFormat="1" applyFont="1" applyFill="1" applyBorder="1" applyAlignment="1">
      <alignment vertical="center"/>
      <protection/>
    </xf>
    <xf numFmtId="178" fontId="10" fillId="0" borderId="0" xfId="64" applyNumberFormat="1" applyFont="1" applyFill="1" applyBorder="1" applyAlignment="1" applyProtection="1">
      <alignment vertical="center"/>
      <protection/>
    </xf>
    <xf numFmtId="178" fontId="10" fillId="0" borderId="0" xfId="64" applyNumberFormat="1" applyFont="1" applyFill="1" applyBorder="1" applyAlignment="1">
      <alignment horizontal="right" vertical="center"/>
      <protection/>
    </xf>
    <xf numFmtId="178" fontId="10" fillId="0" borderId="13" xfId="64" applyNumberFormat="1" applyFont="1" applyFill="1" applyBorder="1" applyAlignment="1">
      <alignment vertical="center"/>
      <protection/>
    </xf>
    <xf numFmtId="178" fontId="10" fillId="0" borderId="10" xfId="64" applyNumberFormat="1" applyFont="1" applyFill="1" applyBorder="1" applyAlignment="1" applyProtection="1">
      <alignment horizontal="center" vertical="center"/>
      <protection/>
    </xf>
    <xf numFmtId="178" fontId="10" fillId="0" borderId="18" xfId="64" applyNumberFormat="1" applyFont="1" applyFill="1" applyBorder="1" applyAlignment="1" applyProtection="1">
      <alignment horizontal="center" vertical="center"/>
      <protection/>
    </xf>
    <xf numFmtId="178" fontId="10" fillId="0" borderId="19" xfId="64" applyNumberFormat="1" applyFont="1" applyFill="1" applyBorder="1" applyAlignment="1" applyProtection="1">
      <alignment horizontal="center" vertical="center"/>
      <protection/>
    </xf>
    <xf numFmtId="178" fontId="10" fillId="0" borderId="14" xfId="64" applyNumberFormat="1" applyFont="1" applyFill="1" applyBorder="1" applyAlignment="1">
      <alignment vertical="center"/>
      <protection/>
    </xf>
    <xf numFmtId="178" fontId="10" fillId="0" borderId="14" xfId="64" applyNumberFormat="1" applyFont="1" applyFill="1" applyBorder="1" applyAlignment="1" applyProtection="1">
      <alignment horizontal="right" vertical="center"/>
      <protection/>
    </xf>
    <xf numFmtId="178" fontId="10" fillId="0" borderId="0" xfId="64" applyNumberFormat="1" applyFont="1" applyFill="1" applyBorder="1" applyAlignment="1" applyProtection="1">
      <alignment horizontal="right" vertical="center"/>
      <protection/>
    </xf>
    <xf numFmtId="178" fontId="10" fillId="0" borderId="0" xfId="64" applyNumberFormat="1" applyFont="1" applyFill="1" applyBorder="1" applyAlignment="1" applyProtection="1">
      <alignment horizontal="center" vertical="center"/>
      <protection/>
    </xf>
    <xf numFmtId="178" fontId="10" fillId="0" borderId="10" xfId="64" applyNumberFormat="1" applyFont="1" applyFill="1" applyBorder="1" applyAlignment="1" applyProtection="1">
      <alignment horizontal="right" vertical="center"/>
      <protection locked="0"/>
    </xf>
    <xf numFmtId="178" fontId="10" fillId="0" borderId="21" xfId="64" applyNumberFormat="1" applyFont="1" applyFill="1" applyBorder="1" applyAlignment="1">
      <alignment horizontal="center" vertical="center"/>
      <protection/>
    </xf>
    <xf numFmtId="178" fontId="10" fillId="0" borderId="13" xfId="64" applyNumberFormat="1" applyFont="1" applyFill="1" applyBorder="1" applyAlignment="1">
      <alignment horizontal="center" vertical="center"/>
      <protection/>
    </xf>
    <xf numFmtId="178" fontId="10" fillId="0" borderId="16" xfId="64" applyNumberFormat="1" applyFont="1" applyFill="1" applyBorder="1" applyAlignment="1" applyProtection="1">
      <alignment horizontal="center" vertical="center"/>
      <protection/>
    </xf>
    <xf numFmtId="178" fontId="10" fillId="0" borderId="23" xfId="64" applyNumberFormat="1" applyFont="1" applyFill="1" applyBorder="1" applyAlignment="1" applyProtection="1">
      <alignment horizontal="center" vertical="center"/>
      <protection/>
    </xf>
    <xf numFmtId="178" fontId="10" fillId="0" borderId="17" xfId="64" applyNumberFormat="1" applyFont="1" applyFill="1" applyBorder="1" applyAlignment="1" applyProtection="1">
      <alignment horizontal="center" vertical="center"/>
      <protection/>
    </xf>
    <xf numFmtId="178" fontId="9" fillId="0" borderId="0" xfId="65" applyNumberFormat="1" applyFont="1" applyFill="1" applyBorder="1" applyAlignment="1">
      <alignment vertical="center"/>
      <protection/>
    </xf>
    <xf numFmtId="178" fontId="10" fillId="0" borderId="0" xfId="65" applyNumberFormat="1" applyFont="1" applyFill="1" applyBorder="1" applyAlignment="1" applyProtection="1">
      <alignment horizontal="center" vertical="center"/>
      <protection/>
    </xf>
    <xf numFmtId="178" fontId="10" fillId="0" borderId="0" xfId="64" applyNumberFormat="1" applyFont="1" applyFill="1" applyBorder="1" applyAlignment="1" applyProtection="1">
      <alignment horizontal="right" vertical="center"/>
      <protection locked="0"/>
    </xf>
    <xf numFmtId="178" fontId="10" fillId="0" borderId="10" xfId="64" applyNumberFormat="1" applyFont="1" applyFill="1" applyBorder="1" applyAlignment="1" applyProtection="1">
      <alignment horizontal="right" vertical="center"/>
      <protection/>
    </xf>
    <xf numFmtId="178" fontId="10" fillId="0" borderId="10" xfId="64" applyNumberFormat="1" applyFont="1" applyFill="1" applyBorder="1" applyAlignment="1" applyProtection="1">
      <alignment horizontal="center" vertical="center" shrinkToFit="1"/>
      <protection/>
    </xf>
    <xf numFmtId="176" fontId="76" fillId="0" borderId="13" xfId="62" applyNumberFormat="1" applyFont="1" applyFill="1" applyBorder="1" applyAlignment="1">
      <alignment vertical="center"/>
      <protection/>
    </xf>
    <xf numFmtId="178" fontId="10" fillId="0" borderId="15" xfId="67" applyNumberFormat="1" applyFont="1" applyFill="1" applyBorder="1" applyAlignment="1" applyProtection="1">
      <alignment horizontal="center" vertical="center"/>
      <protection/>
    </xf>
    <xf numFmtId="178" fontId="10" fillId="0" borderId="15" xfId="64" applyNumberFormat="1" applyFont="1" applyFill="1" applyBorder="1" applyAlignment="1" applyProtection="1">
      <alignment horizontal="center" vertical="center"/>
      <protection/>
    </xf>
    <xf numFmtId="178" fontId="10" fillId="0" borderId="0" xfId="67" applyNumberFormat="1" applyFont="1" applyFill="1" applyBorder="1" applyAlignment="1">
      <alignment horizontal="center" vertical="center"/>
      <protection/>
    </xf>
    <xf numFmtId="176" fontId="11" fillId="0" borderId="14" xfId="62" applyNumberFormat="1" applyFont="1" applyFill="1" applyBorder="1" applyAlignment="1" applyProtection="1">
      <alignment horizontal="right" vertical="center"/>
      <protection/>
    </xf>
    <xf numFmtId="176" fontId="11" fillId="0" borderId="0" xfId="62" applyNumberFormat="1" applyFont="1" applyFill="1" applyBorder="1" applyAlignment="1" applyProtection="1">
      <alignment horizontal="right" vertical="center"/>
      <protection/>
    </xf>
    <xf numFmtId="49" fontId="10" fillId="0" borderId="0" xfId="62" applyNumberFormat="1" applyFont="1" applyFill="1" applyBorder="1" applyAlignment="1" applyProtection="1">
      <alignment horizontal="right" vertical="center"/>
      <protection/>
    </xf>
    <xf numFmtId="176" fontId="16" fillId="0" borderId="16" xfId="63" applyNumberFormat="1" applyFont="1" applyFill="1" applyBorder="1" applyAlignment="1">
      <alignment vertical="center"/>
      <protection/>
    </xf>
    <xf numFmtId="176" fontId="16" fillId="0" borderId="14" xfId="63" applyNumberFormat="1" applyFont="1" applyFill="1" applyBorder="1" applyAlignment="1">
      <alignment vertical="center"/>
      <protection/>
    </xf>
    <xf numFmtId="176" fontId="16" fillId="0" borderId="14" xfId="63" applyNumberFormat="1" applyFont="1" applyFill="1" applyBorder="1" applyAlignment="1" applyProtection="1">
      <alignment horizontal="right" vertical="center"/>
      <protection locked="0"/>
    </xf>
    <xf numFmtId="176" fontId="18" fillId="0" borderId="14" xfId="63" applyNumberFormat="1" applyFont="1" applyFill="1" applyBorder="1" applyAlignment="1" applyProtection="1">
      <alignment horizontal="right" vertical="center"/>
      <protection/>
    </xf>
    <xf numFmtId="176" fontId="18" fillId="0" borderId="0" xfId="63" applyNumberFormat="1" applyFont="1" applyFill="1" applyBorder="1" applyAlignment="1" applyProtection="1">
      <alignment horizontal="right" vertical="center"/>
      <protection/>
    </xf>
    <xf numFmtId="176" fontId="74" fillId="0" borderId="14" xfId="63" applyNumberFormat="1" applyFont="1" applyFill="1" applyBorder="1" applyAlignment="1">
      <alignment horizontal="right" vertical="center"/>
      <protection/>
    </xf>
    <xf numFmtId="176" fontId="16" fillId="0" borderId="14" xfId="63" applyNumberFormat="1" applyFont="1" applyFill="1" applyBorder="1" applyAlignment="1" applyProtection="1">
      <alignment horizontal="right" vertical="center"/>
      <protection/>
    </xf>
    <xf numFmtId="176" fontId="16" fillId="0" borderId="14" xfId="63" applyNumberFormat="1" applyFont="1" applyFill="1" applyBorder="1" applyAlignment="1">
      <alignment horizontal="right" vertical="center"/>
      <protection/>
    </xf>
    <xf numFmtId="176" fontId="76" fillId="0" borderId="14" xfId="63" applyNumberFormat="1" applyFont="1" applyFill="1" applyBorder="1" applyAlignment="1">
      <alignment vertical="center"/>
      <protection/>
    </xf>
    <xf numFmtId="176" fontId="20" fillId="0" borderId="14" xfId="63" applyNumberFormat="1" applyFont="1" applyFill="1" applyBorder="1" applyAlignment="1" applyProtection="1">
      <alignment horizontal="right" vertical="center"/>
      <protection locked="0"/>
    </xf>
    <xf numFmtId="176" fontId="22" fillId="0" borderId="14" xfId="63" applyNumberFormat="1" applyFont="1" applyFill="1" applyBorder="1" applyAlignment="1" applyProtection="1">
      <alignment horizontal="right" vertical="center"/>
      <protection/>
    </xf>
    <xf numFmtId="176" fontId="22" fillId="0" borderId="0" xfId="63" applyNumberFormat="1" applyFont="1" applyFill="1" applyBorder="1" applyAlignment="1" applyProtection="1">
      <alignment horizontal="right" vertical="center"/>
      <protection/>
    </xf>
    <xf numFmtId="176" fontId="20" fillId="0" borderId="14" xfId="63" applyNumberFormat="1" applyFont="1" applyFill="1" applyBorder="1" applyAlignment="1">
      <alignment horizontal="right" vertical="center"/>
      <protection/>
    </xf>
    <xf numFmtId="176" fontId="78" fillId="0" borderId="14" xfId="63" applyNumberFormat="1" applyFont="1" applyFill="1" applyBorder="1" applyAlignment="1">
      <alignment vertical="center"/>
      <protection/>
    </xf>
    <xf numFmtId="176" fontId="78" fillId="0" borderId="0" xfId="63" applyNumberFormat="1" applyFont="1" applyFill="1" applyBorder="1" applyAlignment="1">
      <alignment vertical="center"/>
      <protection/>
    </xf>
    <xf numFmtId="176" fontId="24" fillId="0" borderId="14" xfId="63" applyNumberFormat="1" applyFont="1" applyFill="1" applyBorder="1" applyAlignment="1" applyProtection="1">
      <alignment horizontal="right" vertical="center"/>
      <protection locked="0"/>
    </xf>
    <xf numFmtId="176" fontId="26" fillId="0" borderId="14" xfId="63" applyNumberFormat="1" applyFont="1" applyFill="1" applyBorder="1" applyAlignment="1" applyProtection="1">
      <alignment horizontal="right" vertical="center"/>
      <protection/>
    </xf>
    <xf numFmtId="176" fontId="78" fillId="0" borderId="14" xfId="63" applyNumberFormat="1" applyFont="1" applyFill="1" applyBorder="1" applyAlignment="1">
      <alignment horizontal="right" vertical="center"/>
      <protection/>
    </xf>
    <xf numFmtId="176" fontId="20" fillId="0" borderId="14" xfId="63" applyNumberFormat="1" applyFont="1" applyFill="1" applyBorder="1" applyAlignment="1" applyProtection="1">
      <alignment vertical="center"/>
      <protection locked="0"/>
    </xf>
    <xf numFmtId="176" fontId="22" fillId="0" borderId="14" xfId="63" applyNumberFormat="1" applyFont="1" applyFill="1" applyBorder="1" applyAlignment="1" applyProtection="1">
      <alignment vertical="center"/>
      <protection/>
    </xf>
    <xf numFmtId="176" fontId="20" fillId="0" borderId="14" xfId="63" applyNumberFormat="1" applyFont="1" applyFill="1" applyBorder="1" applyAlignment="1" applyProtection="1">
      <alignment vertical="center"/>
      <protection/>
    </xf>
    <xf numFmtId="176" fontId="20" fillId="0" borderId="0" xfId="63" applyNumberFormat="1" applyFont="1" applyFill="1" applyBorder="1" applyAlignment="1" applyProtection="1">
      <alignment vertical="center"/>
      <protection/>
    </xf>
    <xf numFmtId="178" fontId="10" fillId="0" borderId="12" xfId="66" applyNumberFormat="1" applyFont="1" applyFill="1" applyBorder="1" applyAlignment="1">
      <alignment vertical="center"/>
      <protection/>
    </xf>
    <xf numFmtId="178" fontId="10" fillId="0" borderId="17" xfId="66" applyNumberFormat="1" applyFont="1" applyFill="1" applyBorder="1" applyAlignment="1">
      <alignment horizontal="centerContinuous" vertical="center"/>
      <protection/>
    </xf>
    <xf numFmtId="178" fontId="10" fillId="0" borderId="14" xfId="66" applyNumberFormat="1" applyFont="1" applyFill="1" applyBorder="1" applyAlignment="1">
      <alignment vertical="center"/>
      <protection/>
    </xf>
    <xf numFmtId="178" fontId="10" fillId="0" borderId="14" xfId="66" applyNumberFormat="1" applyFont="1" applyFill="1" applyBorder="1" applyAlignment="1" applyProtection="1">
      <alignment horizontal="center" vertical="center"/>
      <protection/>
    </xf>
    <xf numFmtId="178" fontId="10" fillId="0" borderId="16" xfId="66" applyNumberFormat="1" applyFont="1" applyFill="1" applyBorder="1" applyAlignment="1">
      <alignment vertical="center"/>
      <protection/>
    </xf>
    <xf numFmtId="178" fontId="10" fillId="0" borderId="10" xfId="66" applyNumberFormat="1" applyFont="1" applyFill="1" applyBorder="1" applyAlignment="1">
      <alignment vertical="center"/>
      <protection/>
    </xf>
    <xf numFmtId="178" fontId="10" fillId="0" borderId="14" xfId="66" applyNumberFormat="1" applyFont="1" applyFill="1" applyBorder="1" applyAlignment="1" applyProtection="1">
      <alignment vertical="center"/>
      <protection/>
    </xf>
    <xf numFmtId="178" fontId="10" fillId="0" borderId="19" xfId="67" applyNumberFormat="1" applyFont="1" applyFill="1" applyBorder="1" applyAlignment="1" applyProtection="1">
      <alignment horizontal="center" vertical="center"/>
      <protection/>
    </xf>
    <xf numFmtId="178" fontId="10" fillId="0" borderId="14" xfId="67" applyNumberFormat="1" applyFont="1" applyFill="1" applyBorder="1" applyAlignment="1">
      <alignment vertical="center"/>
      <protection/>
    </xf>
    <xf numFmtId="178" fontId="10" fillId="0" borderId="14" xfId="67" applyNumberFormat="1" applyFont="1" applyFill="1" applyBorder="1" applyAlignment="1" applyProtection="1">
      <alignment vertical="center"/>
      <protection/>
    </xf>
    <xf numFmtId="178" fontId="10" fillId="0" borderId="14" xfId="67" applyNumberFormat="1" applyFont="1" applyFill="1" applyBorder="1" applyAlignment="1" applyProtection="1">
      <alignment horizontal="right" vertical="center"/>
      <protection/>
    </xf>
    <xf numFmtId="176" fontId="17" fillId="0" borderId="0" xfId="63" applyNumberFormat="1" applyFont="1" applyFill="1" applyBorder="1" applyAlignment="1">
      <alignment/>
      <protection/>
    </xf>
    <xf numFmtId="176" fontId="17" fillId="0" borderId="10" xfId="63" applyNumberFormat="1" applyFont="1" applyFill="1" applyBorder="1" applyAlignment="1">
      <alignment/>
      <protection/>
    </xf>
    <xf numFmtId="176" fontId="17" fillId="0" borderId="15" xfId="63" applyNumberFormat="1" applyFont="1" applyFill="1" applyBorder="1" applyAlignment="1">
      <alignment/>
      <protection/>
    </xf>
    <xf numFmtId="176" fontId="17" fillId="0" borderId="16" xfId="63" applyNumberFormat="1" applyFont="1" applyFill="1" applyBorder="1" applyAlignment="1">
      <alignment/>
      <protection/>
    </xf>
    <xf numFmtId="178" fontId="10" fillId="0" borderId="0" xfId="66" applyNumberFormat="1" applyFont="1" applyFill="1" applyBorder="1" applyAlignment="1" applyProtection="1">
      <alignment vertical="center"/>
      <protection/>
    </xf>
    <xf numFmtId="178" fontId="9" fillId="0" borderId="15" xfId="67" applyNumberFormat="1" applyFont="1" applyFill="1" applyBorder="1" applyAlignment="1">
      <alignment vertical="center"/>
      <protection/>
    </xf>
    <xf numFmtId="178" fontId="10" fillId="0" borderId="14" xfId="64" applyNumberFormat="1" applyFont="1" applyFill="1" applyBorder="1" applyAlignment="1">
      <alignment horizontal="right" vertical="center" indent="1"/>
      <protection/>
    </xf>
    <xf numFmtId="178" fontId="10" fillId="0" borderId="0" xfId="64" applyNumberFormat="1" applyFont="1" applyFill="1" applyBorder="1" applyAlignment="1">
      <alignment horizontal="right" vertical="center" indent="1"/>
      <protection/>
    </xf>
    <xf numFmtId="176" fontId="76" fillId="0" borderId="14" xfId="63" applyNumberFormat="1" applyFont="1" applyFill="1" applyBorder="1" applyAlignment="1">
      <alignment horizontal="right" vertical="center"/>
      <protection/>
    </xf>
    <xf numFmtId="176" fontId="81" fillId="0" borderId="12" xfId="62" applyNumberFormat="1" applyFont="1" applyFill="1" applyBorder="1" applyAlignment="1">
      <alignment vertical="center"/>
      <protection/>
    </xf>
    <xf numFmtId="176" fontId="79" fillId="0" borderId="13" xfId="62" applyNumberFormat="1" applyFont="1" applyFill="1" applyBorder="1" applyAlignment="1">
      <alignment vertical="center"/>
      <protection/>
    </xf>
    <xf numFmtId="176" fontId="79" fillId="0" borderId="14" xfId="62" applyNumberFormat="1" applyFont="1" applyFill="1" applyBorder="1" applyAlignment="1">
      <alignment vertical="center"/>
      <protection/>
    </xf>
    <xf numFmtId="176" fontId="79" fillId="0" borderId="0" xfId="62" applyNumberFormat="1" applyFont="1" applyFill="1" applyBorder="1" applyAlignment="1">
      <alignment vertical="center"/>
      <protection/>
    </xf>
    <xf numFmtId="176" fontId="79" fillId="0" borderId="0" xfId="63" applyNumberFormat="1" applyFont="1" applyFill="1" applyBorder="1" applyAlignment="1">
      <alignment vertical="center"/>
      <protection/>
    </xf>
    <xf numFmtId="176" fontId="81" fillId="0" borderId="11" xfId="63" applyNumberFormat="1" applyFont="1" applyFill="1" applyBorder="1" applyAlignment="1">
      <alignment vertical="center"/>
      <protection/>
    </xf>
    <xf numFmtId="176" fontId="9" fillId="0" borderId="0" xfId="63" applyNumberFormat="1" applyFont="1" applyFill="1" applyBorder="1" applyAlignment="1" applyProtection="1">
      <alignment vertical="center"/>
      <protection locked="0"/>
    </xf>
    <xf numFmtId="176" fontId="10" fillId="0" borderId="11" xfId="63" applyNumberFormat="1" applyFont="1" applyFill="1" applyBorder="1" applyAlignment="1" applyProtection="1">
      <alignment horizontal="right" vertical="center"/>
      <protection locked="0"/>
    </xf>
    <xf numFmtId="176" fontId="81" fillId="0" borderId="11" xfId="63" applyNumberFormat="1" applyFont="1" applyFill="1" applyBorder="1" applyAlignment="1">
      <alignment horizontal="right" vertical="center"/>
      <protection/>
    </xf>
    <xf numFmtId="176" fontId="9" fillId="0" borderId="0" xfId="63" applyNumberFormat="1" applyFont="1" applyFill="1" applyBorder="1" applyAlignment="1">
      <alignment vertical="center"/>
      <protection/>
    </xf>
    <xf numFmtId="176" fontId="10" fillId="0" borderId="11" xfId="63" applyNumberFormat="1" applyFont="1" applyFill="1" applyBorder="1" applyAlignment="1">
      <alignment horizontal="right" vertical="center"/>
      <protection/>
    </xf>
    <xf numFmtId="176" fontId="10" fillId="0" borderId="11" xfId="63" applyNumberFormat="1" applyFont="1" applyFill="1" applyBorder="1" applyAlignment="1" applyProtection="1">
      <alignment horizontal="right" vertical="center"/>
      <protection/>
    </xf>
    <xf numFmtId="176" fontId="9" fillId="0" borderId="11" xfId="63" applyNumberFormat="1" applyFont="1" applyFill="1" applyBorder="1" applyAlignment="1">
      <alignment horizontal="right" vertical="center"/>
      <protection/>
    </xf>
    <xf numFmtId="176" fontId="9" fillId="0" borderId="14" xfId="62" applyNumberFormat="1" applyFont="1" applyFill="1" applyBorder="1" applyAlignment="1">
      <alignment vertical="center"/>
      <protection/>
    </xf>
    <xf numFmtId="178" fontId="10" fillId="33" borderId="0" xfId="67" applyNumberFormat="1" applyFont="1" applyFill="1" applyBorder="1" applyAlignment="1">
      <alignment vertical="center"/>
      <protection/>
    </xf>
    <xf numFmtId="178" fontId="10" fillId="33" borderId="14" xfId="67" applyNumberFormat="1" applyFont="1" applyFill="1" applyBorder="1" applyAlignment="1">
      <alignment vertical="center"/>
      <protection/>
    </xf>
    <xf numFmtId="178" fontId="9" fillId="33" borderId="0" xfId="67" applyNumberFormat="1" applyFont="1" applyFill="1" applyAlignment="1">
      <alignment vertical="center"/>
      <protection/>
    </xf>
    <xf numFmtId="178" fontId="10" fillId="34" borderId="0" xfId="67" applyNumberFormat="1" applyFont="1" applyFill="1" applyBorder="1" applyAlignment="1" applyProtection="1">
      <alignment horizontal="center" vertical="center"/>
      <protection/>
    </xf>
    <xf numFmtId="178" fontId="11" fillId="34" borderId="14" xfId="67" applyNumberFormat="1" applyFont="1" applyFill="1" applyBorder="1" applyAlignment="1" applyProtection="1">
      <alignment vertical="center"/>
      <protection/>
    </xf>
    <xf numFmtId="178" fontId="11" fillId="34" borderId="0" xfId="67" applyNumberFormat="1" applyFont="1" applyFill="1" applyBorder="1" applyAlignment="1" applyProtection="1">
      <alignment vertical="center"/>
      <protection/>
    </xf>
    <xf numFmtId="178" fontId="10" fillId="34" borderId="0" xfId="64" applyNumberFormat="1" applyFont="1" applyFill="1" applyBorder="1" applyAlignment="1" applyProtection="1">
      <alignment vertical="center"/>
      <protection/>
    </xf>
    <xf numFmtId="178" fontId="11" fillId="34" borderId="14" xfId="64" applyNumberFormat="1" applyFont="1" applyFill="1" applyBorder="1" applyAlignment="1" applyProtection="1">
      <alignment horizontal="right" vertical="center"/>
      <protection/>
    </xf>
    <xf numFmtId="178" fontId="11" fillId="34" borderId="0" xfId="64" applyNumberFormat="1" applyFont="1" applyFill="1" applyBorder="1" applyAlignment="1" applyProtection="1">
      <alignment horizontal="right" vertical="center"/>
      <protection/>
    </xf>
    <xf numFmtId="178" fontId="10" fillId="34" borderId="0" xfId="65" applyNumberFormat="1" applyFont="1" applyFill="1" applyBorder="1" applyAlignment="1" applyProtection="1">
      <alignment horizontal="center" vertical="center"/>
      <protection/>
    </xf>
    <xf numFmtId="178" fontId="10" fillId="34" borderId="0" xfId="66" applyNumberFormat="1" applyFont="1" applyFill="1" applyAlignment="1" applyProtection="1">
      <alignment horizontal="center" vertical="center"/>
      <protection/>
    </xf>
    <xf numFmtId="178" fontId="11" fillId="34" borderId="14" xfId="66" applyNumberFormat="1" applyFont="1" applyFill="1" applyBorder="1" applyAlignment="1" applyProtection="1">
      <alignment vertical="center"/>
      <protection/>
    </xf>
    <xf numFmtId="178" fontId="11" fillId="34" borderId="0" xfId="66" applyNumberFormat="1" applyFont="1" applyFill="1" applyAlignment="1" applyProtection="1">
      <alignment vertical="center"/>
      <protection/>
    </xf>
    <xf numFmtId="178" fontId="10" fillId="34" borderId="0" xfId="66" applyNumberFormat="1" applyFont="1" applyFill="1" applyAlignment="1" applyProtection="1">
      <alignment horizontal="left" vertical="center"/>
      <protection/>
    </xf>
    <xf numFmtId="178" fontId="10" fillId="34" borderId="14" xfId="66" applyNumberFormat="1" applyFont="1" applyFill="1" applyBorder="1" applyAlignment="1" applyProtection="1">
      <alignment vertical="center"/>
      <protection/>
    </xf>
    <xf numFmtId="178" fontId="10" fillId="34" borderId="0" xfId="66" applyNumberFormat="1" applyFont="1" applyFill="1" applyAlignment="1" applyProtection="1">
      <alignment vertical="center"/>
      <protection/>
    </xf>
    <xf numFmtId="178" fontId="10" fillId="34" borderId="0" xfId="67" applyNumberFormat="1" applyFont="1" applyFill="1" applyBorder="1" applyAlignment="1" applyProtection="1">
      <alignment horizontal="right" vertical="center"/>
      <protection/>
    </xf>
    <xf numFmtId="176" fontId="22" fillId="0" borderId="11" xfId="62" applyNumberFormat="1" applyFont="1" applyFill="1" applyBorder="1" applyAlignment="1" applyProtection="1">
      <alignment horizontal="distributed" vertical="center"/>
      <protection/>
    </xf>
    <xf numFmtId="176" fontId="22" fillId="0" borderId="14" xfId="62" applyNumberFormat="1" applyFont="1" applyFill="1" applyBorder="1" applyAlignment="1" applyProtection="1">
      <alignment horizontal="distributed" vertical="center"/>
      <protection/>
    </xf>
    <xf numFmtId="176" fontId="21" fillId="0" borderId="0" xfId="62" applyNumberFormat="1" applyFont="1" applyFill="1" applyBorder="1" applyAlignment="1">
      <alignment horizontal="right" vertical="center"/>
      <protection/>
    </xf>
    <xf numFmtId="176" fontId="20" fillId="0" borderId="11" xfId="62" applyNumberFormat="1" applyFont="1" applyFill="1" applyBorder="1" applyAlignment="1" applyProtection="1">
      <alignment horizontal="right" vertical="center"/>
      <protection/>
    </xf>
    <xf numFmtId="176" fontId="20" fillId="0" borderId="11" xfId="62" applyNumberFormat="1" applyFont="1" applyFill="1" applyBorder="1" applyAlignment="1" applyProtection="1">
      <alignment horizontal="distributed" vertical="center"/>
      <protection/>
    </xf>
    <xf numFmtId="176" fontId="20" fillId="0" borderId="14" xfId="62" applyNumberFormat="1" applyFont="1" applyFill="1" applyBorder="1" applyAlignment="1" applyProtection="1">
      <alignment horizontal="distributed" vertical="center"/>
      <protection/>
    </xf>
    <xf numFmtId="176" fontId="20" fillId="0" borderId="0" xfId="62" applyNumberFormat="1" applyFont="1" applyFill="1" applyBorder="1" applyAlignment="1" applyProtection="1">
      <alignment horizontal="distributed" vertical="center"/>
      <protection/>
    </xf>
    <xf numFmtId="176" fontId="22" fillId="0" borderId="0" xfId="63" applyNumberFormat="1" applyFont="1" applyFill="1" applyBorder="1" applyAlignment="1">
      <alignment vertical="center"/>
      <protection/>
    </xf>
    <xf numFmtId="176" fontId="21" fillId="0" borderId="0" xfId="62" applyNumberFormat="1" applyFont="1" applyFill="1" applyBorder="1" applyAlignment="1">
      <alignment horizontal="left" vertical="center"/>
      <protection/>
    </xf>
    <xf numFmtId="176" fontId="26" fillId="0" borderId="11" xfId="62" applyNumberFormat="1" applyFont="1" applyFill="1" applyBorder="1" applyAlignment="1" applyProtection="1">
      <alignment horizontal="distributed" vertical="center"/>
      <protection/>
    </xf>
    <xf numFmtId="176" fontId="26" fillId="0" borderId="14" xfId="62" applyNumberFormat="1" applyFont="1" applyFill="1" applyBorder="1" applyAlignment="1" applyProtection="1">
      <alignment horizontal="distributed" vertical="center"/>
      <protection/>
    </xf>
    <xf numFmtId="176" fontId="25" fillId="0" borderId="0" xfId="62" applyNumberFormat="1" applyFont="1" applyFill="1" applyBorder="1" applyAlignment="1">
      <alignment horizontal="right" vertical="center"/>
      <protection/>
    </xf>
    <xf numFmtId="176" fontId="24" fillId="0" borderId="11" xfId="62" applyNumberFormat="1" applyFont="1" applyFill="1" applyBorder="1" applyAlignment="1" applyProtection="1">
      <alignment horizontal="right" vertical="center"/>
      <protection/>
    </xf>
    <xf numFmtId="176" fontId="24" fillId="0" borderId="14" xfId="63" applyNumberFormat="1" applyFont="1" applyFill="1" applyBorder="1" applyAlignment="1" applyProtection="1">
      <alignment horizontal="right" vertical="center"/>
      <protection/>
    </xf>
    <xf numFmtId="176" fontId="24" fillId="0" borderId="0" xfId="63" applyNumberFormat="1" applyFont="1" applyFill="1" applyBorder="1" applyAlignment="1" applyProtection="1">
      <alignment horizontal="right" vertical="center"/>
      <protection/>
    </xf>
    <xf numFmtId="176" fontId="24" fillId="0" borderId="11" xfId="62" applyNumberFormat="1" applyFont="1" applyFill="1" applyBorder="1" applyAlignment="1" applyProtection="1">
      <alignment horizontal="distributed" vertical="center"/>
      <protection/>
    </xf>
    <xf numFmtId="176" fontId="24" fillId="0" borderId="14" xfId="62" applyNumberFormat="1" applyFont="1" applyFill="1" applyBorder="1" applyAlignment="1" applyProtection="1">
      <alignment horizontal="distributed" vertical="center"/>
      <protection/>
    </xf>
    <xf numFmtId="176" fontId="24" fillId="0" borderId="0" xfId="62" applyNumberFormat="1" applyFont="1" applyFill="1" applyBorder="1" applyAlignment="1" applyProtection="1">
      <alignment horizontal="distributed" vertical="center"/>
      <protection/>
    </xf>
    <xf numFmtId="176" fontId="26" fillId="0" borderId="0" xfId="63" applyNumberFormat="1" applyFont="1" applyFill="1" applyBorder="1" applyAlignment="1">
      <alignment vertical="center"/>
      <protection/>
    </xf>
    <xf numFmtId="176" fontId="25" fillId="0" borderId="0" xfId="62" applyNumberFormat="1" applyFont="1" applyFill="1" applyBorder="1" applyAlignment="1">
      <alignment horizontal="left" vertical="center"/>
      <protection/>
    </xf>
    <xf numFmtId="176" fontId="11" fillId="0" borderId="11" xfId="62" applyNumberFormat="1" applyFont="1" applyFill="1" applyBorder="1" applyAlignment="1" applyProtection="1">
      <alignment horizontal="right" vertical="center"/>
      <protection/>
    </xf>
    <xf numFmtId="176" fontId="11" fillId="0" borderId="14" xfId="62" applyNumberFormat="1" applyFont="1" applyFill="1" applyBorder="1" applyAlignment="1" applyProtection="1">
      <alignment horizontal="distributed" vertical="center"/>
      <protection/>
    </xf>
    <xf numFmtId="176" fontId="9" fillId="0" borderId="0" xfId="62" applyNumberFormat="1" applyFont="1" applyFill="1" applyBorder="1" applyAlignment="1">
      <alignment horizontal="right" vertical="center"/>
      <protection/>
    </xf>
    <xf numFmtId="176" fontId="10" fillId="0" borderId="11" xfId="62" applyNumberFormat="1" applyFont="1" applyFill="1" applyBorder="1" applyAlignment="1" applyProtection="1">
      <alignment horizontal="right" vertical="center"/>
      <protection/>
    </xf>
    <xf numFmtId="176" fontId="20" fillId="0" borderId="14" xfId="63" applyNumberFormat="1" applyFont="1" applyFill="1" applyBorder="1" applyAlignment="1" applyProtection="1">
      <alignment horizontal="right" vertical="center"/>
      <protection/>
    </xf>
    <xf numFmtId="176" fontId="10" fillId="0" borderId="14" xfId="62" applyNumberFormat="1" applyFont="1" applyFill="1" applyBorder="1" applyAlignment="1" applyProtection="1">
      <alignment horizontal="distributed" vertical="center"/>
      <protection/>
    </xf>
    <xf numFmtId="176" fontId="9" fillId="0" borderId="0" xfId="62" applyNumberFormat="1" applyFont="1" applyFill="1" applyBorder="1" applyAlignment="1">
      <alignment horizontal="left" vertical="center"/>
      <protection/>
    </xf>
    <xf numFmtId="176" fontId="18" fillId="0" borderId="11" xfId="62" applyNumberFormat="1" applyFont="1" applyFill="1" applyBorder="1" applyAlignment="1" applyProtection="1">
      <alignment horizontal="distributed" vertical="center"/>
      <protection/>
    </xf>
    <xf numFmtId="176" fontId="18" fillId="0" borderId="14" xfId="62" applyNumberFormat="1" applyFont="1" applyFill="1" applyBorder="1" applyAlignment="1" applyProtection="1">
      <alignment horizontal="distributed" vertical="center"/>
      <protection/>
    </xf>
    <xf numFmtId="176" fontId="17" fillId="0" borderId="0" xfId="62" applyNumberFormat="1" applyFont="1" applyFill="1" applyBorder="1" applyAlignment="1">
      <alignment horizontal="right" vertical="center"/>
      <protection/>
    </xf>
    <xf numFmtId="176" fontId="16" fillId="0" borderId="11" xfId="62" applyNumberFormat="1" applyFont="1" applyFill="1" applyBorder="1" applyAlignment="1" applyProtection="1">
      <alignment horizontal="right" vertical="center"/>
      <protection/>
    </xf>
    <xf numFmtId="176" fontId="16" fillId="0" borderId="11" xfId="62" applyNumberFormat="1" applyFont="1" applyFill="1" applyBorder="1" applyAlignment="1" applyProtection="1">
      <alignment horizontal="distributed" vertical="center"/>
      <protection/>
    </xf>
    <xf numFmtId="176" fontId="16" fillId="0" borderId="14" xfId="62" applyNumberFormat="1" applyFont="1" applyFill="1" applyBorder="1" applyAlignment="1" applyProtection="1">
      <alignment horizontal="distributed" vertical="center"/>
      <protection/>
    </xf>
    <xf numFmtId="176" fontId="16" fillId="0" borderId="0" xfId="62" applyNumberFormat="1" applyFont="1" applyFill="1" applyBorder="1" applyAlignment="1" applyProtection="1">
      <alignment horizontal="distributed" vertical="center"/>
      <protection/>
    </xf>
    <xf numFmtId="176" fontId="17" fillId="0" borderId="0" xfId="62" applyNumberFormat="1" applyFont="1" applyFill="1" applyBorder="1" applyAlignment="1">
      <alignment horizontal="left" vertical="center"/>
      <protection/>
    </xf>
    <xf numFmtId="0" fontId="16" fillId="0" borderId="0" xfId="63" applyNumberFormat="1" applyFont="1" applyFill="1" applyBorder="1" applyAlignment="1" applyProtection="1">
      <alignment horizontal="right" vertical="center"/>
      <protection locked="0"/>
    </xf>
    <xf numFmtId="38" fontId="16" fillId="0" borderId="0" xfId="49" applyFont="1" applyFill="1" applyBorder="1" applyAlignment="1" applyProtection="1">
      <alignment horizontal="right" vertical="center"/>
      <protection locked="0"/>
    </xf>
    <xf numFmtId="176" fontId="11" fillId="0" borderId="0" xfId="62" applyNumberFormat="1" applyFont="1" applyFill="1" applyBorder="1" applyAlignment="1" applyProtection="1">
      <alignment horizontal="distributed" vertical="center"/>
      <protection/>
    </xf>
    <xf numFmtId="176" fontId="9" fillId="0" borderId="0" xfId="62" applyNumberFormat="1" applyFont="1" applyFill="1" applyAlignment="1">
      <alignment horizontal="right" vertical="center"/>
      <protection/>
    </xf>
    <xf numFmtId="176" fontId="10" fillId="0" borderId="0" xfId="62" applyNumberFormat="1" applyFont="1" applyFill="1" applyBorder="1" applyAlignment="1" applyProtection="1">
      <alignment horizontal="distributed" vertical="center"/>
      <protection/>
    </xf>
    <xf numFmtId="176" fontId="10" fillId="0" borderId="11" xfId="62" applyNumberFormat="1" applyFont="1" applyFill="1" applyBorder="1" applyAlignment="1" applyProtection="1">
      <alignment horizontal="distributed" vertical="center"/>
      <protection/>
    </xf>
    <xf numFmtId="176" fontId="22" fillId="0" borderId="0" xfId="63" applyNumberFormat="1" applyFont="1" applyFill="1" applyBorder="1" applyAlignment="1" applyProtection="1">
      <alignment vertical="center"/>
      <protection locked="0"/>
    </xf>
    <xf numFmtId="176" fontId="26" fillId="0" borderId="0" xfId="63" applyNumberFormat="1" applyFont="1" applyFill="1" applyBorder="1" applyAlignment="1" applyProtection="1">
      <alignment vertical="center"/>
      <protection locked="0"/>
    </xf>
    <xf numFmtId="176" fontId="26" fillId="0" borderId="0" xfId="63" applyNumberFormat="1" applyFont="1" applyFill="1" applyBorder="1" applyAlignment="1" applyProtection="1">
      <alignment horizontal="right" vertical="center"/>
      <protection locked="0"/>
    </xf>
    <xf numFmtId="176" fontId="11" fillId="0" borderId="0" xfId="63" applyNumberFormat="1" applyFont="1" applyFill="1" applyBorder="1" applyAlignment="1" applyProtection="1">
      <alignment vertical="center"/>
      <protection locked="0"/>
    </xf>
    <xf numFmtId="176" fontId="11" fillId="0" borderId="11" xfId="62" applyNumberFormat="1" applyFont="1" applyFill="1" applyBorder="1" applyAlignment="1" applyProtection="1">
      <alignment horizontal="distributed" vertical="center"/>
      <protection/>
    </xf>
    <xf numFmtId="176" fontId="22" fillId="0" borderId="0" xfId="63" applyNumberFormat="1" applyFont="1" applyFill="1" applyBorder="1" applyAlignment="1" applyProtection="1">
      <alignment horizontal="right" vertical="center"/>
      <protection locked="0"/>
    </xf>
    <xf numFmtId="0" fontId="29" fillId="0" borderId="0" xfId="61" applyFont="1" applyFill="1" applyAlignment="1">
      <alignment vertical="center" shrinkToFit="1"/>
      <protection/>
    </xf>
    <xf numFmtId="176" fontId="21" fillId="0" borderId="15" xfId="63" applyNumberFormat="1" applyFont="1" applyFill="1" applyBorder="1" applyAlignment="1">
      <alignment horizontal="right" vertical="center"/>
      <protection/>
    </xf>
    <xf numFmtId="176" fontId="9" fillId="0" borderId="16" xfId="63" applyNumberFormat="1" applyFont="1" applyFill="1" applyBorder="1" applyAlignment="1">
      <alignment vertical="center"/>
      <protection/>
    </xf>
    <xf numFmtId="176" fontId="9" fillId="0" borderId="10" xfId="63" applyNumberFormat="1" applyFont="1" applyFill="1" applyBorder="1" applyAlignment="1">
      <alignment vertical="center"/>
      <protection/>
    </xf>
    <xf numFmtId="176" fontId="18" fillId="0" borderId="0" xfId="63" applyNumberFormat="1" applyFont="1" applyFill="1" applyBorder="1" applyAlignment="1" applyProtection="1">
      <alignment vertical="center"/>
      <protection locked="0"/>
    </xf>
    <xf numFmtId="176" fontId="18" fillId="0" borderId="0" xfId="63" applyNumberFormat="1" applyFont="1" applyFill="1" applyBorder="1" applyAlignment="1" applyProtection="1">
      <alignment horizontal="right" vertical="center"/>
      <protection locked="0"/>
    </xf>
    <xf numFmtId="176" fontId="11" fillId="0" borderId="0" xfId="62" applyNumberFormat="1" applyFont="1" applyFill="1" applyBorder="1" applyAlignment="1" applyProtection="1">
      <alignment horizontal="right" vertical="center"/>
      <protection locked="0"/>
    </xf>
    <xf numFmtId="176" fontId="10" fillId="0" borderId="13" xfId="62" applyNumberFormat="1" applyFont="1" applyFill="1" applyBorder="1" applyAlignment="1" applyProtection="1">
      <alignment horizontal="center" vertical="center" wrapText="1"/>
      <protection/>
    </xf>
    <xf numFmtId="176" fontId="10" fillId="0" borderId="24" xfId="62" applyNumberFormat="1" applyFont="1" applyFill="1" applyBorder="1" applyAlignment="1" applyProtection="1">
      <alignment horizontal="center" vertical="center"/>
      <protection/>
    </xf>
    <xf numFmtId="176" fontId="10" fillId="0" borderId="0" xfId="62" applyNumberFormat="1" applyFont="1" applyFill="1" applyBorder="1" applyAlignment="1" applyProtection="1">
      <alignment horizontal="center" vertical="center"/>
      <protection/>
    </xf>
    <xf numFmtId="176" fontId="10" fillId="0" borderId="11" xfId="62" applyNumberFormat="1" applyFont="1" applyFill="1" applyBorder="1" applyAlignment="1" applyProtection="1">
      <alignment horizontal="center" vertical="center"/>
      <protection/>
    </xf>
    <xf numFmtId="176" fontId="10" fillId="0" borderId="10" xfId="62" applyNumberFormat="1" applyFont="1" applyFill="1" applyBorder="1" applyAlignment="1" applyProtection="1">
      <alignment horizontal="center" vertical="center"/>
      <protection/>
    </xf>
    <xf numFmtId="176" fontId="10" fillId="0" borderId="15" xfId="62" applyNumberFormat="1" applyFont="1" applyFill="1" applyBorder="1" applyAlignment="1" applyProtection="1">
      <alignment horizontal="center" vertical="center"/>
      <protection/>
    </xf>
    <xf numFmtId="176" fontId="11" fillId="0" borderId="14" xfId="62" applyNumberFormat="1" applyFont="1" applyFill="1" applyBorder="1" applyAlignment="1" applyProtection="1">
      <alignment horizontal="right" vertical="center"/>
      <protection/>
    </xf>
    <xf numFmtId="37" fontId="11" fillId="0" borderId="0" xfId="62" applyFont="1" applyFill="1" applyBorder="1" applyAlignment="1">
      <alignment horizontal="right" vertical="center"/>
      <protection/>
    </xf>
    <xf numFmtId="176" fontId="11" fillId="0" borderId="0" xfId="62" applyNumberFormat="1" applyFont="1" applyFill="1" applyBorder="1" applyAlignment="1" applyProtection="1">
      <alignment horizontal="left" vertical="center"/>
      <protection/>
    </xf>
    <xf numFmtId="37" fontId="11" fillId="0" borderId="11" xfId="62" applyFont="1" applyFill="1" applyBorder="1" applyAlignment="1">
      <alignment horizontal="left" vertical="center"/>
      <protection/>
    </xf>
    <xf numFmtId="176" fontId="10" fillId="0" borderId="0" xfId="62" applyNumberFormat="1" applyFont="1" applyFill="1" applyAlignment="1">
      <alignment horizontal="center" vertical="center"/>
      <protection/>
    </xf>
    <xf numFmtId="37" fontId="12" fillId="0" borderId="11" xfId="62" applyFont="1" applyFill="1" applyBorder="1" applyAlignment="1">
      <alignment vertical="center"/>
      <protection/>
    </xf>
    <xf numFmtId="176" fontId="10" fillId="0" borderId="12" xfId="62" applyNumberFormat="1" applyFont="1" applyFill="1" applyBorder="1" applyAlignment="1" applyProtection="1">
      <alignment horizontal="center" vertical="center"/>
      <protection/>
    </xf>
    <xf numFmtId="176" fontId="10" fillId="0" borderId="13" xfId="62" applyNumberFormat="1" applyFont="1" applyFill="1" applyBorder="1" applyAlignment="1" applyProtection="1">
      <alignment horizontal="center" vertical="center"/>
      <protection/>
    </xf>
    <xf numFmtId="176" fontId="10" fillId="0" borderId="16" xfId="62" applyNumberFormat="1" applyFont="1" applyFill="1" applyBorder="1" applyAlignment="1" applyProtection="1">
      <alignment horizontal="center" vertical="center"/>
      <protection/>
    </xf>
    <xf numFmtId="176" fontId="10" fillId="0" borderId="17" xfId="62" applyNumberFormat="1" applyFont="1" applyFill="1" applyBorder="1" applyAlignment="1">
      <alignment horizontal="center" vertical="center"/>
      <protection/>
    </xf>
    <xf numFmtId="176" fontId="10" fillId="0" borderId="19" xfId="62" applyNumberFormat="1" applyFont="1" applyFill="1" applyBorder="1" applyAlignment="1">
      <alignment horizontal="center" vertical="center"/>
      <protection/>
    </xf>
    <xf numFmtId="176" fontId="10" fillId="0" borderId="20" xfId="62" applyNumberFormat="1" applyFont="1" applyFill="1" applyBorder="1" applyAlignment="1">
      <alignment horizontal="center" vertical="center"/>
      <protection/>
    </xf>
    <xf numFmtId="176" fontId="11" fillId="0" borderId="0" xfId="62" applyNumberFormat="1" applyFont="1" applyFill="1" applyBorder="1" applyAlignment="1" applyProtection="1">
      <alignment vertical="center"/>
      <protection/>
    </xf>
    <xf numFmtId="0" fontId="12" fillId="0" borderId="11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176" fontId="11" fillId="0" borderId="14" xfId="62" applyNumberFormat="1" applyFont="1" applyFill="1" applyBorder="1" applyAlignment="1">
      <alignment horizontal="right" vertical="center"/>
      <protection/>
    </xf>
    <xf numFmtId="176" fontId="10" fillId="0" borderId="17" xfId="62" applyNumberFormat="1" applyFont="1" applyFill="1" applyBorder="1" applyAlignment="1" applyProtection="1">
      <alignment horizontal="center" vertical="center"/>
      <protection/>
    </xf>
    <xf numFmtId="176" fontId="10" fillId="0" borderId="19" xfId="62" applyNumberFormat="1" applyFont="1" applyFill="1" applyBorder="1" applyAlignment="1" applyProtection="1">
      <alignment horizontal="center" vertical="center"/>
      <protection/>
    </xf>
    <xf numFmtId="176" fontId="10" fillId="0" borderId="20" xfId="62" applyNumberFormat="1" applyFont="1" applyFill="1" applyBorder="1" applyAlignment="1" applyProtection="1">
      <alignment horizontal="center" vertical="center"/>
      <protection/>
    </xf>
    <xf numFmtId="176" fontId="10" fillId="0" borderId="21" xfId="62" applyNumberFormat="1" applyFont="1" applyFill="1" applyBorder="1" applyAlignment="1" applyProtection="1">
      <alignment horizontal="center" vertical="center"/>
      <protection/>
    </xf>
    <xf numFmtId="176" fontId="10" fillId="0" borderId="23" xfId="62" applyNumberFormat="1" applyFont="1" applyFill="1" applyBorder="1" applyAlignment="1" applyProtection="1">
      <alignment horizontal="center" vertical="center"/>
      <protection/>
    </xf>
    <xf numFmtId="176" fontId="10" fillId="0" borderId="18" xfId="62" applyNumberFormat="1" applyFont="1" applyFill="1" applyBorder="1" applyAlignment="1" applyProtection="1">
      <alignment horizontal="center" vertical="center"/>
      <protection/>
    </xf>
    <xf numFmtId="37" fontId="12" fillId="0" borderId="0" xfId="62" applyFont="1" applyFill="1" applyBorder="1" applyAlignment="1">
      <alignment horizontal="right" vertical="center"/>
      <protection/>
    </xf>
    <xf numFmtId="176" fontId="10" fillId="0" borderId="12" xfId="62" applyNumberFormat="1" applyFont="1" applyFill="1" applyBorder="1" applyAlignment="1" applyProtection="1">
      <alignment horizontal="center" vertical="center" wrapText="1"/>
      <protection/>
    </xf>
    <xf numFmtId="176" fontId="10" fillId="0" borderId="14" xfId="62" applyNumberFormat="1" applyFont="1" applyFill="1" applyBorder="1" applyAlignment="1" applyProtection="1">
      <alignment horizontal="center" vertical="center"/>
      <protection/>
    </xf>
    <xf numFmtId="176" fontId="16" fillId="0" borderId="21" xfId="63" applyNumberFormat="1" applyFont="1" applyFill="1" applyBorder="1" applyAlignment="1" applyProtection="1">
      <alignment horizontal="center" vertical="center"/>
      <protection/>
    </xf>
    <xf numFmtId="176" fontId="16" fillId="0" borderId="23" xfId="63" applyNumberFormat="1" applyFont="1" applyFill="1" applyBorder="1" applyAlignment="1" applyProtection="1">
      <alignment horizontal="center" vertical="center"/>
      <protection/>
    </xf>
    <xf numFmtId="176" fontId="16" fillId="0" borderId="12" xfId="63" applyNumberFormat="1" applyFont="1" applyFill="1" applyBorder="1" applyAlignment="1">
      <alignment horizontal="center" vertical="center"/>
      <protection/>
    </xf>
    <xf numFmtId="176" fontId="16" fillId="0" borderId="13" xfId="63" applyNumberFormat="1" applyFont="1" applyFill="1" applyBorder="1" applyAlignment="1">
      <alignment horizontal="center" vertical="center"/>
      <protection/>
    </xf>
    <xf numFmtId="176" fontId="16" fillId="0" borderId="24" xfId="63" applyNumberFormat="1" applyFont="1" applyFill="1" applyBorder="1" applyAlignment="1">
      <alignment horizontal="center" vertical="center"/>
      <protection/>
    </xf>
    <xf numFmtId="176" fontId="16" fillId="0" borderId="16" xfId="63" applyNumberFormat="1" applyFont="1" applyFill="1" applyBorder="1" applyAlignment="1">
      <alignment horizontal="center" vertical="center"/>
      <protection/>
    </xf>
    <xf numFmtId="176" fontId="16" fillId="0" borderId="10" xfId="63" applyNumberFormat="1" applyFont="1" applyFill="1" applyBorder="1" applyAlignment="1">
      <alignment horizontal="center" vertical="center"/>
      <protection/>
    </xf>
    <xf numFmtId="176" fontId="16" fillId="0" borderId="15" xfId="63" applyNumberFormat="1" applyFont="1" applyFill="1" applyBorder="1" applyAlignment="1">
      <alignment horizontal="center" vertical="center"/>
      <protection/>
    </xf>
    <xf numFmtId="176" fontId="16" fillId="0" borderId="17" xfId="63" applyNumberFormat="1" applyFont="1" applyFill="1" applyBorder="1" applyAlignment="1" applyProtection="1">
      <alignment horizontal="center" vertical="center"/>
      <protection/>
    </xf>
    <xf numFmtId="176" fontId="16" fillId="0" borderId="19" xfId="63" applyNumberFormat="1" applyFont="1" applyFill="1" applyBorder="1" applyAlignment="1" applyProtection="1">
      <alignment horizontal="center" vertical="center"/>
      <protection/>
    </xf>
    <xf numFmtId="176" fontId="16" fillId="0" borderId="20" xfId="63" applyNumberFormat="1" applyFont="1" applyFill="1" applyBorder="1" applyAlignment="1" applyProtection="1">
      <alignment horizontal="center" vertical="center"/>
      <protection/>
    </xf>
    <xf numFmtId="176" fontId="16" fillId="0" borderId="17" xfId="63" applyNumberFormat="1" applyFont="1" applyFill="1" applyBorder="1" applyAlignment="1">
      <alignment horizontal="center" vertical="center"/>
      <protection/>
    </xf>
    <xf numFmtId="176" fontId="16" fillId="0" borderId="19" xfId="63" applyNumberFormat="1" applyFont="1" applyFill="1" applyBorder="1" applyAlignment="1">
      <alignment horizontal="center" vertical="center"/>
      <protection/>
    </xf>
    <xf numFmtId="176" fontId="16" fillId="0" borderId="20" xfId="63" applyNumberFormat="1" applyFont="1" applyFill="1" applyBorder="1" applyAlignment="1">
      <alignment horizontal="center" vertical="center"/>
      <protection/>
    </xf>
    <xf numFmtId="176" fontId="16" fillId="0" borderId="0" xfId="63" applyNumberFormat="1" applyFont="1" applyFill="1" applyAlignment="1" applyProtection="1">
      <alignment horizontal="center" vertical="center"/>
      <protection/>
    </xf>
    <xf numFmtId="176" fontId="18" fillId="0" borderId="0" xfId="62" applyNumberFormat="1" applyFont="1" applyFill="1" applyBorder="1" applyAlignment="1" applyProtection="1">
      <alignment horizontal="left" vertical="center"/>
      <protection/>
    </xf>
    <xf numFmtId="37" fontId="18" fillId="0" borderId="11" xfId="62" applyFont="1" applyFill="1" applyBorder="1" applyAlignment="1">
      <alignment horizontal="left" vertical="center"/>
      <protection/>
    </xf>
    <xf numFmtId="176" fontId="18" fillId="0" borderId="11" xfId="62" applyNumberFormat="1" applyFont="1" applyFill="1" applyBorder="1" applyAlignment="1" applyProtection="1">
      <alignment horizontal="left" vertical="center"/>
      <protection/>
    </xf>
    <xf numFmtId="37" fontId="18" fillId="0" borderId="11" xfId="62" applyFont="1" applyFill="1" applyBorder="1" applyAlignment="1">
      <alignment vertical="center"/>
      <protection/>
    </xf>
    <xf numFmtId="176" fontId="18" fillId="0" borderId="0" xfId="62" applyNumberFormat="1" applyFont="1" applyFill="1" applyBorder="1" applyAlignment="1" applyProtection="1">
      <alignment vertical="center"/>
      <protection/>
    </xf>
    <xf numFmtId="176" fontId="18" fillId="0" borderId="11" xfId="62" applyNumberFormat="1" applyFont="1" applyFill="1" applyBorder="1" applyAlignment="1" applyProtection="1">
      <alignment vertical="center"/>
      <protection/>
    </xf>
    <xf numFmtId="176" fontId="18" fillId="0" borderId="14" xfId="62" applyNumberFormat="1" applyFont="1" applyFill="1" applyBorder="1" applyAlignment="1" applyProtection="1">
      <alignment horizontal="right" vertical="center"/>
      <protection/>
    </xf>
    <xf numFmtId="37" fontId="18" fillId="0" borderId="0" xfId="62" applyFont="1" applyFill="1" applyBorder="1" applyAlignment="1">
      <alignment horizontal="right" vertical="center"/>
      <protection/>
    </xf>
    <xf numFmtId="176" fontId="18" fillId="0" borderId="0" xfId="62" applyNumberFormat="1" applyFont="1" applyFill="1" applyBorder="1" applyAlignment="1" applyProtection="1">
      <alignment horizontal="right" vertical="center"/>
      <protection/>
    </xf>
    <xf numFmtId="176" fontId="18" fillId="0" borderId="14" xfId="62" applyNumberFormat="1" applyFont="1" applyFill="1" applyBorder="1" applyAlignment="1">
      <alignment horizontal="right" vertical="center"/>
      <protection/>
    </xf>
    <xf numFmtId="176" fontId="18" fillId="0" borderId="0" xfId="62" applyNumberFormat="1" applyFont="1" applyFill="1" applyBorder="1" applyAlignment="1">
      <alignment horizontal="right" vertical="center"/>
      <protection/>
    </xf>
    <xf numFmtId="176" fontId="16" fillId="0" borderId="13" xfId="63" applyNumberFormat="1" applyFont="1" applyFill="1" applyBorder="1" applyAlignment="1" applyProtection="1">
      <alignment horizontal="center" vertical="center" wrapText="1"/>
      <protection/>
    </xf>
    <xf numFmtId="176" fontId="16" fillId="0" borderId="24" xfId="63" applyNumberFormat="1" applyFont="1" applyFill="1" applyBorder="1" applyAlignment="1" applyProtection="1">
      <alignment horizontal="center" vertical="center"/>
      <protection/>
    </xf>
    <xf numFmtId="176" fontId="16" fillId="0" borderId="0" xfId="63" applyNumberFormat="1" applyFont="1" applyFill="1" applyBorder="1" applyAlignment="1" applyProtection="1">
      <alignment horizontal="center" vertical="center"/>
      <protection/>
    </xf>
    <xf numFmtId="176" fontId="16" fillId="0" borderId="11" xfId="63" applyNumberFormat="1" applyFont="1" applyFill="1" applyBorder="1" applyAlignment="1" applyProtection="1">
      <alignment horizontal="center" vertical="center"/>
      <protection/>
    </xf>
    <xf numFmtId="176" fontId="16" fillId="0" borderId="10" xfId="63" applyNumberFormat="1" applyFont="1" applyFill="1" applyBorder="1" applyAlignment="1" applyProtection="1">
      <alignment horizontal="center" vertical="center"/>
      <protection/>
    </xf>
    <xf numFmtId="176" fontId="16" fillId="0" borderId="15" xfId="63" applyNumberFormat="1" applyFont="1" applyFill="1" applyBorder="1" applyAlignment="1" applyProtection="1">
      <alignment horizontal="center" vertical="center"/>
      <protection/>
    </xf>
    <xf numFmtId="176" fontId="16" fillId="0" borderId="12" xfId="63" applyNumberFormat="1" applyFont="1" applyFill="1" applyBorder="1" applyAlignment="1" applyProtection="1">
      <alignment horizontal="center" vertical="center" wrapText="1"/>
      <protection/>
    </xf>
    <xf numFmtId="176" fontId="16" fillId="0" borderId="13" xfId="63" applyNumberFormat="1" applyFont="1" applyFill="1" applyBorder="1" applyAlignment="1" applyProtection="1">
      <alignment horizontal="center" vertical="center"/>
      <protection/>
    </xf>
    <xf numFmtId="176" fontId="16" fillId="0" borderId="14" xfId="63" applyNumberFormat="1" applyFont="1" applyFill="1" applyBorder="1" applyAlignment="1" applyProtection="1">
      <alignment horizontal="center" vertical="center"/>
      <protection/>
    </xf>
    <xf numFmtId="176" fontId="16" fillId="0" borderId="16" xfId="63" applyNumberFormat="1" applyFont="1" applyFill="1" applyBorder="1" applyAlignment="1" applyProtection="1">
      <alignment horizontal="center" vertical="center"/>
      <protection/>
    </xf>
    <xf numFmtId="176" fontId="16" fillId="0" borderId="22" xfId="63" applyNumberFormat="1" applyFont="1" applyFill="1" applyBorder="1" applyAlignment="1" applyProtection="1">
      <alignment horizontal="center" vertical="center"/>
      <protection/>
    </xf>
    <xf numFmtId="176" fontId="16" fillId="0" borderId="12" xfId="63" applyNumberFormat="1" applyFont="1" applyFill="1" applyBorder="1" applyAlignment="1" applyProtection="1">
      <alignment horizontal="center" vertical="center"/>
      <protection/>
    </xf>
    <xf numFmtId="176" fontId="16" fillId="0" borderId="14" xfId="63" applyNumberFormat="1" applyFont="1" applyFill="1" applyBorder="1" applyAlignment="1">
      <alignment horizontal="center" vertical="center"/>
      <protection/>
    </xf>
    <xf numFmtId="176" fontId="16" fillId="0" borderId="0" xfId="63" applyNumberFormat="1" applyFont="1" applyFill="1" applyBorder="1" applyAlignment="1">
      <alignment horizontal="center" vertical="center"/>
      <protection/>
    </xf>
    <xf numFmtId="176" fontId="16" fillId="0" borderId="11" xfId="63" applyNumberFormat="1" applyFont="1" applyFill="1" applyBorder="1" applyAlignment="1">
      <alignment horizontal="center" vertical="center"/>
      <protection/>
    </xf>
    <xf numFmtId="176" fontId="16" fillId="0" borderId="14" xfId="63" applyNumberFormat="1" applyFont="1" applyFill="1" applyBorder="1" applyAlignment="1" applyProtection="1">
      <alignment horizontal="center" vertical="center" wrapText="1"/>
      <protection/>
    </xf>
    <xf numFmtId="176" fontId="16" fillId="0" borderId="0" xfId="63" applyNumberFormat="1" applyFont="1" applyFill="1" applyBorder="1" applyAlignment="1" applyProtection="1">
      <alignment horizontal="center" vertical="center" wrapText="1"/>
      <protection/>
    </xf>
    <xf numFmtId="176" fontId="16" fillId="0" borderId="16" xfId="63" applyNumberFormat="1" applyFont="1" applyFill="1" applyBorder="1" applyAlignment="1" applyProtection="1">
      <alignment horizontal="center" vertical="center" wrapText="1"/>
      <protection/>
    </xf>
    <xf numFmtId="176" fontId="16" fillId="0" borderId="10" xfId="63" applyNumberFormat="1" applyFont="1" applyFill="1" applyBorder="1" applyAlignment="1" applyProtection="1">
      <alignment horizontal="center" vertical="center" wrapText="1"/>
      <protection/>
    </xf>
    <xf numFmtId="176" fontId="16" fillId="0" borderId="21" xfId="63" applyNumberFormat="1" applyFont="1" applyFill="1" applyBorder="1" applyAlignment="1" applyProtection="1">
      <alignment horizontal="center" vertical="center" shrinkToFit="1"/>
      <protection/>
    </xf>
    <xf numFmtId="176" fontId="16" fillId="0" borderId="22" xfId="63" applyNumberFormat="1" applyFont="1" applyFill="1" applyBorder="1" applyAlignment="1" applyProtection="1">
      <alignment horizontal="center" vertical="center" shrinkToFit="1"/>
      <protection/>
    </xf>
    <xf numFmtId="176" fontId="16" fillId="0" borderId="23" xfId="63" applyNumberFormat="1" applyFont="1" applyFill="1" applyBorder="1" applyAlignment="1" applyProtection="1">
      <alignment horizontal="center" vertical="center" shrinkToFit="1"/>
      <protection/>
    </xf>
    <xf numFmtId="176" fontId="20" fillId="0" borderId="21" xfId="63" applyNumberFormat="1" applyFont="1" applyFill="1" applyBorder="1" applyAlignment="1" applyProtection="1">
      <alignment horizontal="center" vertical="center"/>
      <protection/>
    </xf>
    <xf numFmtId="176" fontId="20" fillId="0" borderId="23" xfId="63" applyNumberFormat="1" applyFont="1" applyFill="1" applyBorder="1" applyAlignment="1" applyProtection="1">
      <alignment horizontal="center" vertical="center"/>
      <protection/>
    </xf>
    <xf numFmtId="176" fontId="20" fillId="0" borderId="17" xfId="63" applyNumberFormat="1" applyFont="1" applyFill="1" applyBorder="1" applyAlignment="1" applyProtection="1">
      <alignment horizontal="center" vertical="center"/>
      <protection/>
    </xf>
    <xf numFmtId="176" fontId="20" fillId="0" borderId="19" xfId="63" applyNumberFormat="1" applyFont="1" applyFill="1" applyBorder="1" applyAlignment="1" applyProtection="1">
      <alignment horizontal="center" vertical="center"/>
      <protection/>
    </xf>
    <xf numFmtId="176" fontId="20" fillId="0" borderId="20" xfId="63" applyNumberFormat="1" applyFont="1" applyFill="1" applyBorder="1" applyAlignment="1" applyProtection="1">
      <alignment horizontal="center" vertical="center"/>
      <protection/>
    </xf>
    <xf numFmtId="176" fontId="20" fillId="0" borderId="0" xfId="63" applyNumberFormat="1" applyFont="1" applyFill="1" applyAlignment="1" applyProtection="1">
      <alignment horizontal="center" vertical="center"/>
      <protection/>
    </xf>
    <xf numFmtId="176" fontId="11" fillId="0" borderId="11" xfId="62" applyNumberFormat="1" applyFont="1" applyFill="1" applyBorder="1" applyAlignment="1" applyProtection="1">
      <alignment horizontal="left" vertical="center"/>
      <protection/>
    </xf>
    <xf numFmtId="176" fontId="11" fillId="0" borderId="11" xfId="62" applyNumberFormat="1" applyFont="1" applyFill="1" applyBorder="1" applyAlignment="1" applyProtection="1">
      <alignment vertical="center"/>
      <protection/>
    </xf>
    <xf numFmtId="176" fontId="20" fillId="0" borderId="13" xfId="63" applyNumberFormat="1" applyFont="1" applyFill="1" applyBorder="1" applyAlignment="1" applyProtection="1">
      <alignment horizontal="center" vertical="center" wrapText="1"/>
      <protection/>
    </xf>
    <xf numFmtId="176" fontId="20" fillId="0" borderId="24" xfId="63" applyNumberFormat="1" applyFont="1" applyFill="1" applyBorder="1" applyAlignment="1" applyProtection="1">
      <alignment horizontal="center" vertical="center" wrapText="1"/>
      <protection/>
    </xf>
    <xf numFmtId="176" fontId="20" fillId="0" borderId="0" xfId="63" applyNumberFormat="1" applyFont="1" applyFill="1" applyBorder="1" applyAlignment="1" applyProtection="1">
      <alignment horizontal="center" vertical="center" wrapText="1"/>
      <protection/>
    </xf>
    <xf numFmtId="176" fontId="20" fillId="0" borderId="11" xfId="63" applyNumberFormat="1" applyFont="1" applyFill="1" applyBorder="1" applyAlignment="1" applyProtection="1">
      <alignment horizontal="center" vertical="center" wrapText="1"/>
      <protection/>
    </xf>
    <xf numFmtId="176" fontId="20" fillId="0" borderId="10" xfId="63" applyNumberFormat="1" applyFont="1" applyFill="1" applyBorder="1" applyAlignment="1" applyProtection="1">
      <alignment horizontal="center" vertical="center" wrapText="1"/>
      <protection/>
    </xf>
    <xf numFmtId="176" fontId="20" fillId="0" borderId="15" xfId="63" applyNumberFormat="1" applyFont="1" applyFill="1" applyBorder="1" applyAlignment="1" applyProtection="1">
      <alignment horizontal="center" vertical="center" wrapText="1"/>
      <protection/>
    </xf>
    <xf numFmtId="176" fontId="11" fillId="0" borderId="0" xfId="62" applyNumberFormat="1" applyFont="1" applyFill="1" applyBorder="1" applyAlignment="1" applyProtection="1">
      <alignment horizontal="right" vertical="center"/>
      <protection/>
    </xf>
    <xf numFmtId="176" fontId="11" fillId="0" borderId="0" xfId="62" applyNumberFormat="1" applyFont="1" applyFill="1" applyBorder="1" applyAlignment="1">
      <alignment horizontal="right" vertical="center"/>
      <protection/>
    </xf>
    <xf numFmtId="176" fontId="20" fillId="0" borderId="12" xfId="63" applyNumberFormat="1" applyFont="1" applyFill="1" applyBorder="1" applyAlignment="1" applyProtection="1">
      <alignment horizontal="center" vertical="center" wrapText="1"/>
      <protection/>
    </xf>
    <xf numFmtId="176" fontId="20" fillId="0" borderId="13" xfId="63" applyNumberFormat="1" applyFont="1" applyFill="1" applyBorder="1" applyAlignment="1" applyProtection="1">
      <alignment horizontal="center" vertical="center"/>
      <protection/>
    </xf>
    <xf numFmtId="176" fontId="20" fillId="0" borderId="14" xfId="63" applyNumberFormat="1" applyFont="1" applyFill="1" applyBorder="1" applyAlignment="1" applyProtection="1">
      <alignment horizontal="center" vertical="center"/>
      <protection/>
    </xf>
    <xf numFmtId="176" fontId="20" fillId="0" borderId="0" xfId="63" applyNumberFormat="1" applyFont="1" applyFill="1" applyBorder="1" applyAlignment="1" applyProtection="1">
      <alignment horizontal="center" vertical="center"/>
      <protection/>
    </xf>
    <xf numFmtId="176" fontId="20" fillId="0" borderId="16" xfId="63" applyNumberFormat="1" applyFont="1" applyFill="1" applyBorder="1" applyAlignment="1" applyProtection="1">
      <alignment horizontal="center" vertical="center"/>
      <protection/>
    </xf>
    <xf numFmtId="176" fontId="20" fillId="0" borderId="10" xfId="63" applyNumberFormat="1" applyFont="1" applyFill="1" applyBorder="1" applyAlignment="1" applyProtection="1">
      <alignment horizontal="center" vertical="center"/>
      <protection/>
    </xf>
    <xf numFmtId="176" fontId="20" fillId="0" borderId="12" xfId="63" applyNumberFormat="1" applyFont="1" applyFill="1" applyBorder="1" applyAlignment="1" applyProtection="1">
      <alignment horizontal="center" vertical="center"/>
      <protection/>
    </xf>
    <xf numFmtId="176" fontId="20" fillId="0" borderId="24" xfId="63" applyNumberFormat="1" applyFont="1" applyFill="1" applyBorder="1" applyAlignment="1" applyProtection="1">
      <alignment horizontal="center" vertical="center"/>
      <protection/>
    </xf>
    <xf numFmtId="176" fontId="20" fillId="0" borderId="15" xfId="63" applyNumberFormat="1" applyFont="1" applyFill="1" applyBorder="1" applyAlignment="1" applyProtection="1">
      <alignment horizontal="center" vertical="center"/>
      <protection/>
    </xf>
    <xf numFmtId="176" fontId="20" fillId="0" borderId="11" xfId="63" applyNumberFormat="1" applyFont="1" applyFill="1" applyBorder="1" applyAlignment="1" applyProtection="1">
      <alignment horizontal="center" vertical="center"/>
      <protection/>
    </xf>
    <xf numFmtId="37" fontId="11" fillId="0" borderId="11" xfId="62" applyFont="1" applyFill="1" applyBorder="1" applyAlignment="1">
      <alignment vertical="center"/>
      <protection/>
    </xf>
    <xf numFmtId="176" fontId="24" fillId="0" borderId="17" xfId="63" applyNumberFormat="1" applyFont="1" applyFill="1" applyBorder="1" applyAlignment="1" applyProtection="1">
      <alignment horizontal="center" vertical="center"/>
      <protection/>
    </xf>
    <xf numFmtId="176" fontId="24" fillId="0" borderId="19" xfId="63" applyNumberFormat="1" applyFont="1" applyFill="1" applyBorder="1" applyAlignment="1" applyProtection="1">
      <alignment horizontal="center" vertical="center"/>
      <protection/>
    </xf>
    <xf numFmtId="176" fontId="24" fillId="0" borderId="20" xfId="63" applyNumberFormat="1" applyFont="1" applyFill="1" applyBorder="1" applyAlignment="1" applyProtection="1">
      <alignment horizontal="center" vertical="center"/>
      <protection/>
    </xf>
    <xf numFmtId="176" fontId="24" fillId="0" borderId="21" xfId="63" applyNumberFormat="1" applyFont="1" applyFill="1" applyBorder="1" applyAlignment="1" applyProtection="1">
      <alignment horizontal="center" vertical="center"/>
      <protection/>
    </xf>
    <xf numFmtId="176" fontId="24" fillId="0" borderId="23" xfId="63" applyNumberFormat="1" applyFont="1" applyFill="1" applyBorder="1" applyAlignment="1" applyProtection="1">
      <alignment horizontal="center" vertical="center"/>
      <protection/>
    </xf>
    <xf numFmtId="176" fontId="24" fillId="0" borderId="0" xfId="63" applyNumberFormat="1" applyFont="1" applyFill="1" applyAlignment="1" applyProtection="1">
      <alignment horizontal="center" vertical="center"/>
      <protection/>
    </xf>
    <xf numFmtId="176" fontId="26" fillId="0" borderId="0" xfId="62" applyNumberFormat="1" applyFont="1" applyFill="1" applyBorder="1" applyAlignment="1" applyProtection="1">
      <alignment horizontal="left" vertical="center"/>
      <protection/>
    </xf>
    <xf numFmtId="37" fontId="26" fillId="0" borderId="11" xfId="62" applyFont="1" applyFill="1" applyBorder="1" applyAlignment="1">
      <alignment horizontal="left" vertical="center"/>
      <protection/>
    </xf>
    <xf numFmtId="176" fontId="26" fillId="0" borderId="11" xfId="62" applyNumberFormat="1" applyFont="1" applyFill="1" applyBorder="1" applyAlignment="1" applyProtection="1">
      <alignment horizontal="left" vertical="center"/>
      <protection/>
    </xf>
    <xf numFmtId="37" fontId="26" fillId="0" borderId="11" xfId="62" applyFont="1" applyFill="1" applyBorder="1" applyAlignment="1">
      <alignment vertical="center"/>
      <protection/>
    </xf>
    <xf numFmtId="176" fontId="26" fillId="0" borderId="0" xfId="62" applyNumberFormat="1" applyFont="1" applyFill="1" applyBorder="1" applyAlignment="1" applyProtection="1">
      <alignment vertical="center"/>
      <protection/>
    </xf>
    <xf numFmtId="176" fontId="26" fillId="0" borderId="11" xfId="62" applyNumberFormat="1" applyFont="1" applyFill="1" applyBorder="1" applyAlignment="1" applyProtection="1">
      <alignment vertical="center"/>
      <protection/>
    </xf>
    <xf numFmtId="176" fontId="26" fillId="0" borderId="14" xfId="62" applyNumberFormat="1" applyFont="1" applyFill="1" applyBorder="1" applyAlignment="1" applyProtection="1">
      <alignment horizontal="right" vertical="center"/>
      <protection/>
    </xf>
    <xf numFmtId="176" fontId="26" fillId="0" borderId="0" xfId="62" applyNumberFormat="1" applyFont="1" applyFill="1" applyBorder="1" applyAlignment="1" applyProtection="1">
      <alignment horizontal="right" vertical="center"/>
      <protection/>
    </xf>
    <xf numFmtId="37" fontId="26" fillId="0" borderId="0" xfId="62" applyFont="1" applyFill="1" applyBorder="1" applyAlignment="1">
      <alignment horizontal="right" vertical="center"/>
      <protection/>
    </xf>
    <xf numFmtId="176" fontId="24" fillId="0" borderId="12" xfId="63" applyNumberFormat="1" applyFont="1" applyFill="1" applyBorder="1" applyAlignment="1" applyProtection="1">
      <alignment horizontal="center" vertical="center" wrapText="1"/>
      <protection/>
    </xf>
    <xf numFmtId="176" fontId="24" fillId="0" borderId="13" xfId="63" applyNumberFormat="1" applyFont="1" applyFill="1" applyBorder="1" applyAlignment="1" applyProtection="1">
      <alignment horizontal="center" vertical="center"/>
      <protection/>
    </xf>
    <xf numFmtId="176" fontId="24" fillId="0" borderId="14" xfId="63" applyNumberFormat="1" applyFont="1" applyFill="1" applyBorder="1" applyAlignment="1" applyProtection="1">
      <alignment horizontal="center" vertical="center"/>
      <protection/>
    </xf>
    <xf numFmtId="176" fontId="24" fillId="0" borderId="0" xfId="63" applyNumberFormat="1" applyFont="1" applyFill="1" applyBorder="1" applyAlignment="1" applyProtection="1">
      <alignment horizontal="center" vertical="center"/>
      <protection/>
    </xf>
    <xf numFmtId="176" fontId="24" fillId="0" borderId="16" xfId="63" applyNumberFormat="1" applyFont="1" applyFill="1" applyBorder="1" applyAlignment="1" applyProtection="1">
      <alignment horizontal="center" vertical="center"/>
      <protection/>
    </xf>
    <xf numFmtId="176" fontId="24" fillId="0" borderId="10" xfId="63" applyNumberFormat="1" applyFont="1" applyFill="1" applyBorder="1" applyAlignment="1" applyProtection="1">
      <alignment horizontal="center" vertical="center"/>
      <protection/>
    </xf>
    <xf numFmtId="176" fontId="24" fillId="0" borderId="13" xfId="63" applyNumberFormat="1" applyFont="1" applyFill="1" applyBorder="1" applyAlignment="1" applyProtection="1">
      <alignment horizontal="center" vertical="center" wrapText="1"/>
      <protection/>
    </xf>
    <xf numFmtId="176" fontId="24" fillId="0" borderId="24" xfId="63" applyNumberFormat="1" applyFont="1" applyFill="1" applyBorder="1" applyAlignment="1" applyProtection="1">
      <alignment horizontal="center" vertical="center"/>
      <protection/>
    </xf>
    <xf numFmtId="176" fontId="24" fillId="0" borderId="11" xfId="63" applyNumberFormat="1" applyFont="1" applyFill="1" applyBorder="1" applyAlignment="1" applyProtection="1">
      <alignment horizontal="center" vertical="center"/>
      <protection/>
    </xf>
    <xf numFmtId="176" fontId="24" fillId="0" borderId="15" xfId="63" applyNumberFormat="1" applyFont="1" applyFill="1" applyBorder="1" applyAlignment="1" applyProtection="1">
      <alignment horizontal="center" vertical="center"/>
      <protection/>
    </xf>
    <xf numFmtId="176" fontId="24" fillId="0" borderId="12" xfId="63" applyNumberFormat="1" applyFont="1" applyFill="1" applyBorder="1" applyAlignment="1" applyProtection="1">
      <alignment horizontal="center" vertical="center"/>
      <protection/>
    </xf>
    <xf numFmtId="176" fontId="26" fillId="0" borderId="14" xfId="62" applyNumberFormat="1" applyFont="1" applyFill="1" applyBorder="1" applyAlignment="1">
      <alignment horizontal="right" vertical="center"/>
      <protection/>
    </xf>
    <xf numFmtId="176" fontId="26" fillId="0" borderId="0" xfId="62" applyNumberFormat="1" applyFont="1" applyFill="1" applyBorder="1" applyAlignment="1">
      <alignment horizontal="right" vertical="center"/>
      <protection/>
    </xf>
    <xf numFmtId="176" fontId="22" fillId="0" borderId="14" xfId="62" applyNumberFormat="1" applyFont="1" applyFill="1" applyBorder="1" applyAlignment="1" applyProtection="1">
      <alignment horizontal="right" vertical="center"/>
      <protection/>
    </xf>
    <xf numFmtId="176" fontId="22" fillId="0" borderId="0" xfId="62" applyNumberFormat="1" applyFont="1" applyFill="1" applyBorder="1" applyAlignment="1" applyProtection="1">
      <alignment horizontal="right" vertical="center"/>
      <protection/>
    </xf>
    <xf numFmtId="176" fontId="22" fillId="0" borderId="14" xfId="62" applyNumberFormat="1" applyFont="1" applyFill="1" applyBorder="1" applyAlignment="1">
      <alignment horizontal="right" vertical="center"/>
      <protection/>
    </xf>
    <xf numFmtId="176" fontId="22" fillId="0" borderId="0" xfId="62" applyNumberFormat="1" applyFont="1" applyFill="1" applyBorder="1" applyAlignment="1">
      <alignment horizontal="right" vertical="center"/>
      <protection/>
    </xf>
    <xf numFmtId="176" fontId="22" fillId="0" borderId="0" xfId="62" applyNumberFormat="1" applyFont="1" applyFill="1" applyBorder="1" applyAlignment="1" applyProtection="1">
      <alignment horizontal="left" vertical="center"/>
      <protection/>
    </xf>
    <xf numFmtId="176" fontId="22" fillId="0" borderId="11" xfId="62" applyNumberFormat="1" applyFont="1" applyFill="1" applyBorder="1" applyAlignment="1" applyProtection="1">
      <alignment horizontal="left" vertical="center"/>
      <protection/>
    </xf>
    <xf numFmtId="176" fontId="20" fillId="0" borderId="17" xfId="63" applyNumberFormat="1" applyFont="1" applyFill="1" applyBorder="1" applyAlignment="1">
      <alignment horizontal="center" vertical="center"/>
      <protection/>
    </xf>
    <xf numFmtId="176" fontId="20" fillId="0" borderId="20" xfId="63" applyNumberFormat="1" applyFont="1" applyFill="1" applyBorder="1" applyAlignment="1">
      <alignment horizontal="center" vertical="center"/>
      <protection/>
    </xf>
    <xf numFmtId="176" fontId="14" fillId="0" borderId="21" xfId="63" applyNumberFormat="1" applyFont="1" applyFill="1" applyBorder="1" applyAlignment="1" applyProtection="1">
      <alignment horizontal="center" vertical="center" wrapText="1"/>
      <protection/>
    </xf>
    <xf numFmtId="176" fontId="14" fillId="0" borderId="22" xfId="63" applyNumberFormat="1" applyFont="1" applyFill="1" applyBorder="1" applyAlignment="1" applyProtection="1">
      <alignment horizontal="center" vertical="center" wrapText="1"/>
      <protection/>
    </xf>
    <xf numFmtId="176" fontId="14" fillId="0" borderId="23" xfId="63" applyNumberFormat="1" applyFont="1" applyFill="1" applyBorder="1" applyAlignment="1" applyProtection="1">
      <alignment horizontal="center" vertical="center" wrapText="1"/>
      <protection/>
    </xf>
    <xf numFmtId="37" fontId="22" fillId="0" borderId="0" xfId="62" applyFont="1" applyFill="1" applyBorder="1" applyAlignment="1">
      <alignment horizontal="right" vertical="center"/>
      <protection/>
    </xf>
    <xf numFmtId="176" fontId="20" fillId="0" borderId="12" xfId="62" applyNumberFormat="1" applyFont="1" applyFill="1" applyBorder="1" applyAlignment="1" applyProtection="1">
      <alignment horizontal="center" vertical="center" wrapText="1"/>
      <protection/>
    </xf>
    <xf numFmtId="176" fontId="20" fillId="0" borderId="13" xfId="62" applyNumberFormat="1" applyFont="1" applyFill="1" applyBorder="1" applyAlignment="1" applyProtection="1">
      <alignment horizontal="center" vertical="center"/>
      <protection/>
    </xf>
    <xf numFmtId="176" fontId="20" fillId="0" borderId="14" xfId="62" applyNumberFormat="1" applyFont="1" applyFill="1" applyBorder="1" applyAlignment="1" applyProtection="1">
      <alignment horizontal="center" vertical="center"/>
      <protection/>
    </xf>
    <xf numFmtId="176" fontId="20" fillId="0" borderId="0" xfId="62" applyNumberFormat="1" applyFont="1" applyFill="1" applyBorder="1" applyAlignment="1" applyProtection="1">
      <alignment horizontal="center" vertical="center"/>
      <protection/>
    </xf>
    <xf numFmtId="176" fontId="20" fillId="0" borderId="16" xfId="62" applyNumberFormat="1" applyFont="1" applyFill="1" applyBorder="1" applyAlignment="1" applyProtection="1">
      <alignment horizontal="center" vertical="center"/>
      <protection/>
    </xf>
    <xf numFmtId="176" fontId="20" fillId="0" borderId="10" xfId="62" applyNumberFormat="1" applyFont="1" applyFill="1" applyBorder="1" applyAlignment="1" applyProtection="1">
      <alignment horizontal="center" vertical="center"/>
      <protection/>
    </xf>
    <xf numFmtId="176" fontId="20" fillId="0" borderId="17" xfId="63" applyNumberFormat="1" applyFont="1" applyFill="1" applyBorder="1" applyAlignment="1" applyProtection="1">
      <alignment horizontal="center" vertical="center" shrinkToFit="1"/>
      <protection/>
    </xf>
    <xf numFmtId="176" fontId="20" fillId="0" borderId="20" xfId="63" applyNumberFormat="1" applyFont="1" applyFill="1" applyBorder="1" applyAlignment="1" applyProtection="1">
      <alignment horizontal="center" vertical="center" shrinkToFit="1"/>
      <protection/>
    </xf>
    <xf numFmtId="37" fontId="22" fillId="0" borderId="11" xfId="62" applyFont="1" applyFill="1" applyBorder="1" applyAlignment="1">
      <alignment horizontal="left" vertical="center"/>
      <protection/>
    </xf>
    <xf numFmtId="37" fontId="22" fillId="0" borderId="11" xfId="62" applyFont="1" applyFill="1" applyBorder="1" applyAlignment="1">
      <alignment vertical="center"/>
      <protection/>
    </xf>
    <xf numFmtId="176" fontId="22" fillId="0" borderId="0" xfId="62" applyNumberFormat="1" applyFont="1" applyFill="1" applyBorder="1" applyAlignment="1" applyProtection="1">
      <alignment vertical="center"/>
      <protection/>
    </xf>
    <xf numFmtId="176" fontId="22" fillId="0" borderId="11" xfId="62" applyNumberFormat="1" applyFont="1" applyFill="1" applyBorder="1" applyAlignment="1" applyProtection="1">
      <alignment vertical="center"/>
      <protection/>
    </xf>
    <xf numFmtId="176" fontId="20" fillId="0" borderId="13" xfId="62" applyNumberFormat="1" applyFont="1" applyFill="1" applyBorder="1" applyAlignment="1" applyProtection="1">
      <alignment horizontal="center" vertical="center" wrapText="1"/>
      <protection/>
    </xf>
    <xf numFmtId="176" fontId="20" fillId="0" borderId="24" xfId="62" applyNumberFormat="1" applyFont="1" applyFill="1" applyBorder="1" applyAlignment="1" applyProtection="1">
      <alignment horizontal="center" vertical="center"/>
      <protection/>
    </xf>
    <xf numFmtId="176" fontId="20" fillId="0" borderId="11" xfId="62" applyNumberFormat="1" applyFont="1" applyFill="1" applyBorder="1" applyAlignment="1" applyProtection="1">
      <alignment horizontal="center" vertical="center"/>
      <protection/>
    </xf>
    <xf numFmtId="176" fontId="20" fillId="0" borderId="15" xfId="62" applyNumberFormat="1" applyFont="1" applyFill="1" applyBorder="1" applyAlignment="1" applyProtection="1">
      <alignment horizontal="center" vertical="center"/>
      <protection/>
    </xf>
    <xf numFmtId="176" fontId="20" fillId="0" borderId="14" xfId="62" applyNumberFormat="1" applyFont="1" applyFill="1" applyBorder="1" applyAlignment="1" applyProtection="1">
      <alignment horizontal="center" vertical="center" wrapText="1"/>
      <protection/>
    </xf>
    <xf numFmtId="176" fontId="20" fillId="0" borderId="0" xfId="62" applyNumberFormat="1" applyFont="1" applyFill="1" applyBorder="1" applyAlignment="1" applyProtection="1">
      <alignment horizontal="center" vertical="center" wrapText="1"/>
      <protection/>
    </xf>
    <xf numFmtId="176" fontId="20" fillId="0" borderId="16" xfId="62" applyNumberFormat="1" applyFont="1" applyFill="1" applyBorder="1" applyAlignment="1" applyProtection="1">
      <alignment horizontal="center" vertical="center" wrapText="1"/>
      <protection/>
    </xf>
    <xf numFmtId="176" fontId="20" fillId="0" borderId="10" xfId="62" applyNumberFormat="1" applyFont="1" applyFill="1" applyBorder="1" applyAlignment="1" applyProtection="1">
      <alignment horizontal="center" vertical="center" wrapText="1"/>
      <protection/>
    </xf>
    <xf numFmtId="178" fontId="10" fillId="0" borderId="21" xfId="66" applyNumberFormat="1" applyFont="1" applyFill="1" applyBorder="1" applyAlignment="1" applyProtection="1">
      <alignment horizontal="center" vertical="center"/>
      <protection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178" fontId="10" fillId="0" borderId="0" xfId="66" applyNumberFormat="1" applyFont="1" applyFill="1" applyAlignment="1" applyProtection="1">
      <alignment horizontal="center" vertical="center"/>
      <protection/>
    </xf>
    <xf numFmtId="178" fontId="10" fillId="0" borderId="19" xfId="66" applyNumberFormat="1" applyFont="1" applyFill="1" applyBorder="1" applyAlignment="1">
      <alignment horizontal="center" vertical="center"/>
      <protection/>
    </xf>
    <xf numFmtId="178" fontId="10" fillId="0" borderId="0" xfId="66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178" fontId="10" fillId="0" borderId="0" xfId="67" applyNumberFormat="1" applyFont="1" applyFill="1" applyAlignment="1">
      <alignment horizontal="center" vertical="center"/>
      <protection/>
    </xf>
    <xf numFmtId="178" fontId="10" fillId="0" borderId="24" xfId="66" applyNumberFormat="1" applyFont="1" applyFill="1" applyBorder="1" applyAlignment="1" applyProtection="1">
      <alignment horizontal="center" vertical="center"/>
      <protection/>
    </xf>
    <xf numFmtId="178" fontId="10" fillId="0" borderId="11" xfId="66" applyNumberFormat="1" applyFont="1" applyFill="1" applyBorder="1" applyAlignment="1" applyProtection="1">
      <alignment horizontal="center" vertical="center"/>
      <protection/>
    </xf>
    <xf numFmtId="178" fontId="10" fillId="0" borderId="15" xfId="66" applyNumberFormat="1" applyFont="1" applyFill="1" applyBorder="1" applyAlignment="1" applyProtection="1">
      <alignment horizontal="center" vertical="center"/>
      <protection/>
    </xf>
    <xf numFmtId="178" fontId="10" fillId="0" borderId="24" xfId="67" applyNumberFormat="1" applyFont="1" applyFill="1" applyBorder="1" applyAlignment="1" applyProtection="1">
      <alignment horizontal="center" vertical="center"/>
      <protection/>
    </xf>
    <xf numFmtId="178" fontId="10" fillId="0" borderId="11" xfId="67" applyNumberFormat="1" applyFont="1" applyFill="1" applyBorder="1" applyAlignment="1" applyProtection="1">
      <alignment horizontal="center" vertical="center"/>
      <protection/>
    </xf>
    <xf numFmtId="178" fontId="10" fillId="0" borderId="15" xfId="67" applyNumberFormat="1" applyFont="1" applyFill="1" applyBorder="1" applyAlignment="1" applyProtection="1">
      <alignment horizontal="center" vertical="center"/>
      <protection/>
    </xf>
    <xf numFmtId="178" fontId="10" fillId="0" borderId="12" xfId="67" applyNumberFormat="1" applyFont="1" applyFill="1" applyBorder="1" applyAlignment="1" applyProtection="1">
      <alignment horizontal="center" vertical="center"/>
      <protection/>
    </xf>
    <xf numFmtId="178" fontId="10" fillId="0" borderId="13" xfId="67" applyNumberFormat="1" applyFont="1" applyFill="1" applyBorder="1" applyAlignment="1" applyProtection="1">
      <alignment horizontal="center" vertical="center"/>
      <protection/>
    </xf>
    <xf numFmtId="178" fontId="10" fillId="0" borderId="14" xfId="67" applyNumberFormat="1" applyFont="1" applyFill="1" applyBorder="1" applyAlignment="1" applyProtection="1">
      <alignment horizontal="center" vertical="center"/>
      <protection/>
    </xf>
    <xf numFmtId="178" fontId="10" fillId="0" borderId="0" xfId="67" applyNumberFormat="1" applyFont="1" applyFill="1" applyBorder="1" applyAlignment="1" applyProtection="1">
      <alignment horizontal="center" vertical="center"/>
      <protection/>
    </xf>
    <xf numFmtId="178" fontId="9" fillId="0" borderId="12" xfId="67" applyNumberFormat="1" applyFont="1" applyFill="1" applyBorder="1" applyAlignment="1">
      <alignment horizontal="center" vertical="center"/>
      <protection/>
    </xf>
    <xf numFmtId="178" fontId="9" fillId="0" borderId="13" xfId="67" applyNumberFormat="1" applyFont="1" applyFill="1" applyBorder="1" applyAlignment="1">
      <alignment horizontal="center" vertical="center"/>
      <protection/>
    </xf>
    <xf numFmtId="178" fontId="9" fillId="0" borderId="17" xfId="67" applyNumberFormat="1" applyFont="1" applyFill="1" applyBorder="1" applyAlignment="1">
      <alignment horizontal="center" vertical="center"/>
      <protection/>
    </xf>
    <xf numFmtId="178" fontId="9" fillId="0" borderId="19" xfId="67" applyNumberFormat="1" applyFont="1" applyFill="1" applyBorder="1" applyAlignment="1">
      <alignment horizontal="center" vertical="center"/>
      <protection/>
    </xf>
    <xf numFmtId="178" fontId="10" fillId="0" borderId="12" xfId="67" applyNumberFormat="1" applyFont="1" applyFill="1" applyBorder="1" applyAlignment="1">
      <alignment horizontal="center" vertical="center"/>
      <protection/>
    </xf>
    <xf numFmtId="178" fontId="10" fillId="0" borderId="13" xfId="67" applyNumberFormat="1" applyFont="1" applyFill="1" applyBorder="1" applyAlignment="1">
      <alignment horizontal="center" vertical="center"/>
      <protection/>
    </xf>
    <xf numFmtId="178" fontId="10" fillId="0" borderId="25" xfId="67" applyNumberFormat="1" applyFont="1" applyFill="1" applyBorder="1" applyAlignment="1">
      <alignment horizontal="center" vertical="center"/>
      <protection/>
    </xf>
    <xf numFmtId="178" fontId="10" fillId="0" borderId="26" xfId="67" applyNumberFormat="1" applyFont="1" applyFill="1" applyBorder="1" applyAlignment="1">
      <alignment horizontal="center" vertical="center"/>
      <protection/>
    </xf>
    <xf numFmtId="178" fontId="10" fillId="0" borderId="27" xfId="67" applyNumberFormat="1" applyFont="1" applyFill="1" applyBorder="1" applyAlignment="1">
      <alignment horizontal="center" vertical="center"/>
      <protection/>
    </xf>
    <xf numFmtId="178" fontId="10" fillId="0" borderId="17" xfId="67" applyNumberFormat="1" applyFont="1" applyFill="1" applyBorder="1" applyAlignment="1">
      <alignment horizontal="center" vertical="center"/>
      <protection/>
    </xf>
    <xf numFmtId="178" fontId="10" fillId="0" borderId="19" xfId="67" applyNumberFormat="1" applyFont="1" applyFill="1" applyBorder="1" applyAlignment="1">
      <alignment horizontal="center" vertical="center"/>
      <protection/>
    </xf>
    <xf numFmtId="178" fontId="10" fillId="0" borderId="20" xfId="67" applyNumberFormat="1" applyFont="1" applyFill="1" applyBorder="1" applyAlignment="1">
      <alignment horizontal="center" vertical="center"/>
      <protection/>
    </xf>
    <xf numFmtId="178" fontId="10" fillId="0" borderId="14" xfId="64" applyNumberFormat="1" applyFont="1" applyFill="1" applyBorder="1" applyAlignment="1" applyProtection="1">
      <alignment horizontal="right" vertical="center" indent="1"/>
      <protection/>
    </xf>
    <xf numFmtId="178" fontId="10" fillId="0" borderId="0" xfId="64" applyNumberFormat="1" applyFont="1" applyFill="1" applyBorder="1" applyAlignment="1" applyProtection="1">
      <alignment horizontal="right" vertical="center" indent="1"/>
      <protection/>
    </xf>
    <xf numFmtId="178" fontId="11" fillId="34" borderId="14" xfId="64" applyNumberFormat="1" applyFont="1" applyFill="1" applyBorder="1" applyAlignment="1" applyProtection="1">
      <alignment horizontal="right" vertical="center" indent="1"/>
      <protection/>
    </xf>
    <xf numFmtId="178" fontId="11" fillId="34" borderId="0" xfId="64" applyNumberFormat="1" applyFont="1" applyFill="1" applyBorder="1" applyAlignment="1" applyProtection="1">
      <alignment horizontal="right" vertical="center" indent="1"/>
      <protection/>
    </xf>
    <xf numFmtId="178" fontId="10" fillId="0" borderId="12" xfId="64" applyNumberFormat="1" applyFont="1" applyFill="1" applyBorder="1" applyAlignment="1" applyProtection="1">
      <alignment horizontal="center" vertical="center"/>
      <protection/>
    </xf>
    <xf numFmtId="178" fontId="10" fillId="0" borderId="24" xfId="64" applyNumberFormat="1" applyFont="1" applyFill="1" applyBorder="1" applyAlignment="1" applyProtection="1">
      <alignment horizontal="center" vertical="center"/>
      <protection/>
    </xf>
    <xf numFmtId="178" fontId="10" fillId="0" borderId="16" xfId="64" applyNumberFormat="1" applyFont="1" applyFill="1" applyBorder="1" applyAlignment="1" applyProtection="1">
      <alignment horizontal="center" vertical="center"/>
      <protection/>
    </xf>
    <xf numFmtId="178" fontId="10" fillId="0" borderId="15" xfId="64" applyNumberFormat="1" applyFont="1" applyFill="1" applyBorder="1" applyAlignment="1" applyProtection="1">
      <alignment horizontal="center" vertical="center"/>
      <protection/>
    </xf>
    <xf numFmtId="178" fontId="10" fillId="0" borderId="13" xfId="64" applyNumberFormat="1" applyFont="1" applyFill="1" applyBorder="1" applyAlignment="1" applyProtection="1">
      <alignment horizontal="center" vertical="center"/>
      <protection/>
    </xf>
    <xf numFmtId="178" fontId="10" fillId="0" borderId="10" xfId="64" applyNumberFormat="1" applyFont="1" applyFill="1" applyBorder="1" applyAlignment="1" applyProtection="1">
      <alignment horizontal="center" vertical="center"/>
      <protection/>
    </xf>
    <xf numFmtId="178" fontId="10" fillId="0" borderId="12" xfId="64" applyNumberFormat="1" applyFont="1" applyFill="1" applyBorder="1" applyAlignment="1">
      <alignment horizontal="center" vertical="center"/>
      <protection/>
    </xf>
    <xf numFmtId="178" fontId="10" fillId="0" borderId="24" xfId="64" applyNumberFormat="1" applyFont="1" applyFill="1" applyBorder="1" applyAlignment="1">
      <alignment horizontal="center" vertical="center"/>
      <protection/>
    </xf>
    <xf numFmtId="178" fontId="10" fillId="0" borderId="16" xfId="64" applyNumberFormat="1" applyFont="1" applyFill="1" applyBorder="1" applyAlignment="1">
      <alignment horizontal="center" vertical="center"/>
      <protection/>
    </xf>
    <xf numFmtId="178" fontId="10" fillId="0" borderId="15" xfId="64" applyNumberFormat="1" applyFont="1" applyFill="1" applyBorder="1" applyAlignment="1">
      <alignment horizontal="center" vertical="center"/>
      <protection/>
    </xf>
    <xf numFmtId="178" fontId="10" fillId="0" borderId="28" xfId="67" applyNumberFormat="1" applyFont="1" applyFill="1" applyBorder="1" applyAlignment="1" applyProtection="1">
      <alignment horizontal="center" vertical="center"/>
      <protection/>
    </xf>
    <xf numFmtId="178" fontId="10" fillId="0" borderId="29" xfId="67" applyNumberFormat="1" applyFont="1" applyFill="1" applyBorder="1" applyAlignment="1" applyProtection="1">
      <alignment horizontal="center" vertical="center"/>
      <protection/>
    </xf>
    <xf numFmtId="178" fontId="10" fillId="0" borderId="30" xfId="67" applyNumberFormat="1" applyFont="1" applyFill="1" applyBorder="1" applyAlignment="1" applyProtection="1">
      <alignment horizontal="center" vertical="center"/>
      <protection/>
    </xf>
    <xf numFmtId="178" fontId="9" fillId="0" borderId="24" xfId="65" applyNumberFormat="1" applyFont="1" applyFill="1" applyBorder="1" applyAlignment="1">
      <alignment horizontal="center" vertical="center"/>
      <protection/>
    </xf>
    <xf numFmtId="178" fontId="9" fillId="0" borderId="11" xfId="65" applyNumberFormat="1" applyFont="1" applyFill="1" applyBorder="1" applyAlignment="1">
      <alignment horizontal="center" vertical="center"/>
      <protection/>
    </xf>
    <xf numFmtId="178" fontId="9" fillId="0" borderId="15" xfId="65" applyNumberFormat="1" applyFont="1" applyFill="1" applyBorder="1" applyAlignment="1">
      <alignment horizontal="center" vertical="center"/>
      <protection/>
    </xf>
    <xf numFmtId="178" fontId="10" fillId="0" borderId="17" xfId="64" applyNumberFormat="1" applyFont="1" applyFill="1" applyBorder="1" applyAlignment="1" applyProtection="1">
      <alignment horizontal="center" vertical="center"/>
      <protection/>
    </xf>
    <xf numFmtId="178" fontId="10" fillId="0" borderId="20" xfId="64" applyNumberFormat="1" applyFont="1" applyFill="1" applyBorder="1" applyAlignment="1" applyProtection="1">
      <alignment horizontal="center" vertical="center"/>
      <protection/>
    </xf>
    <xf numFmtId="178" fontId="10" fillId="0" borderId="0" xfId="64" applyNumberFormat="1" applyFont="1" applyFill="1" applyAlignment="1" applyProtection="1">
      <alignment horizontal="center" vertical="center"/>
      <protection/>
    </xf>
    <xf numFmtId="178" fontId="10" fillId="0" borderId="14" xfId="67" applyNumberFormat="1" applyFont="1" applyFill="1" applyBorder="1" applyAlignment="1">
      <alignment horizontal="center" vertical="center"/>
      <protection/>
    </xf>
    <xf numFmtId="178" fontId="10" fillId="0" borderId="0" xfId="67" applyNumberFormat="1" applyFont="1" applyFill="1" applyBorder="1" applyAlignment="1">
      <alignment horizontal="center" vertical="center"/>
      <protection/>
    </xf>
    <xf numFmtId="178" fontId="10" fillId="0" borderId="24" xfId="67" applyNumberFormat="1" applyFont="1" applyFill="1" applyBorder="1" applyAlignment="1">
      <alignment horizontal="center" vertical="center"/>
      <protection/>
    </xf>
    <xf numFmtId="178" fontId="10" fillId="0" borderId="12" xfId="64" applyNumberFormat="1" applyFont="1" applyFill="1" applyBorder="1" applyAlignment="1" applyProtection="1">
      <alignment horizontal="center" vertical="center" wrapText="1"/>
      <protection/>
    </xf>
    <xf numFmtId="178" fontId="10" fillId="0" borderId="16" xfId="64" applyNumberFormat="1" applyFont="1" applyFill="1" applyBorder="1" applyAlignment="1" applyProtection="1">
      <alignment horizontal="center" vertical="center" wrapText="1"/>
      <protection/>
    </xf>
    <xf numFmtId="178" fontId="14" fillId="0" borderId="12" xfId="64" applyNumberFormat="1" applyFont="1" applyFill="1" applyBorder="1" applyAlignment="1">
      <alignment horizontal="center" vertical="center"/>
      <protection/>
    </xf>
    <xf numFmtId="178" fontId="14" fillId="0" borderId="13" xfId="64" applyNumberFormat="1" applyFont="1" applyFill="1" applyBorder="1" applyAlignment="1">
      <alignment horizontal="center" vertical="center"/>
      <protection/>
    </xf>
    <xf numFmtId="178" fontId="10" fillId="0" borderId="31" xfId="67" applyNumberFormat="1" applyFont="1" applyFill="1" applyBorder="1" applyAlignment="1" applyProtection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第02表  H14" xfId="62"/>
    <cellStyle name="標準_第03表 H14" xfId="63"/>
    <cellStyle name="標準_第08表 H15" xfId="64"/>
    <cellStyle name="標準_第18表 H14" xfId="65"/>
    <cellStyle name="標準_第23表 H14" xfId="66"/>
    <cellStyle name="標準_第26表 H14" xfId="67"/>
    <cellStyle name="Followed Hyperlink" xfId="68"/>
    <cellStyle name="良い" xfId="69"/>
  </cellStyles>
  <dxfs count="12"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3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</sheetPr>
  <dimension ref="A1:Z79"/>
  <sheetViews>
    <sheetView showGridLines="0" tabSelected="1" zoomScalePageLayoutView="0" workbookViewId="0" topLeftCell="A1">
      <pane xSplit="2" ySplit="6" topLeftCell="C7" activePane="bottomRight" state="frozen"/>
      <selection pane="topLeft" activeCell="F9" sqref="F9"/>
      <selection pane="topRight" activeCell="F9" sqref="F9"/>
      <selection pane="bottomLeft" activeCell="F9" sqref="F9"/>
      <selection pane="bottomRight" activeCell="B2" sqref="B2"/>
    </sheetView>
  </sheetViews>
  <sheetFormatPr defaultColWidth="7.75" defaultRowHeight="13.5" customHeight="1"/>
  <cols>
    <col min="1" max="1" width="1.75" style="101" customWidth="1"/>
    <col min="2" max="2" width="8.75" style="101" customWidth="1"/>
    <col min="3" max="23" width="7.58203125" style="101" customWidth="1"/>
    <col min="24" max="24" width="8.75" style="102" customWidth="1"/>
    <col min="25" max="25" width="3" style="102" customWidth="1"/>
    <col min="26" max="26" width="7.75" style="102" customWidth="1"/>
    <col min="27" max="16384" width="7.75" style="101" customWidth="1"/>
  </cols>
  <sheetData>
    <row r="1" spans="1:24" ht="16.5" customHeight="1">
      <c r="A1" s="384" t="s">
        <v>240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99"/>
      <c r="O1" s="100"/>
      <c r="Q1" s="100"/>
      <c r="R1" s="100"/>
      <c r="S1" s="100"/>
      <c r="T1" s="100"/>
      <c r="U1" s="100"/>
      <c r="V1" s="100"/>
      <c r="W1" s="100"/>
      <c r="X1" s="117" t="s">
        <v>167</v>
      </c>
    </row>
    <row r="2" spans="1:24" ht="16.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100"/>
      <c r="Q2" s="100"/>
      <c r="R2" s="100"/>
      <c r="S2" s="100"/>
      <c r="T2" s="100"/>
      <c r="U2" s="100"/>
      <c r="V2" s="100"/>
      <c r="W2" s="100"/>
      <c r="X2" s="117"/>
    </row>
    <row r="3" spans="1:25" ht="16.5" customHeight="1">
      <c r="A3" s="103" t="s">
        <v>142</v>
      </c>
      <c r="B3" s="104"/>
      <c r="C3" s="155"/>
      <c r="D3" s="155"/>
      <c r="E3" s="155"/>
      <c r="F3" s="155"/>
      <c r="G3" s="155"/>
      <c r="H3" s="105"/>
      <c r="I3" s="105"/>
      <c r="J3" s="105"/>
      <c r="K3" s="132"/>
      <c r="L3" s="132"/>
      <c r="M3" s="132"/>
      <c r="N3" s="106" t="s">
        <v>168</v>
      </c>
      <c r="O3" s="106"/>
      <c r="P3" s="132"/>
      <c r="Q3" s="105"/>
      <c r="R3" s="105"/>
      <c r="S3" s="104"/>
      <c r="T3" s="104"/>
      <c r="U3" s="104"/>
      <c r="V3" s="104"/>
      <c r="W3" s="104"/>
      <c r="X3" s="103"/>
      <c r="Y3" s="107" t="s">
        <v>169</v>
      </c>
    </row>
    <row r="4" spans="1:25" ht="16.5" customHeight="1">
      <c r="A4" s="374" t="s">
        <v>215</v>
      </c>
      <c r="B4" s="375"/>
      <c r="C4" s="386" t="s">
        <v>57</v>
      </c>
      <c r="D4" s="387"/>
      <c r="E4" s="387"/>
      <c r="F4" s="375"/>
      <c r="G4" s="389" t="s">
        <v>159</v>
      </c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1"/>
      <c r="S4" s="400" t="s">
        <v>59</v>
      </c>
      <c r="T4" s="402" t="s">
        <v>141</v>
      </c>
      <c r="U4" s="402"/>
      <c r="V4" s="402"/>
      <c r="W4" s="402"/>
      <c r="X4" s="404" t="s">
        <v>215</v>
      </c>
      <c r="Y4" s="387"/>
    </row>
    <row r="5" spans="1:25" ht="16.5" customHeight="1">
      <c r="A5" s="376"/>
      <c r="B5" s="377"/>
      <c r="C5" s="388"/>
      <c r="D5" s="378"/>
      <c r="E5" s="378"/>
      <c r="F5" s="379"/>
      <c r="G5" s="389" t="s">
        <v>57</v>
      </c>
      <c r="H5" s="390"/>
      <c r="I5" s="390"/>
      <c r="J5" s="391"/>
      <c r="K5" s="389" t="s">
        <v>83</v>
      </c>
      <c r="L5" s="390"/>
      <c r="M5" s="390"/>
      <c r="N5" s="391"/>
      <c r="O5" s="397" t="s">
        <v>58</v>
      </c>
      <c r="P5" s="398"/>
      <c r="Q5" s="398"/>
      <c r="R5" s="399"/>
      <c r="S5" s="401"/>
      <c r="T5" s="389" t="s">
        <v>83</v>
      </c>
      <c r="U5" s="390"/>
      <c r="V5" s="390"/>
      <c r="W5" s="391"/>
      <c r="X5" s="405"/>
      <c r="Y5" s="376"/>
    </row>
    <row r="6" spans="1:25" ht="16.5" customHeight="1">
      <c r="A6" s="378"/>
      <c r="B6" s="379"/>
      <c r="C6" s="109" t="s">
        <v>4</v>
      </c>
      <c r="D6" s="109" t="s">
        <v>80</v>
      </c>
      <c r="E6" s="109" t="s">
        <v>81</v>
      </c>
      <c r="F6" s="109" t="s">
        <v>82</v>
      </c>
      <c r="G6" s="109" t="s">
        <v>4</v>
      </c>
      <c r="H6" s="109" t="s">
        <v>80</v>
      </c>
      <c r="I6" s="109" t="s">
        <v>81</v>
      </c>
      <c r="J6" s="109" t="s">
        <v>82</v>
      </c>
      <c r="K6" s="109" t="s">
        <v>4</v>
      </c>
      <c r="L6" s="109" t="s">
        <v>80</v>
      </c>
      <c r="M6" s="108" t="s">
        <v>81</v>
      </c>
      <c r="N6" s="109" t="s">
        <v>82</v>
      </c>
      <c r="O6" s="109" t="s">
        <v>4</v>
      </c>
      <c r="P6" s="109" t="s">
        <v>80</v>
      </c>
      <c r="Q6" s="109" t="s">
        <v>81</v>
      </c>
      <c r="R6" s="109" t="s">
        <v>82</v>
      </c>
      <c r="S6" s="109" t="s">
        <v>80</v>
      </c>
      <c r="T6" s="108" t="s">
        <v>4</v>
      </c>
      <c r="U6" s="108" t="s">
        <v>80</v>
      </c>
      <c r="V6" s="108" t="s">
        <v>81</v>
      </c>
      <c r="W6" s="108" t="s">
        <v>82</v>
      </c>
      <c r="X6" s="388"/>
      <c r="Y6" s="378"/>
    </row>
    <row r="7" spans="2:24" ht="15" customHeight="1">
      <c r="B7" s="110"/>
      <c r="C7" s="111"/>
      <c r="D7" s="133"/>
      <c r="E7" s="133"/>
      <c r="F7" s="133"/>
      <c r="G7" s="133"/>
      <c r="H7" s="133"/>
      <c r="I7" s="133"/>
      <c r="J7" s="133"/>
      <c r="K7" s="110"/>
      <c r="L7" s="133"/>
      <c r="M7" s="133"/>
      <c r="N7" s="133"/>
      <c r="O7" s="110"/>
      <c r="P7" s="133"/>
      <c r="Q7" s="110"/>
      <c r="R7" s="110"/>
      <c r="S7" s="133"/>
      <c r="T7" s="133"/>
      <c r="U7" s="133"/>
      <c r="V7" s="133"/>
      <c r="W7" s="133"/>
      <c r="X7" s="111"/>
    </row>
    <row r="8" spans="2:24" ht="15" customHeight="1">
      <c r="B8" s="112" t="s">
        <v>230</v>
      </c>
      <c r="C8" s="156">
        <v>95</v>
      </c>
      <c r="D8" s="112">
        <v>82</v>
      </c>
      <c r="E8" s="112">
        <v>7</v>
      </c>
      <c r="F8" s="112">
        <v>6</v>
      </c>
      <c r="G8" s="112">
        <v>77</v>
      </c>
      <c r="H8" s="112">
        <v>64</v>
      </c>
      <c r="I8" s="112">
        <v>7</v>
      </c>
      <c r="J8" s="112">
        <v>6</v>
      </c>
      <c r="K8" s="112">
        <v>72</v>
      </c>
      <c r="L8" s="112">
        <v>61</v>
      </c>
      <c r="M8" s="112">
        <v>6</v>
      </c>
      <c r="N8" s="112">
        <v>5</v>
      </c>
      <c r="O8" s="112">
        <v>5</v>
      </c>
      <c r="P8" s="112">
        <v>3</v>
      </c>
      <c r="Q8" s="112">
        <v>1</v>
      </c>
      <c r="R8" s="112">
        <v>1</v>
      </c>
      <c r="S8" s="112">
        <v>18</v>
      </c>
      <c r="T8" s="112">
        <v>3</v>
      </c>
      <c r="U8" s="112">
        <v>1</v>
      </c>
      <c r="V8" s="112">
        <v>2</v>
      </c>
      <c r="W8" s="112">
        <v>0</v>
      </c>
      <c r="X8" s="114" t="s">
        <v>230</v>
      </c>
    </row>
    <row r="9" spans="2:26" s="157" customFormat="1" ht="15" customHeight="1">
      <c r="B9" s="112" t="s">
        <v>231</v>
      </c>
      <c r="C9" s="244">
        <f>SUM(C11,C30,C33,C38,C40,C43,C47,C52,C55,C58,C60)</f>
        <v>95</v>
      </c>
      <c r="D9" s="245">
        <f aca="true" t="shared" si="0" ref="D9:W9">SUM(D11,D30,D33,D38,D40,D43,D47,D52,D55,D58,D60)</f>
        <v>82</v>
      </c>
      <c r="E9" s="245">
        <f t="shared" si="0"/>
        <v>7</v>
      </c>
      <c r="F9" s="245">
        <f t="shared" si="0"/>
        <v>6</v>
      </c>
      <c r="G9" s="245">
        <f t="shared" si="0"/>
        <v>77</v>
      </c>
      <c r="H9" s="245">
        <f t="shared" si="0"/>
        <v>64</v>
      </c>
      <c r="I9" s="245">
        <f t="shared" si="0"/>
        <v>7</v>
      </c>
      <c r="J9" s="245">
        <f t="shared" si="0"/>
        <v>6</v>
      </c>
      <c r="K9" s="245">
        <f t="shared" si="0"/>
        <v>72</v>
      </c>
      <c r="L9" s="245">
        <f t="shared" si="0"/>
        <v>61</v>
      </c>
      <c r="M9" s="245">
        <f t="shared" si="0"/>
        <v>6</v>
      </c>
      <c r="N9" s="245">
        <f t="shared" si="0"/>
        <v>5</v>
      </c>
      <c r="O9" s="245">
        <f t="shared" si="0"/>
        <v>5</v>
      </c>
      <c r="P9" s="245">
        <f t="shared" si="0"/>
        <v>3</v>
      </c>
      <c r="Q9" s="245">
        <f t="shared" si="0"/>
        <v>1</v>
      </c>
      <c r="R9" s="245">
        <f t="shared" si="0"/>
        <v>1</v>
      </c>
      <c r="S9" s="245">
        <f t="shared" si="0"/>
        <v>18</v>
      </c>
      <c r="T9" s="245">
        <f t="shared" si="0"/>
        <v>3</v>
      </c>
      <c r="U9" s="245">
        <f t="shared" si="0"/>
        <v>1</v>
      </c>
      <c r="V9" s="245">
        <f t="shared" si="0"/>
        <v>2</v>
      </c>
      <c r="W9" s="245">
        <f t="shared" si="0"/>
        <v>0</v>
      </c>
      <c r="X9" s="114" t="s">
        <v>231</v>
      </c>
      <c r="Y9" s="158"/>
      <c r="Z9" s="158"/>
    </row>
    <row r="10" spans="2:24" ht="15" customHeight="1">
      <c r="B10" s="154"/>
      <c r="C10" s="156"/>
      <c r="D10" s="112"/>
      <c r="E10" s="112"/>
      <c r="F10" s="112"/>
      <c r="G10" s="246"/>
      <c r="H10" s="246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53"/>
    </row>
    <row r="11" spans="1:26" s="157" customFormat="1" ht="15" customHeight="1">
      <c r="A11" s="382" t="s">
        <v>170</v>
      </c>
      <c r="B11" s="385"/>
      <c r="C11" s="244">
        <f>SUM(D11:F11)</f>
        <v>75</v>
      </c>
      <c r="D11" s="245">
        <f>SUM(H11,S11)</f>
        <v>64</v>
      </c>
      <c r="E11" s="245">
        <f>I11</f>
        <v>6</v>
      </c>
      <c r="F11" s="245">
        <f>J11</f>
        <v>5</v>
      </c>
      <c r="G11" s="245">
        <f>SUM(H11:J11)</f>
        <v>58</v>
      </c>
      <c r="H11" s="245">
        <f>SUM(L11,P11)</f>
        <v>47</v>
      </c>
      <c r="I11" s="245">
        <f>SUM(M11,Q11)</f>
        <v>6</v>
      </c>
      <c r="J11" s="245">
        <f>SUM(N11,R11)</f>
        <v>5</v>
      </c>
      <c r="K11" s="245">
        <f>SUM(L11:N11)</f>
        <v>53</v>
      </c>
      <c r="L11" s="245">
        <f aca="true" t="shared" si="1" ref="L11:W11">SUM(L13:L29)</f>
        <v>44</v>
      </c>
      <c r="M11" s="245">
        <f t="shared" si="1"/>
        <v>5</v>
      </c>
      <c r="N11" s="245">
        <f t="shared" si="1"/>
        <v>4</v>
      </c>
      <c r="O11" s="245">
        <f>SUM(P11:R11)</f>
        <v>5</v>
      </c>
      <c r="P11" s="245">
        <f t="shared" si="1"/>
        <v>3</v>
      </c>
      <c r="Q11" s="245">
        <f t="shared" si="1"/>
        <v>1</v>
      </c>
      <c r="R11" s="245">
        <f t="shared" si="1"/>
        <v>1</v>
      </c>
      <c r="S11" s="245">
        <f t="shared" si="1"/>
        <v>17</v>
      </c>
      <c r="T11" s="245">
        <f>SUM(U11:W11)</f>
        <v>1</v>
      </c>
      <c r="U11" s="245">
        <f t="shared" si="1"/>
        <v>0</v>
      </c>
      <c r="V11" s="245">
        <f t="shared" si="1"/>
        <v>1</v>
      </c>
      <c r="W11" s="245">
        <f t="shared" si="1"/>
        <v>0</v>
      </c>
      <c r="X11" s="380" t="s">
        <v>170</v>
      </c>
      <c r="Y11" s="403"/>
      <c r="Z11" s="158"/>
    </row>
    <row r="12" spans="2:26" s="157" customFormat="1" ht="15" customHeight="1">
      <c r="B12" s="357" t="s">
        <v>171</v>
      </c>
      <c r="C12" s="244">
        <f aca="true" t="shared" si="2" ref="C12:C61">SUM(D12:F12)</f>
        <v>35</v>
      </c>
      <c r="D12" s="245">
        <f aca="true" t="shared" si="3" ref="D12:D61">SUM(H12,S12)</f>
        <v>32</v>
      </c>
      <c r="E12" s="245">
        <f aca="true" t="shared" si="4" ref="E12:E61">I12</f>
        <v>2</v>
      </c>
      <c r="F12" s="245">
        <f aca="true" t="shared" si="5" ref="F12:F61">J12</f>
        <v>1</v>
      </c>
      <c r="G12" s="245">
        <f aca="true" t="shared" si="6" ref="G12:G61">SUM(H12:J12)</f>
        <v>21</v>
      </c>
      <c r="H12" s="245">
        <f aca="true" t="shared" si="7" ref="H12:H61">SUM(L12,P12)</f>
        <v>18</v>
      </c>
      <c r="I12" s="245">
        <f aca="true" t="shared" si="8" ref="I12:I61">SUM(M12,Q12)</f>
        <v>2</v>
      </c>
      <c r="J12" s="245">
        <f aca="true" t="shared" si="9" ref="J12:J61">SUM(N12,R12)</f>
        <v>1</v>
      </c>
      <c r="K12" s="245">
        <f aca="true" t="shared" si="10" ref="K12:K61">SUM(L12:N12)</f>
        <v>17</v>
      </c>
      <c r="L12" s="245">
        <f aca="true" t="shared" si="11" ref="L12:W12">SUM(L13:L17)</f>
        <v>16</v>
      </c>
      <c r="M12" s="245">
        <f t="shared" si="11"/>
        <v>1</v>
      </c>
      <c r="N12" s="245">
        <f t="shared" si="11"/>
        <v>0</v>
      </c>
      <c r="O12" s="245">
        <f aca="true" t="shared" si="12" ref="O12:O61">SUM(P12:R12)</f>
        <v>4</v>
      </c>
      <c r="P12" s="245">
        <f t="shared" si="11"/>
        <v>2</v>
      </c>
      <c r="Q12" s="245">
        <f t="shared" si="11"/>
        <v>1</v>
      </c>
      <c r="R12" s="245">
        <f t="shared" si="11"/>
        <v>1</v>
      </c>
      <c r="S12" s="245">
        <f t="shared" si="11"/>
        <v>14</v>
      </c>
      <c r="T12" s="245">
        <f aca="true" t="shared" si="13" ref="T12:T61">SUM(U12:W12)</f>
        <v>0</v>
      </c>
      <c r="U12" s="245">
        <f t="shared" si="11"/>
        <v>0</v>
      </c>
      <c r="V12" s="245">
        <f t="shared" si="11"/>
        <v>0</v>
      </c>
      <c r="W12" s="245">
        <f t="shared" si="11"/>
        <v>0</v>
      </c>
      <c r="X12" s="341" t="s">
        <v>171</v>
      </c>
      <c r="Y12" s="158"/>
      <c r="Z12" s="158"/>
    </row>
    <row r="13" spans="1:24" ht="15" customHeight="1">
      <c r="A13" s="358"/>
      <c r="B13" s="112" t="s">
        <v>19</v>
      </c>
      <c r="C13" s="156">
        <f t="shared" si="2"/>
        <v>12</v>
      </c>
      <c r="D13" s="113">
        <f t="shared" si="3"/>
        <v>11</v>
      </c>
      <c r="E13" s="113">
        <f t="shared" si="4"/>
        <v>1</v>
      </c>
      <c r="F13" s="113">
        <f t="shared" si="5"/>
        <v>0</v>
      </c>
      <c r="G13" s="112">
        <f t="shared" si="6"/>
        <v>6</v>
      </c>
      <c r="H13" s="113">
        <f t="shared" si="7"/>
        <v>5</v>
      </c>
      <c r="I13" s="113">
        <f t="shared" si="8"/>
        <v>1</v>
      </c>
      <c r="J13" s="113">
        <f t="shared" si="9"/>
        <v>0</v>
      </c>
      <c r="K13" s="112">
        <f t="shared" si="10"/>
        <v>5</v>
      </c>
      <c r="L13" s="113">
        <v>4</v>
      </c>
      <c r="M13" s="113">
        <v>1</v>
      </c>
      <c r="N13" s="113">
        <v>0</v>
      </c>
      <c r="O13" s="112">
        <f t="shared" si="12"/>
        <v>1</v>
      </c>
      <c r="P13" s="113">
        <v>1</v>
      </c>
      <c r="Q13" s="113">
        <v>0</v>
      </c>
      <c r="R13" s="113">
        <v>0</v>
      </c>
      <c r="S13" s="113">
        <v>6</v>
      </c>
      <c r="T13" s="113">
        <f t="shared" si="13"/>
        <v>0</v>
      </c>
      <c r="U13" s="113">
        <v>0</v>
      </c>
      <c r="V13" s="113">
        <v>0</v>
      </c>
      <c r="W13" s="113">
        <v>0</v>
      </c>
      <c r="X13" s="114" t="s">
        <v>19</v>
      </c>
    </row>
    <row r="14" spans="1:24" ht="15" customHeight="1">
      <c r="A14" s="358"/>
      <c r="B14" s="112" t="s">
        <v>20</v>
      </c>
      <c r="C14" s="156">
        <f t="shared" si="2"/>
        <v>6</v>
      </c>
      <c r="D14" s="113">
        <f t="shared" si="3"/>
        <v>4</v>
      </c>
      <c r="E14" s="113">
        <f t="shared" si="4"/>
        <v>1</v>
      </c>
      <c r="F14" s="113">
        <f t="shared" si="5"/>
        <v>1</v>
      </c>
      <c r="G14" s="112">
        <f t="shared" si="6"/>
        <v>4</v>
      </c>
      <c r="H14" s="113">
        <f t="shared" si="7"/>
        <v>2</v>
      </c>
      <c r="I14" s="113">
        <f t="shared" si="8"/>
        <v>1</v>
      </c>
      <c r="J14" s="113">
        <f t="shared" si="9"/>
        <v>1</v>
      </c>
      <c r="K14" s="112">
        <f t="shared" si="10"/>
        <v>2</v>
      </c>
      <c r="L14" s="113">
        <v>2</v>
      </c>
      <c r="M14" s="113">
        <v>0</v>
      </c>
      <c r="N14" s="113">
        <v>0</v>
      </c>
      <c r="O14" s="112">
        <f t="shared" si="12"/>
        <v>2</v>
      </c>
      <c r="P14" s="113">
        <v>0</v>
      </c>
      <c r="Q14" s="113">
        <v>1</v>
      </c>
      <c r="R14" s="113">
        <v>1</v>
      </c>
      <c r="S14" s="113">
        <v>2</v>
      </c>
      <c r="T14" s="113">
        <f t="shared" si="13"/>
        <v>0</v>
      </c>
      <c r="U14" s="113">
        <v>0</v>
      </c>
      <c r="V14" s="113">
        <v>0</v>
      </c>
      <c r="W14" s="113">
        <v>0</v>
      </c>
      <c r="X14" s="114" t="s">
        <v>20</v>
      </c>
    </row>
    <row r="15" spans="1:24" ht="15" customHeight="1">
      <c r="A15" s="358"/>
      <c r="B15" s="112" t="s">
        <v>21</v>
      </c>
      <c r="C15" s="156">
        <f t="shared" si="2"/>
        <v>5</v>
      </c>
      <c r="D15" s="113">
        <f t="shared" si="3"/>
        <v>5</v>
      </c>
      <c r="E15" s="113">
        <f t="shared" si="4"/>
        <v>0</v>
      </c>
      <c r="F15" s="113">
        <f t="shared" si="5"/>
        <v>0</v>
      </c>
      <c r="G15" s="112">
        <f t="shared" si="6"/>
        <v>3</v>
      </c>
      <c r="H15" s="113">
        <f t="shared" si="7"/>
        <v>3</v>
      </c>
      <c r="I15" s="113">
        <f t="shared" si="8"/>
        <v>0</v>
      </c>
      <c r="J15" s="113">
        <f t="shared" si="9"/>
        <v>0</v>
      </c>
      <c r="K15" s="112">
        <f t="shared" si="10"/>
        <v>3</v>
      </c>
      <c r="L15" s="113">
        <v>3</v>
      </c>
      <c r="M15" s="113">
        <v>0</v>
      </c>
      <c r="N15" s="113">
        <v>0</v>
      </c>
      <c r="O15" s="112">
        <f t="shared" si="12"/>
        <v>0</v>
      </c>
      <c r="P15" s="113">
        <v>0</v>
      </c>
      <c r="Q15" s="113">
        <v>0</v>
      </c>
      <c r="R15" s="113">
        <v>0</v>
      </c>
      <c r="S15" s="113">
        <v>2</v>
      </c>
      <c r="T15" s="113">
        <f t="shared" si="13"/>
        <v>0</v>
      </c>
      <c r="U15" s="113">
        <v>0</v>
      </c>
      <c r="V15" s="113">
        <v>0</v>
      </c>
      <c r="W15" s="113">
        <v>0</v>
      </c>
      <c r="X15" s="114" t="s">
        <v>21</v>
      </c>
    </row>
    <row r="16" spans="1:24" ht="15" customHeight="1">
      <c r="A16" s="358"/>
      <c r="B16" s="112" t="s">
        <v>22</v>
      </c>
      <c r="C16" s="156">
        <f t="shared" si="2"/>
        <v>5</v>
      </c>
      <c r="D16" s="113">
        <f t="shared" si="3"/>
        <v>5</v>
      </c>
      <c r="E16" s="113">
        <f t="shared" si="4"/>
        <v>0</v>
      </c>
      <c r="F16" s="113">
        <f t="shared" si="5"/>
        <v>0</v>
      </c>
      <c r="G16" s="112">
        <f t="shared" si="6"/>
        <v>4</v>
      </c>
      <c r="H16" s="113">
        <f t="shared" si="7"/>
        <v>4</v>
      </c>
      <c r="I16" s="113">
        <f t="shared" si="8"/>
        <v>0</v>
      </c>
      <c r="J16" s="113">
        <f t="shared" si="9"/>
        <v>0</v>
      </c>
      <c r="K16" s="112">
        <f t="shared" si="10"/>
        <v>4</v>
      </c>
      <c r="L16" s="113">
        <v>4</v>
      </c>
      <c r="M16" s="113">
        <v>0</v>
      </c>
      <c r="N16" s="113">
        <v>0</v>
      </c>
      <c r="O16" s="112">
        <f t="shared" si="12"/>
        <v>0</v>
      </c>
      <c r="P16" s="113">
        <v>0</v>
      </c>
      <c r="Q16" s="113">
        <v>0</v>
      </c>
      <c r="R16" s="113">
        <v>0</v>
      </c>
      <c r="S16" s="113">
        <v>1</v>
      </c>
      <c r="T16" s="113">
        <f t="shared" si="13"/>
        <v>0</v>
      </c>
      <c r="U16" s="113">
        <v>0</v>
      </c>
      <c r="V16" s="113">
        <v>0</v>
      </c>
      <c r="W16" s="113">
        <v>0</v>
      </c>
      <c r="X16" s="114" t="s">
        <v>22</v>
      </c>
    </row>
    <row r="17" spans="1:24" ht="15" customHeight="1">
      <c r="A17" s="358"/>
      <c r="B17" s="112" t="s">
        <v>23</v>
      </c>
      <c r="C17" s="156">
        <f t="shared" si="2"/>
        <v>7</v>
      </c>
      <c r="D17" s="113">
        <f t="shared" si="3"/>
        <v>7</v>
      </c>
      <c r="E17" s="113">
        <f t="shared" si="4"/>
        <v>0</v>
      </c>
      <c r="F17" s="113">
        <f t="shared" si="5"/>
        <v>0</v>
      </c>
      <c r="G17" s="112">
        <f t="shared" si="6"/>
        <v>4</v>
      </c>
      <c r="H17" s="113">
        <f t="shared" si="7"/>
        <v>4</v>
      </c>
      <c r="I17" s="113">
        <f t="shared" si="8"/>
        <v>0</v>
      </c>
      <c r="J17" s="113">
        <f t="shared" si="9"/>
        <v>0</v>
      </c>
      <c r="K17" s="112">
        <f t="shared" si="10"/>
        <v>3</v>
      </c>
      <c r="L17" s="113">
        <v>3</v>
      </c>
      <c r="M17" s="113">
        <v>0</v>
      </c>
      <c r="N17" s="113">
        <v>0</v>
      </c>
      <c r="O17" s="112">
        <f t="shared" si="12"/>
        <v>1</v>
      </c>
      <c r="P17" s="113">
        <v>1</v>
      </c>
      <c r="Q17" s="113">
        <v>0</v>
      </c>
      <c r="R17" s="113">
        <v>0</v>
      </c>
      <c r="S17" s="113">
        <v>3</v>
      </c>
      <c r="T17" s="113">
        <f t="shared" si="13"/>
        <v>0</v>
      </c>
      <c r="U17" s="113">
        <v>0</v>
      </c>
      <c r="V17" s="113">
        <v>0</v>
      </c>
      <c r="W17" s="113">
        <v>0</v>
      </c>
      <c r="X17" s="114" t="s">
        <v>23</v>
      </c>
    </row>
    <row r="18" spans="1:24" ht="15" customHeight="1">
      <c r="A18" s="358"/>
      <c r="B18" s="359" t="s">
        <v>24</v>
      </c>
      <c r="C18" s="156">
        <f t="shared" si="2"/>
        <v>8</v>
      </c>
      <c r="D18" s="113">
        <f t="shared" si="3"/>
        <v>7</v>
      </c>
      <c r="E18" s="113">
        <f t="shared" si="4"/>
        <v>1</v>
      </c>
      <c r="F18" s="113">
        <f t="shared" si="5"/>
        <v>0</v>
      </c>
      <c r="G18" s="112">
        <f t="shared" si="6"/>
        <v>8</v>
      </c>
      <c r="H18" s="113">
        <f t="shared" si="7"/>
        <v>7</v>
      </c>
      <c r="I18" s="113">
        <f t="shared" si="8"/>
        <v>1</v>
      </c>
      <c r="J18" s="113">
        <f t="shared" si="9"/>
        <v>0</v>
      </c>
      <c r="K18" s="112">
        <f t="shared" si="10"/>
        <v>7</v>
      </c>
      <c r="L18" s="113">
        <v>6</v>
      </c>
      <c r="M18" s="113">
        <v>1</v>
      </c>
      <c r="N18" s="113">
        <v>0</v>
      </c>
      <c r="O18" s="112">
        <f t="shared" si="12"/>
        <v>1</v>
      </c>
      <c r="P18" s="113">
        <v>1</v>
      </c>
      <c r="Q18" s="113">
        <v>0</v>
      </c>
      <c r="R18" s="113">
        <v>0</v>
      </c>
      <c r="S18" s="113">
        <v>0</v>
      </c>
      <c r="T18" s="113">
        <f t="shared" si="13"/>
        <v>1</v>
      </c>
      <c r="U18" s="113">
        <v>0</v>
      </c>
      <c r="V18" s="113">
        <v>1</v>
      </c>
      <c r="W18" s="113">
        <v>0</v>
      </c>
      <c r="X18" s="345" t="s">
        <v>24</v>
      </c>
    </row>
    <row r="19" spans="1:24" ht="15" customHeight="1">
      <c r="A19" s="358"/>
      <c r="B19" s="359" t="s">
        <v>148</v>
      </c>
      <c r="C19" s="156">
        <f t="shared" si="2"/>
        <v>1</v>
      </c>
      <c r="D19" s="113">
        <f t="shared" si="3"/>
        <v>1</v>
      </c>
      <c r="E19" s="113">
        <f t="shared" si="4"/>
        <v>0</v>
      </c>
      <c r="F19" s="113">
        <f t="shared" si="5"/>
        <v>0</v>
      </c>
      <c r="G19" s="112">
        <f t="shared" si="6"/>
        <v>1</v>
      </c>
      <c r="H19" s="113">
        <f t="shared" si="7"/>
        <v>1</v>
      </c>
      <c r="I19" s="113">
        <f t="shared" si="8"/>
        <v>0</v>
      </c>
      <c r="J19" s="113">
        <f t="shared" si="9"/>
        <v>0</v>
      </c>
      <c r="K19" s="112">
        <f t="shared" si="10"/>
        <v>1</v>
      </c>
      <c r="L19" s="113">
        <v>1</v>
      </c>
      <c r="M19" s="113">
        <v>0</v>
      </c>
      <c r="N19" s="113">
        <v>0</v>
      </c>
      <c r="O19" s="112">
        <f t="shared" si="12"/>
        <v>0</v>
      </c>
      <c r="P19" s="113">
        <v>0</v>
      </c>
      <c r="Q19" s="113">
        <v>0</v>
      </c>
      <c r="R19" s="113">
        <v>0</v>
      </c>
      <c r="S19" s="113">
        <v>0</v>
      </c>
      <c r="T19" s="113">
        <f t="shared" si="13"/>
        <v>0</v>
      </c>
      <c r="U19" s="113">
        <v>0</v>
      </c>
      <c r="V19" s="113">
        <v>0</v>
      </c>
      <c r="W19" s="113">
        <v>0</v>
      </c>
      <c r="X19" s="345" t="s">
        <v>147</v>
      </c>
    </row>
    <row r="20" spans="1:24" ht="15" customHeight="1">
      <c r="A20" s="358"/>
      <c r="B20" s="359" t="s">
        <v>25</v>
      </c>
      <c r="C20" s="156">
        <f t="shared" si="2"/>
        <v>5</v>
      </c>
      <c r="D20" s="113">
        <f t="shared" si="3"/>
        <v>4</v>
      </c>
      <c r="E20" s="113">
        <f t="shared" si="4"/>
        <v>0</v>
      </c>
      <c r="F20" s="113">
        <f t="shared" si="5"/>
        <v>1</v>
      </c>
      <c r="G20" s="112">
        <f t="shared" si="6"/>
        <v>4</v>
      </c>
      <c r="H20" s="113">
        <f t="shared" si="7"/>
        <v>3</v>
      </c>
      <c r="I20" s="113">
        <f t="shared" si="8"/>
        <v>0</v>
      </c>
      <c r="J20" s="113">
        <f t="shared" si="9"/>
        <v>1</v>
      </c>
      <c r="K20" s="112">
        <f t="shared" si="10"/>
        <v>4</v>
      </c>
      <c r="L20" s="113">
        <v>3</v>
      </c>
      <c r="M20" s="113">
        <v>0</v>
      </c>
      <c r="N20" s="113">
        <v>1</v>
      </c>
      <c r="O20" s="112">
        <f t="shared" si="12"/>
        <v>0</v>
      </c>
      <c r="P20" s="113">
        <v>0</v>
      </c>
      <c r="Q20" s="113">
        <v>0</v>
      </c>
      <c r="R20" s="113">
        <v>0</v>
      </c>
      <c r="S20" s="113">
        <v>1</v>
      </c>
      <c r="T20" s="113">
        <f t="shared" si="13"/>
        <v>0</v>
      </c>
      <c r="U20" s="113">
        <v>0</v>
      </c>
      <c r="V20" s="113">
        <v>0</v>
      </c>
      <c r="W20" s="113">
        <v>0</v>
      </c>
      <c r="X20" s="345" t="s">
        <v>25</v>
      </c>
    </row>
    <row r="21" spans="1:24" ht="15" customHeight="1">
      <c r="A21" s="358"/>
      <c r="B21" s="359" t="s">
        <v>26</v>
      </c>
      <c r="C21" s="156">
        <f t="shared" si="2"/>
        <v>2</v>
      </c>
      <c r="D21" s="113">
        <f t="shared" si="3"/>
        <v>2</v>
      </c>
      <c r="E21" s="113">
        <f t="shared" si="4"/>
        <v>0</v>
      </c>
      <c r="F21" s="113">
        <f t="shared" si="5"/>
        <v>0</v>
      </c>
      <c r="G21" s="112">
        <f t="shared" si="6"/>
        <v>2</v>
      </c>
      <c r="H21" s="113">
        <f t="shared" si="7"/>
        <v>2</v>
      </c>
      <c r="I21" s="113">
        <f t="shared" si="8"/>
        <v>0</v>
      </c>
      <c r="J21" s="113">
        <f t="shared" si="9"/>
        <v>0</v>
      </c>
      <c r="K21" s="112">
        <f t="shared" si="10"/>
        <v>2</v>
      </c>
      <c r="L21" s="113">
        <v>2</v>
      </c>
      <c r="M21" s="113">
        <v>0</v>
      </c>
      <c r="N21" s="113">
        <v>0</v>
      </c>
      <c r="O21" s="112">
        <f t="shared" si="12"/>
        <v>0</v>
      </c>
      <c r="P21" s="113">
        <v>0</v>
      </c>
      <c r="Q21" s="113">
        <v>0</v>
      </c>
      <c r="R21" s="113">
        <v>0</v>
      </c>
      <c r="S21" s="113">
        <v>0</v>
      </c>
      <c r="T21" s="113">
        <f t="shared" si="13"/>
        <v>0</v>
      </c>
      <c r="U21" s="113">
        <v>0</v>
      </c>
      <c r="V21" s="113">
        <v>0</v>
      </c>
      <c r="W21" s="113">
        <v>0</v>
      </c>
      <c r="X21" s="345" t="s">
        <v>26</v>
      </c>
    </row>
    <row r="22" spans="1:24" ht="15" customHeight="1">
      <c r="A22" s="358"/>
      <c r="B22" s="359" t="s">
        <v>27</v>
      </c>
      <c r="C22" s="156">
        <f t="shared" si="2"/>
        <v>2</v>
      </c>
      <c r="D22" s="113">
        <f t="shared" si="3"/>
        <v>2</v>
      </c>
      <c r="E22" s="113">
        <f t="shared" si="4"/>
        <v>0</v>
      </c>
      <c r="F22" s="113">
        <f t="shared" si="5"/>
        <v>0</v>
      </c>
      <c r="G22" s="112">
        <f t="shared" si="6"/>
        <v>2</v>
      </c>
      <c r="H22" s="113">
        <f t="shared" si="7"/>
        <v>2</v>
      </c>
      <c r="I22" s="113">
        <f t="shared" si="8"/>
        <v>0</v>
      </c>
      <c r="J22" s="113">
        <f t="shared" si="9"/>
        <v>0</v>
      </c>
      <c r="K22" s="112">
        <f t="shared" si="10"/>
        <v>2</v>
      </c>
      <c r="L22" s="113">
        <v>2</v>
      </c>
      <c r="M22" s="113">
        <v>0</v>
      </c>
      <c r="N22" s="113">
        <v>0</v>
      </c>
      <c r="O22" s="112">
        <f t="shared" si="12"/>
        <v>0</v>
      </c>
      <c r="P22" s="113">
        <v>0</v>
      </c>
      <c r="Q22" s="113">
        <v>0</v>
      </c>
      <c r="R22" s="113">
        <v>0</v>
      </c>
      <c r="S22" s="113">
        <v>0</v>
      </c>
      <c r="T22" s="113">
        <f t="shared" si="13"/>
        <v>0</v>
      </c>
      <c r="U22" s="113">
        <v>0</v>
      </c>
      <c r="V22" s="113">
        <v>0</v>
      </c>
      <c r="W22" s="113">
        <v>0</v>
      </c>
      <c r="X22" s="345" t="s">
        <v>27</v>
      </c>
    </row>
    <row r="23" spans="1:24" ht="15" customHeight="1">
      <c r="A23" s="358"/>
      <c r="B23" s="359" t="s">
        <v>28</v>
      </c>
      <c r="C23" s="156">
        <f t="shared" si="2"/>
        <v>1</v>
      </c>
      <c r="D23" s="113">
        <f t="shared" si="3"/>
        <v>1</v>
      </c>
      <c r="E23" s="113">
        <f t="shared" si="4"/>
        <v>0</v>
      </c>
      <c r="F23" s="113">
        <f t="shared" si="5"/>
        <v>0</v>
      </c>
      <c r="G23" s="112">
        <f t="shared" si="6"/>
        <v>1</v>
      </c>
      <c r="H23" s="113">
        <f t="shared" si="7"/>
        <v>1</v>
      </c>
      <c r="I23" s="113">
        <f t="shared" si="8"/>
        <v>0</v>
      </c>
      <c r="J23" s="113">
        <f t="shared" si="9"/>
        <v>0</v>
      </c>
      <c r="K23" s="112">
        <f t="shared" si="10"/>
        <v>1</v>
      </c>
      <c r="L23" s="113">
        <v>1</v>
      </c>
      <c r="M23" s="113">
        <v>0</v>
      </c>
      <c r="N23" s="113">
        <v>0</v>
      </c>
      <c r="O23" s="112">
        <f t="shared" si="12"/>
        <v>0</v>
      </c>
      <c r="P23" s="113">
        <v>0</v>
      </c>
      <c r="Q23" s="113">
        <v>0</v>
      </c>
      <c r="R23" s="113">
        <v>0</v>
      </c>
      <c r="S23" s="113">
        <v>0</v>
      </c>
      <c r="T23" s="113">
        <f t="shared" si="13"/>
        <v>0</v>
      </c>
      <c r="U23" s="113">
        <v>0</v>
      </c>
      <c r="V23" s="113">
        <v>0</v>
      </c>
      <c r="W23" s="113">
        <v>0</v>
      </c>
      <c r="X23" s="345" t="s">
        <v>28</v>
      </c>
    </row>
    <row r="24" spans="1:24" ht="15" customHeight="1">
      <c r="A24" s="358"/>
      <c r="B24" s="359" t="s">
        <v>29</v>
      </c>
      <c r="C24" s="156">
        <f t="shared" si="2"/>
        <v>2</v>
      </c>
      <c r="D24" s="113">
        <f t="shared" si="3"/>
        <v>1</v>
      </c>
      <c r="E24" s="113">
        <f t="shared" si="4"/>
        <v>1</v>
      </c>
      <c r="F24" s="113">
        <f t="shared" si="5"/>
        <v>0</v>
      </c>
      <c r="G24" s="112">
        <f t="shared" si="6"/>
        <v>2</v>
      </c>
      <c r="H24" s="113">
        <f t="shared" si="7"/>
        <v>1</v>
      </c>
      <c r="I24" s="113">
        <f t="shared" si="8"/>
        <v>1</v>
      </c>
      <c r="J24" s="113">
        <f t="shared" si="9"/>
        <v>0</v>
      </c>
      <c r="K24" s="112">
        <f t="shared" si="10"/>
        <v>2</v>
      </c>
      <c r="L24" s="113">
        <v>1</v>
      </c>
      <c r="M24" s="113">
        <v>1</v>
      </c>
      <c r="N24" s="113">
        <v>0</v>
      </c>
      <c r="O24" s="112">
        <f t="shared" si="12"/>
        <v>0</v>
      </c>
      <c r="P24" s="113">
        <v>0</v>
      </c>
      <c r="Q24" s="113">
        <v>0</v>
      </c>
      <c r="R24" s="113">
        <v>0</v>
      </c>
      <c r="S24" s="113">
        <v>0</v>
      </c>
      <c r="T24" s="113">
        <f t="shared" si="13"/>
        <v>0</v>
      </c>
      <c r="U24" s="113">
        <v>0</v>
      </c>
      <c r="V24" s="113">
        <v>0</v>
      </c>
      <c r="W24" s="113">
        <v>0</v>
      </c>
      <c r="X24" s="345" t="s">
        <v>29</v>
      </c>
    </row>
    <row r="25" spans="1:24" ht="15" customHeight="1">
      <c r="A25" s="358"/>
      <c r="B25" s="359" t="s">
        <v>30</v>
      </c>
      <c r="C25" s="156">
        <f t="shared" si="2"/>
        <v>1</v>
      </c>
      <c r="D25" s="113">
        <f t="shared" si="3"/>
        <v>0</v>
      </c>
      <c r="E25" s="113">
        <f t="shared" si="4"/>
        <v>0</v>
      </c>
      <c r="F25" s="113">
        <f t="shared" si="5"/>
        <v>1</v>
      </c>
      <c r="G25" s="112">
        <f t="shared" si="6"/>
        <v>1</v>
      </c>
      <c r="H25" s="113">
        <f t="shared" si="7"/>
        <v>0</v>
      </c>
      <c r="I25" s="113">
        <f t="shared" si="8"/>
        <v>0</v>
      </c>
      <c r="J25" s="113">
        <f t="shared" si="9"/>
        <v>1</v>
      </c>
      <c r="K25" s="112">
        <f t="shared" si="10"/>
        <v>1</v>
      </c>
      <c r="L25" s="113">
        <v>0</v>
      </c>
      <c r="M25" s="113">
        <v>0</v>
      </c>
      <c r="N25" s="113">
        <v>1</v>
      </c>
      <c r="O25" s="112">
        <f t="shared" si="12"/>
        <v>0</v>
      </c>
      <c r="P25" s="113">
        <v>0</v>
      </c>
      <c r="Q25" s="113">
        <v>0</v>
      </c>
      <c r="R25" s="113">
        <v>0</v>
      </c>
      <c r="S25" s="113">
        <v>0</v>
      </c>
      <c r="T25" s="113">
        <f t="shared" si="13"/>
        <v>0</v>
      </c>
      <c r="U25" s="113">
        <v>0</v>
      </c>
      <c r="V25" s="113">
        <v>0</v>
      </c>
      <c r="W25" s="113">
        <v>0</v>
      </c>
      <c r="X25" s="345" t="s">
        <v>30</v>
      </c>
    </row>
    <row r="26" spans="1:24" ht="15" customHeight="1">
      <c r="A26" s="358"/>
      <c r="B26" s="359" t="s">
        <v>60</v>
      </c>
      <c r="C26" s="156">
        <f t="shared" si="2"/>
        <v>3</v>
      </c>
      <c r="D26" s="113">
        <f t="shared" si="3"/>
        <v>2</v>
      </c>
      <c r="E26" s="113">
        <f t="shared" si="4"/>
        <v>0</v>
      </c>
      <c r="F26" s="113">
        <f t="shared" si="5"/>
        <v>1</v>
      </c>
      <c r="G26" s="112">
        <f t="shared" si="6"/>
        <v>3</v>
      </c>
      <c r="H26" s="113">
        <f t="shared" si="7"/>
        <v>2</v>
      </c>
      <c r="I26" s="113">
        <f t="shared" si="8"/>
        <v>0</v>
      </c>
      <c r="J26" s="113">
        <f t="shared" si="9"/>
        <v>1</v>
      </c>
      <c r="K26" s="112">
        <f t="shared" si="10"/>
        <v>3</v>
      </c>
      <c r="L26" s="113">
        <v>2</v>
      </c>
      <c r="M26" s="113">
        <v>0</v>
      </c>
      <c r="N26" s="113">
        <v>1</v>
      </c>
      <c r="O26" s="112">
        <f t="shared" si="12"/>
        <v>0</v>
      </c>
      <c r="P26" s="113">
        <v>0</v>
      </c>
      <c r="Q26" s="113">
        <v>0</v>
      </c>
      <c r="R26" s="113">
        <v>0</v>
      </c>
      <c r="S26" s="113">
        <v>0</v>
      </c>
      <c r="T26" s="113">
        <f t="shared" si="13"/>
        <v>0</v>
      </c>
      <c r="U26" s="113">
        <v>0</v>
      </c>
      <c r="V26" s="113">
        <v>0</v>
      </c>
      <c r="W26" s="113">
        <v>0</v>
      </c>
      <c r="X26" s="345" t="s">
        <v>76</v>
      </c>
    </row>
    <row r="27" spans="1:24" ht="15" customHeight="1">
      <c r="A27" s="358"/>
      <c r="B27" s="359" t="s">
        <v>61</v>
      </c>
      <c r="C27" s="156">
        <f t="shared" si="2"/>
        <v>4</v>
      </c>
      <c r="D27" s="113">
        <f t="shared" si="3"/>
        <v>4</v>
      </c>
      <c r="E27" s="113">
        <f t="shared" si="4"/>
        <v>0</v>
      </c>
      <c r="F27" s="113">
        <f t="shared" si="5"/>
        <v>0</v>
      </c>
      <c r="G27" s="112">
        <f t="shared" si="6"/>
        <v>4</v>
      </c>
      <c r="H27" s="113">
        <f t="shared" si="7"/>
        <v>4</v>
      </c>
      <c r="I27" s="113">
        <f t="shared" si="8"/>
        <v>0</v>
      </c>
      <c r="J27" s="113">
        <f t="shared" si="9"/>
        <v>0</v>
      </c>
      <c r="K27" s="112">
        <f t="shared" si="10"/>
        <v>4</v>
      </c>
      <c r="L27" s="113">
        <v>4</v>
      </c>
      <c r="M27" s="113">
        <v>0</v>
      </c>
      <c r="N27" s="113">
        <v>0</v>
      </c>
      <c r="O27" s="112">
        <f t="shared" si="12"/>
        <v>0</v>
      </c>
      <c r="P27" s="113">
        <v>0</v>
      </c>
      <c r="Q27" s="113">
        <v>0</v>
      </c>
      <c r="R27" s="113">
        <v>0</v>
      </c>
      <c r="S27" s="113">
        <v>0</v>
      </c>
      <c r="T27" s="113">
        <f t="shared" si="13"/>
        <v>0</v>
      </c>
      <c r="U27" s="113">
        <v>0</v>
      </c>
      <c r="V27" s="113">
        <v>0</v>
      </c>
      <c r="W27" s="113">
        <v>0</v>
      </c>
      <c r="X27" s="345" t="s">
        <v>77</v>
      </c>
    </row>
    <row r="28" spans="1:24" ht="15" customHeight="1">
      <c r="A28" s="358"/>
      <c r="B28" s="359" t="s">
        <v>62</v>
      </c>
      <c r="C28" s="156">
        <f t="shared" si="2"/>
        <v>2</v>
      </c>
      <c r="D28" s="113">
        <f t="shared" si="3"/>
        <v>1</v>
      </c>
      <c r="E28" s="113">
        <f t="shared" si="4"/>
        <v>1</v>
      </c>
      <c r="F28" s="113">
        <f t="shared" si="5"/>
        <v>0</v>
      </c>
      <c r="G28" s="112">
        <f t="shared" si="6"/>
        <v>2</v>
      </c>
      <c r="H28" s="113">
        <f t="shared" si="7"/>
        <v>1</v>
      </c>
      <c r="I28" s="113">
        <f t="shared" si="8"/>
        <v>1</v>
      </c>
      <c r="J28" s="113">
        <f t="shared" si="9"/>
        <v>0</v>
      </c>
      <c r="K28" s="112">
        <f t="shared" si="10"/>
        <v>2</v>
      </c>
      <c r="L28" s="113">
        <v>1</v>
      </c>
      <c r="M28" s="113">
        <v>1</v>
      </c>
      <c r="N28" s="113">
        <v>0</v>
      </c>
      <c r="O28" s="112">
        <f t="shared" si="12"/>
        <v>0</v>
      </c>
      <c r="P28" s="113">
        <v>0</v>
      </c>
      <c r="Q28" s="113">
        <v>0</v>
      </c>
      <c r="R28" s="113">
        <v>0</v>
      </c>
      <c r="S28" s="113">
        <v>0</v>
      </c>
      <c r="T28" s="113">
        <f t="shared" si="13"/>
        <v>0</v>
      </c>
      <c r="U28" s="113">
        <v>0</v>
      </c>
      <c r="V28" s="113">
        <v>0</v>
      </c>
      <c r="W28" s="113">
        <v>0</v>
      </c>
      <c r="X28" s="345" t="s">
        <v>78</v>
      </c>
    </row>
    <row r="29" spans="1:24" ht="15" customHeight="1">
      <c r="A29" s="358"/>
      <c r="B29" s="359" t="s">
        <v>164</v>
      </c>
      <c r="C29" s="156">
        <f t="shared" si="2"/>
        <v>9</v>
      </c>
      <c r="D29" s="113">
        <f t="shared" si="3"/>
        <v>7</v>
      </c>
      <c r="E29" s="113">
        <f t="shared" si="4"/>
        <v>1</v>
      </c>
      <c r="F29" s="113">
        <f t="shared" si="5"/>
        <v>1</v>
      </c>
      <c r="G29" s="112">
        <f t="shared" si="6"/>
        <v>7</v>
      </c>
      <c r="H29" s="113">
        <f t="shared" si="7"/>
        <v>5</v>
      </c>
      <c r="I29" s="113">
        <f t="shared" si="8"/>
        <v>1</v>
      </c>
      <c r="J29" s="113">
        <f t="shared" si="9"/>
        <v>1</v>
      </c>
      <c r="K29" s="112">
        <f t="shared" si="10"/>
        <v>7</v>
      </c>
      <c r="L29" s="113">
        <v>5</v>
      </c>
      <c r="M29" s="113">
        <v>1</v>
      </c>
      <c r="N29" s="113">
        <v>1</v>
      </c>
      <c r="O29" s="112">
        <f t="shared" si="12"/>
        <v>0</v>
      </c>
      <c r="P29" s="113">
        <v>0</v>
      </c>
      <c r="Q29" s="113">
        <v>0</v>
      </c>
      <c r="R29" s="113">
        <v>0</v>
      </c>
      <c r="S29" s="113">
        <v>2</v>
      </c>
      <c r="T29" s="113">
        <f t="shared" si="13"/>
        <v>0</v>
      </c>
      <c r="U29" s="113">
        <v>0</v>
      </c>
      <c r="V29" s="113">
        <v>0</v>
      </c>
      <c r="W29" s="113">
        <v>0</v>
      </c>
      <c r="X29" s="345" t="s">
        <v>164</v>
      </c>
    </row>
    <row r="30" spans="1:26" s="157" customFormat="1" ht="15" customHeight="1">
      <c r="A30" s="392" t="s">
        <v>172</v>
      </c>
      <c r="B30" s="393"/>
      <c r="C30" s="244">
        <f t="shared" si="2"/>
        <v>3</v>
      </c>
      <c r="D30" s="373">
        <f t="shared" si="3"/>
        <v>2</v>
      </c>
      <c r="E30" s="373">
        <f t="shared" si="4"/>
        <v>1</v>
      </c>
      <c r="F30" s="373">
        <f t="shared" si="5"/>
        <v>0</v>
      </c>
      <c r="G30" s="245">
        <f t="shared" si="6"/>
        <v>2</v>
      </c>
      <c r="H30" s="373">
        <f t="shared" si="7"/>
        <v>1</v>
      </c>
      <c r="I30" s="373">
        <f t="shared" si="8"/>
        <v>1</v>
      </c>
      <c r="J30" s="373">
        <f t="shared" si="9"/>
        <v>0</v>
      </c>
      <c r="K30" s="245">
        <f t="shared" si="10"/>
        <v>2</v>
      </c>
      <c r="L30" s="373">
        <f aca="true" t="shared" si="14" ref="L30:W30">SUM(L31:L32)</f>
        <v>1</v>
      </c>
      <c r="M30" s="373">
        <f t="shared" si="14"/>
        <v>1</v>
      </c>
      <c r="N30" s="373">
        <f t="shared" si="14"/>
        <v>0</v>
      </c>
      <c r="O30" s="245">
        <f t="shared" si="12"/>
        <v>0</v>
      </c>
      <c r="P30" s="373">
        <f t="shared" si="14"/>
        <v>0</v>
      </c>
      <c r="Q30" s="373">
        <f t="shared" si="14"/>
        <v>0</v>
      </c>
      <c r="R30" s="373">
        <f t="shared" si="14"/>
        <v>0</v>
      </c>
      <c r="S30" s="373">
        <f t="shared" si="14"/>
        <v>1</v>
      </c>
      <c r="T30" s="373">
        <f t="shared" si="13"/>
        <v>1</v>
      </c>
      <c r="U30" s="373">
        <f t="shared" si="14"/>
        <v>0</v>
      </c>
      <c r="V30" s="373">
        <f t="shared" si="14"/>
        <v>1</v>
      </c>
      <c r="W30" s="373">
        <f t="shared" si="14"/>
        <v>0</v>
      </c>
      <c r="X30" s="380" t="s">
        <v>172</v>
      </c>
      <c r="Y30" s="395"/>
      <c r="Z30" s="158"/>
    </row>
    <row r="31" spans="1:24" ht="15" customHeight="1">
      <c r="A31" s="358"/>
      <c r="B31" s="359" t="s">
        <v>31</v>
      </c>
      <c r="C31" s="156">
        <f t="shared" si="2"/>
        <v>1</v>
      </c>
      <c r="D31" s="113">
        <f t="shared" si="3"/>
        <v>1</v>
      </c>
      <c r="E31" s="113">
        <f t="shared" si="4"/>
        <v>0</v>
      </c>
      <c r="F31" s="113">
        <f t="shared" si="5"/>
        <v>0</v>
      </c>
      <c r="G31" s="112">
        <f t="shared" si="6"/>
        <v>1</v>
      </c>
      <c r="H31" s="113">
        <f t="shared" si="7"/>
        <v>1</v>
      </c>
      <c r="I31" s="113">
        <f t="shared" si="8"/>
        <v>0</v>
      </c>
      <c r="J31" s="113">
        <f t="shared" si="9"/>
        <v>0</v>
      </c>
      <c r="K31" s="112">
        <f t="shared" si="10"/>
        <v>1</v>
      </c>
      <c r="L31" s="113">
        <v>1</v>
      </c>
      <c r="M31" s="113">
        <v>0</v>
      </c>
      <c r="N31" s="113">
        <v>0</v>
      </c>
      <c r="O31" s="112">
        <f t="shared" si="12"/>
        <v>0</v>
      </c>
      <c r="P31" s="113">
        <v>0</v>
      </c>
      <c r="Q31" s="113">
        <v>0</v>
      </c>
      <c r="R31" s="113">
        <v>0</v>
      </c>
      <c r="S31" s="113">
        <v>0</v>
      </c>
      <c r="T31" s="113">
        <f t="shared" si="13"/>
        <v>0</v>
      </c>
      <c r="U31" s="113">
        <v>0</v>
      </c>
      <c r="V31" s="113">
        <v>0</v>
      </c>
      <c r="W31" s="113">
        <v>0</v>
      </c>
      <c r="X31" s="345" t="s">
        <v>31</v>
      </c>
    </row>
    <row r="32" spans="1:24" ht="15" customHeight="1">
      <c r="A32" s="358"/>
      <c r="B32" s="359" t="s">
        <v>32</v>
      </c>
      <c r="C32" s="156">
        <f t="shared" si="2"/>
        <v>2</v>
      </c>
      <c r="D32" s="113">
        <f t="shared" si="3"/>
        <v>1</v>
      </c>
      <c r="E32" s="113">
        <f t="shared" si="4"/>
        <v>1</v>
      </c>
      <c r="F32" s="113">
        <f t="shared" si="5"/>
        <v>0</v>
      </c>
      <c r="G32" s="112">
        <f t="shared" si="6"/>
        <v>1</v>
      </c>
      <c r="H32" s="113">
        <f t="shared" si="7"/>
        <v>0</v>
      </c>
      <c r="I32" s="113">
        <f t="shared" si="8"/>
        <v>1</v>
      </c>
      <c r="J32" s="113">
        <f t="shared" si="9"/>
        <v>0</v>
      </c>
      <c r="K32" s="112">
        <f t="shared" si="10"/>
        <v>1</v>
      </c>
      <c r="L32" s="113">
        <v>0</v>
      </c>
      <c r="M32" s="113">
        <v>1</v>
      </c>
      <c r="N32" s="113">
        <v>0</v>
      </c>
      <c r="O32" s="112">
        <f t="shared" si="12"/>
        <v>0</v>
      </c>
      <c r="P32" s="113">
        <v>0</v>
      </c>
      <c r="Q32" s="113">
        <v>0</v>
      </c>
      <c r="R32" s="113">
        <v>0</v>
      </c>
      <c r="S32" s="113">
        <v>1</v>
      </c>
      <c r="T32" s="113">
        <f t="shared" si="13"/>
        <v>1</v>
      </c>
      <c r="U32" s="113">
        <v>0</v>
      </c>
      <c r="V32" s="113">
        <v>1</v>
      </c>
      <c r="W32" s="113">
        <v>0</v>
      </c>
      <c r="X32" s="345" t="s">
        <v>32</v>
      </c>
    </row>
    <row r="33" spans="1:26" s="157" customFormat="1" ht="15" customHeight="1">
      <c r="A33" s="382" t="s">
        <v>173</v>
      </c>
      <c r="B33" s="394"/>
      <c r="C33" s="244">
        <f t="shared" si="2"/>
        <v>5</v>
      </c>
      <c r="D33" s="373">
        <f t="shared" si="3"/>
        <v>4</v>
      </c>
      <c r="E33" s="373">
        <f t="shared" si="4"/>
        <v>0</v>
      </c>
      <c r="F33" s="373">
        <f t="shared" si="5"/>
        <v>1</v>
      </c>
      <c r="G33" s="245">
        <f t="shared" si="6"/>
        <v>5</v>
      </c>
      <c r="H33" s="373">
        <f t="shared" si="7"/>
        <v>4</v>
      </c>
      <c r="I33" s="373">
        <f t="shared" si="8"/>
        <v>0</v>
      </c>
      <c r="J33" s="373">
        <f t="shared" si="9"/>
        <v>1</v>
      </c>
      <c r="K33" s="245">
        <f t="shared" si="10"/>
        <v>5</v>
      </c>
      <c r="L33" s="373">
        <f aca="true" t="shared" si="15" ref="L33:W33">SUM(L34:L37)</f>
        <v>4</v>
      </c>
      <c r="M33" s="373">
        <f t="shared" si="15"/>
        <v>0</v>
      </c>
      <c r="N33" s="373">
        <f t="shared" si="15"/>
        <v>1</v>
      </c>
      <c r="O33" s="245">
        <f t="shared" si="12"/>
        <v>0</v>
      </c>
      <c r="P33" s="373">
        <f t="shared" si="15"/>
        <v>0</v>
      </c>
      <c r="Q33" s="373">
        <f t="shared" si="15"/>
        <v>0</v>
      </c>
      <c r="R33" s="373">
        <f t="shared" si="15"/>
        <v>0</v>
      </c>
      <c r="S33" s="373">
        <f t="shared" si="15"/>
        <v>0</v>
      </c>
      <c r="T33" s="373">
        <f t="shared" si="13"/>
        <v>1</v>
      </c>
      <c r="U33" s="373">
        <f t="shared" si="15"/>
        <v>1</v>
      </c>
      <c r="V33" s="373">
        <f t="shared" si="15"/>
        <v>0</v>
      </c>
      <c r="W33" s="373">
        <f t="shared" si="15"/>
        <v>0</v>
      </c>
      <c r="X33" s="380" t="s">
        <v>173</v>
      </c>
      <c r="Y33" s="395"/>
      <c r="Z33" s="158"/>
    </row>
    <row r="34" spans="1:24" ht="15" customHeight="1">
      <c r="A34" s="358"/>
      <c r="B34" s="359" t="s">
        <v>55</v>
      </c>
      <c r="C34" s="156">
        <f t="shared" si="2"/>
        <v>2</v>
      </c>
      <c r="D34" s="113">
        <f t="shared" si="3"/>
        <v>1</v>
      </c>
      <c r="E34" s="113">
        <f t="shared" si="4"/>
        <v>0</v>
      </c>
      <c r="F34" s="113">
        <f t="shared" si="5"/>
        <v>1</v>
      </c>
      <c r="G34" s="112">
        <f t="shared" si="6"/>
        <v>2</v>
      </c>
      <c r="H34" s="113">
        <f t="shared" si="7"/>
        <v>1</v>
      </c>
      <c r="I34" s="113">
        <f t="shared" si="8"/>
        <v>0</v>
      </c>
      <c r="J34" s="113">
        <f t="shared" si="9"/>
        <v>1</v>
      </c>
      <c r="K34" s="112">
        <f t="shared" si="10"/>
        <v>2</v>
      </c>
      <c r="L34" s="113">
        <v>1</v>
      </c>
      <c r="M34" s="113">
        <v>0</v>
      </c>
      <c r="N34" s="113">
        <v>1</v>
      </c>
      <c r="O34" s="112">
        <f t="shared" si="12"/>
        <v>0</v>
      </c>
      <c r="P34" s="113">
        <v>0</v>
      </c>
      <c r="Q34" s="113">
        <v>0</v>
      </c>
      <c r="R34" s="113">
        <v>0</v>
      </c>
      <c r="S34" s="113">
        <v>0</v>
      </c>
      <c r="T34" s="113">
        <f t="shared" si="13"/>
        <v>0</v>
      </c>
      <c r="U34" s="113">
        <v>0</v>
      </c>
      <c r="V34" s="113">
        <v>0</v>
      </c>
      <c r="W34" s="113">
        <v>0</v>
      </c>
      <c r="X34" s="345" t="s">
        <v>47</v>
      </c>
    </row>
    <row r="35" spans="1:24" ht="15" customHeight="1">
      <c r="A35" s="358"/>
      <c r="B35" s="359" t="s">
        <v>50</v>
      </c>
      <c r="C35" s="156">
        <f t="shared" si="2"/>
        <v>1</v>
      </c>
      <c r="D35" s="113">
        <f t="shared" si="3"/>
        <v>1</v>
      </c>
      <c r="E35" s="113">
        <f t="shared" si="4"/>
        <v>0</v>
      </c>
      <c r="F35" s="113">
        <f t="shared" si="5"/>
        <v>0</v>
      </c>
      <c r="G35" s="112">
        <f t="shared" si="6"/>
        <v>1</v>
      </c>
      <c r="H35" s="113">
        <f t="shared" si="7"/>
        <v>1</v>
      </c>
      <c r="I35" s="113">
        <f t="shared" si="8"/>
        <v>0</v>
      </c>
      <c r="J35" s="113">
        <f t="shared" si="9"/>
        <v>0</v>
      </c>
      <c r="K35" s="112">
        <f t="shared" si="10"/>
        <v>1</v>
      </c>
      <c r="L35" s="113">
        <v>1</v>
      </c>
      <c r="M35" s="113">
        <v>0</v>
      </c>
      <c r="N35" s="113">
        <v>0</v>
      </c>
      <c r="O35" s="112">
        <f t="shared" si="12"/>
        <v>0</v>
      </c>
      <c r="P35" s="113">
        <v>0</v>
      </c>
      <c r="Q35" s="113">
        <v>0</v>
      </c>
      <c r="R35" s="113">
        <v>0</v>
      </c>
      <c r="S35" s="113">
        <v>0</v>
      </c>
      <c r="T35" s="113">
        <f t="shared" si="13"/>
        <v>0</v>
      </c>
      <c r="U35" s="113">
        <v>0</v>
      </c>
      <c r="V35" s="113">
        <v>0</v>
      </c>
      <c r="W35" s="113">
        <v>0</v>
      </c>
      <c r="X35" s="345" t="s">
        <v>49</v>
      </c>
    </row>
    <row r="36" spans="1:24" ht="15" customHeight="1">
      <c r="A36" s="358"/>
      <c r="B36" s="359" t="s">
        <v>52</v>
      </c>
      <c r="C36" s="156">
        <f t="shared" si="2"/>
        <v>1</v>
      </c>
      <c r="D36" s="113">
        <f t="shared" si="3"/>
        <v>1</v>
      </c>
      <c r="E36" s="113">
        <f t="shared" si="4"/>
        <v>0</v>
      </c>
      <c r="F36" s="113">
        <f t="shared" si="5"/>
        <v>0</v>
      </c>
      <c r="G36" s="112">
        <f t="shared" si="6"/>
        <v>1</v>
      </c>
      <c r="H36" s="113">
        <f t="shared" si="7"/>
        <v>1</v>
      </c>
      <c r="I36" s="113">
        <f t="shared" si="8"/>
        <v>0</v>
      </c>
      <c r="J36" s="113">
        <f t="shared" si="9"/>
        <v>0</v>
      </c>
      <c r="K36" s="112">
        <f t="shared" si="10"/>
        <v>1</v>
      </c>
      <c r="L36" s="113">
        <v>1</v>
      </c>
      <c r="M36" s="113">
        <v>0</v>
      </c>
      <c r="N36" s="113">
        <v>0</v>
      </c>
      <c r="O36" s="112">
        <f t="shared" si="12"/>
        <v>0</v>
      </c>
      <c r="P36" s="113">
        <v>0</v>
      </c>
      <c r="Q36" s="113">
        <v>0</v>
      </c>
      <c r="R36" s="113">
        <v>0</v>
      </c>
      <c r="S36" s="113">
        <v>0</v>
      </c>
      <c r="T36" s="113">
        <f t="shared" si="13"/>
        <v>0</v>
      </c>
      <c r="U36" s="113">
        <v>0</v>
      </c>
      <c r="V36" s="113">
        <v>0</v>
      </c>
      <c r="W36" s="113">
        <v>0</v>
      </c>
      <c r="X36" s="345" t="s">
        <v>51</v>
      </c>
    </row>
    <row r="37" spans="1:24" ht="15" customHeight="1">
      <c r="A37" s="358"/>
      <c r="B37" s="359" t="s">
        <v>54</v>
      </c>
      <c r="C37" s="156">
        <f t="shared" si="2"/>
        <v>1</v>
      </c>
      <c r="D37" s="113">
        <f t="shared" si="3"/>
        <v>1</v>
      </c>
      <c r="E37" s="113">
        <f t="shared" si="4"/>
        <v>0</v>
      </c>
      <c r="F37" s="113">
        <f t="shared" si="5"/>
        <v>0</v>
      </c>
      <c r="G37" s="112">
        <f t="shared" si="6"/>
        <v>1</v>
      </c>
      <c r="H37" s="113">
        <f t="shared" si="7"/>
        <v>1</v>
      </c>
      <c r="I37" s="113">
        <f t="shared" si="8"/>
        <v>0</v>
      </c>
      <c r="J37" s="113">
        <f t="shared" si="9"/>
        <v>0</v>
      </c>
      <c r="K37" s="112">
        <f t="shared" si="10"/>
        <v>1</v>
      </c>
      <c r="L37" s="113">
        <v>1</v>
      </c>
      <c r="M37" s="113">
        <v>0</v>
      </c>
      <c r="N37" s="113">
        <v>0</v>
      </c>
      <c r="O37" s="112">
        <f t="shared" si="12"/>
        <v>0</v>
      </c>
      <c r="P37" s="113">
        <v>0</v>
      </c>
      <c r="Q37" s="113">
        <v>0</v>
      </c>
      <c r="R37" s="113">
        <v>0</v>
      </c>
      <c r="S37" s="113">
        <v>0</v>
      </c>
      <c r="T37" s="113">
        <f t="shared" si="13"/>
        <v>1</v>
      </c>
      <c r="U37" s="113">
        <v>1</v>
      </c>
      <c r="V37" s="113">
        <v>0</v>
      </c>
      <c r="W37" s="113">
        <v>0</v>
      </c>
      <c r="X37" s="345" t="s">
        <v>53</v>
      </c>
    </row>
    <row r="38" spans="1:26" s="157" customFormat="1" ht="15" customHeight="1">
      <c r="A38" s="382" t="s">
        <v>174</v>
      </c>
      <c r="B38" s="383"/>
      <c r="C38" s="244">
        <f t="shared" si="2"/>
        <v>1</v>
      </c>
      <c r="D38" s="373">
        <f t="shared" si="3"/>
        <v>1</v>
      </c>
      <c r="E38" s="373">
        <f t="shared" si="4"/>
        <v>0</v>
      </c>
      <c r="F38" s="373">
        <f t="shared" si="5"/>
        <v>0</v>
      </c>
      <c r="G38" s="245">
        <f t="shared" si="6"/>
        <v>1</v>
      </c>
      <c r="H38" s="373">
        <f t="shared" si="7"/>
        <v>1</v>
      </c>
      <c r="I38" s="373">
        <f t="shared" si="8"/>
        <v>0</v>
      </c>
      <c r="J38" s="373">
        <f t="shared" si="9"/>
        <v>0</v>
      </c>
      <c r="K38" s="245">
        <f t="shared" si="10"/>
        <v>1</v>
      </c>
      <c r="L38" s="373">
        <f aca="true" t="shared" si="16" ref="L38:W38">L39</f>
        <v>1</v>
      </c>
      <c r="M38" s="373">
        <f t="shared" si="16"/>
        <v>0</v>
      </c>
      <c r="N38" s="373">
        <f t="shared" si="16"/>
        <v>0</v>
      </c>
      <c r="O38" s="245">
        <f t="shared" si="12"/>
        <v>0</v>
      </c>
      <c r="P38" s="373">
        <f t="shared" si="16"/>
        <v>0</v>
      </c>
      <c r="Q38" s="373">
        <f t="shared" si="16"/>
        <v>0</v>
      </c>
      <c r="R38" s="373">
        <f t="shared" si="16"/>
        <v>0</v>
      </c>
      <c r="S38" s="373">
        <f t="shared" si="16"/>
        <v>0</v>
      </c>
      <c r="T38" s="373">
        <f t="shared" si="13"/>
        <v>0</v>
      </c>
      <c r="U38" s="373">
        <f t="shared" si="16"/>
        <v>0</v>
      </c>
      <c r="V38" s="373">
        <f t="shared" si="16"/>
        <v>0</v>
      </c>
      <c r="W38" s="373">
        <f t="shared" si="16"/>
        <v>0</v>
      </c>
      <c r="X38" s="396" t="s">
        <v>33</v>
      </c>
      <c r="Y38" s="395"/>
      <c r="Z38" s="158"/>
    </row>
    <row r="39" spans="1:24" ht="15" customHeight="1">
      <c r="A39" s="358"/>
      <c r="B39" s="359" t="s">
        <v>34</v>
      </c>
      <c r="C39" s="156">
        <f t="shared" si="2"/>
        <v>1</v>
      </c>
      <c r="D39" s="113">
        <f t="shared" si="3"/>
        <v>1</v>
      </c>
      <c r="E39" s="113">
        <f t="shared" si="4"/>
        <v>0</v>
      </c>
      <c r="F39" s="113">
        <f t="shared" si="5"/>
        <v>0</v>
      </c>
      <c r="G39" s="112">
        <f t="shared" si="6"/>
        <v>1</v>
      </c>
      <c r="H39" s="113">
        <f t="shared" si="7"/>
        <v>1</v>
      </c>
      <c r="I39" s="113">
        <f t="shared" si="8"/>
        <v>0</v>
      </c>
      <c r="J39" s="113">
        <f t="shared" si="9"/>
        <v>0</v>
      </c>
      <c r="K39" s="112">
        <f t="shared" si="10"/>
        <v>1</v>
      </c>
      <c r="L39" s="113">
        <v>1</v>
      </c>
      <c r="M39" s="113">
        <v>0</v>
      </c>
      <c r="N39" s="113">
        <v>0</v>
      </c>
      <c r="O39" s="112">
        <f t="shared" si="12"/>
        <v>0</v>
      </c>
      <c r="P39" s="113">
        <v>0</v>
      </c>
      <c r="Q39" s="113">
        <v>0</v>
      </c>
      <c r="R39" s="113">
        <v>0</v>
      </c>
      <c r="S39" s="113">
        <v>0</v>
      </c>
      <c r="T39" s="113">
        <f t="shared" si="13"/>
        <v>0</v>
      </c>
      <c r="U39" s="113">
        <v>0</v>
      </c>
      <c r="V39" s="113">
        <v>0</v>
      </c>
      <c r="W39" s="113">
        <v>0</v>
      </c>
      <c r="X39" s="345" t="s">
        <v>34</v>
      </c>
    </row>
    <row r="40" spans="1:26" s="157" customFormat="1" ht="15" customHeight="1">
      <c r="A40" s="382" t="s">
        <v>175</v>
      </c>
      <c r="B40" s="383"/>
      <c r="C40" s="244">
        <f t="shared" si="2"/>
        <v>1</v>
      </c>
      <c r="D40" s="373">
        <f t="shared" si="3"/>
        <v>1</v>
      </c>
      <c r="E40" s="373">
        <f t="shared" si="4"/>
        <v>0</v>
      </c>
      <c r="F40" s="373">
        <f t="shared" si="5"/>
        <v>0</v>
      </c>
      <c r="G40" s="245">
        <f t="shared" si="6"/>
        <v>1</v>
      </c>
      <c r="H40" s="373">
        <f t="shared" si="7"/>
        <v>1</v>
      </c>
      <c r="I40" s="373">
        <f t="shared" si="8"/>
        <v>0</v>
      </c>
      <c r="J40" s="373">
        <f t="shared" si="9"/>
        <v>0</v>
      </c>
      <c r="K40" s="245">
        <f t="shared" si="10"/>
        <v>1</v>
      </c>
      <c r="L40" s="373">
        <f aca="true" t="shared" si="17" ref="L40:W40">SUM(L41:L42)</f>
        <v>1</v>
      </c>
      <c r="M40" s="373">
        <f t="shared" si="17"/>
        <v>0</v>
      </c>
      <c r="N40" s="373">
        <f t="shared" si="17"/>
        <v>0</v>
      </c>
      <c r="O40" s="245">
        <f t="shared" si="12"/>
        <v>0</v>
      </c>
      <c r="P40" s="373">
        <f t="shared" si="17"/>
        <v>0</v>
      </c>
      <c r="Q40" s="373">
        <f t="shared" si="17"/>
        <v>0</v>
      </c>
      <c r="R40" s="373">
        <f t="shared" si="17"/>
        <v>0</v>
      </c>
      <c r="S40" s="373">
        <f t="shared" si="17"/>
        <v>0</v>
      </c>
      <c r="T40" s="373">
        <f t="shared" si="13"/>
        <v>0</v>
      </c>
      <c r="U40" s="373">
        <f t="shared" si="17"/>
        <v>0</v>
      </c>
      <c r="V40" s="373">
        <f t="shared" si="17"/>
        <v>0</v>
      </c>
      <c r="W40" s="373">
        <f t="shared" si="17"/>
        <v>0</v>
      </c>
      <c r="X40" s="380" t="s">
        <v>175</v>
      </c>
      <c r="Y40" s="381"/>
      <c r="Z40" s="158"/>
    </row>
    <row r="41" spans="1:24" ht="15" customHeight="1">
      <c r="A41" s="358"/>
      <c r="B41" s="359" t="s">
        <v>35</v>
      </c>
      <c r="C41" s="156">
        <f t="shared" si="2"/>
        <v>1</v>
      </c>
      <c r="D41" s="113">
        <f t="shared" si="3"/>
        <v>1</v>
      </c>
      <c r="E41" s="113">
        <f t="shared" si="4"/>
        <v>0</v>
      </c>
      <c r="F41" s="113">
        <f t="shared" si="5"/>
        <v>0</v>
      </c>
      <c r="G41" s="112">
        <f t="shared" si="6"/>
        <v>1</v>
      </c>
      <c r="H41" s="113">
        <f t="shared" si="7"/>
        <v>1</v>
      </c>
      <c r="I41" s="113">
        <f t="shared" si="8"/>
        <v>0</v>
      </c>
      <c r="J41" s="113">
        <f t="shared" si="9"/>
        <v>0</v>
      </c>
      <c r="K41" s="112">
        <f t="shared" si="10"/>
        <v>1</v>
      </c>
      <c r="L41" s="113">
        <v>1</v>
      </c>
      <c r="M41" s="113">
        <v>0</v>
      </c>
      <c r="N41" s="113">
        <v>0</v>
      </c>
      <c r="O41" s="112">
        <f t="shared" si="12"/>
        <v>0</v>
      </c>
      <c r="P41" s="113">
        <v>0</v>
      </c>
      <c r="Q41" s="113">
        <v>0</v>
      </c>
      <c r="R41" s="113">
        <v>0</v>
      </c>
      <c r="S41" s="113">
        <v>0</v>
      </c>
      <c r="T41" s="113">
        <f t="shared" si="13"/>
        <v>0</v>
      </c>
      <c r="U41" s="113">
        <v>0</v>
      </c>
      <c r="V41" s="113">
        <v>0</v>
      </c>
      <c r="W41" s="113">
        <v>0</v>
      </c>
      <c r="X41" s="345" t="s">
        <v>35</v>
      </c>
    </row>
    <row r="42" spans="1:24" ht="15" customHeight="1">
      <c r="A42" s="358"/>
      <c r="B42" s="359" t="s">
        <v>36</v>
      </c>
      <c r="C42" s="156">
        <f t="shared" si="2"/>
        <v>0</v>
      </c>
      <c r="D42" s="113">
        <f t="shared" si="3"/>
        <v>0</v>
      </c>
      <c r="E42" s="113">
        <f t="shared" si="4"/>
        <v>0</v>
      </c>
      <c r="F42" s="113">
        <f t="shared" si="5"/>
        <v>0</v>
      </c>
      <c r="G42" s="112">
        <f t="shared" si="6"/>
        <v>0</v>
      </c>
      <c r="H42" s="113">
        <f t="shared" si="7"/>
        <v>0</v>
      </c>
      <c r="I42" s="113">
        <f t="shared" si="8"/>
        <v>0</v>
      </c>
      <c r="J42" s="113">
        <f t="shared" si="9"/>
        <v>0</v>
      </c>
      <c r="K42" s="112">
        <f t="shared" si="10"/>
        <v>0</v>
      </c>
      <c r="L42" s="113">
        <v>0</v>
      </c>
      <c r="M42" s="113">
        <v>0</v>
      </c>
      <c r="N42" s="113">
        <v>0</v>
      </c>
      <c r="O42" s="112">
        <f t="shared" si="12"/>
        <v>0</v>
      </c>
      <c r="P42" s="113">
        <v>0</v>
      </c>
      <c r="Q42" s="113">
        <v>0</v>
      </c>
      <c r="R42" s="113">
        <v>0</v>
      </c>
      <c r="S42" s="113">
        <v>0</v>
      </c>
      <c r="T42" s="113">
        <f t="shared" si="13"/>
        <v>0</v>
      </c>
      <c r="U42" s="113">
        <v>0</v>
      </c>
      <c r="V42" s="113">
        <v>0</v>
      </c>
      <c r="W42" s="113">
        <v>0</v>
      </c>
      <c r="X42" s="345" t="s">
        <v>36</v>
      </c>
    </row>
    <row r="43" spans="1:26" s="157" customFormat="1" ht="15" customHeight="1">
      <c r="A43" s="382" t="s">
        <v>176</v>
      </c>
      <c r="B43" s="383"/>
      <c r="C43" s="244">
        <f t="shared" si="2"/>
        <v>2</v>
      </c>
      <c r="D43" s="373">
        <f t="shared" si="3"/>
        <v>2</v>
      </c>
      <c r="E43" s="373">
        <f t="shared" si="4"/>
        <v>0</v>
      </c>
      <c r="F43" s="373">
        <f t="shared" si="5"/>
        <v>0</v>
      </c>
      <c r="G43" s="245">
        <f t="shared" si="6"/>
        <v>2</v>
      </c>
      <c r="H43" s="373">
        <f t="shared" si="7"/>
        <v>2</v>
      </c>
      <c r="I43" s="373">
        <f t="shared" si="8"/>
        <v>0</v>
      </c>
      <c r="J43" s="373">
        <f t="shared" si="9"/>
        <v>0</v>
      </c>
      <c r="K43" s="245">
        <f t="shared" si="10"/>
        <v>2</v>
      </c>
      <c r="L43" s="373">
        <f aca="true" t="shared" si="18" ref="L43:W43">SUM(L44:L46)</f>
        <v>2</v>
      </c>
      <c r="M43" s="373">
        <f t="shared" si="18"/>
        <v>0</v>
      </c>
      <c r="N43" s="373">
        <f t="shared" si="18"/>
        <v>0</v>
      </c>
      <c r="O43" s="245">
        <f t="shared" si="12"/>
        <v>0</v>
      </c>
      <c r="P43" s="373">
        <f t="shared" si="18"/>
        <v>0</v>
      </c>
      <c r="Q43" s="373">
        <f t="shared" si="18"/>
        <v>0</v>
      </c>
      <c r="R43" s="373">
        <f t="shared" si="18"/>
        <v>0</v>
      </c>
      <c r="S43" s="373">
        <f t="shared" si="18"/>
        <v>0</v>
      </c>
      <c r="T43" s="373">
        <f t="shared" si="13"/>
        <v>0</v>
      </c>
      <c r="U43" s="373">
        <f t="shared" si="18"/>
        <v>0</v>
      </c>
      <c r="V43" s="373">
        <f t="shared" si="18"/>
        <v>0</v>
      </c>
      <c r="W43" s="373">
        <f t="shared" si="18"/>
        <v>0</v>
      </c>
      <c r="X43" s="380" t="s">
        <v>176</v>
      </c>
      <c r="Y43" s="381"/>
      <c r="Z43" s="158"/>
    </row>
    <row r="44" spans="1:24" ht="15" customHeight="1">
      <c r="A44" s="358"/>
      <c r="B44" s="359" t="s">
        <v>37</v>
      </c>
      <c r="C44" s="156">
        <f t="shared" si="2"/>
        <v>1</v>
      </c>
      <c r="D44" s="113">
        <f t="shared" si="3"/>
        <v>1</v>
      </c>
      <c r="E44" s="113">
        <f t="shared" si="4"/>
        <v>0</v>
      </c>
      <c r="F44" s="113">
        <f t="shared" si="5"/>
        <v>0</v>
      </c>
      <c r="G44" s="112">
        <f t="shared" si="6"/>
        <v>1</v>
      </c>
      <c r="H44" s="113">
        <f t="shared" si="7"/>
        <v>1</v>
      </c>
      <c r="I44" s="113">
        <f t="shared" si="8"/>
        <v>0</v>
      </c>
      <c r="J44" s="113">
        <f t="shared" si="9"/>
        <v>0</v>
      </c>
      <c r="K44" s="112">
        <f t="shared" si="10"/>
        <v>1</v>
      </c>
      <c r="L44" s="113">
        <v>1</v>
      </c>
      <c r="M44" s="113">
        <v>0</v>
      </c>
      <c r="N44" s="113">
        <v>0</v>
      </c>
      <c r="O44" s="112">
        <f t="shared" si="12"/>
        <v>0</v>
      </c>
      <c r="P44" s="113">
        <v>0</v>
      </c>
      <c r="Q44" s="113">
        <v>0</v>
      </c>
      <c r="R44" s="113">
        <v>0</v>
      </c>
      <c r="S44" s="113">
        <v>0</v>
      </c>
      <c r="T44" s="113">
        <f t="shared" si="13"/>
        <v>0</v>
      </c>
      <c r="U44" s="113">
        <v>0</v>
      </c>
      <c r="V44" s="113">
        <v>0</v>
      </c>
      <c r="W44" s="113">
        <v>0</v>
      </c>
      <c r="X44" s="345" t="s">
        <v>37</v>
      </c>
    </row>
    <row r="45" spans="1:24" ht="15" customHeight="1">
      <c r="A45" s="358"/>
      <c r="B45" s="359" t="s">
        <v>38</v>
      </c>
      <c r="C45" s="156">
        <f t="shared" si="2"/>
        <v>0</v>
      </c>
      <c r="D45" s="113">
        <f t="shared" si="3"/>
        <v>0</v>
      </c>
      <c r="E45" s="113">
        <f t="shared" si="4"/>
        <v>0</v>
      </c>
      <c r="F45" s="113">
        <f t="shared" si="5"/>
        <v>0</v>
      </c>
      <c r="G45" s="112">
        <f t="shared" si="6"/>
        <v>0</v>
      </c>
      <c r="H45" s="113">
        <f t="shared" si="7"/>
        <v>0</v>
      </c>
      <c r="I45" s="113">
        <f t="shared" si="8"/>
        <v>0</v>
      </c>
      <c r="J45" s="113">
        <f t="shared" si="9"/>
        <v>0</v>
      </c>
      <c r="K45" s="112">
        <f t="shared" si="10"/>
        <v>0</v>
      </c>
      <c r="L45" s="113">
        <v>0</v>
      </c>
      <c r="M45" s="113">
        <v>0</v>
      </c>
      <c r="N45" s="113">
        <v>0</v>
      </c>
      <c r="O45" s="112">
        <f t="shared" si="12"/>
        <v>0</v>
      </c>
      <c r="P45" s="113">
        <v>0</v>
      </c>
      <c r="Q45" s="113">
        <v>0</v>
      </c>
      <c r="R45" s="113">
        <v>0</v>
      </c>
      <c r="S45" s="113">
        <v>0</v>
      </c>
      <c r="T45" s="113">
        <f t="shared" si="13"/>
        <v>0</v>
      </c>
      <c r="U45" s="113">
        <v>0</v>
      </c>
      <c r="V45" s="113">
        <v>0</v>
      </c>
      <c r="W45" s="113">
        <v>0</v>
      </c>
      <c r="X45" s="345" t="s">
        <v>38</v>
      </c>
    </row>
    <row r="46" spans="1:24" ht="15" customHeight="1">
      <c r="A46" s="358"/>
      <c r="B46" s="359" t="s">
        <v>39</v>
      </c>
      <c r="C46" s="156">
        <f t="shared" si="2"/>
        <v>1</v>
      </c>
      <c r="D46" s="113">
        <f t="shared" si="3"/>
        <v>1</v>
      </c>
      <c r="E46" s="113">
        <f t="shared" si="4"/>
        <v>0</v>
      </c>
      <c r="F46" s="113">
        <f t="shared" si="5"/>
        <v>0</v>
      </c>
      <c r="G46" s="112">
        <f t="shared" si="6"/>
        <v>1</v>
      </c>
      <c r="H46" s="113">
        <f t="shared" si="7"/>
        <v>1</v>
      </c>
      <c r="I46" s="113">
        <f t="shared" si="8"/>
        <v>0</v>
      </c>
      <c r="J46" s="113">
        <f t="shared" si="9"/>
        <v>0</v>
      </c>
      <c r="K46" s="112">
        <f t="shared" si="10"/>
        <v>1</v>
      </c>
      <c r="L46" s="113">
        <v>1</v>
      </c>
      <c r="M46" s="113">
        <v>0</v>
      </c>
      <c r="N46" s="113">
        <v>0</v>
      </c>
      <c r="O46" s="112">
        <f t="shared" si="12"/>
        <v>0</v>
      </c>
      <c r="P46" s="113">
        <v>0</v>
      </c>
      <c r="Q46" s="113">
        <v>0</v>
      </c>
      <c r="R46" s="113">
        <v>0</v>
      </c>
      <c r="S46" s="113">
        <v>0</v>
      </c>
      <c r="T46" s="113">
        <f t="shared" si="13"/>
        <v>0</v>
      </c>
      <c r="U46" s="113">
        <v>0</v>
      </c>
      <c r="V46" s="113">
        <v>0</v>
      </c>
      <c r="W46" s="113">
        <v>0</v>
      </c>
      <c r="X46" s="345" t="s">
        <v>39</v>
      </c>
    </row>
    <row r="47" spans="1:26" s="157" customFormat="1" ht="15" customHeight="1">
      <c r="A47" s="382" t="s">
        <v>177</v>
      </c>
      <c r="B47" s="383"/>
      <c r="C47" s="244">
        <f t="shared" si="2"/>
        <v>2</v>
      </c>
      <c r="D47" s="373">
        <f t="shared" si="3"/>
        <v>2</v>
      </c>
      <c r="E47" s="373">
        <f t="shared" si="4"/>
        <v>0</v>
      </c>
      <c r="F47" s="373">
        <f t="shared" si="5"/>
        <v>0</v>
      </c>
      <c r="G47" s="245">
        <f t="shared" si="6"/>
        <v>2</v>
      </c>
      <c r="H47" s="373">
        <f t="shared" si="7"/>
        <v>2</v>
      </c>
      <c r="I47" s="373">
        <f t="shared" si="8"/>
        <v>0</v>
      </c>
      <c r="J47" s="373">
        <f t="shared" si="9"/>
        <v>0</v>
      </c>
      <c r="K47" s="245">
        <f t="shared" si="10"/>
        <v>2</v>
      </c>
      <c r="L47" s="373">
        <f aca="true" t="shared" si="19" ref="L47:W47">SUM(L48:L51)</f>
        <v>2</v>
      </c>
      <c r="M47" s="373">
        <f t="shared" si="19"/>
        <v>0</v>
      </c>
      <c r="N47" s="373">
        <f t="shared" si="19"/>
        <v>0</v>
      </c>
      <c r="O47" s="245">
        <f t="shared" si="12"/>
        <v>0</v>
      </c>
      <c r="P47" s="373">
        <f t="shared" si="19"/>
        <v>0</v>
      </c>
      <c r="Q47" s="373">
        <f t="shared" si="19"/>
        <v>0</v>
      </c>
      <c r="R47" s="373">
        <f t="shared" si="19"/>
        <v>0</v>
      </c>
      <c r="S47" s="373">
        <f t="shared" si="19"/>
        <v>0</v>
      </c>
      <c r="T47" s="373">
        <f t="shared" si="13"/>
        <v>0</v>
      </c>
      <c r="U47" s="373">
        <f t="shared" si="19"/>
        <v>0</v>
      </c>
      <c r="V47" s="373">
        <f t="shared" si="19"/>
        <v>0</v>
      </c>
      <c r="W47" s="373">
        <f t="shared" si="19"/>
        <v>0</v>
      </c>
      <c r="X47" s="380" t="s">
        <v>177</v>
      </c>
      <c r="Y47" s="381"/>
      <c r="Z47" s="158"/>
    </row>
    <row r="48" spans="1:24" ht="15" customHeight="1">
      <c r="A48" s="358"/>
      <c r="B48" s="359" t="s">
        <v>40</v>
      </c>
      <c r="C48" s="156">
        <f t="shared" si="2"/>
        <v>1</v>
      </c>
      <c r="D48" s="113">
        <f t="shared" si="3"/>
        <v>1</v>
      </c>
      <c r="E48" s="113">
        <f t="shared" si="4"/>
        <v>0</v>
      </c>
      <c r="F48" s="113">
        <f t="shared" si="5"/>
        <v>0</v>
      </c>
      <c r="G48" s="112">
        <f t="shared" si="6"/>
        <v>1</v>
      </c>
      <c r="H48" s="113">
        <f t="shared" si="7"/>
        <v>1</v>
      </c>
      <c r="I48" s="113">
        <f t="shared" si="8"/>
        <v>0</v>
      </c>
      <c r="J48" s="113">
        <f t="shared" si="9"/>
        <v>0</v>
      </c>
      <c r="K48" s="112">
        <f t="shared" si="10"/>
        <v>1</v>
      </c>
      <c r="L48" s="113">
        <v>1</v>
      </c>
      <c r="M48" s="113">
        <v>0</v>
      </c>
      <c r="N48" s="113">
        <v>0</v>
      </c>
      <c r="O48" s="112">
        <f t="shared" si="12"/>
        <v>0</v>
      </c>
      <c r="P48" s="113">
        <v>0</v>
      </c>
      <c r="Q48" s="113">
        <v>0</v>
      </c>
      <c r="R48" s="113">
        <v>0</v>
      </c>
      <c r="S48" s="113">
        <v>0</v>
      </c>
      <c r="T48" s="113">
        <f t="shared" si="13"/>
        <v>0</v>
      </c>
      <c r="U48" s="113">
        <v>0</v>
      </c>
      <c r="V48" s="113">
        <v>0</v>
      </c>
      <c r="W48" s="113">
        <v>0</v>
      </c>
      <c r="X48" s="345" t="s">
        <v>40</v>
      </c>
    </row>
    <row r="49" spans="1:24" ht="15" customHeight="1">
      <c r="A49" s="358"/>
      <c r="B49" s="359" t="s">
        <v>41</v>
      </c>
      <c r="C49" s="156">
        <f t="shared" si="2"/>
        <v>0</v>
      </c>
      <c r="D49" s="113">
        <f t="shared" si="3"/>
        <v>0</v>
      </c>
      <c r="E49" s="113">
        <f t="shared" si="4"/>
        <v>0</v>
      </c>
      <c r="F49" s="113">
        <f t="shared" si="5"/>
        <v>0</v>
      </c>
      <c r="G49" s="112">
        <f t="shared" si="6"/>
        <v>0</v>
      </c>
      <c r="H49" s="113">
        <f t="shared" si="7"/>
        <v>0</v>
      </c>
      <c r="I49" s="113">
        <f t="shared" si="8"/>
        <v>0</v>
      </c>
      <c r="J49" s="113">
        <f t="shared" si="9"/>
        <v>0</v>
      </c>
      <c r="K49" s="112">
        <f t="shared" si="10"/>
        <v>0</v>
      </c>
      <c r="L49" s="113">
        <v>0</v>
      </c>
      <c r="M49" s="113">
        <v>0</v>
      </c>
      <c r="N49" s="113">
        <v>0</v>
      </c>
      <c r="O49" s="112">
        <f t="shared" si="12"/>
        <v>0</v>
      </c>
      <c r="P49" s="113">
        <v>0</v>
      </c>
      <c r="Q49" s="113">
        <v>0</v>
      </c>
      <c r="R49" s="113">
        <v>0</v>
      </c>
      <c r="S49" s="113">
        <v>0</v>
      </c>
      <c r="T49" s="113">
        <f t="shared" si="13"/>
        <v>0</v>
      </c>
      <c r="U49" s="113">
        <v>0</v>
      </c>
      <c r="V49" s="113">
        <v>0</v>
      </c>
      <c r="W49" s="113">
        <v>0</v>
      </c>
      <c r="X49" s="345" t="s">
        <v>41</v>
      </c>
    </row>
    <row r="50" spans="1:24" ht="15" customHeight="1">
      <c r="A50" s="358"/>
      <c r="B50" s="359" t="s">
        <v>42</v>
      </c>
      <c r="C50" s="156">
        <f t="shared" si="2"/>
        <v>1</v>
      </c>
      <c r="D50" s="113">
        <f t="shared" si="3"/>
        <v>1</v>
      </c>
      <c r="E50" s="113">
        <f t="shared" si="4"/>
        <v>0</v>
      </c>
      <c r="F50" s="113">
        <f t="shared" si="5"/>
        <v>0</v>
      </c>
      <c r="G50" s="112">
        <f t="shared" si="6"/>
        <v>1</v>
      </c>
      <c r="H50" s="113">
        <f t="shared" si="7"/>
        <v>1</v>
      </c>
      <c r="I50" s="113">
        <f t="shared" si="8"/>
        <v>0</v>
      </c>
      <c r="J50" s="113">
        <f t="shared" si="9"/>
        <v>0</v>
      </c>
      <c r="K50" s="112">
        <f t="shared" si="10"/>
        <v>1</v>
      </c>
      <c r="L50" s="113">
        <v>1</v>
      </c>
      <c r="M50" s="113">
        <v>0</v>
      </c>
      <c r="N50" s="113">
        <v>0</v>
      </c>
      <c r="O50" s="112">
        <f t="shared" si="12"/>
        <v>0</v>
      </c>
      <c r="P50" s="113">
        <v>0</v>
      </c>
      <c r="Q50" s="113">
        <v>0</v>
      </c>
      <c r="R50" s="113">
        <v>0</v>
      </c>
      <c r="S50" s="113">
        <v>0</v>
      </c>
      <c r="T50" s="113">
        <f t="shared" si="13"/>
        <v>0</v>
      </c>
      <c r="U50" s="113">
        <v>0</v>
      </c>
      <c r="V50" s="113">
        <v>0</v>
      </c>
      <c r="W50" s="113">
        <v>0</v>
      </c>
      <c r="X50" s="345" t="s">
        <v>42</v>
      </c>
    </row>
    <row r="51" spans="1:24" ht="15" customHeight="1">
      <c r="A51" s="358"/>
      <c r="B51" s="359" t="s">
        <v>43</v>
      </c>
      <c r="C51" s="156">
        <f t="shared" si="2"/>
        <v>0</v>
      </c>
      <c r="D51" s="113">
        <f t="shared" si="3"/>
        <v>0</v>
      </c>
      <c r="E51" s="113">
        <f t="shared" si="4"/>
        <v>0</v>
      </c>
      <c r="F51" s="113">
        <f t="shared" si="5"/>
        <v>0</v>
      </c>
      <c r="G51" s="112">
        <f t="shared" si="6"/>
        <v>0</v>
      </c>
      <c r="H51" s="113">
        <f t="shared" si="7"/>
        <v>0</v>
      </c>
      <c r="I51" s="113">
        <f t="shared" si="8"/>
        <v>0</v>
      </c>
      <c r="J51" s="113">
        <f t="shared" si="9"/>
        <v>0</v>
      </c>
      <c r="K51" s="112">
        <f t="shared" si="10"/>
        <v>0</v>
      </c>
      <c r="L51" s="113">
        <v>0</v>
      </c>
      <c r="M51" s="113">
        <v>0</v>
      </c>
      <c r="N51" s="113">
        <v>0</v>
      </c>
      <c r="O51" s="112">
        <f t="shared" si="12"/>
        <v>0</v>
      </c>
      <c r="P51" s="113">
        <v>0</v>
      </c>
      <c r="Q51" s="113">
        <v>0</v>
      </c>
      <c r="R51" s="113">
        <v>0</v>
      </c>
      <c r="S51" s="113">
        <v>0</v>
      </c>
      <c r="T51" s="113">
        <f t="shared" si="13"/>
        <v>0</v>
      </c>
      <c r="U51" s="113">
        <v>0</v>
      </c>
      <c r="V51" s="113">
        <v>0</v>
      </c>
      <c r="W51" s="113">
        <v>0</v>
      </c>
      <c r="X51" s="345" t="s">
        <v>43</v>
      </c>
    </row>
    <row r="52" spans="1:26" s="157" customFormat="1" ht="15" customHeight="1">
      <c r="A52" s="382" t="s">
        <v>178</v>
      </c>
      <c r="B52" s="383"/>
      <c r="C52" s="244">
        <f t="shared" si="2"/>
        <v>2</v>
      </c>
      <c r="D52" s="373">
        <f t="shared" si="3"/>
        <v>2</v>
      </c>
      <c r="E52" s="373">
        <f t="shared" si="4"/>
        <v>0</v>
      </c>
      <c r="F52" s="373">
        <f t="shared" si="5"/>
        <v>0</v>
      </c>
      <c r="G52" s="245">
        <f t="shared" si="6"/>
        <v>2</v>
      </c>
      <c r="H52" s="373">
        <f t="shared" si="7"/>
        <v>2</v>
      </c>
      <c r="I52" s="373">
        <f t="shared" si="8"/>
        <v>0</v>
      </c>
      <c r="J52" s="373">
        <f t="shared" si="9"/>
        <v>0</v>
      </c>
      <c r="K52" s="245">
        <f t="shared" si="10"/>
        <v>2</v>
      </c>
      <c r="L52" s="373">
        <f aca="true" t="shared" si="20" ref="L52:W52">SUM(L53:L54)</f>
        <v>2</v>
      </c>
      <c r="M52" s="373">
        <f t="shared" si="20"/>
        <v>0</v>
      </c>
      <c r="N52" s="373">
        <f t="shared" si="20"/>
        <v>0</v>
      </c>
      <c r="O52" s="245">
        <f t="shared" si="12"/>
        <v>0</v>
      </c>
      <c r="P52" s="373">
        <f t="shared" si="20"/>
        <v>0</v>
      </c>
      <c r="Q52" s="373">
        <f t="shared" si="20"/>
        <v>0</v>
      </c>
      <c r="R52" s="373">
        <f t="shared" si="20"/>
        <v>0</v>
      </c>
      <c r="S52" s="373">
        <f t="shared" si="20"/>
        <v>0</v>
      </c>
      <c r="T52" s="373">
        <f t="shared" si="13"/>
        <v>0</v>
      </c>
      <c r="U52" s="373">
        <f t="shared" si="20"/>
        <v>0</v>
      </c>
      <c r="V52" s="373">
        <f t="shared" si="20"/>
        <v>0</v>
      </c>
      <c r="W52" s="373">
        <f t="shared" si="20"/>
        <v>0</v>
      </c>
      <c r="X52" s="380" t="s">
        <v>178</v>
      </c>
      <c r="Y52" s="381"/>
      <c r="Z52" s="158"/>
    </row>
    <row r="53" spans="1:24" ht="15" customHeight="1">
      <c r="A53" s="358"/>
      <c r="B53" s="359" t="s">
        <v>44</v>
      </c>
      <c r="C53" s="156">
        <f t="shared" si="2"/>
        <v>1</v>
      </c>
      <c r="D53" s="113">
        <f t="shared" si="3"/>
        <v>1</v>
      </c>
      <c r="E53" s="113">
        <f t="shared" si="4"/>
        <v>0</v>
      </c>
      <c r="F53" s="113">
        <f t="shared" si="5"/>
        <v>0</v>
      </c>
      <c r="G53" s="112">
        <f t="shared" si="6"/>
        <v>1</v>
      </c>
      <c r="H53" s="113">
        <f t="shared" si="7"/>
        <v>1</v>
      </c>
      <c r="I53" s="113">
        <f t="shared" si="8"/>
        <v>0</v>
      </c>
      <c r="J53" s="113">
        <f t="shared" si="9"/>
        <v>0</v>
      </c>
      <c r="K53" s="112">
        <f t="shared" si="10"/>
        <v>1</v>
      </c>
      <c r="L53" s="113">
        <v>1</v>
      </c>
      <c r="M53" s="113">
        <v>0</v>
      </c>
      <c r="N53" s="113">
        <v>0</v>
      </c>
      <c r="O53" s="112">
        <f t="shared" si="12"/>
        <v>0</v>
      </c>
      <c r="P53" s="113">
        <v>0</v>
      </c>
      <c r="Q53" s="113">
        <v>0</v>
      </c>
      <c r="R53" s="113">
        <v>0</v>
      </c>
      <c r="S53" s="113">
        <v>0</v>
      </c>
      <c r="T53" s="113">
        <f t="shared" si="13"/>
        <v>0</v>
      </c>
      <c r="U53" s="113">
        <v>0</v>
      </c>
      <c r="V53" s="113">
        <v>0</v>
      </c>
      <c r="W53" s="113">
        <v>0</v>
      </c>
      <c r="X53" s="345" t="s">
        <v>44</v>
      </c>
    </row>
    <row r="54" spans="1:24" s="102" customFormat="1" ht="15" customHeight="1">
      <c r="A54" s="342"/>
      <c r="B54" s="359" t="s">
        <v>56</v>
      </c>
      <c r="C54" s="156">
        <f t="shared" si="2"/>
        <v>1</v>
      </c>
      <c r="D54" s="113">
        <f t="shared" si="3"/>
        <v>1</v>
      </c>
      <c r="E54" s="113">
        <f t="shared" si="4"/>
        <v>0</v>
      </c>
      <c r="F54" s="113">
        <f t="shared" si="5"/>
        <v>0</v>
      </c>
      <c r="G54" s="112">
        <f t="shared" si="6"/>
        <v>1</v>
      </c>
      <c r="H54" s="113">
        <f t="shared" si="7"/>
        <v>1</v>
      </c>
      <c r="I54" s="113">
        <f t="shared" si="8"/>
        <v>0</v>
      </c>
      <c r="J54" s="113">
        <f t="shared" si="9"/>
        <v>0</v>
      </c>
      <c r="K54" s="112">
        <f t="shared" si="10"/>
        <v>1</v>
      </c>
      <c r="L54" s="113">
        <v>1</v>
      </c>
      <c r="M54" s="113">
        <v>0</v>
      </c>
      <c r="N54" s="113">
        <v>0</v>
      </c>
      <c r="O54" s="112">
        <f t="shared" si="12"/>
        <v>0</v>
      </c>
      <c r="P54" s="113">
        <v>0</v>
      </c>
      <c r="Q54" s="113">
        <v>0</v>
      </c>
      <c r="R54" s="113">
        <v>0</v>
      </c>
      <c r="S54" s="113">
        <v>0</v>
      </c>
      <c r="T54" s="113">
        <f t="shared" si="13"/>
        <v>0</v>
      </c>
      <c r="U54" s="113">
        <v>0</v>
      </c>
      <c r="V54" s="113">
        <v>0</v>
      </c>
      <c r="W54" s="113">
        <v>0</v>
      </c>
      <c r="X54" s="345" t="s">
        <v>56</v>
      </c>
    </row>
    <row r="55" spans="1:26" s="157" customFormat="1" ht="15" customHeight="1">
      <c r="A55" s="382" t="s">
        <v>179</v>
      </c>
      <c r="B55" s="383"/>
      <c r="C55" s="244">
        <f t="shared" si="2"/>
        <v>3</v>
      </c>
      <c r="D55" s="373">
        <f t="shared" si="3"/>
        <v>3</v>
      </c>
      <c r="E55" s="373">
        <f t="shared" si="4"/>
        <v>0</v>
      </c>
      <c r="F55" s="373">
        <f t="shared" si="5"/>
        <v>0</v>
      </c>
      <c r="G55" s="245">
        <f t="shared" si="6"/>
        <v>3</v>
      </c>
      <c r="H55" s="373">
        <f t="shared" si="7"/>
        <v>3</v>
      </c>
      <c r="I55" s="373">
        <f t="shared" si="8"/>
        <v>0</v>
      </c>
      <c r="J55" s="373">
        <f t="shared" si="9"/>
        <v>0</v>
      </c>
      <c r="K55" s="245">
        <f t="shared" si="10"/>
        <v>3</v>
      </c>
      <c r="L55" s="373">
        <f aca="true" t="shared" si="21" ref="L55:W55">SUM(L56:L57)</f>
        <v>3</v>
      </c>
      <c r="M55" s="373">
        <f t="shared" si="21"/>
        <v>0</v>
      </c>
      <c r="N55" s="373">
        <f t="shared" si="21"/>
        <v>0</v>
      </c>
      <c r="O55" s="245">
        <f t="shared" si="12"/>
        <v>0</v>
      </c>
      <c r="P55" s="373">
        <f t="shared" si="21"/>
        <v>0</v>
      </c>
      <c r="Q55" s="373">
        <f t="shared" si="21"/>
        <v>0</v>
      </c>
      <c r="R55" s="373">
        <f t="shared" si="21"/>
        <v>0</v>
      </c>
      <c r="S55" s="373">
        <f t="shared" si="21"/>
        <v>0</v>
      </c>
      <c r="T55" s="373">
        <f t="shared" si="13"/>
        <v>0</v>
      </c>
      <c r="U55" s="373">
        <f t="shared" si="21"/>
        <v>0</v>
      </c>
      <c r="V55" s="373">
        <f t="shared" si="21"/>
        <v>0</v>
      </c>
      <c r="W55" s="373">
        <f t="shared" si="21"/>
        <v>0</v>
      </c>
      <c r="X55" s="380" t="s">
        <v>179</v>
      </c>
      <c r="Y55" s="381"/>
      <c r="Z55" s="158"/>
    </row>
    <row r="56" spans="1:24" ht="15" customHeight="1">
      <c r="A56" s="346"/>
      <c r="B56" s="360" t="s">
        <v>45</v>
      </c>
      <c r="C56" s="156">
        <f t="shared" si="2"/>
        <v>1</v>
      </c>
      <c r="D56" s="113">
        <f t="shared" si="3"/>
        <v>1</v>
      </c>
      <c r="E56" s="113">
        <f t="shared" si="4"/>
        <v>0</v>
      </c>
      <c r="F56" s="113">
        <f t="shared" si="5"/>
        <v>0</v>
      </c>
      <c r="G56" s="112">
        <f t="shared" si="6"/>
        <v>1</v>
      </c>
      <c r="H56" s="113">
        <f t="shared" si="7"/>
        <v>1</v>
      </c>
      <c r="I56" s="113">
        <f t="shared" si="8"/>
        <v>0</v>
      </c>
      <c r="J56" s="113">
        <f t="shared" si="9"/>
        <v>0</v>
      </c>
      <c r="K56" s="112">
        <f t="shared" si="10"/>
        <v>1</v>
      </c>
      <c r="L56" s="113">
        <v>1</v>
      </c>
      <c r="M56" s="113">
        <v>0</v>
      </c>
      <c r="N56" s="113">
        <v>0</v>
      </c>
      <c r="O56" s="112">
        <f t="shared" si="12"/>
        <v>0</v>
      </c>
      <c r="P56" s="113">
        <v>0</v>
      </c>
      <c r="Q56" s="113">
        <v>0</v>
      </c>
      <c r="R56" s="113">
        <v>0</v>
      </c>
      <c r="S56" s="113">
        <v>0</v>
      </c>
      <c r="T56" s="113">
        <f t="shared" si="13"/>
        <v>0</v>
      </c>
      <c r="U56" s="113">
        <v>0</v>
      </c>
      <c r="V56" s="113">
        <v>0</v>
      </c>
      <c r="W56" s="113">
        <v>0</v>
      </c>
      <c r="X56" s="345" t="s">
        <v>45</v>
      </c>
    </row>
    <row r="57" spans="1:24" ht="15" customHeight="1">
      <c r="A57" s="346"/>
      <c r="B57" s="360" t="s">
        <v>165</v>
      </c>
      <c r="C57" s="156">
        <f t="shared" si="2"/>
        <v>2</v>
      </c>
      <c r="D57" s="113">
        <f t="shared" si="3"/>
        <v>2</v>
      </c>
      <c r="E57" s="113">
        <f t="shared" si="4"/>
        <v>0</v>
      </c>
      <c r="F57" s="113">
        <f t="shared" si="5"/>
        <v>0</v>
      </c>
      <c r="G57" s="112">
        <f t="shared" si="6"/>
        <v>2</v>
      </c>
      <c r="H57" s="113">
        <f t="shared" si="7"/>
        <v>2</v>
      </c>
      <c r="I57" s="113">
        <f t="shared" si="8"/>
        <v>0</v>
      </c>
      <c r="J57" s="113">
        <f t="shared" si="9"/>
        <v>0</v>
      </c>
      <c r="K57" s="112">
        <f t="shared" si="10"/>
        <v>2</v>
      </c>
      <c r="L57" s="113">
        <v>2</v>
      </c>
      <c r="M57" s="113">
        <v>0</v>
      </c>
      <c r="N57" s="113">
        <v>0</v>
      </c>
      <c r="O57" s="112">
        <f t="shared" si="12"/>
        <v>0</v>
      </c>
      <c r="P57" s="113">
        <v>0</v>
      </c>
      <c r="Q57" s="113">
        <v>0</v>
      </c>
      <c r="R57" s="113">
        <v>0</v>
      </c>
      <c r="S57" s="113">
        <v>0</v>
      </c>
      <c r="T57" s="113">
        <f t="shared" si="13"/>
        <v>0</v>
      </c>
      <c r="U57" s="113">
        <v>0</v>
      </c>
      <c r="V57" s="113">
        <v>0</v>
      </c>
      <c r="W57" s="113">
        <v>0</v>
      </c>
      <c r="X57" s="345" t="s">
        <v>165</v>
      </c>
    </row>
    <row r="58" spans="1:26" s="157" customFormat="1" ht="15" customHeight="1">
      <c r="A58" s="382" t="s">
        <v>180</v>
      </c>
      <c r="B58" s="383"/>
      <c r="C58" s="244">
        <f t="shared" si="2"/>
        <v>0</v>
      </c>
      <c r="D58" s="373">
        <f t="shared" si="3"/>
        <v>0</v>
      </c>
      <c r="E58" s="373">
        <f t="shared" si="4"/>
        <v>0</v>
      </c>
      <c r="F58" s="373">
        <f t="shared" si="5"/>
        <v>0</v>
      </c>
      <c r="G58" s="245">
        <f t="shared" si="6"/>
        <v>0</v>
      </c>
      <c r="H58" s="373">
        <f t="shared" si="7"/>
        <v>0</v>
      </c>
      <c r="I58" s="373">
        <f t="shared" si="8"/>
        <v>0</v>
      </c>
      <c r="J58" s="373">
        <f t="shared" si="9"/>
        <v>0</v>
      </c>
      <c r="K58" s="245">
        <f t="shared" si="10"/>
        <v>0</v>
      </c>
      <c r="L58" s="373">
        <f aca="true" t="shared" si="22" ref="L58:W58">L59</f>
        <v>0</v>
      </c>
      <c r="M58" s="373">
        <f t="shared" si="22"/>
        <v>0</v>
      </c>
      <c r="N58" s="373">
        <f t="shared" si="22"/>
        <v>0</v>
      </c>
      <c r="O58" s="245">
        <f t="shared" si="12"/>
        <v>0</v>
      </c>
      <c r="P58" s="373">
        <f t="shared" si="22"/>
        <v>0</v>
      </c>
      <c r="Q58" s="373">
        <f t="shared" si="22"/>
        <v>0</v>
      </c>
      <c r="R58" s="373">
        <f t="shared" si="22"/>
        <v>0</v>
      </c>
      <c r="S58" s="373">
        <f t="shared" si="22"/>
        <v>0</v>
      </c>
      <c r="T58" s="373">
        <f t="shared" si="13"/>
        <v>0</v>
      </c>
      <c r="U58" s="373">
        <f t="shared" si="22"/>
        <v>0</v>
      </c>
      <c r="V58" s="373">
        <f t="shared" si="22"/>
        <v>0</v>
      </c>
      <c r="W58" s="373">
        <f t="shared" si="22"/>
        <v>0</v>
      </c>
      <c r="X58" s="380" t="s">
        <v>180</v>
      </c>
      <c r="Y58" s="381"/>
      <c r="Z58" s="158"/>
    </row>
    <row r="59" spans="1:24" ht="15" customHeight="1">
      <c r="A59" s="346"/>
      <c r="B59" s="360" t="s">
        <v>46</v>
      </c>
      <c r="C59" s="156">
        <f t="shared" si="2"/>
        <v>0</v>
      </c>
      <c r="D59" s="113">
        <f t="shared" si="3"/>
        <v>0</v>
      </c>
      <c r="E59" s="113">
        <f t="shared" si="4"/>
        <v>0</v>
      </c>
      <c r="F59" s="113">
        <f t="shared" si="5"/>
        <v>0</v>
      </c>
      <c r="G59" s="112">
        <f t="shared" si="6"/>
        <v>0</v>
      </c>
      <c r="H59" s="113">
        <f t="shared" si="7"/>
        <v>0</v>
      </c>
      <c r="I59" s="113">
        <f t="shared" si="8"/>
        <v>0</v>
      </c>
      <c r="J59" s="113">
        <f t="shared" si="9"/>
        <v>0</v>
      </c>
      <c r="K59" s="112">
        <f t="shared" si="10"/>
        <v>0</v>
      </c>
      <c r="L59" s="113">
        <v>0</v>
      </c>
      <c r="M59" s="113">
        <v>0</v>
      </c>
      <c r="N59" s="113">
        <v>0</v>
      </c>
      <c r="O59" s="112">
        <f t="shared" si="12"/>
        <v>0</v>
      </c>
      <c r="P59" s="113">
        <v>0</v>
      </c>
      <c r="Q59" s="113">
        <v>0</v>
      </c>
      <c r="R59" s="113">
        <v>0</v>
      </c>
      <c r="S59" s="113">
        <v>0</v>
      </c>
      <c r="T59" s="113">
        <f t="shared" si="13"/>
        <v>0</v>
      </c>
      <c r="U59" s="113">
        <v>0</v>
      </c>
      <c r="V59" s="113">
        <v>0</v>
      </c>
      <c r="W59" s="113">
        <v>0</v>
      </c>
      <c r="X59" s="345" t="s">
        <v>46</v>
      </c>
    </row>
    <row r="60" spans="1:25" s="158" customFormat="1" ht="15" customHeight="1">
      <c r="A60" s="382" t="s">
        <v>181</v>
      </c>
      <c r="B60" s="383"/>
      <c r="C60" s="244">
        <f t="shared" si="2"/>
        <v>1</v>
      </c>
      <c r="D60" s="373">
        <f t="shared" si="3"/>
        <v>1</v>
      </c>
      <c r="E60" s="373">
        <f t="shared" si="4"/>
        <v>0</v>
      </c>
      <c r="F60" s="373">
        <f t="shared" si="5"/>
        <v>0</v>
      </c>
      <c r="G60" s="245">
        <f t="shared" si="6"/>
        <v>1</v>
      </c>
      <c r="H60" s="373">
        <f t="shared" si="7"/>
        <v>1</v>
      </c>
      <c r="I60" s="373">
        <f t="shared" si="8"/>
        <v>0</v>
      </c>
      <c r="J60" s="373">
        <f t="shared" si="9"/>
        <v>0</v>
      </c>
      <c r="K60" s="245">
        <f t="shared" si="10"/>
        <v>1</v>
      </c>
      <c r="L60" s="373">
        <f aca="true" t="shared" si="23" ref="L60:W60">L61</f>
        <v>1</v>
      </c>
      <c r="M60" s="373">
        <f t="shared" si="23"/>
        <v>0</v>
      </c>
      <c r="N60" s="373">
        <f t="shared" si="23"/>
        <v>0</v>
      </c>
      <c r="O60" s="245">
        <f t="shared" si="12"/>
        <v>0</v>
      </c>
      <c r="P60" s="373">
        <f t="shared" si="23"/>
        <v>0</v>
      </c>
      <c r="Q60" s="373">
        <f t="shared" si="23"/>
        <v>0</v>
      </c>
      <c r="R60" s="373">
        <f t="shared" si="23"/>
        <v>0</v>
      </c>
      <c r="S60" s="373">
        <f t="shared" si="23"/>
        <v>0</v>
      </c>
      <c r="T60" s="373">
        <f t="shared" si="13"/>
        <v>0</v>
      </c>
      <c r="U60" s="373">
        <f t="shared" si="23"/>
        <v>0</v>
      </c>
      <c r="V60" s="373">
        <f t="shared" si="23"/>
        <v>0</v>
      </c>
      <c r="W60" s="373">
        <f t="shared" si="23"/>
        <v>0</v>
      </c>
      <c r="X60" s="380" t="s">
        <v>181</v>
      </c>
      <c r="Y60" s="381"/>
    </row>
    <row r="61" spans="1:24" ht="15" customHeight="1">
      <c r="A61" s="346"/>
      <c r="B61" s="360" t="s">
        <v>166</v>
      </c>
      <c r="C61" s="156">
        <f t="shared" si="2"/>
        <v>1</v>
      </c>
      <c r="D61" s="113">
        <f t="shared" si="3"/>
        <v>1</v>
      </c>
      <c r="E61" s="113">
        <f t="shared" si="4"/>
        <v>0</v>
      </c>
      <c r="F61" s="113">
        <f t="shared" si="5"/>
        <v>0</v>
      </c>
      <c r="G61" s="112">
        <f t="shared" si="6"/>
        <v>1</v>
      </c>
      <c r="H61" s="113">
        <f t="shared" si="7"/>
        <v>1</v>
      </c>
      <c r="I61" s="113">
        <f t="shared" si="8"/>
        <v>0</v>
      </c>
      <c r="J61" s="113">
        <f t="shared" si="9"/>
        <v>0</v>
      </c>
      <c r="K61" s="112">
        <f t="shared" si="10"/>
        <v>1</v>
      </c>
      <c r="L61" s="113">
        <v>1</v>
      </c>
      <c r="M61" s="113">
        <v>0</v>
      </c>
      <c r="N61" s="113">
        <v>0</v>
      </c>
      <c r="O61" s="112">
        <f t="shared" si="12"/>
        <v>0</v>
      </c>
      <c r="P61" s="113">
        <v>0</v>
      </c>
      <c r="Q61" s="113">
        <v>0</v>
      </c>
      <c r="R61" s="113">
        <v>0</v>
      </c>
      <c r="S61" s="113">
        <v>0</v>
      </c>
      <c r="T61" s="113">
        <f t="shared" si="13"/>
        <v>0</v>
      </c>
      <c r="U61" s="113">
        <v>0</v>
      </c>
      <c r="V61" s="113">
        <v>0</v>
      </c>
      <c r="W61" s="113">
        <v>0</v>
      </c>
      <c r="X61" s="345" t="s">
        <v>166</v>
      </c>
    </row>
    <row r="62" spans="1:25" ht="15" customHeight="1">
      <c r="A62" s="104"/>
      <c r="B62" s="115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16"/>
      <c r="Y62" s="104"/>
    </row>
    <row r="63" spans="2:24" ht="16.5" customHeight="1">
      <c r="B63" s="117"/>
      <c r="C63" s="117"/>
      <c r="D63" s="117"/>
      <c r="E63" s="117"/>
      <c r="F63" s="117"/>
      <c r="G63" s="117"/>
      <c r="H63" s="102"/>
      <c r="I63" s="117"/>
      <c r="J63" s="117"/>
      <c r="K63" s="117"/>
      <c r="L63" s="117"/>
      <c r="M63" s="117"/>
      <c r="N63" s="117"/>
      <c r="O63" s="117"/>
      <c r="P63" s="117"/>
      <c r="Q63" s="102"/>
      <c r="R63" s="102"/>
      <c r="S63" s="117"/>
      <c r="T63" s="117"/>
      <c r="U63" s="117"/>
      <c r="V63" s="117"/>
      <c r="W63" s="117"/>
      <c r="X63" s="117"/>
    </row>
    <row r="64" spans="2:24" ht="16.5" customHeight="1">
      <c r="B64" s="117"/>
      <c r="C64" s="117"/>
      <c r="D64" s="117"/>
      <c r="E64" s="117"/>
      <c r="F64" s="117"/>
      <c r="G64" s="117"/>
      <c r="H64" s="102"/>
      <c r="I64" s="117"/>
      <c r="J64" s="117"/>
      <c r="K64" s="117"/>
      <c r="L64" s="117"/>
      <c r="M64" s="117"/>
      <c r="N64" s="117"/>
      <c r="O64" s="117"/>
      <c r="P64" s="117"/>
      <c r="Q64" s="102"/>
      <c r="R64" s="102"/>
      <c r="S64" s="117"/>
      <c r="T64" s="117"/>
      <c r="U64" s="117"/>
      <c r="V64" s="117"/>
      <c r="W64" s="117"/>
      <c r="X64" s="117"/>
    </row>
    <row r="65" spans="2:24" ht="16.5" customHeight="1">
      <c r="B65" s="117"/>
      <c r="C65" s="117"/>
      <c r="D65" s="117"/>
      <c r="E65" s="117"/>
      <c r="F65" s="117"/>
      <c r="G65" s="117"/>
      <c r="H65" s="102"/>
      <c r="I65" s="117"/>
      <c r="J65" s="117"/>
      <c r="K65" s="117"/>
      <c r="L65" s="117"/>
      <c r="M65" s="117"/>
      <c r="N65" s="117"/>
      <c r="O65" s="117"/>
      <c r="P65" s="117"/>
      <c r="Q65" s="102"/>
      <c r="R65" s="102"/>
      <c r="S65" s="117"/>
      <c r="T65" s="117"/>
      <c r="U65" s="117"/>
      <c r="V65" s="117"/>
      <c r="W65" s="117"/>
      <c r="X65" s="117"/>
    </row>
    <row r="66" spans="2:24" ht="13.5" customHeight="1" hidden="1">
      <c r="B66" s="134" t="s">
        <v>17</v>
      </c>
      <c r="C66" s="156">
        <v>81</v>
      </c>
      <c r="D66" s="113">
        <v>68</v>
      </c>
      <c r="E66" s="113">
        <v>7</v>
      </c>
      <c r="F66" s="113">
        <v>6</v>
      </c>
      <c r="G66" s="113">
        <v>81</v>
      </c>
      <c r="H66" s="113">
        <v>68</v>
      </c>
      <c r="I66" s="113">
        <v>7</v>
      </c>
      <c r="J66" s="113">
        <v>6</v>
      </c>
      <c r="K66" s="112">
        <v>75</v>
      </c>
      <c r="L66" s="113">
        <v>64</v>
      </c>
      <c r="M66" s="113">
        <v>6</v>
      </c>
      <c r="N66" s="113">
        <v>5</v>
      </c>
      <c r="O66" s="112">
        <v>6</v>
      </c>
      <c r="P66" s="113">
        <v>4</v>
      </c>
      <c r="Q66" s="113">
        <v>1</v>
      </c>
      <c r="R66" s="113">
        <v>1</v>
      </c>
      <c r="S66" s="113" t="s">
        <v>182</v>
      </c>
      <c r="T66" s="113">
        <v>3</v>
      </c>
      <c r="U66" s="113">
        <v>1</v>
      </c>
      <c r="V66" s="113">
        <v>2</v>
      </c>
      <c r="W66" s="113">
        <v>0</v>
      </c>
      <c r="X66" s="117"/>
    </row>
    <row r="67" spans="2:24" ht="13.5" customHeight="1" hidden="1">
      <c r="B67" s="134" t="s">
        <v>18</v>
      </c>
      <c r="C67" s="156">
        <v>19</v>
      </c>
      <c r="D67" s="113">
        <v>19</v>
      </c>
      <c r="E67" s="113">
        <v>0</v>
      </c>
      <c r="F67" s="113">
        <v>0</v>
      </c>
      <c r="G67" s="113">
        <v>0</v>
      </c>
      <c r="H67" s="113">
        <v>0</v>
      </c>
      <c r="I67" s="113">
        <v>0</v>
      </c>
      <c r="J67" s="113">
        <v>0</v>
      </c>
      <c r="K67" s="113">
        <v>0</v>
      </c>
      <c r="L67" s="113" t="s">
        <v>182</v>
      </c>
      <c r="M67" s="113" t="s">
        <v>182</v>
      </c>
      <c r="N67" s="113" t="s">
        <v>182</v>
      </c>
      <c r="O67" s="113">
        <v>0</v>
      </c>
      <c r="P67" s="113" t="s">
        <v>182</v>
      </c>
      <c r="Q67" s="113" t="s">
        <v>182</v>
      </c>
      <c r="R67" s="113" t="s">
        <v>182</v>
      </c>
      <c r="S67" s="113">
        <v>19</v>
      </c>
      <c r="T67" s="113">
        <v>0</v>
      </c>
      <c r="U67" s="113" t="s">
        <v>182</v>
      </c>
      <c r="V67" s="113" t="s">
        <v>182</v>
      </c>
      <c r="W67" s="113" t="s">
        <v>182</v>
      </c>
      <c r="X67" s="117"/>
    </row>
    <row r="68" spans="2:24" ht="13.5" customHeight="1">
      <c r="B68" s="117"/>
      <c r="C68" s="135"/>
      <c r="D68" s="135"/>
      <c r="E68" s="135"/>
      <c r="F68" s="135"/>
      <c r="G68" s="135"/>
      <c r="I68" s="135"/>
      <c r="J68" s="135"/>
      <c r="K68" s="135"/>
      <c r="L68" s="135"/>
      <c r="M68" s="135"/>
      <c r="N68" s="135"/>
      <c r="O68" s="135"/>
      <c r="P68" s="135"/>
      <c r="S68" s="135"/>
      <c r="T68" s="135"/>
      <c r="U68" s="135"/>
      <c r="V68" s="135"/>
      <c r="W68" s="135"/>
      <c r="X68" s="117"/>
    </row>
    <row r="69" spans="2:24" ht="13.5" customHeight="1">
      <c r="B69" s="117"/>
      <c r="C69" s="135"/>
      <c r="D69" s="135"/>
      <c r="E69" s="135"/>
      <c r="F69" s="135"/>
      <c r="G69" s="135"/>
      <c r="I69" s="135"/>
      <c r="J69" s="135"/>
      <c r="K69" s="135"/>
      <c r="L69" s="135"/>
      <c r="M69" s="135"/>
      <c r="N69" s="135"/>
      <c r="O69" s="135"/>
      <c r="P69" s="135"/>
      <c r="S69" s="135"/>
      <c r="T69" s="135"/>
      <c r="U69" s="135"/>
      <c r="V69" s="135"/>
      <c r="W69" s="135"/>
      <c r="X69" s="117"/>
    </row>
    <row r="70" spans="2:24" ht="13.5" customHeight="1">
      <c r="B70" s="117"/>
      <c r="C70" s="135"/>
      <c r="D70" s="135"/>
      <c r="E70" s="135"/>
      <c r="F70" s="135"/>
      <c r="G70" s="135"/>
      <c r="I70" s="135"/>
      <c r="J70" s="135"/>
      <c r="K70" s="135"/>
      <c r="L70" s="135"/>
      <c r="M70" s="135"/>
      <c r="N70" s="135"/>
      <c r="O70" s="135"/>
      <c r="P70" s="135"/>
      <c r="S70" s="135"/>
      <c r="T70" s="135"/>
      <c r="U70" s="135"/>
      <c r="V70" s="135"/>
      <c r="W70" s="135"/>
      <c r="X70" s="117"/>
    </row>
    <row r="71" spans="2:24" ht="13.5" customHeight="1">
      <c r="B71" s="117"/>
      <c r="C71" s="135"/>
      <c r="D71" s="135"/>
      <c r="E71" s="135"/>
      <c r="F71" s="135"/>
      <c r="G71" s="135"/>
      <c r="I71" s="135"/>
      <c r="J71" s="135"/>
      <c r="K71" s="135"/>
      <c r="L71" s="135"/>
      <c r="M71" s="135"/>
      <c r="N71" s="135"/>
      <c r="O71" s="135"/>
      <c r="P71" s="135"/>
      <c r="S71" s="135"/>
      <c r="T71" s="135"/>
      <c r="U71" s="135"/>
      <c r="V71" s="135"/>
      <c r="W71" s="135"/>
      <c r="X71" s="117"/>
    </row>
    <row r="72" spans="2:24" ht="13.5" customHeight="1">
      <c r="B72" s="117"/>
      <c r="C72" s="135"/>
      <c r="D72" s="135"/>
      <c r="E72" s="135"/>
      <c r="F72" s="135"/>
      <c r="G72" s="135"/>
      <c r="I72" s="135"/>
      <c r="J72" s="135"/>
      <c r="K72" s="135"/>
      <c r="L72" s="135"/>
      <c r="M72" s="135"/>
      <c r="N72" s="135"/>
      <c r="O72" s="135"/>
      <c r="P72" s="135"/>
      <c r="S72" s="135"/>
      <c r="T72" s="135"/>
      <c r="U72" s="135"/>
      <c r="V72" s="135"/>
      <c r="W72" s="135"/>
      <c r="X72" s="117"/>
    </row>
    <row r="73" spans="2:24" ht="13.5" customHeight="1">
      <c r="B73" s="117"/>
      <c r="C73" s="135"/>
      <c r="D73" s="135"/>
      <c r="E73" s="135"/>
      <c r="F73" s="135"/>
      <c r="G73" s="135"/>
      <c r="I73" s="135"/>
      <c r="J73" s="135"/>
      <c r="K73" s="135"/>
      <c r="L73" s="135"/>
      <c r="M73" s="135"/>
      <c r="N73" s="135"/>
      <c r="O73" s="135"/>
      <c r="P73" s="135"/>
      <c r="S73" s="135"/>
      <c r="T73" s="135"/>
      <c r="U73" s="135"/>
      <c r="V73" s="135"/>
      <c r="W73" s="135"/>
      <c r="X73" s="117"/>
    </row>
    <row r="74" spans="2:24" ht="13.5" customHeight="1">
      <c r="B74" s="117"/>
      <c r="C74" s="135"/>
      <c r="D74" s="135"/>
      <c r="E74" s="135"/>
      <c r="F74" s="135"/>
      <c r="G74" s="135"/>
      <c r="I74" s="135"/>
      <c r="J74" s="135"/>
      <c r="K74" s="135"/>
      <c r="L74" s="135"/>
      <c r="M74" s="135"/>
      <c r="N74" s="135"/>
      <c r="O74" s="135"/>
      <c r="P74" s="135"/>
      <c r="S74" s="135"/>
      <c r="T74" s="135"/>
      <c r="U74" s="135"/>
      <c r="V74" s="135"/>
      <c r="W74" s="135"/>
      <c r="X74" s="117"/>
    </row>
    <row r="75" spans="2:24" ht="13.5" customHeight="1">
      <c r="B75" s="117"/>
      <c r="C75" s="135"/>
      <c r="D75" s="135"/>
      <c r="E75" s="135"/>
      <c r="F75" s="135"/>
      <c r="G75" s="135"/>
      <c r="I75" s="135"/>
      <c r="J75" s="135"/>
      <c r="K75" s="135"/>
      <c r="L75" s="135"/>
      <c r="M75" s="135"/>
      <c r="N75" s="135"/>
      <c r="O75" s="135"/>
      <c r="P75" s="135"/>
      <c r="S75" s="135"/>
      <c r="T75" s="135"/>
      <c r="U75" s="135"/>
      <c r="V75" s="135"/>
      <c r="W75" s="135"/>
      <c r="X75" s="117"/>
    </row>
    <row r="76" spans="2:24" ht="13.5" customHeight="1">
      <c r="B76" s="117"/>
      <c r="C76" s="135"/>
      <c r="D76" s="135"/>
      <c r="E76" s="135"/>
      <c r="F76" s="135"/>
      <c r="G76" s="135"/>
      <c r="I76" s="135"/>
      <c r="J76" s="135"/>
      <c r="K76" s="135"/>
      <c r="L76" s="135"/>
      <c r="M76" s="135"/>
      <c r="N76" s="135"/>
      <c r="O76" s="135"/>
      <c r="P76" s="135"/>
      <c r="S76" s="135"/>
      <c r="T76" s="135"/>
      <c r="U76" s="135"/>
      <c r="V76" s="135"/>
      <c r="W76" s="135"/>
      <c r="X76" s="117"/>
    </row>
    <row r="77" spans="2:24" ht="13.5" customHeight="1">
      <c r="B77" s="117"/>
      <c r="C77" s="135"/>
      <c r="D77" s="135"/>
      <c r="E77" s="135"/>
      <c r="F77" s="135"/>
      <c r="G77" s="135"/>
      <c r="I77" s="135"/>
      <c r="J77" s="135"/>
      <c r="K77" s="135"/>
      <c r="L77" s="135"/>
      <c r="M77" s="135"/>
      <c r="N77" s="135"/>
      <c r="O77" s="135"/>
      <c r="P77" s="135"/>
      <c r="S77" s="135"/>
      <c r="T77" s="135"/>
      <c r="U77" s="135"/>
      <c r="V77" s="135"/>
      <c r="W77" s="135"/>
      <c r="X77" s="117"/>
    </row>
    <row r="78" spans="2:24" ht="13.5" customHeight="1">
      <c r="B78" s="117"/>
      <c r="C78" s="135"/>
      <c r="D78" s="135"/>
      <c r="E78" s="135"/>
      <c r="F78" s="135"/>
      <c r="G78" s="135"/>
      <c r="I78" s="135"/>
      <c r="J78" s="135"/>
      <c r="K78" s="135"/>
      <c r="L78" s="135"/>
      <c r="M78" s="135"/>
      <c r="N78" s="135"/>
      <c r="O78" s="135"/>
      <c r="P78" s="135"/>
      <c r="S78" s="135"/>
      <c r="T78" s="135"/>
      <c r="U78" s="135"/>
      <c r="V78" s="135"/>
      <c r="W78" s="135"/>
      <c r="X78" s="117"/>
    </row>
    <row r="79" ht="13.5" customHeight="1">
      <c r="B79" s="102"/>
    </row>
  </sheetData>
  <sheetProtection/>
  <mergeCells count="33">
    <mergeCell ref="O5:R5"/>
    <mergeCell ref="S4:S5"/>
    <mergeCell ref="T4:W4"/>
    <mergeCell ref="T5:W5"/>
    <mergeCell ref="X11:Y11"/>
    <mergeCell ref="X4:Y6"/>
    <mergeCell ref="G4:R4"/>
    <mergeCell ref="A38:B38"/>
    <mergeCell ref="A40:B40"/>
    <mergeCell ref="A43:B43"/>
    <mergeCell ref="X30:Y30"/>
    <mergeCell ref="X33:Y33"/>
    <mergeCell ref="X38:Y38"/>
    <mergeCell ref="A52:B52"/>
    <mergeCell ref="A55:B55"/>
    <mergeCell ref="A1:M1"/>
    <mergeCell ref="A11:B11"/>
    <mergeCell ref="C4:F5"/>
    <mergeCell ref="G5:J5"/>
    <mergeCell ref="K5:N5"/>
    <mergeCell ref="A47:B47"/>
    <mergeCell ref="A30:B30"/>
    <mergeCell ref="A33:B33"/>
    <mergeCell ref="A4:B6"/>
    <mergeCell ref="X58:Y58"/>
    <mergeCell ref="X60:Y60"/>
    <mergeCell ref="X55:Y55"/>
    <mergeCell ref="X40:Y40"/>
    <mergeCell ref="X43:Y43"/>
    <mergeCell ref="X47:Y47"/>
    <mergeCell ref="X52:Y52"/>
    <mergeCell ref="A60:B60"/>
    <mergeCell ref="A58:B58"/>
  </mergeCells>
  <conditionalFormatting sqref="A7:Y62">
    <cfRule type="expression" priority="1" dxfId="0" stopIfTrue="1">
      <formula>MOD(ROW(),2)=1</formula>
    </cfRule>
  </conditionalFormatting>
  <printOptions horizontalCentered="1"/>
  <pageMargins left="0.5905511811023623" right="0.5905511811023623" top="0.7480314960629921" bottom="0.7480314960629921" header="0.8661417322834646" footer="0.5118110236220472"/>
  <pageSetup horizontalDpi="600" verticalDpi="600" orientation="portrait" paperSize="9" scale="73" r:id="rId1"/>
  <colBreaks count="1" manualBreakCount="1">
    <brk id="13" max="6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</sheetPr>
  <dimension ref="A1:Y78"/>
  <sheetViews>
    <sheetView showGridLines="0" zoomScalePageLayoutView="0" workbookViewId="0" topLeftCell="A1">
      <pane xSplit="2" ySplit="6" topLeftCell="C7" activePane="bottomRight" state="frozen"/>
      <selection pane="topLeft" activeCell="B2" sqref="B2"/>
      <selection pane="topRight" activeCell="B2" sqref="B2"/>
      <selection pane="bottomLeft" activeCell="B2" sqref="B2"/>
      <selection pane="bottomRight" activeCell="C7" sqref="C7"/>
    </sheetView>
  </sheetViews>
  <sheetFormatPr defaultColWidth="8.75" defaultRowHeight="11.25" customHeight="1"/>
  <cols>
    <col min="1" max="1" width="1.328125" style="58" customWidth="1"/>
    <col min="2" max="2" width="9.83203125" style="58" customWidth="1"/>
    <col min="3" max="11" width="9.58203125" style="58" customWidth="1"/>
    <col min="12" max="22" width="8.58203125" style="58" customWidth="1"/>
    <col min="23" max="23" width="9.58203125" style="58" customWidth="1"/>
    <col min="24" max="24" width="1.328125" style="58" customWidth="1"/>
    <col min="25" max="16384" width="8.75" style="58" customWidth="1"/>
  </cols>
  <sheetData>
    <row r="1" spans="1:22" ht="16.5" customHeight="1">
      <c r="A1" s="459" t="s">
        <v>249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55"/>
      <c r="M1" s="55"/>
      <c r="N1" s="55"/>
      <c r="O1" s="55"/>
      <c r="P1" s="56"/>
      <c r="Q1" s="56"/>
      <c r="R1" s="56"/>
      <c r="S1" s="56"/>
      <c r="T1" s="57" t="s">
        <v>167</v>
      </c>
      <c r="U1" s="56"/>
      <c r="V1" s="56"/>
    </row>
    <row r="2" spans="1:22" ht="16.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6"/>
      <c r="Q2" s="56"/>
      <c r="R2" s="56"/>
      <c r="S2" s="56"/>
      <c r="T2" s="57"/>
      <c r="U2" s="56"/>
      <c r="V2" s="56"/>
    </row>
    <row r="3" spans="1:24" ht="16.5" customHeight="1">
      <c r="A3" s="57" t="s">
        <v>146</v>
      </c>
      <c r="C3" s="168"/>
      <c r="D3" s="168"/>
      <c r="E3" s="168"/>
      <c r="F3" s="59"/>
      <c r="G3" s="59"/>
      <c r="H3" s="59"/>
      <c r="I3" s="59"/>
      <c r="J3" s="59"/>
      <c r="K3" s="59"/>
      <c r="L3" s="59" t="s">
        <v>125</v>
      </c>
      <c r="M3" s="60"/>
      <c r="N3" s="60"/>
      <c r="O3" s="59"/>
      <c r="P3" s="59"/>
      <c r="Q3" s="59"/>
      <c r="R3" s="59"/>
      <c r="S3" s="59"/>
      <c r="T3" s="60"/>
      <c r="U3" s="59"/>
      <c r="V3" s="61"/>
      <c r="W3" s="62"/>
      <c r="X3" s="1" t="s">
        <v>0</v>
      </c>
    </row>
    <row r="4" spans="1:25" ht="36" customHeight="1">
      <c r="A4" s="533" t="s">
        <v>215</v>
      </c>
      <c r="B4" s="534"/>
      <c r="C4" s="474" t="s">
        <v>57</v>
      </c>
      <c r="D4" s="475"/>
      <c r="E4" s="478"/>
      <c r="F4" s="456" t="s">
        <v>72</v>
      </c>
      <c r="G4" s="457"/>
      <c r="H4" s="457"/>
      <c r="I4" s="458"/>
      <c r="J4" s="456" t="s">
        <v>73</v>
      </c>
      <c r="K4" s="458"/>
      <c r="L4" s="456" t="s">
        <v>137</v>
      </c>
      <c r="M4" s="458"/>
      <c r="N4" s="456" t="s">
        <v>136</v>
      </c>
      <c r="O4" s="458"/>
      <c r="P4" s="527" t="s">
        <v>239</v>
      </c>
      <c r="Q4" s="528"/>
      <c r="R4" s="456" t="s">
        <v>74</v>
      </c>
      <c r="S4" s="458"/>
      <c r="T4" s="456" t="s">
        <v>75</v>
      </c>
      <c r="U4" s="458"/>
      <c r="V4" s="517" t="s">
        <v>199</v>
      </c>
      <c r="W4" s="521" t="s">
        <v>215</v>
      </c>
      <c r="X4" s="533"/>
      <c r="Y4" s="62"/>
    </row>
    <row r="5" spans="1:24" ht="16.5" customHeight="1">
      <c r="A5" s="524"/>
      <c r="B5" s="535"/>
      <c r="C5" s="454" t="s">
        <v>4</v>
      </c>
      <c r="D5" s="454" t="s">
        <v>2</v>
      </c>
      <c r="E5" s="454" t="s">
        <v>3</v>
      </c>
      <c r="F5" s="515" t="s">
        <v>198</v>
      </c>
      <c r="G5" s="516"/>
      <c r="H5" s="515" t="s">
        <v>138</v>
      </c>
      <c r="I5" s="516"/>
      <c r="J5" s="454" t="s">
        <v>2</v>
      </c>
      <c r="K5" s="454" t="s">
        <v>3</v>
      </c>
      <c r="L5" s="454" t="s">
        <v>2</v>
      </c>
      <c r="M5" s="454" t="s">
        <v>3</v>
      </c>
      <c r="N5" s="454" t="s">
        <v>2</v>
      </c>
      <c r="O5" s="454" t="s">
        <v>3</v>
      </c>
      <c r="P5" s="454" t="s">
        <v>2</v>
      </c>
      <c r="Q5" s="454" t="s">
        <v>3</v>
      </c>
      <c r="R5" s="454" t="s">
        <v>2</v>
      </c>
      <c r="S5" s="454" t="s">
        <v>3</v>
      </c>
      <c r="T5" s="454" t="s">
        <v>2</v>
      </c>
      <c r="U5" s="454" t="s">
        <v>3</v>
      </c>
      <c r="V5" s="518"/>
      <c r="W5" s="537"/>
      <c r="X5" s="538"/>
    </row>
    <row r="6" spans="1:24" ht="16.5" customHeight="1">
      <c r="A6" s="526"/>
      <c r="B6" s="536"/>
      <c r="C6" s="455"/>
      <c r="D6" s="455"/>
      <c r="E6" s="455"/>
      <c r="F6" s="63" t="s">
        <v>2</v>
      </c>
      <c r="G6" s="63" t="s">
        <v>3</v>
      </c>
      <c r="H6" s="64" t="s">
        <v>2</v>
      </c>
      <c r="I6" s="65" t="s">
        <v>3</v>
      </c>
      <c r="J6" s="455"/>
      <c r="K6" s="455"/>
      <c r="L6" s="455"/>
      <c r="M6" s="455"/>
      <c r="N6" s="455"/>
      <c r="O6" s="455"/>
      <c r="P6" s="455"/>
      <c r="Q6" s="455"/>
      <c r="R6" s="455"/>
      <c r="S6" s="455"/>
      <c r="T6" s="455"/>
      <c r="U6" s="455"/>
      <c r="V6" s="519"/>
      <c r="W6" s="539"/>
      <c r="X6" s="540"/>
    </row>
    <row r="7" spans="1:24" s="197" customFormat="1" ht="16.5" customHeight="1">
      <c r="A7" s="193"/>
      <c r="B7" s="208"/>
      <c r="C7" s="255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5"/>
      <c r="X7" s="196"/>
    </row>
    <row r="8" spans="1:24" ht="16.5" customHeight="1">
      <c r="A8" s="138"/>
      <c r="B8" s="169" t="s">
        <v>230</v>
      </c>
      <c r="C8" s="265">
        <v>67</v>
      </c>
      <c r="D8" s="137">
        <v>38</v>
      </c>
      <c r="E8" s="137">
        <v>29</v>
      </c>
      <c r="F8" s="137">
        <v>14</v>
      </c>
      <c r="G8" s="137">
        <v>14</v>
      </c>
      <c r="H8" s="137">
        <v>0</v>
      </c>
      <c r="I8" s="137">
        <v>0</v>
      </c>
      <c r="J8" s="137">
        <v>0</v>
      </c>
      <c r="K8" s="137">
        <v>1</v>
      </c>
      <c r="L8" s="137">
        <v>1</v>
      </c>
      <c r="M8" s="137">
        <v>8</v>
      </c>
      <c r="N8" s="137">
        <v>15</v>
      </c>
      <c r="O8" s="137">
        <v>4</v>
      </c>
      <c r="P8" s="137">
        <v>0</v>
      </c>
      <c r="Q8" s="137">
        <v>0</v>
      </c>
      <c r="R8" s="137">
        <v>7</v>
      </c>
      <c r="S8" s="137">
        <v>2</v>
      </c>
      <c r="T8" s="137">
        <v>1</v>
      </c>
      <c r="U8" s="137">
        <v>0</v>
      </c>
      <c r="V8" s="128">
        <v>4</v>
      </c>
      <c r="W8" s="70" t="s">
        <v>230</v>
      </c>
      <c r="X8" s="67"/>
    </row>
    <row r="9" spans="1:24" s="171" customFormat="1" ht="16.5" customHeight="1">
      <c r="A9" s="361"/>
      <c r="B9" s="169" t="s">
        <v>231</v>
      </c>
      <c r="C9" s="266">
        <f>SUM(C11,C30,C33,C38,C40,C43,C47,C52,C55,C58,C60)</f>
        <v>69</v>
      </c>
      <c r="D9" s="179">
        <f aca="true" t="shared" si="0" ref="D9:V9">SUM(D11,D30,D33,D38,D40,D43,D47,D52,D55,D58,D60)</f>
        <v>42</v>
      </c>
      <c r="E9" s="179">
        <f t="shared" si="0"/>
        <v>27</v>
      </c>
      <c r="F9" s="179">
        <f t="shared" si="0"/>
        <v>17</v>
      </c>
      <c r="G9" s="179">
        <f t="shared" si="0"/>
        <v>12</v>
      </c>
      <c r="H9" s="179">
        <f t="shared" si="0"/>
        <v>0</v>
      </c>
      <c r="I9" s="179">
        <f t="shared" si="0"/>
        <v>0</v>
      </c>
      <c r="J9" s="179">
        <f t="shared" si="0"/>
        <v>0</v>
      </c>
      <c r="K9" s="179">
        <f t="shared" si="0"/>
        <v>1</v>
      </c>
      <c r="L9" s="179">
        <f t="shared" si="0"/>
        <v>1</v>
      </c>
      <c r="M9" s="179">
        <f t="shared" si="0"/>
        <v>7</v>
      </c>
      <c r="N9" s="179">
        <f t="shared" si="0"/>
        <v>15</v>
      </c>
      <c r="O9" s="179">
        <f t="shared" si="0"/>
        <v>5</v>
      </c>
      <c r="P9" s="179">
        <f t="shared" si="0"/>
        <v>0</v>
      </c>
      <c r="Q9" s="179">
        <f t="shared" si="0"/>
        <v>0</v>
      </c>
      <c r="R9" s="179">
        <f t="shared" si="0"/>
        <v>8</v>
      </c>
      <c r="S9" s="179">
        <f t="shared" si="0"/>
        <v>1</v>
      </c>
      <c r="T9" s="179">
        <f t="shared" si="0"/>
        <v>1</v>
      </c>
      <c r="U9" s="179">
        <f t="shared" si="0"/>
        <v>1</v>
      </c>
      <c r="V9" s="179">
        <f t="shared" si="0"/>
        <v>4</v>
      </c>
      <c r="W9" s="70" t="s">
        <v>231</v>
      </c>
      <c r="X9" s="170"/>
    </row>
    <row r="10" spans="1:24" s="197" customFormat="1" ht="16.5" customHeight="1">
      <c r="A10" s="193"/>
      <c r="B10" s="208"/>
      <c r="C10" s="255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13"/>
      <c r="X10" s="211"/>
    </row>
    <row r="11" spans="1:24" s="171" customFormat="1" ht="16.5" customHeight="1">
      <c r="A11" s="513" t="s">
        <v>170</v>
      </c>
      <c r="B11" s="530"/>
      <c r="C11" s="266">
        <f>D11+E11</f>
        <v>67</v>
      </c>
      <c r="D11" s="179">
        <f>SUM(F11,H11,J11,L11,N11,P11,R11,T11)</f>
        <v>42</v>
      </c>
      <c r="E11" s="179">
        <f>SUM(G11,I11,K11,M11,O11,Q11,S11,U11)</f>
        <v>25</v>
      </c>
      <c r="F11" s="179">
        <f aca="true" t="shared" si="1" ref="F11:V11">SUM(F13:F29)</f>
        <v>17</v>
      </c>
      <c r="G11" s="179">
        <f t="shared" si="1"/>
        <v>11</v>
      </c>
      <c r="H11" s="179">
        <f t="shared" si="1"/>
        <v>0</v>
      </c>
      <c r="I11" s="179">
        <f t="shared" si="1"/>
        <v>0</v>
      </c>
      <c r="J11" s="179">
        <f t="shared" si="1"/>
        <v>0</v>
      </c>
      <c r="K11" s="179">
        <f t="shared" si="1"/>
        <v>1</v>
      </c>
      <c r="L11" s="179">
        <f t="shared" si="1"/>
        <v>1</v>
      </c>
      <c r="M11" s="179">
        <f t="shared" si="1"/>
        <v>7</v>
      </c>
      <c r="N11" s="179">
        <f t="shared" si="1"/>
        <v>15</v>
      </c>
      <c r="O11" s="179">
        <f t="shared" si="1"/>
        <v>5</v>
      </c>
      <c r="P11" s="179">
        <f t="shared" si="1"/>
        <v>0</v>
      </c>
      <c r="Q11" s="179">
        <f t="shared" si="1"/>
        <v>0</v>
      </c>
      <c r="R11" s="179">
        <f t="shared" si="1"/>
        <v>8</v>
      </c>
      <c r="S11" s="179">
        <f t="shared" si="1"/>
        <v>1</v>
      </c>
      <c r="T11" s="179">
        <f t="shared" si="1"/>
        <v>1</v>
      </c>
      <c r="U11" s="179">
        <f t="shared" si="1"/>
        <v>0</v>
      </c>
      <c r="V11" s="179">
        <f t="shared" si="1"/>
        <v>4</v>
      </c>
      <c r="W11" s="509" t="s">
        <v>170</v>
      </c>
      <c r="X11" s="510"/>
    </row>
    <row r="12" spans="1:24" s="171" customFormat="1" ht="16.5" customHeight="1">
      <c r="A12" s="170"/>
      <c r="B12" s="320" t="s">
        <v>171</v>
      </c>
      <c r="C12" s="266">
        <f aca="true" t="shared" si="2" ref="C12:C61">D12+E12</f>
        <v>31</v>
      </c>
      <c r="D12" s="179">
        <f aca="true" t="shared" si="3" ref="D12:D61">SUM(F12,H12,J12,L12,N12,P12,R12,T12)</f>
        <v>21</v>
      </c>
      <c r="E12" s="179">
        <f aca="true" t="shared" si="4" ref="E12:E61">SUM(G12,I12,K12,M12,O12,Q12,S12,U12)</f>
        <v>10</v>
      </c>
      <c r="F12" s="179">
        <f aca="true" t="shared" si="5" ref="F12:V12">SUM(F13:F17)</f>
        <v>8</v>
      </c>
      <c r="G12" s="179">
        <f t="shared" si="5"/>
        <v>2</v>
      </c>
      <c r="H12" s="179">
        <f t="shared" si="5"/>
        <v>0</v>
      </c>
      <c r="I12" s="179">
        <f t="shared" si="5"/>
        <v>0</v>
      </c>
      <c r="J12" s="179">
        <f t="shared" si="5"/>
        <v>0</v>
      </c>
      <c r="K12" s="179">
        <f t="shared" si="5"/>
        <v>1</v>
      </c>
      <c r="L12" s="179">
        <f t="shared" si="5"/>
        <v>1</v>
      </c>
      <c r="M12" s="179">
        <f t="shared" si="5"/>
        <v>3</v>
      </c>
      <c r="N12" s="179">
        <f t="shared" si="5"/>
        <v>8</v>
      </c>
      <c r="O12" s="179">
        <f t="shared" si="5"/>
        <v>3</v>
      </c>
      <c r="P12" s="179">
        <f t="shared" si="5"/>
        <v>0</v>
      </c>
      <c r="Q12" s="179">
        <f t="shared" si="5"/>
        <v>0</v>
      </c>
      <c r="R12" s="179">
        <f t="shared" si="5"/>
        <v>3</v>
      </c>
      <c r="S12" s="179">
        <f t="shared" si="5"/>
        <v>1</v>
      </c>
      <c r="T12" s="179">
        <f t="shared" si="5"/>
        <v>1</v>
      </c>
      <c r="U12" s="179">
        <f t="shared" si="5"/>
        <v>0</v>
      </c>
      <c r="V12" s="179">
        <f t="shared" si="5"/>
        <v>0</v>
      </c>
      <c r="W12" s="321" t="s">
        <v>171</v>
      </c>
      <c r="X12" s="170"/>
    </row>
    <row r="13" spans="1:24" ht="16.5" customHeight="1">
      <c r="A13" s="322"/>
      <c r="B13" s="323" t="s">
        <v>19</v>
      </c>
      <c r="C13" s="267">
        <f t="shared" si="2"/>
        <v>10</v>
      </c>
      <c r="D13" s="268">
        <f t="shared" si="3"/>
        <v>7</v>
      </c>
      <c r="E13" s="268">
        <f t="shared" si="4"/>
        <v>3</v>
      </c>
      <c r="F13" s="137">
        <v>2</v>
      </c>
      <c r="G13" s="137">
        <v>2</v>
      </c>
      <c r="H13" s="137">
        <v>0</v>
      </c>
      <c r="I13" s="137">
        <v>0</v>
      </c>
      <c r="J13" s="137">
        <v>0</v>
      </c>
      <c r="K13" s="137">
        <v>0</v>
      </c>
      <c r="L13" s="137">
        <v>0</v>
      </c>
      <c r="M13" s="137">
        <v>1</v>
      </c>
      <c r="N13" s="137">
        <v>4</v>
      </c>
      <c r="O13" s="137">
        <v>0</v>
      </c>
      <c r="P13" s="137">
        <v>0</v>
      </c>
      <c r="Q13" s="137">
        <v>0</v>
      </c>
      <c r="R13" s="137">
        <v>1</v>
      </c>
      <c r="S13" s="137">
        <v>0</v>
      </c>
      <c r="T13" s="137">
        <v>0</v>
      </c>
      <c r="U13" s="137">
        <v>0</v>
      </c>
      <c r="V13" s="137">
        <v>0</v>
      </c>
      <c r="W13" s="70" t="s">
        <v>19</v>
      </c>
      <c r="X13" s="67"/>
    </row>
    <row r="14" spans="1:24" ht="16.5" customHeight="1">
      <c r="A14" s="322"/>
      <c r="B14" s="323" t="s">
        <v>20</v>
      </c>
      <c r="C14" s="267">
        <f t="shared" si="2"/>
        <v>21</v>
      </c>
      <c r="D14" s="268">
        <f t="shared" si="3"/>
        <v>14</v>
      </c>
      <c r="E14" s="268">
        <f t="shared" si="4"/>
        <v>7</v>
      </c>
      <c r="F14" s="137">
        <v>6</v>
      </c>
      <c r="G14" s="137">
        <v>0</v>
      </c>
      <c r="H14" s="137">
        <v>0</v>
      </c>
      <c r="I14" s="137">
        <v>0</v>
      </c>
      <c r="J14" s="137">
        <v>0</v>
      </c>
      <c r="K14" s="137">
        <v>1</v>
      </c>
      <c r="L14" s="137">
        <v>1</v>
      </c>
      <c r="M14" s="137">
        <v>2</v>
      </c>
      <c r="N14" s="137">
        <v>4</v>
      </c>
      <c r="O14" s="137">
        <v>3</v>
      </c>
      <c r="P14" s="137">
        <v>0</v>
      </c>
      <c r="Q14" s="137">
        <v>0</v>
      </c>
      <c r="R14" s="137">
        <v>2</v>
      </c>
      <c r="S14" s="137">
        <v>1</v>
      </c>
      <c r="T14" s="137">
        <v>1</v>
      </c>
      <c r="U14" s="137">
        <v>0</v>
      </c>
      <c r="V14" s="137">
        <v>0</v>
      </c>
      <c r="W14" s="70" t="s">
        <v>20</v>
      </c>
      <c r="X14" s="67"/>
    </row>
    <row r="15" spans="1:24" ht="16.5" customHeight="1">
      <c r="A15" s="322"/>
      <c r="B15" s="323" t="s">
        <v>21</v>
      </c>
      <c r="C15" s="267">
        <f t="shared" si="2"/>
        <v>0</v>
      </c>
      <c r="D15" s="268">
        <f t="shared" si="3"/>
        <v>0</v>
      </c>
      <c r="E15" s="268">
        <f t="shared" si="4"/>
        <v>0</v>
      </c>
      <c r="F15" s="137">
        <v>0</v>
      </c>
      <c r="G15" s="137">
        <v>0</v>
      </c>
      <c r="H15" s="137">
        <v>0</v>
      </c>
      <c r="I15" s="137">
        <v>0</v>
      </c>
      <c r="J15" s="137">
        <v>0</v>
      </c>
      <c r="K15" s="137">
        <v>0</v>
      </c>
      <c r="L15" s="137">
        <v>0</v>
      </c>
      <c r="M15" s="137">
        <v>0</v>
      </c>
      <c r="N15" s="137">
        <v>0</v>
      </c>
      <c r="O15" s="137">
        <v>0</v>
      </c>
      <c r="P15" s="137">
        <v>0</v>
      </c>
      <c r="Q15" s="137">
        <v>0</v>
      </c>
      <c r="R15" s="137">
        <v>0</v>
      </c>
      <c r="S15" s="137">
        <v>0</v>
      </c>
      <c r="T15" s="137">
        <v>0</v>
      </c>
      <c r="U15" s="137">
        <v>0</v>
      </c>
      <c r="V15" s="137">
        <v>0</v>
      </c>
      <c r="W15" s="70" t="s">
        <v>21</v>
      </c>
      <c r="X15" s="67"/>
    </row>
    <row r="16" spans="1:24" ht="16.5" customHeight="1">
      <c r="A16" s="322"/>
      <c r="B16" s="323" t="s">
        <v>22</v>
      </c>
      <c r="C16" s="267">
        <f t="shared" si="2"/>
        <v>0</v>
      </c>
      <c r="D16" s="268">
        <f t="shared" si="3"/>
        <v>0</v>
      </c>
      <c r="E16" s="268">
        <f t="shared" si="4"/>
        <v>0</v>
      </c>
      <c r="F16" s="137">
        <v>0</v>
      </c>
      <c r="G16" s="137">
        <v>0</v>
      </c>
      <c r="H16" s="137">
        <v>0</v>
      </c>
      <c r="I16" s="137">
        <v>0</v>
      </c>
      <c r="J16" s="137">
        <v>0</v>
      </c>
      <c r="K16" s="137">
        <v>0</v>
      </c>
      <c r="L16" s="137">
        <v>0</v>
      </c>
      <c r="M16" s="137">
        <v>0</v>
      </c>
      <c r="N16" s="137">
        <v>0</v>
      </c>
      <c r="O16" s="137">
        <v>0</v>
      </c>
      <c r="P16" s="137">
        <v>0</v>
      </c>
      <c r="Q16" s="137">
        <v>0</v>
      </c>
      <c r="R16" s="137">
        <v>0</v>
      </c>
      <c r="S16" s="137">
        <v>0</v>
      </c>
      <c r="T16" s="137">
        <v>0</v>
      </c>
      <c r="U16" s="137">
        <v>0</v>
      </c>
      <c r="V16" s="137">
        <v>0</v>
      </c>
      <c r="W16" s="70" t="s">
        <v>22</v>
      </c>
      <c r="X16" s="67"/>
    </row>
    <row r="17" spans="1:24" ht="16.5" customHeight="1">
      <c r="A17" s="322"/>
      <c r="B17" s="323" t="s">
        <v>23</v>
      </c>
      <c r="C17" s="267">
        <f t="shared" si="2"/>
        <v>0</v>
      </c>
      <c r="D17" s="268">
        <f t="shared" si="3"/>
        <v>0</v>
      </c>
      <c r="E17" s="268">
        <f t="shared" si="4"/>
        <v>0</v>
      </c>
      <c r="F17" s="137">
        <v>0</v>
      </c>
      <c r="G17" s="137">
        <v>0</v>
      </c>
      <c r="H17" s="137">
        <v>0</v>
      </c>
      <c r="I17" s="137">
        <v>0</v>
      </c>
      <c r="J17" s="137">
        <v>0</v>
      </c>
      <c r="K17" s="137">
        <v>0</v>
      </c>
      <c r="L17" s="137">
        <v>0</v>
      </c>
      <c r="M17" s="137">
        <v>0</v>
      </c>
      <c r="N17" s="137">
        <v>0</v>
      </c>
      <c r="O17" s="137">
        <v>0</v>
      </c>
      <c r="P17" s="137">
        <v>0</v>
      </c>
      <c r="Q17" s="137">
        <v>0</v>
      </c>
      <c r="R17" s="137">
        <v>0</v>
      </c>
      <c r="S17" s="137">
        <v>0</v>
      </c>
      <c r="T17" s="137">
        <v>0</v>
      </c>
      <c r="U17" s="137">
        <v>0</v>
      </c>
      <c r="V17" s="137">
        <v>0</v>
      </c>
      <c r="W17" s="70" t="s">
        <v>23</v>
      </c>
      <c r="X17" s="67"/>
    </row>
    <row r="18" spans="1:24" ht="16.5" customHeight="1">
      <c r="A18" s="322"/>
      <c r="B18" s="324" t="s">
        <v>24</v>
      </c>
      <c r="C18" s="267">
        <f t="shared" si="2"/>
        <v>0</v>
      </c>
      <c r="D18" s="268">
        <f t="shared" si="3"/>
        <v>0</v>
      </c>
      <c r="E18" s="268">
        <f t="shared" si="4"/>
        <v>0</v>
      </c>
      <c r="F18" s="137">
        <v>0</v>
      </c>
      <c r="G18" s="137">
        <v>0</v>
      </c>
      <c r="H18" s="137">
        <v>0</v>
      </c>
      <c r="I18" s="137">
        <v>0</v>
      </c>
      <c r="J18" s="137">
        <v>0</v>
      </c>
      <c r="K18" s="137">
        <v>0</v>
      </c>
      <c r="L18" s="137">
        <v>0</v>
      </c>
      <c r="M18" s="137">
        <v>0</v>
      </c>
      <c r="N18" s="137">
        <v>0</v>
      </c>
      <c r="O18" s="137">
        <v>0</v>
      </c>
      <c r="P18" s="137">
        <v>0</v>
      </c>
      <c r="Q18" s="137">
        <v>0</v>
      </c>
      <c r="R18" s="137">
        <v>0</v>
      </c>
      <c r="S18" s="137">
        <v>0</v>
      </c>
      <c r="T18" s="137">
        <v>0</v>
      </c>
      <c r="U18" s="137">
        <v>0</v>
      </c>
      <c r="V18" s="137">
        <v>0</v>
      </c>
      <c r="W18" s="325" t="s">
        <v>24</v>
      </c>
      <c r="X18" s="67"/>
    </row>
    <row r="19" spans="1:24" ht="16.5" customHeight="1">
      <c r="A19" s="322"/>
      <c r="B19" s="324" t="s">
        <v>147</v>
      </c>
      <c r="C19" s="267">
        <f t="shared" si="2"/>
        <v>0</v>
      </c>
      <c r="D19" s="268">
        <f t="shared" si="3"/>
        <v>0</v>
      </c>
      <c r="E19" s="268">
        <f t="shared" si="4"/>
        <v>0</v>
      </c>
      <c r="F19" s="137">
        <v>0</v>
      </c>
      <c r="G19" s="137">
        <v>0</v>
      </c>
      <c r="H19" s="137">
        <v>0</v>
      </c>
      <c r="I19" s="137">
        <v>0</v>
      </c>
      <c r="J19" s="137">
        <v>0</v>
      </c>
      <c r="K19" s="137">
        <v>0</v>
      </c>
      <c r="L19" s="137">
        <v>0</v>
      </c>
      <c r="M19" s="137">
        <v>0</v>
      </c>
      <c r="N19" s="137">
        <v>0</v>
      </c>
      <c r="O19" s="137">
        <v>0</v>
      </c>
      <c r="P19" s="137">
        <v>0</v>
      </c>
      <c r="Q19" s="137">
        <v>0</v>
      </c>
      <c r="R19" s="137">
        <v>0</v>
      </c>
      <c r="S19" s="137">
        <v>0</v>
      </c>
      <c r="T19" s="137">
        <v>0</v>
      </c>
      <c r="U19" s="137">
        <v>0</v>
      </c>
      <c r="V19" s="137">
        <v>0</v>
      </c>
      <c r="W19" s="325" t="s">
        <v>147</v>
      </c>
      <c r="X19" s="67"/>
    </row>
    <row r="20" spans="1:24" ht="16.5" customHeight="1">
      <c r="A20" s="322"/>
      <c r="B20" s="324" t="s">
        <v>25</v>
      </c>
      <c r="C20" s="267">
        <f t="shared" si="2"/>
        <v>2</v>
      </c>
      <c r="D20" s="268">
        <f t="shared" si="3"/>
        <v>1</v>
      </c>
      <c r="E20" s="268">
        <f t="shared" si="4"/>
        <v>1</v>
      </c>
      <c r="F20" s="137">
        <v>1</v>
      </c>
      <c r="G20" s="137">
        <v>0</v>
      </c>
      <c r="H20" s="137">
        <v>0</v>
      </c>
      <c r="I20" s="137">
        <v>0</v>
      </c>
      <c r="J20" s="137">
        <v>0</v>
      </c>
      <c r="K20" s="137">
        <v>0</v>
      </c>
      <c r="L20" s="137">
        <v>0</v>
      </c>
      <c r="M20" s="137">
        <v>1</v>
      </c>
      <c r="N20" s="137">
        <v>0</v>
      </c>
      <c r="O20" s="137">
        <v>0</v>
      </c>
      <c r="P20" s="137">
        <v>0</v>
      </c>
      <c r="Q20" s="137">
        <v>0</v>
      </c>
      <c r="R20" s="137">
        <v>0</v>
      </c>
      <c r="S20" s="137">
        <v>0</v>
      </c>
      <c r="T20" s="137">
        <v>0</v>
      </c>
      <c r="U20" s="137">
        <v>0</v>
      </c>
      <c r="V20" s="137">
        <v>0</v>
      </c>
      <c r="W20" s="325" t="s">
        <v>25</v>
      </c>
      <c r="X20" s="67"/>
    </row>
    <row r="21" spans="1:24" ht="16.5" customHeight="1">
      <c r="A21" s="322"/>
      <c r="B21" s="324" t="s">
        <v>26</v>
      </c>
      <c r="C21" s="267">
        <f t="shared" si="2"/>
        <v>0</v>
      </c>
      <c r="D21" s="268">
        <f t="shared" si="3"/>
        <v>0</v>
      </c>
      <c r="E21" s="268">
        <f t="shared" si="4"/>
        <v>0</v>
      </c>
      <c r="F21" s="137">
        <v>0</v>
      </c>
      <c r="G21" s="137">
        <v>0</v>
      </c>
      <c r="H21" s="137">
        <v>0</v>
      </c>
      <c r="I21" s="137">
        <v>0</v>
      </c>
      <c r="J21" s="137">
        <v>0</v>
      </c>
      <c r="K21" s="137">
        <v>0</v>
      </c>
      <c r="L21" s="137">
        <v>0</v>
      </c>
      <c r="M21" s="137">
        <v>0</v>
      </c>
      <c r="N21" s="137">
        <v>0</v>
      </c>
      <c r="O21" s="137">
        <v>0</v>
      </c>
      <c r="P21" s="137">
        <v>0</v>
      </c>
      <c r="Q21" s="137">
        <v>0</v>
      </c>
      <c r="R21" s="137">
        <v>0</v>
      </c>
      <c r="S21" s="137">
        <v>0</v>
      </c>
      <c r="T21" s="137">
        <v>0</v>
      </c>
      <c r="U21" s="137">
        <v>0</v>
      </c>
      <c r="V21" s="137">
        <v>0</v>
      </c>
      <c r="W21" s="325" t="s">
        <v>26</v>
      </c>
      <c r="X21" s="67"/>
    </row>
    <row r="22" spans="1:24" ht="16.5" customHeight="1">
      <c r="A22" s="322"/>
      <c r="B22" s="324" t="s">
        <v>27</v>
      </c>
      <c r="C22" s="267">
        <f t="shared" si="2"/>
        <v>0</v>
      </c>
      <c r="D22" s="268">
        <f t="shared" si="3"/>
        <v>0</v>
      </c>
      <c r="E22" s="268">
        <f t="shared" si="4"/>
        <v>0</v>
      </c>
      <c r="F22" s="137">
        <v>0</v>
      </c>
      <c r="G22" s="137">
        <v>0</v>
      </c>
      <c r="H22" s="137">
        <v>0</v>
      </c>
      <c r="I22" s="137">
        <v>0</v>
      </c>
      <c r="J22" s="137">
        <v>0</v>
      </c>
      <c r="K22" s="137">
        <v>0</v>
      </c>
      <c r="L22" s="137">
        <v>0</v>
      </c>
      <c r="M22" s="137">
        <v>0</v>
      </c>
      <c r="N22" s="137">
        <v>0</v>
      </c>
      <c r="O22" s="137">
        <v>0</v>
      </c>
      <c r="P22" s="137">
        <v>0</v>
      </c>
      <c r="Q22" s="137">
        <v>0</v>
      </c>
      <c r="R22" s="137">
        <v>0</v>
      </c>
      <c r="S22" s="137">
        <v>0</v>
      </c>
      <c r="T22" s="137">
        <v>0</v>
      </c>
      <c r="U22" s="137">
        <v>0</v>
      </c>
      <c r="V22" s="137">
        <v>0</v>
      </c>
      <c r="W22" s="325" t="s">
        <v>27</v>
      </c>
      <c r="X22" s="67"/>
    </row>
    <row r="23" spans="1:24" ht="16.5" customHeight="1">
      <c r="A23" s="322"/>
      <c r="B23" s="324" t="s">
        <v>28</v>
      </c>
      <c r="C23" s="267">
        <f t="shared" si="2"/>
        <v>0</v>
      </c>
      <c r="D23" s="268">
        <f t="shared" si="3"/>
        <v>0</v>
      </c>
      <c r="E23" s="268">
        <f t="shared" si="4"/>
        <v>0</v>
      </c>
      <c r="F23" s="137">
        <v>0</v>
      </c>
      <c r="G23" s="137">
        <v>0</v>
      </c>
      <c r="H23" s="137">
        <v>0</v>
      </c>
      <c r="I23" s="137">
        <v>0</v>
      </c>
      <c r="J23" s="137">
        <v>0</v>
      </c>
      <c r="K23" s="137">
        <v>0</v>
      </c>
      <c r="L23" s="137">
        <v>0</v>
      </c>
      <c r="M23" s="137">
        <v>0</v>
      </c>
      <c r="N23" s="137">
        <v>0</v>
      </c>
      <c r="O23" s="137">
        <v>0</v>
      </c>
      <c r="P23" s="137">
        <v>0</v>
      </c>
      <c r="Q23" s="137">
        <v>0</v>
      </c>
      <c r="R23" s="137">
        <v>0</v>
      </c>
      <c r="S23" s="137">
        <v>0</v>
      </c>
      <c r="T23" s="137">
        <v>0</v>
      </c>
      <c r="U23" s="137">
        <v>0</v>
      </c>
      <c r="V23" s="137">
        <v>0</v>
      </c>
      <c r="W23" s="325" t="s">
        <v>28</v>
      </c>
      <c r="X23" s="67"/>
    </row>
    <row r="24" spans="1:24" ht="16.5" customHeight="1">
      <c r="A24" s="322"/>
      <c r="B24" s="324" t="s">
        <v>29</v>
      </c>
      <c r="C24" s="267">
        <f t="shared" si="2"/>
        <v>8</v>
      </c>
      <c r="D24" s="268">
        <f t="shared" si="3"/>
        <v>4</v>
      </c>
      <c r="E24" s="268">
        <f t="shared" si="4"/>
        <v>4</v>
      </c>
      <c r="F24" s="137">
        <v>2</v>
      </c>
      <c r="G24" s="137">
        <v>3</v>
      </c>
      <c r="H24" s="137">
        <v>0</v>
      </c>
      <c r="I24" s="137">
        <v>0</v>
      </c>
      <c r="J24" s="137">
        <v>0</v>
      </c>
      <c r="K24" s="137">
        <v>0</v>
      </c>
      <c r="L24" s="137">
        <v>0</v>
      </c>
      <c r="M24" s="137">
        <v>0</v>
      </c>
      <c r="N24" s="137">
        <v>0</v>
      </c>
      <c r="O24" s="137">
        <v>1</v>
      </c>
      <c r="P24" s="137">
        <v>0</v>
      </c>
      <c r="Q24" s="137">
        <v>0</v>
      </c>
      <c r="R24" s="137">
        <v>2</v>
      </c>
      <c r="S24" s="137">
        <v>0</v>
      </c>
      <c r="T24" s="137">
        <v>0</v>
      </c>
      <c r="U24" s="137">
        <v>0</v>
      </c>
      <c r="V24" s="137">
        <v>1</v>
      </c>
      <c r="W24" s="325" t="s">
        <v>29</v>
      </c>
      <c r="X24" s="67"/>
    </row>
    <row r="25" spans="1:24" ht="16.5" customHeight="1">
      <c r="A25" s="322"/>
      <c r="B25" s="324" t="s">
        <v>30</v>
      </c>
      <c r="C25" s="267">
        <f t="shared" si="2"/>
        <v>2</v>
      </c>
      <c r="D25" s="268">
        <f t="shared" si="3"/>
        <v>1</v>
      </c>
      <c r="E25" s="268">
        <f t="shared" si="4"/>
        <v>1</v>
      </c>
      <c r="F25" s="137">
        <v>1</v>
      </c>
      <c r="G25" s="137">
        <v>0</v>
      </c>
      <c r="H25" s="137">
        <v>0</v>
      </c>
      <c r="I25" s="137">
        <v>0</v>
      </c>
      <c r="J25" s="137">
        <v>0</v>
      </c>
      <c r="K25" s="137">
        <v>0</v>
      </c>
      <c r="L25" s="137">
        <v>0</v>
      </c>
      <c r="M25" s="137">
        <v>1</v>
      </c>
      <c r="N25" s="137">
        <v>0</v>
      </c>
      <c r="O25" s="137">
        <v>0</v>
      </c>
      <c r="P25" s="137">
        <v>0</v>
      </c>
      <c r="Q25" s="137">
        <v>0</v>
      </c>
      <c r="R25" s="137">
        <v>0</v>
      </c>
      <c r="S25" s="137">
        <v>0</v>
      </c>
      <c r="T25" s="137">
        <v>0</v>
      </c>
      <c r="U25" s="137">
        <v>0</v>
      </c>
      <c r="V25" s="137">
        <v>0</v>
      </c>
      <c r="W25" s="325" t="s">
        <v>30</v>
      </c>
      <c r="X25" s="67"/>
    </row>
    <row r="26" spans="1:24" ht="16.5" customHeight="1">
      <c r="A26" s="322"/>
      <c r="B26" s="326" t="s">
        <v>60</v>
      </c>
      <c r="C26" s="267">
        <f t="shared" si="2"/>
        <v>2</v>
      </c>
      <c r="D26" s="268">
        <f t="shared" si="3"/>
        <v>1</v>
      </c>
      <c r="E26" s="268">
        <f t="shared" si="4"/>
        <v>1</v>
      </c>
      <c r="F26" s="137">
        <v>1</v>
      </c>
      <c r="G26" s="137">
        <v>0</v>
      </c>
      <c r="H26" s="137">
        <v>0</v>
      </c>
      <c r="I26" s="137">
        <v>0</v>
      </c>
      <c r="J26" s="137">
        <v>0</v>
      </c>
      <c r="K26" s="137">
        <v>0</v>
      </c>
      <c r="L26" s="137">
        <v>0</v>
      </c>
      <c r="M26" s="137">
        <v>1</v>
      </c>
      <c r="N26" s="137">
        <v>0</v>
      </c>
      <c r="O26" s="137">
        <v>0</v>
      </c>
      <c r="P26" s="137">
        <v>0</v>
      </c>
      <c r="Q26" s="137">
        <v>0</v>
      </c>
      <c r="R26" s="137">
        <v>0</v>
      </c>
      <c r="S26" s="137">
        <v>0</v>
      </c>
      <c r="T26" s="137">
        <v>0</v>
      </c>
      <c r="U26" s="137">
        <v>0</v>
      </c>
      <c r="V26" s="137">
        <v>0</v>
      </c>
      <c r="W26" s="325" t="s">
        <v>60</v>
      </c>
      <c r="X26" s="67"/>
    </row>
    <row r="27" spans="1:24" ht="16.5" customHeight="1">
      <c r="A27" s="322"/>
      <c r="B27" s="326" t="s">
        <v>61</v>
      </c>
      <c r="C27" s="267">
        <f t="shared" si="2"/>
        <v>0</v>
      </c>
      <c r="D27" s="268">
        <f t="shared" si="3"/>
        <v>0</v>
      </c>
      <c r="E27" s="268">
        <f t="shared" si="4"/>
        <v>0</v>
      </c>
      <c r="F27" s="137">
        <v>0</v>
      </c>
      <c r="G27" s="137">
        <v>0</v>
      </c>
      <c r="H27" s="137">
        <v>0</v>
      </c>
      <c r="I27" s="137">
        <v>0</v>
      </c>
      <c r="J27" s="137">
        <v>0</v>
      </c>
      <c r="K27" s="137">
        <v>0</v>
      </c>
      <c r="L27" s="137">
        <v>0</v>
      </c>
      <c r="M27" s="137">
        <v>0</v>
      </c>
      <c r="N27" s="137">
        <v>0</v>
      </c>
      <c r="O27" s="137">
        <v>0</v>
      </c>
      <c r="P27" s="137">
        <v>0</v>
      </c>
      <c r="Q27" s="137">
        <v>0</v>
      </c>
      <c r="R27" s="137">
        <v>0</v>
      </c>
      <c r="S27" s="137">
        <v>0</v>
      </c>
      <c r="T27" s="137">
        <v>0</v>
      </c>
      <c r="U27" s="137">
        <v>0</v>
      </c>
      <c r="V27" s="137">
        <v>0</v>
      </c>
      <c r="W27" s="325" t="s">
        <v>61</v>
      </c>
      <c r="X27" s="67"/>
    </row>
    <row r="28" spans="1:24" ht="16.5" customHeight="1">
      <c r="A28" s="322"/>
      <c r="B28" s="326" t="s">
        <v>62</v>
      </c>
      <c r="C28" s="267">
        <f t="shared" si="2"/>
        <v>7</v>
      </c>
      <c r="D28" s="268">
        <f t="shared" si="3"/>
        <v>4</v>
      </c>
      <c r="E28" s="268">
        <f t="shared" si="4"/>
        <v>3</v>
      </c>
      <c r="F28" s="137">
        <v>2</v>
      </c>
      <c r="G28" s="137">
        <v>3</v>
      </c>
      <c r="H28" s="137">
        <v>0</v>
      </c>
      <c r="I28" s="137">
        <v>0</v>
      </c>
      <c r="J28" s="137">
        <v>0</v>
      </c>
      <c r="K28" s="137">
        <v>0</v>
      </c>
      <c r="L28" s="137">
        <v>0</v>
      </c>
      <c r="M28" s="137">
        <v>0</v>
      </c>
      <c r="N28" s="137">
        <v>1</v>
      </c>
      <c r="O28" s="137">
        <v>0</v>
      </c>
      <c r="P28" s="137">
        <v>0</v>
      </c>
      <c r="Q28" s="137">
        <v>0</v>
      </c>
      <c r="R28" s="137">
        <v>1</v>
      </c>
      <c r="S28" s="137">
        <v>0</v>
      </c>
      <c r="T28" s="137">
        <v>0</v>
      </c>
      <c r="U28" s="137">
        <v>0</v>
      </c>
      <c r="V28" s="137">
        <v>2</v>
      </c>
      <c r="W28" s="325" t="s">
        <v>62</v>
      </c>
      <c r="X28" s="67"/>
    </row>
    <row r="29" spans="1:24" ht="16.5" customHeight="1">
      <c r="A29" s="322"/>
      <c r="B29" s="326" t="s">
        <v>164</v>
      </c>
      <c r="C29" s="267">
        <f t="shared" si="2"/>
        <v>15</v>
      </c>
      <c r="D29" s="268">
        <f t="shared" si="3"/>
        <v>10</v>
      </c>
      <c r="E29" s="268">
        <f t="shared" si="4"/>
        <v>5</v>
      </c>
      <c r="F29" s="137">
        <v>2</v>
      </c>
      <c r="G29" s="137">
        <v>3</v>
      </c>
      <c r="H29" s="137">
        <v>0</v>
      </c>
      <c r="I29" s="137">
        <v>0</v>
      </c>
      <c r="J29" s="137">
        <v>0</v>
      </c>
      <c r="K29" s="137">
        <v>0</v>
      </c>
      <c r="L29" s="137">
        <v>0</v>
      </c>
      <c r="M29" s="137">
        <v>1</v>
      </c>
      <c r="N29" s="137">
        <v>6</v>
      </c>
      <c r="O29" s="137">
        <v>1</v>
      </c>
      <c r="P29" s="137">
        <v>0</v>
      </c>
      <c r="Q29" s="137">
        <v>0</v>
      </c>
      <c r="R29" s="137">
        <v>2</v>
      </c>
      <c r="S29" s="137">
        <v>0</v>
      </c>
      <c r="T29" s="137">
        <v>0</v>
      </c>
      <c r="U29" s="137">
        <v>0</v>
      </c>
      <c r="V29" s="137">
        <v>1</v>
      </c>
      <c r="W29" s="325" t="s">
        <v>164</v>
      </c>
      <c r="X29" s="67"/>
    </row>
    <row r="30" spans="1:24" s="171" customFormat="1" ht="16.5" customHeight="1">
      <c r="A30" s="531" t="s">
        <v>218</v>
      </c>
      <c r="B30" s="532"/>
      <c r="C30" s="266">
        <f t="shared" si="2"/>
        <v>1</v>
      </c>
      <c r="D30" s="179">
        <f t="shared" si="3"/>
        <v>0</v>
      </c>
      <c r="E30" s="179">
        <f t="shared" si="4"/>
        <v>1</v>
      </c>
      <c r="F30" s="179">
        <f aca="true" t="shared" si="6" ref="F30:V30">SUM(F31:F32)</f>
        <v>0</v>
      </c>
      <c r="G30" s="179">
        <f t="shared" si="6"/>
        <v>0</v>
      </c>
      <c r="H30" s="179">
        <f t="shared" si="6"/>
        <v>0</v>
      </c>
      <c r="I30" s="179">
        <f t="shared" si="6"/>
        <v>0</v>
      </c>
      <c r="J30" s="179">
        <f t="shared" si="6"/>
        <v>0</v>
      </c>
      <c r="K30" s="179">
        <f t="shared" si="6"/>
        <v>0</v>
      </c>
      <c r="L30" s="179">
        <f t="shared" si="6"/>
        <v>0</v>
      </c>
      <c r="M30" s="179">
        <f t="shared" si="6"/>
        <v>0</v>
      </c>
      <c r="N30" s="179">
        <f t="shared" si="6"/>
        <v>0</v>
      </c>
      <c r="O30" s="179">
        <f t="shared" si="6"/>
        <v>0</v>
      </c>
      <c r="P30" s="179">
        <f t="shared" si="6"/>
        <v>0</v>
      </c>
      <c r="Q30" s="179">
        <f t="shared" si="6"/>
        <v>0</v>
      </c>
      <c r="R30" s="179">
        <f t="shared" si="6"/>
        <v>0</v>
      </c>
      <c r="S30" s="179">
        <f t="shared" si="6"/>
        <v>0</v>
      </c>
      <c r="T30" s="179">
        <f t="shared" si="6"/>
        <v>0</v>
      </c>
      <c r="U30" s="179">
        <f t="shared" si="6"/>
        <v>1</v>
      </c>
      <c r="V30" s="179">
        <f t="shared" si="6"/>
        <v>0</v>
      </c>
      <c r="W30" s="509" t="s">
        <v>218</v>
      </c>
      <c r="X30" s="510"/>
    </row>
    <row r="31" spans="1:24" ht="16.5" customHeight="1">
      <c r="A31" s="322"/>
      <c r="B31" s="324" t="s">
        <v>31</v>
      </c>
      <c r="C31" s="267">
        <f t="shared" si="2"/>
        <v>0</v>
      </c>
      <c r="D31" s="268">
        <f t="shared" si="3"/>
        <v>0</v>
      </c>
      <c r="E31" s="268">
        <f t="shared" si="4"/>
        <v>0</v>
      </c>
      <c r="F31" s="137">
        <v>0</v>
      </c>
      <c r="G31" s="137">
        <v>0</v>
      </c>
      <c r="H31" s="137">
        <v>0</v>
      </c>
      <c r="I31" s="137">
        <v>0</v>
      </c>
      <c r="J31" s="137">
        <v>0</v>
      </c>
      <c r="K31" s="137">
        <v>0</v>
      </c>
      <c r="L31" s="137">
        <v>0</v>
      </c>
      <c r="M31" s="137">
        <v>0</v>
      </c>
      <c r="N31" s="137">
        <v>0</v>
      </c>
      <c r="O31" s="137">
        <v>0</v>
      </c>
      <c r="P31" s="137">
        <v>0</v>
      </c>
      <c r="Q31" s="137">
        <v>0</v>
      </c>
      <c r="R31" s="137">
        <v>0</v>
      </c>
      <c r="S31" s="137">
        <v>0</v>
      </c>
      <c r="T31" s="137">
        <v>0</v>
      </c>
      <c r="U31" s="137">
        <v>0</v>
      </c>
      <c r="V31" s="137">
        <v>0</v>
      </c>
      <c r="W31" s="325" t="s">
        <v>31</v>
      </c>
      <c r="X31" s="67"/>
    </row>
    <row r="32" spans="1:24" ht="16.5" customHeight="1">
      <c r="A32" s="322"/>
      <c r="B32" s="324" t="s">
        <v>32</v>
      </c>
      <c r="C32" s="267">
        <f t="shared" si="2"/>
        <v>1</v>
      </c>
      <c r="D32" s="268">
        <f t="shared" si="3"/>
        <v>0</v>
      </c>
      <c r="E32" s="268">
        <f t="shared" si="4"/>
        <v>1</v>
      </c>
      <c r="F32" s="137">
        <v>0</v>
      </c>
      <c r="G32" s="137">
        <v>0</v>
      </c>
      <c r="H32" s="137">
        <v>0</v>
      </c>
      <c r="I32" s="137">
        <v>0</v>
      </c>
      <c r="J32" s="137">
        <v>0</v>
      </c>
      <c r="K32" s="137">
        <v>0</v>
      </c>
      <c r="L32" s="137">
        <v>0</v>
      </c>
      <c r="M32" s="137">
        <v>0</v>
      </c>
      <c r="N32" s="137">
        <v>0</v>
      </c>
      <c r="O32" s="137">
        <v>0</v>
      </c>
      <c r="P32" s="137">
        <v>0</v>
      </c>
      <c r="Q32" s="137">
        <v>0</v>
      </c>
      <c r="R32" s="137">
        <v>0</v>
      </c>
      <c r="S32" s="137">
        <v>0</v>
      </c>
      <c r="T32" s="137">
        <v>0</v>
      </c>
      <c r="U32" s="137">
        <v>1</v>
      </c>
      <c r="V32" s="137">
        <v>0</v>
      </c>
      <c r="W32" s="325" t="s">
        <v>32</v>
      </c>
      <c r="X32" s="67"/>
    </row>
    <row r="33" spans="1:24" s="171" customFormat="1" ht="16.5" customHeight="1">
      <c r="A33" s="513" t="s">
        <v>219</v>
      </c>
      <c r="B33" s="514"/>
      <c r="C33" s="266">
        <f t="shared" si="2"/>
        <v>1</v>
      </c>
      <c r="D33" s="179">
        <f t="shared" si="3"/>
        <v>0</v>
      </c>
      <c r="E33" s="179">
        <f t="shared" si="4"/>
        <v>1</v>
      </c>
      <c r="F33" s="179">
        <f aca="true" t="shared" si="7" ref="F33:V33">SUM(F34:F37)</f>
        <v>0</v>
      </c>
      <c r="G33" s="179">
        <f t="shared" si="7"/>
        <v>1</v>
      </c>
      <c r="H33" s="179">
        <f t="shared" si="7"/>
        <v>0</v>
      </c>
      <c r="I33" s="179">
        <f t="shared" si="7"/>
        <v>0</v>
      </c>
      <c r="J33" s="179">
        <f t="shared" si="7"/>
        <v>0</v>
      </c>
      <c r="K33" s="179">
        <f t="shared" si="7"/>
        <v>0</v>
      </c>
      <c r="L33" s="179">
        <f t="shared" si="7"/>
        <v>0</v>
      </c>
      <c r="M33" s="179">
        <f t="shared" si="7"/>
        <v>0</v>
      </c>
      <c r="N33" s="179">
        <f t="shared" si="7"/>
        <v>0</v>
      </c>
      <c r="O33" s="179">
        <f t="shared" si="7"/>
        <v>0</v>
      </c>
      <c r="P33" s="179">
        <f t="shared" si="7"/>
        <v>0</v>
      </c>
      <c r="Q33" s="179">
        <f t="shared" si="7"/>
        <v>0</v>
      </c>
      <c r="R33" s="179">
        <f t="shared" si="7"/>
        <v>0</v>
      </c>
      <c r="S33" s="179">
        <f t="shared" si="7"/>
        <v>0</v>
      </c>
      <c r="T33" s="179">
        <f t="shared" si="7"/>
        <v>0</v>
      </c>
      <c r="U33" s="179">
        <f t="shared" si="7"/>
        <v>0</v>
      </c>
      <c r="V33" s="179">
        <f t="shared" si="7"/>
        <v>0</v>
      </c>
      <c r="W33" s="509" t="s">
        <v>219</v>
      </c>
      <c r="X33" s="510"/>
    </row>
    <row r="34" spans="1:24" ht="16.5" customHeight="1">
      <c r="A34" s="322"/>
      <c r="B34" s="324" t="s">
        <v>48</v>
      </c>
      <c r="C34" s="267">
        <f t="shared" si="2"/>
        <v>1</v>
      </c>
      <c r="D34" s="268">
        <f t="shared" si="3"/>
        <v>0</v>
      </c>
      <c r="E34" s="268">
        <f t="shared" si="4"/>
        <v>1</v>
      </c>
      <c r="F34" s="137">
        <v>0</v>
      </c>
      <c r="G34" s="137">
        <v>1</v>
      </c>
      <c r="H34" s="137">
        <v>0</v>
      </c>
      <c r="I34" s="137">
        <v>0</v>
      </c>
      <c r="J34" s="137">
        <v>0</v>
      </c>
      <c r="K34" s="137">
        <v>0</v>
      </c>
      <c r="L34" s="137">
        <v>0</v>
      </c>
      <c r="M34" s="137">
        <v>0</v>
      </c>
      <c r="N34" s="137">
        <v>0</v>
      </c>
      <c r="O34" s="137">
        <v>0</v>
      </c>
      <c r="P34" s="137">
        <v>0</v>
      </c>
      <c r="Q34" s="137">
        <v>0</v>
      </c>
      <c r="R34" s="137">
        <v>0</v>
      </c>
      <c r="S34" s="137">
        <v>0</v>
      </c>
      <c r="T34" s="137">
        <v>0</v>
      </c>
      <c r="U34" s="137">
        <v>0</v>
      </c>
      <c r="V34" s="137">
        <v>0</v>
      </c>
      <c r="W34" s="325" t="s">
        <v>47</v>
      </c>
      <c r="X34" s="67"/>
    </row>
    <row r="35" spans="1:24" ht="16.5" customHeight="1">
      <c r="A35" s="322"/>
      <c r="B35" s="324" t="s">
        <v>50</v>
      </c>
      <c r="C35" s="267">
        <f t="shared" si="2"/>
        <v>0</v>
      </c>
      <c r="D35" s="268">
        <f t="shared" si="3"/>
        <v>0</v>
      </c>
      <c r="E35" s="268">
        <f t="shared" si="4"/>
        <v>0</v>
      </c>
      <c r="F35" s="137">
        <v>0</v>
      </c>
      <c r="G35" s="137">
        <v>0</v>
      </c>
      <c r="H35" s="137">
        <v>0</v>
      </c>
      <c r="I35" s="137">
        <v>0</v>
      </c>
      <c r="J35" s="137">
        <v>0</v>
      </c>
      <c r="K35" s="137">
        <v>0</v>
      </c>
      <c r="L35" s="137">
        <v>0</v>
      </c>
      <c r="M35" s="137">
        <v>0</v>
      </c>
      <c r="N35" s="137">
        <v>0</v>
      </c>
      <c r="O35" s="137">
        <v>0</v>
      </c>
      <c r="P35" s="137">
        <v>0</v>
      </c>
      <c r="Q35" s="137">
        <v>0</v>
      </c>
      <c r="R35" s="137">
        <v>0</v>
      </c>
      <c r="S35" s="137">
        <v>0</v>
      </c>
      <c r="T35" s="137">
        <v>0</v>
      </c>
      <c r="U35" s="137">
        <v>0</v>
      </c>
      <c r="V35" s="137">
        <v>0</v>
      </c>
      <c r="W35" s="325" t="s">
        <v>49</v>
      </c>
      <c r="X35" s="67"/>
    </row>
    <row r="36" spans="1:24" ht="16.5" customHeight="1">
      <c r="A36" s="322"/>
      <c r="B36" s="324" t="s">
        <v>52</v>
      </c>
      <c r="C36" s="267">
        <f t="shared" si="2"/>
        <v>0</v>
      </c>
      <c r="D36" s="268">
        <f t="shared" si="3"/>
        <v>0</v>
      </c>
      <c r="E36" s="268">
        <f t="shared" si="4"/>
        <v>0</v>
      </c>
      <c r="F36" s="137">
        <v>0</v>
      </c>
      <c r="G36" s="137">
        <v>0</v>
      </c>
      <c r="H36" s="137">
        <v>0</v>
      </c>
      <c r="I36" s="137">
        <v>0</v>
      </c>
      <c r="J36" s="137">
        <v>0</v>
      </c>
      <c r="K36" s="137">
        <v>0</v>
      </c>
      <c r="L36" s="137">
        <v>0</v>
      </c>
      <c r="M36" s="137">
        <v>0</v>
      </c>
      <c r="N36" s="137">
        <v>0</v>
      </c>
      <c r="O36" s="137">
        <v>0</v>
      </c>
      <c r="P36" s="137">
        <v>0</v>
      </c>
      <c r="Q36" s="137">
        <v>0</v>
      </c>
      <c r="R36" s="137">
        <v>0</v>
      </c>
      <c r="S36" s="137">
        <v>0</v>
      </c>
      <c r="T36" s="137">
        <v>0</v>
      </c>
      <c r="U36" s="137">
        <v>0</v>
      </c>
      <c r="V36" s="137">
        <v>0</v>
      </c>
      <c r="W36" s="325" t="s">
        <v>51</v>
      </c>
      <c r="X36" s="67"/>
    </row>
    <row r="37" spans="1:24" ht="16.5" customHeight="1">
      <c r="A37" s="322"/>
      <c r="B37" s="324" t="s">
        <v>54</v>
      </c>
      <c r="C37" s="267">
        <f t="shared" si="2"/>
        <v>0</v>
      </c>
      <c r="D37" s="268">
        <f t="shared" si="3"/>
        <v>0</v>
      </c>
      <c r="E37" s="268">
        <f t="shared" si="4"/>
        <v>0</v>
      </c>
      <c r="F37" s="137">
        <v>0</v>
      </c>
      <c r="G37" s="137">
        <v>0</v>
      </c>
      <c r="H37" s="137">
        <v>0</v>
      </c>
      <c r="I37" s="137">
        <v>0</v>
      </c>
      <c r="J37" s="137">
        <v>0</v>
      </c>
      <c r="K37" s="137">
        <v>0</v>
      </c>
      <c r="L37" s="137">
        <v>0</v>
      </c>
      <c r="M37" s="137">
        <v>0</v>
      </c>
      <c r="N37" s="137">
        <v>0</v>
      </c>
      <c r="O37" s="137">
        <v>0</v>
      </c>
      <c r="P37" s="137">
        <v>0</v>
      </c>
      <c r="Q37" s="137">
        <v>0</v>
      </c>
      <c r="R37" s="137">
        <v>0</v>
      </c>
      <c r="S37" s="137">
        <v>0</v>
      </c>
      <c r="T37" s="137">
        <v>0</v>
      </c>
      <c r="U37" s="137">
        <v>0</v>
      </c>
      <c r="V37" s="137">
        <v>0</v>
      </c>
      <c r="W37" s="325" t="s">
        <v>53</v>
      </c>
      <c r="X37" s="67"/>
    </row>
    <row r="38" spans="1:24" s="171" customFormat="1" ht="16.5" customHeight="1">
      <c r="A38" s="513" t="s">
        <v>220</v>
      </c>
      <c r="B38" s="514"/>
      <c r="C38" s="266">
        <f t="shared" si="2"/>
        <v>0</v>
      </c>
      <c r="D38" s="179">
        <f t="shared" si="3"/>
        <v>0</v>
      </c>
      <c r="E38" s="179">
        <f t="shared" si="4"/>
        <v>0</v>
      </c>
      <c r="F38" s="179">
        <f aca="true" t="shared" si="8" ref="F38:V38">F39</f>
        <v>0</v>
      </c>
      <c r="G38" s="179">
        <f t="shared" si="8"/>
        <v>0</v>
      </c>
      <c r="H38" s="179">
        <f t="shared" si="8"/>
        <v>0</v>
      </c>
      <c r="I38" s="179">
        <f t="shared" si="8"/>
        <v>0</v>
      </c>
      <c r="J38" s="179">
        <f t="shared" si="8"/>
        <v>0</v>
      </c>
      <c r="K38" s="179">
        <f t="shared" si="8"/>
        <v>0</v>
      </c>
      <c r="L38" s="179">
        <f t="shared" si="8"/>
        <v>0</v>
      </c>
      <c r="M38" s="179">
        <f t="shared" si="8"/>
        <v>0</v>
      </c>
      <c r="N38" s="179">
        <f t="shared" si="8"/>
        <v>0</v>
      </c>
      <c r="O38" s="179">
        <f t="shared" si="8"/>
        <v>0</v>
      </c>
      <c r="P38" s="179">
        <f t="shared" si="8"/>
        <v>0</v>
      </c>
      <c r="Q38" s="179">
        <f t="shared" si="8"/>
        <v>0</v>
      </c>
      <c r="R38" s="179">
        <f t="shared" si="8"/>
        <v>0</v>
      </c>
      <c r="S38" s="179">
        <f t="shared" si="8"/>
        <v>0</v>
      </c>
      <c r="T38" s="179">
        <f t="shared" si="8"/>
        <v>0</v>
      </c>
      <c r="U38" s="179">
        <f t="shared" si="8"/>
        <v>0</v>
      </c>
      <c r="V38" s="179">
        <f t="shared" si="8"/>
        <v>0</v>
      </c>
      <c r="W38" s="511" t="s">
        <v>33</v>
      </c>
      <c r="X38" s="512"/>
    </row>
    <row r="39" spans="1:24" ht="16.5" customHeight="1">
      <c r="A39" s="322"/>
      <c r="B39" s="324" t="s">
        <v>34</v>
      </c>
      <c r="C39" s="267">
        <f t="shared" si="2"/>
        <v>0</v>
      </c>
      <c r="D39" s="268">
        <f t="shared" si="3"/>
        <v>0</v>
      </c>
      <c r="E39" s="268">
        <f t="shared" si="4"/>
        <v>0</v>
      </c>
      <c r="F39" s="137">
        <v>0</v>
      </c>
      <c r="G39" s="137">
        <v>0</v>
      </c>
      <c r="H39" s="137">
        <v>0</v>
      </c>
      <c r="I39" s="137">
        <v>0</v>
      </c>
      <c r="J39" s="137">
        <v>0</v>
      </c>
      <c r="K39" s="137">
        <v>0</v>
      </c>
      <c r="L39" s="137">
        <v>0</v>
      </c>
      <c r="M39" s="137">
        <v>0</v>
      </c>
      <c r="N39" s="137">
        <v>0</v>
      </c>
      <c r="O39" s="137">
        <v>0</v>
      </c>
      <c r="P39" s="137">
        <v>0</v>
      </c>
      <c r="Q39" s="137">
        <v>0</v>
      </c>
      <c r="R39" s="137">
        <v>0</v>
      </c>
      <c r="S39" s="137">
        <v>0</v>
      </c>
      <c r="T39" s="137">
        <v>0</v>
      </c>
      <c r="U39" s="137">
        <v>0</v>
      </c>
      <c r="V39" s="137">
        <v>0</v>
      </c>
      <c r="W39" s="325" t="s">
        <v>34</v>
      </c>
      <c r="X39" s="67"/>
    </row>
    <row r="40" spans="1:24" s="171" customFormat="1" ht="16.5" customHeight="1">
      <c r="A40" s="513" t="s">
        <v>221</v>
      </c>
      <c r="B40" s="514"/>
      <c r="C40" s="266">
        <f t="shared" si="2"/>
        <v>0</v>
      </c>
      <c r="D40" s="179">
        <f t="shared" si="3"/>
        <v>0</v>
      </c>
      <c r="E40" s="179">
        <f t="shared" si="4"/>
        <v>0</v>
      </c>
      <c r="F40" s="179">
        <f aca="true" t="shared" si="9" ref="F40:V40">SUM(F41:F42)</f>
        <v>0</v>
      </c>
      <c r="G40" s="179">
        <f t="shared" si="9"/>
        <v>0</v>
      </c>
      <c r="H40" s="179">
        <f t="shared" si="9"/>
        <v>0</v>
      </c>
      <c r="I40" s="179">
        <f t="shared" si="9"/>
        <v>0</v>
      </c>
      <c r="J40" s="179">
        <f t="shared" si="9"/>
        <v>0</v>
      </c>
      <c r="K40" s="179">
        <f t="shared" si="9"/>
        <v>0</v>
      </c>
      <c r="L40" s="179">
        <f t="shared" si="9"/>
        <v>0</v>
      </c>
      <c r="M40" s="179">
        <f t="shared" si="9"/>
        <v>0</v>
      </c>
      <c r="N40" s="179">
        <f t="shared" si="9"/>
        <v>0</v>
      </c>
      <c r="O40" s="179">
        <f t="shared" si="9"/>
        <v>0</v>
      </c>
      <c r="P40" s="179">
        <f t="shared" si="9"/>
        <v>0</v>
      </c>
      <c r="Q40" s="179">
        <f t="shared" si="9"/>
        <v>0</v>
      </c>
      <c r="R40" s="179">
        <f t="shared" si="9"/>
        <v>0</v>
      </c>
      <c r="S40" s="179">
        <f t="shared" si="9"/>
        <v>0</v>
      </c>
      <c r="T40" s="179">
        <f t="shared" si="9"/>
        <v>0</v>
      </c>
      <c r="U40" s="179">
        <f t="shared" si="9"/>
        <v>0</v>
      </c>
      <c r="V40" s="179">
        <f t="shared" si="9"/>
        <v>0</v>
      </c>
      <c r="W40" s="509" t="s">
        <v>221</v>
      </c>
      <c r="X40" s="510"/>
    </row>
    <row r="41" spans="1:24" ht="16.5" customHeight="1">
      <c r="A41" s="322"/>
      <c r="B41" s="324" t="s">
        <v>35</v>
      </c>
      <c r="C41" s="267">
        <f t="shared" si="2"/>
        <v>0</v>
      </c>
      <c r="D41" s="268">
        <f t="shared" si="3"/>
        <v>0</v>
      </c>
      <c r="E41" s="268">
        <f t="shared" si="4"/>
        <v>0</v>
      </c>
      <c r="F41" s="137">
        <v>0</v>
      </c>
      <c r="G41" s="137">
        <v>0</v>
      </c>
      <c r="H41" s="137">
        <v>0</v>
      </c>
      <c r="I41" s="137">
        <v>0</v>
      </c>
      <c r="J41" s="137">
        <v>0</v>
      </c>
      <c r="K41" s="137">
        <v>0</v>
      </c>
      <c r="L41" s="137">
        <v>0</v>
      </c>
      <c r="M41" s="137">
        <v>0</v>
      </c>
      <c r="N41" s="137">
        <v>0</v>
      </c>
      <c r="O41" s="137">
        <v>0</v>
      </c>
      <c r="P41" s="137">
        <v>0</v>
      </c>
      <c r="Q41" s="137">
        <v>0</v>
      </c>
      <c r="R41" s="137">
        <v>0</v>
      </c>
      <c r="S41" s="137">
        <v>0</v>
      </c>
      <c r="T41" s="137">
        <v>0</v>
      </c>
      <c r="U41" s="137">
        <v>0</v>
      </c>
      <c r="V41" s="137">
        <v>0</v>
      </c>
      <c r="W41" s="325" t="s">
        <v>35</v>
      </c>
      <c r="X41" s="67"/>
    </row>
    <row r="42" spans="1:24" ht="16.5" customHeight="1">
      <c r="A42" s="322"/>
      <c r="B42" s="324" t="s">
        <v>36</v>
      </c>
      <c r="C42" s="267">
        <f t="shared" si="2"/>
        <v>0</v>
      </c>
      <c r="D42" s="268">
        <f t="shared" si="3"/>
        <v>0</v>
      </c>
      <c r="E42" s="268">
        <f t="shared" si="4"/>
        <v>0</v>
      </c>
      <c r="F42" s="137">
        <v>0</v>
      </c>
      <c r="G42" s="137">
        <v>0</v>
      </c>
      <c r="H42" s="137">
        <v>0</v>
      </c>
      <c r="I42" s="137">
        <v>0</v>
      </c>
      <c r="J42" s="137">
        <v>0</v>
      </c>
      <c r="K42" s="137">
        <v>0</v>
      </c>
      <c r="L42" s="137">
        <v>0</v>
      </c>
      <c r="M42" s="137">
        <v>0</v>
      </c>
      <c r="N42" s="137">
        <v>0</v>
      </c>
      <c r="O42" s="137">
        <v>0</v>
      </c>
      <c r="P42" s="137">
        <v>0</v>
      </c>
      <c r="Q42" s="137">
        <v>0</v>
      </c>
      <c r="R42" s="137">
        <v>0</v>
      </c>
      <c r="S42" s="137">
        <v>0</v>
      </c>
      <c r="T42" s="137">
        <v>0</v>
      </c>
      <c r="U42" s="137">
        <v>0</v>
      </c>
      <c r="V42" s="137">
        <v>0</v>
      </c>
      <c r="W42" s="325" t="s">
        <v>36</v>
      </c>
      <c r="X42" s="67"/>
    </row>
    <row r="43" spans="1:24" s="171" customFormat="1" ht="16.5" customHeight="1">
      <c r="A43" s="513" t="s">
        <v>222</v>
      </c>
      <c r="B43" s="514"/>
      <c r="C43" s="266">
        <f t="shared" si="2"/>
        <v>0</v>
      </c>
      <c r="D43" s="179">
        <f t="shared" si="3"/>
        <v>0</v>
      </c>
      <c r="E43" s="179">
        <f t="shared" si="4"/>
        <v>0</v>
      </c>
      <c r="F43" s="179">
        <f aca="true" t="shared" si="10" ref="F43:V43">SUM(F44:F46)</f>
        <v>0</v>
      </c>
      <c r="G43" s="179">
        <f t="shared" si="10"/>
        <v>0</v>
      </c>
      <c r="H43" s="179">
        <f t="shared" si="10"/>
        <v>0</v>
      </c>
      <c r="I43" s="179">
        <f t="shared" si="10"/>
        <v>0</v>
      </c>
      <c r="J43" s="179">
        <f t="shared" si="10"/>
        <v>0</v>
      </c>
      <c r="K43" s="179">
        <f t="shared" si="10"/>
        <v>0</v>
      </c>
      <c r="L43" s="179">
        <f t="shared" si="10"/>
        <v>0</v>
      </c>
      <c r="M43" s="179">
        <f t="shared" si="10"/>
        <v>0</v>
      </c>
      <c r="N43" s="179">
        <f t="shared" si="10"/>
        <v>0</v>
      </c>
      <c r="O43" s="179">
        <f t="shared" si="10"/>
        <v>0</v>
      </c>
      <c r="P43" s="179">
        <f t="shared" si="10"/>
        <v>0</v>
      </c>
      <c r="Q43" s="179">
        <f t="shared" si="10"/>
        <v>0</v>
      </c>
      <c r="R43" s="179">
        <f t="shared" si="10"/>
        <v>0</v>
      </c>
      <c r="S43" s="179">
        <f t="shared" si="10"/>
        <v>0</v>
      </c>
      <c r="T43" s="179">
        <f t="shared" si="10"/>
        <v>0</v>
      </c>
      <c r="U43" s="179">
        <f t="shared" si="10"/>
        <v>0</v>
      </c>
      <c r="V43" s="179">
        <f t="shared" si="10"/>
        <v>0</v>
      </c>
      <c r="W43" s="509" t="s">
        <v>222</v>
      </c>
      <c r="X43" s="510"/>
    </row>
    <row r="44" spans="1:24" ht="16.5" customHeight="1">
      <c r="A44" s="322"/>
      <c r="B44" s="324" t="s">
        <v>37</v>
      </c>
      <c r="C44" s="267">
        <f t="shared" si="2"/>
        <v>0</v>
      </c>
      <c r="D44" s="268">
        <f t="shared" si="3"/>
        <v>0</v>
      </c>
      <c r="E44" s="268">
        <f t="shared" si="4"/>
        <v>0</v>
      </c>
      <c r="F44" s="137">
        <v>0</v>
      </c>
      <c r="G44" s="137">
        <v>0</v>
      </c>
      <c r="H44" s="137">
        <v>0</v>
      </c>
      <c r="I44" s="137">
        <v>0</v>
      </c>
      <c r="J44" s="137">
        <v>0</v>
      </c>
      <c r="K44" s="137">
        <v>0</v>
      </c>
      <c r="L44" s="137">
        <v>0</v>
      </c>
      <c r="M44" s="137">
        <v>0</v>
      </c>
      <c r="N44" s="137">
        <v>0</v>
      </c>
      <c r="O44" s="137">
        <v>0</v>
      </c>
      <c r="P44" s="137">
        <v>0</v>
      </c>
      <c r="Q44" s="137">
        <v>0</v>
      </c>
      <c r="R44" s="137">
        <v>0</v>
      </c>
      <c r="S44" s="137">
        <v>0</v>
      </c>
      <c r="T44" s="137">
        <v>0</v>
      </c>
      <c r="U44" s="137">
        <v>0</v>
      </c>
      <c r="V44" s="137">
        <v>0</v>
      </c>
      <c r="W44" s="325" t="s">
        <v>37</v>
      </c>
      <c r="X44" s="67"/>
    </row>
    <row r="45" spans="1:24" ht="16.5" customHeight="1">
      <c r="A45" s="322"/>
      <c r="B45" s="324" t="s">
        <v>38</v>
      </c>
      <c r="C45" s="267">
        <f t="shared" si="2"/>
        <v>0</v>
      </c>
      <c r="D45" s="268">
        <f t="shared" si="3"/>
        <v>0</v>
      </c>
      <c r="E45" s="268">
        <f t="shared" si="4"/>
        <v>0</v>
      </c>
      <c r="F45" s="137">
        <v>0</v>
      </c>
      <c r="G45" s="137">
        <v>0</v>
      </c>
      <c r="H45" s="137">
        <v>0</v>
      </c>
      <c r="I45" s="137">
        <v>0</v>
      </c>
      <c r="J45" s="137">
        <v>0</v>
      </c>
      <c r="K45" s="137">
        <v>0</v>
      </c>
      <c r="L45" s="137">
        <v>0</v>
      </c>
      <c r="M45" s="137">
        <v>0</v>
      </c>
      <c r="N45" s="137">
        <v>0</v>
      </c>
      <c r="O45" s="137">
        <v>0</v>
      </c>
      <c r="P45" s="137">
        <v>0</v>
      </c>
      <c r="Q45" s="137">
        <v>0</v>
      </c>
      <c r="R45" s="137">
        <v>0</v>
      </c>
      <c r="S45" s="137">
        <v>0</v>
      </c>
      <c r="T45" s="137">
        <v>0</v>
      </c>
      <c r="U45" s="137">
        <v>0</v>
      </c>
      <c r="V45" s="137">
        <v>0</v>
      </c>
      <c r="W45" s="325" t="s">
        <v>38</v>
      </c>
      <c r="X45" s="67"/>
    </row>
    <row r="46" spans="1:24" ht="16.5" customHeight="1">
      <c r="A46" s="322"/>
      <c r="B46" s="324" t="s">
        <v>39</v>
      </c>
      <c r="C46" s="267">
        <f t="shared" si="2"/>
        <v>0</v>
      </c>
      <c r="D46" s="268">
        <f t="shared" si="3"/>
        <v>0</v>
      </c>
      <c r="E46" s="268">
        <f t="shared" si="4"/>
        <v>0</v>
      </c>
      <c r="F46" s="137">
        <v>0</v>
      </c>
      <c r="G46" s="137">
        <v>0</v>
      </c>
      <c r="H46" s="137">
        <v>0</v>
      </c>
      <c r="I46" s="137">
        <v>0</v>
      </c>
      <c r="J46" s="137">
        <v>0</v>
      </c>
      <c r="K46" s="137">
        <v>0</v>
      </c>
      <c r="L46" s="137">
        <v>0</v>
      </c>
      <c r="M46" s="137">
        <v>0</v>
      </c>
      <c r="N46" s="137">
        <v>0</v>
      </c>
      <c r="O46" s="137">
        <v>0</v>
      </c>
      <c r="P46" s="137">
        <v>0</v>
      </c>
      <c r="Q46" s="137">
        <v>0</v>
      </c>
      <c r="R46" s="137">
        <v>0</v>
      </c>
      <c r="S46" s="137">
        <v>0</v>
      </c>
      <c r="T46" s="137">
        <v>0</v>
      </c>
      <c r="U46" s="137">
        <v>0</v>
      </c>
      <c r="V46" s="137">
        <v>0</v>
      </c>
      <c r="W46" s="325" t="s">
        <v>39</v>
      </c>
      <c r="X46" s="67"/>
    </row>
    <row r="47" spans="1:24" s="171" customFormat="1" ht="16.5" customHeight="1">
      <c r="A47" s="513" t="s">
        <v>223</v>
      </c>
      <c r="B47" s="514"/>
      <c r="C47" s="266">
        <f t="shared" si="2"/>
        <v>0</v>
      </c>
      <c r="D47" s="179">
        <f t="shared" si="3"/>
        <v>0</v>
      </c>
      <c r="E47" s="179">
        <f t="shared" si="4"/>
        <v>0</v>
      </c>
      <c r="F47" s="179">
        <f aca="true" t="shared" si="11" ref="F47:V47">SUM(F48:F51)</f>
        <v>0</v>
      </c>
      <c r="G47" s="179">
        <f t="shared" si="11"/>
        <v>0</v>
      </c>
      <c r="H47" s="179">
        <f t="shared" si="11"/>
        <v>0</v>
      </c>
      <c r="I47" s="179">
        <f t="shared" si="11"/>
        <v>0</v>
      </c>
      <c r="J47" s="179">
        <f t="shared" si="11"/>
        <v>0</v>
      </c>
      <c r="K47" s="179">
        <f t="shared" si="11"/>
        <v>0</v>
      </c>
      <c r="L47" s="179">
        <f t="shared" si="11"/>
        <v>0</v>
      </c>
      <c r="M47" s="179">
        <f t="shared" si="11"/>
        <v>0</v>
      </c>
      <c r="N47" s="179">
        <f t="shared" si="11"/>
        <v>0</v>
      </c>
      <c r="O47" s="179">
        <f t="shared" si="11"/>
        <v>0</v>
      </c>
      <c r="P47" s="179">
        <f t="shared" si="11"/>
        <v>0</v>
      </c>
      <c r="Q47" s="179">
        <f t="shared" si="11"/>
        <v>0</v>
      </c>
      <c r="R47" s="179">
        <f t="shared" si="11"/>
        <v>0</v>
      </c>
      <c r="S47" s="179">
        <f t="shared" si="11"/>
        <v>0</v>
      </c>
      <c r="T47" s="179">
        <f t="shared" si="11"/>
        <v>0</v>
      </c>
      <c r="U47" s="179">
        <f t="shared" si="11"/>
        <v>0</v>
      </c>
      <c r="V47" s="179">
        <f t="shared" si="11"/>
        <v>0</v>
      </c>
      <c r="W47" s="509" t="s">
        <v>223</v>
      </c>
      <c r="X47" s="510"/>
    </row>
    <row r="48" spans="1:24" ht="16.5" customHeight="1">
      <c r="A48" s="322"/>
      <c r="B48" s="324" t="s">
        <v>40</v>
      </c>
      <c r="C48" s="267">
        <f t="shared" si="2"/>
        <v>0</v>
      </c>
      <c r="D48" s="268">
        <f t="shared" si="3"/>
        <v>0</v>
      </c>
      <c r="E48" s="268">
        <f t="shared" si="4"/>
        <v>0</v>
      </c>
      <c r="F48" s="137">
        <v>0</v>
      </c>
      <c r="G48" s="137">
        <v>0</v>
      </c>
      <c r="H48" s="137">
        <v>0</v>
      </c>
      <c r="I48" s="137">
        <v>0</v>
      </c>
      <c r="J48" s="137">
        <v>0</v>
      </c>
      <c r="K48" s="137">
        <v>0</v>
      </c>
      <c r="L48" s="137">
        <v>0</v>
      </c>
      <c r="M48" s="137">
        <v>0</v>
      </c>
      <c r="N48" s="137">
        <v>0</v>
      </c>
      <c r="O48" s="137">
        <v>0</v>
      </c>
      <c r="P48" s="137">
        <v>0</v>
      </c>
      <c r="Q48" s="137">
        <v>0</v>
      </c>
      <c r="R48" s="137">
        <v>0</v>
      </c>
      <c r="S48" s="137">
        <v>0</v>
      </c>
      <c r="T48" s="137">
        <v>0</v>
      </c>
      <c r="U48" s="137">
        <v>0</v>
      </c>
      <c r="V48" s="137">
        <v>0</v>
      </c>
      <c r="W48" s="325" t="s">
        <v>40</v>
      </c>
      <c r="X48" s="67"/>
    </row>
    <row r="49" spans="1:24" ht="16.5" customHeight="1">
      <c r="A49" s="322"/>
      <c r="B49" s="324" t="s">
        <v>41</v>
      </c>
      <c r="C49" s="267">
        <f t="shared" si="2"/>
        <v>0</v>
      </c>
      <c r="D49" s="268">
        <f t="shared" si="3"/>
        <v>0</v>
      </c>
      <c r="E49" s="268">
        <f t="shared" si="4"/>
        <v>0</v>
      </c>
      <c r="F49" s="137">
        <v>0</v>
      </c>
      <c r="G49" s="137">
        <v>0</v>
      </c>
      <c r="H49" s="137">
        <v>0</v>
      </c>
      <c r="I49" s="137">
        <v>0</v>
      </c>
      <c r="J49" s="137">
        <v>0</v>
      </c>
      <c r="K49" s="137">
        <v>0</v>
      </c>
      <c r="L49" s="137">
        <v>0</v>
      </c>
      <c r="M49" s="137">
        <v>0</v>
      </c>
      <c r="N49" s="137">
        <v>0</v>
      </c>
      <c r="O49" s="137">
        <v>0</v>
      </c>
      <c r="P49" s="137">
        <v>0</v>
      </c>
      <c r="Q49" s="137">
        <v>0</v>
      </c>
      <c r="R49" s="137">
        <v>0</v>
      </c>
      <c r="S49" s="137">
        <v>0</v>
      </c>
      <c r="T49" s="137">
        <v>0</v>
      </c>
      <c r="U49" s="137">
        <v>0</v>
      </c>
      <c r="V49" s="137">
        <v>0</v>
      </c>
      <c r="W49" s="325" t="s">
        <v>41</v>
      </c>
      <c r="X49" s="67"/>
    </row>
    <row r="50" spans="1:24" ht="16.5" customHeight="1">
      <c r="A50" s="322"/>
      <c r="B50" s="324" t="s">
        <v>42</v>
      </c>
      <c r="C50" s="267">
        <f t="shared" si="2"/>
        <v>0</v>
      </c>
      <c r="D50" s="268">
        <f t="shared" si="3"/>
        <v>0</v>
      </c>
      <c r="E50" s="268">
        <f t="shared" si="4"/>
        <v>0</v>
      </c>
      <c r="F50" s="137">
        <v>0</v>
      </c>
      <c r="G50" s="137">
        <v>0</v>
      </c>
      <c r="H50" s="137">
        <v>0</v>
      </c>
      <c r="I50" s="137">
        <v>0</v>
      </c>
      <c r="J50" s="137">
        <v>0</v>
      </c>
      <c r="K50" s="137">
        <v>0</v>
      </c>
      <c r="L50" s="137">
        <v>0</v>
      </c>
      <c r="M50" s="137">
        <v>0</v>
      </c>
      <c r="N50" s="137">
        <v>0</v>
      </c>
      <c r="O50" s="137">
        <v>0</v>
      </c>
      <c r="P50" s="137">
        <v>0</v>
      </c>
      <c r="Q50" s="137">
        <v>0</v>
      </c>
      <c r="R50" s="137">
        <v>0</v>
      </c>
      <c r="S50" s="137">
        <v>0</v>
      </c>
      <c r="T50" s="137">
        <v>0</v>
      </c>
      <c r="U50" s="137">
        <v>0</v>
      </c>
      <c r="V50" s="137">
        <v>0</v>
      </c>
      <c r="W50" s="325" t="s">
        <v>42</v>
      </c>
      <c r="X50" s="67"/>
    </row>
    <row r="51" spans="1:24" ht="16.5" customHeight="1">
      <c r="A51" s="322"/>
      <c r="B51" s="324" t="s">
        <v>43</v>
      </c>
      <c r="C51" s="267">
        <f t="shared" si="2"/>
        <v>0</v>
      </c>
      <c r="D51" s="268">
        <f t="shared" si="3"/>
        <v>0</v>
      </c>
      <c r="E51" s="268">
        <f t="shared" si="4"/>
        <v>0</v>
      </c>
      <c r="F51" s="137">
        <v>0</v>
      </c>
      <c r="G51" s="137">
        <v>0</v>
      </c>
      <c r="H51" s="137">
        <v>0</v>
      </c>
      <c r="I51" s="137">
        <v>0</v>
      </c>
      <c r="J51" s="137">
        <v>0</v>
      </c>
      <c r="K51" s="137">
        <v>0</v>
      </c>
      <c r="L51" s="137">
        <v>0</v>
      </c>
      <c r="M51" s="137">
        <v>0</v>
      </c>
      <c r="N51" s="137">
        <v>0</v>
      </c>
      <c r="O51" s="137">
        <v>0</v>
      </c>
      <c r="P51" s="137">
        <v>0</v>
      </c>
      <c r="Q51" s="137">
        <v>0</v>
      </c>
      <c r="R51" s="137">
        <v>0</v>
      </c>
      <c r="S51" s="137">
        <v>0</v>
      </c>
      <c r="T51" s="137">
        <v>0</v>
      </c>
      <c r="U51" s="137">
        <v>0</v>
      </c>
      <c r="V51" s="137">
        <v>0</v>
      </c>
      <c r="W51" s="325" t="s">
        <v>43</v>
      </c>
      <c r="X51" s="67"/>
    </row>
    <row r="52" spans="1:24" s="327" customFormat="1" ht="16.5" customHeight="1">
      <c r="A52" s="513" t="s">
        <v>224</v>
      </c>
      <c r="B52" s="514"/>
      <c r="C52" s="266">
        <f t="shared" si="2"/>
        <v>0</v>
      </c>
      <c r="D52" s="179">
        <f t="shared" si="3"/>
        <v>0</v>
      </c>
      <c r="E52" s="179">
        <f t="shared" si="4"/>
        <v>0</v>
      </c>
      <c r="F52" s="179">
        <f aca="true" t="shared" si="12" ref="F52:V52">SUM(F53:F54)</f>
        <v>0</v>
      </c>
      <c r="G52" s="179">
        <f t="shared" si="12"/>
        <v>0</v>
      </c>
      <c r="H52" s="179">
        <f t="shared" si="12"/>
        <v>0</v>
      </c>
      <c r="I52" s="179">
        <f t="shared" si="12"/>
        <v>0</v>
      </c>
      <c r="J52" s="179">
        <f t="shared" si="12"/>
        <v>0</v>
      </c>
      <c r="K52" s="179">
        <f t="shared" si="12"/>
        <v>0</v>
      </c>
      <c r="L52" s="179">
        <f t="shared" si="12"/>
        <v>0</v>
      </c>
      <c r="M52" s="179">
        <f t="shared" si="12"/>
        <v>0</v>
      </c>
      <c r="N52" s="179">
        <f t="shared" si="12"/>
        <v>0</v>
      </c>
      <c r="O52" s="179">
        <f t="shared" si="12"/>
        <v>0</v>
      </c>
      <c r="P52" s="179">
        <f t="shared" si="12"/>
        <v>0</v>
      </c>
      <c r="Q52" s="179">
        <f t="shared" si="12"/>
        <v>0</v>
      </c>
      <c r="R52" s="179">
        <f t="shared" si="12"/>
        <v>0</v>
      </c>
      <c r="S52" s="179">
        <f t="shared" si="12"/>
        <v>0</v>
      </c>
      <c r="T52" s="179">
        <f t="shared" si="12"/>
        <v>0</v>
      </c>
      <c r="U52" s="179">
        <f t="shared" si="12"/>
        <v>0</v>
      </c>
      <c r="V52" s="179">
        <f t="shared" si="12"/>
        <v>0</v>
      </c>
      <c r="W52" s="509" t="s">
        <v>224</v>
      </c>
      <c r="X52" s="510"/>
    </row>
    <row r="53" spans="1:24" ht="16.5" customHeight="1">
      <c r="A53" s="322"/>
      <c r="B53" s="324" t="s">
        <v>44</v>
      </c>
      <c r="C53" s="267">
        <f t="shared" si="2"/>
        <v>0</v>
      </c>
      <c r="D53" s="268">
        <f t="shared" si="3"/>
        <v>0</v>
      </c>
      <c r="E53" s="268">
        <f t="shared" si="4"/>
        <v>0</v>
      </c>
      <c r="F53" s="137">
        <v>0</v>
      </c>
      <c r="G53" s="137">
        <v>0</v>
      </c>
      <c r="H53" s="137">
        <v>0</v>
      </c>
      <c r="I53" s="137">
        <v>0</v>
      </c>
      <c r="J53" s="137">
        <v>0</v>
      </c>
      <c r="K53" s="137">
        <v>0</v>
      </c>
      <c r="L53" s="137">
        <v>0</v>
      </c>
      <c r="M53" s="137">
        <v>0</v>
      </c>
      <c r="N53" s="137">
        <v>0</v>
      </c>
      <c r="O53" s="137">
        <v>0</v>
      </c>
      <c r="P53" s="137">
        <v>0</v>
      </c>
      <c r="Q53" s="137">
        <v>0</v>
      </c>
      <c r="R53" s="137">
        <v>0</v>
      </c>
      <c r="S53" s="137">
        <v>0</v>
      </c>
      <c r="T53" s="137">
        <v>0</v>
      </c>
      <c r="U53" s="137">
        <v>0</v>
      </c>
      <c r="V53" s="137">
        <v>0</v>
      </c>
      <c r="W53" s="325" t="s">
        <v>44</v>
      </c>
      <c r="X53" s="67"/>
    </row>
    <row r="54" spans="1:24" s="62" customFormat="1" ht="16.5" customHeight="1">
      <c r="A54" s="322"/>
      <c r="B54" s="324" t="s">
        <v>56</v>
      </c>
      <c r="C54" s="267">
        <f t="shared" si="2"/>
        <v>0</v>
      </c>
      <c r="D54" s="268">
        <f t="shared" si="3"/>
        <v>0</v>
      </c>
      <c r="E54" s="268">
        <f t="shared" si="4"/>
        <v>0</v>
      </c>
      <c r="F54" s="137">
        <v>0</v>
      </c>
      <c r="G54" s="137">
        <v>0</v>
      </c>
      <c r="H54" s="137">
        <v>0</v>
      </c>
      <c r="I54" s="137">
        <v>0</v>
      </c>
      <c r="J54" s="137">
        <v>0</v>
      </c>
      <c r="K54" s="137">
        <v>0</v>
      </c>
      <c r="L54" s="137">
        <v>0</v>
      </c>
      <c r="M54" s="137">
        <v>0</v>
      </c>
      <c r="N54" s="137">
        <v>0</v>
      </c>
      <c r="O54" s="137">
        <v>0</v>
      </c>
      <c r="P54" s="137">
        <v>0</v>
      </c>
      <c r="Q54" s="137">
        <v>0</v>
      </c>
      <c r="R54" s="137">
        <v>0</v>
      </c>
      <c r="S54" s="137">
        <v>0</v>
      </c>
      <c r="T54" s="137">
        <v>0</v>
      </c>
      <c r="U54" s="137">
        <v>0</v>
      </c>
      <c r="V54" s="137">
        <v>0</v>
      </c>
      <c r="W54" s="325" t="s">
        <v>56</v>
      </c>
      <c r="X54" s="67"/>
    </row>
    <row r="55" spans="1:24" s="171" customFormat="1" ht="16.5" customHeight="1">
      <c r="A55" s="513" t="s">
        <v>225</v>
      </c>
      <c r="B55" s="529"/>
      <c r="C55" s="266">
        <f t="shared" si="2"/>
        <v>0</v>
      </c>
      <c r="D55" s="179">
        <f t="shared" si="3"/>
        <v>0</v>
      </c>
      <c r="E55" s="179">
        <f t="shared" si="4"/>
        <v>0</v>
      </c>
      <c r="F55" s="179">
        <f aca="true" t="shared" si="13" ref="F55:V55">SUM(F56:F57)</f>
        <v>0</v>
      </c>
      <c r="G55" s="179">
        <f t="shared" si="13"/>
        <v>0</v>
      </c>
      <c r="H55" s="179">
        <f t="shared" si="13"/>
        <v>0</v>
      </c>
      <c r="I55" s="179">
        <f t="shared" si="13"/>
        <v>0</v>
      </c>
      <c r="J55" s="179">
        <f t="shared" si="13"/>
        <v>0</v>
      </c>
      <c r="K55" s="179">
        <f t="shared" si="13"/>
        <v>0</v>
      </c>
      <c r="L55" s="179">
        <f t="shared" si="13"/>
        <v>0</v>
      </c>
      <c r="M55" s="179">
        <f t="shared" si="13"/>
        <v>0</v>
      </c>
      <c r="N55" s="179">
        <f t="shared" si="13"/>
        <v>0</v>
      </c>
      <c r="O55" s="179">
        <f t="shared" si="13"/>
        <v>0</v>
      </c>
      <c r="P55" s="179">
        <f t="shared" si="13"/>
        <v>0</v>
      </c>
      <c r="Q55" s="179">
        <f t="shared" si="13"/>
        <v>0</v>
      </c>
      <c r="R55" s="179">
        <f t="shared" si="13"/>
        <v>0</v>
      </c>
      <c r="S55" s="179">
        <f t="shared" si="13"/>
        <v>0</v>
      </c>
      <c r="T55" s="179">
        <f t="shared" si="13"/>
        <v>0</v>
      </c>
      <c r="U55" s="179">
        <f t="shared" si="13"/>
        <v>0</v>
      </c>
      <c r="V55" s="179">
        <f t="shared" si="13"/>
        <v>0</v>
      </c>
      <c r="W55" s="509" t="s">
        <v>225</v>
      </c>
      <c r="X55" s="510"/>
    </row>
    <row r="56" spans="1:24" ht="16.5" customHeight="1">
      <c r="A56" s="328"/>
      <c r="B56" s="324" t="s">
        <v>45</v>
      </c>
      <c r="C56" s="267">
        <f t="shared" si="2"/>
        <v>0</v>
      </c>
      <c r="D56" s="268">
        <f t="shared" si="3"/>
        <v>0</v>
      </c>
      <c r="E56" s="268">
        <f t="shared" si="4"/>
        <v>0</v>
      </c>
      <c r="F56" s="137">
        <v>0</v>
      </c>
      <c r="G56" s="137">
        <v>0</v>
      </c>
      <c r="H56" s="137">
        <v>0</v>
      </c>
      <c r="I56" s="137">
        <v>0</v>
      </c>
      <c r="J56" s="137">
        <v>0</v>
      </c>
      <c r="K56" s="137">
        <v>0</v>
      </c>
      <c r="L56" s="137">
        <v>0</v>
      </c>
      <c r="M56" s="137">
        <v>0</v>
      </c>
      <c r="N56" s="137">
        <v>0</v>
      </c>
      <c r="O56" s="137">
        <v>0</v>
      </c>
      <c r="P56" s="137">
        <v>0</v>
      </c>
      <c r="Q56" s="137">
        <v>0</v>
      </c>
      <c r="R56" s="137">
        <v>0</v>
      </c>
      <c r="S56" s="137">
        <v>0</v>
      </c>
      <c r="T56" s="137">
        <v>0</v>
      </c>
      <c r="U56" s="137">
        <v>0</v>
      </c>
      <c r="V56" s="137">
        <v>0</v>
      </c>
      <c r="W56" s="325" t="s">
        <v>45</v>
      </c>
      <c r="X56" s="67"/>
    </row>
    <row r="57" spans="1:24" ht="16.5" customHeight="1">
      <c r="A57" s="328"/>
      <c r="B57" s="324" t="s">
        <v>165</v>
      </c>
      <c r="C57" s="267">
        <f t="shared" si="2"/>
        <v>0</v>
      </c>
      <c r="D57" s="268">
        <f t="shared" si="3"/>
        <v>0</v>
      </c>
      <c r="E57" s="268">
        <f t="shared" si="4"/>
        <v>0</v>
      </c>
      <c r="F57" s="137">
        <v>0</v>
      </c>
      <c r="G57" s="137">
        <v>0</v>
      </c>
      <c r="H57" s="137">
        <v>0</v>
      </c>
      <c r="I57" s="137">
        <v>0</v>
      </c>
      <c r="J57" s="137">
        <v>0</v>
      </c>
      <c r="K57" s="137">
        <v>0</v>
      </c>
      <c r="L57" s="137">
        <v>0</v>
      </c>
      <c r="M57" s="137">
        <v>0</v>
      </c>
      <c r="N57" s="137">
        <v>0</v>
      </c>
      <c r="O57" s="137">
        <v>0</v>
      </c>
      <c r="P57" s="137">
        <v>0</v>
      </c>
      <c r="Q57" s="137">
        <v>0</v>
      </c>
      <c r="R57" s="137">
        <v>0</v>
      </c>
      <c r="S57" s="137">
        <v>0</v>
      </c>
      <c r="T57" s="137">
        <v>0</v>
      </c>
      <c r="U57" s="137">
        <v>0</v>
      </c>
      <c r="V57" s="137">
        <v>0</v>
      </c>
      <c r="W57" s="325" t="s">
        <v>165</v>
      </c>
      <c r="X57" s="67"/>
    </row>
    <row r="58" spans="1:24" s="171" customFormat="1" ht="16.5" customHeight="1">
      <c r="A58" s="513" t="s">
        <v>226</v>
      </c>
      <c r="B58" s="514"/>
      <c r="C58" s="266">
        <f t="shared" si="2"/>
        <v>0</v>
      </c>
      <c r="D58" s="179">
        <f t="shared" si="3"/>
        <v>0</v>
      </c>
      <c r="E58" s="179">
        <f t="shared" si="4"/>
        <v>0</v>
      </c>
      <c r="F58" s="179">
        <f aca="true" t="shared" si="14" ref="F58:V58">F59</f>
        <v>0</v>
      </c>
      <c r="G58" s="179">
        <f t="shared" si="14"/>
        <v>0</v>
      </c>
      <c r="H58" s="179">
        <f t="shared" si="14"/>
        <v>0</v>
      </c>
      <c r="I58" s="179">
        <f t="shared" si="14"/>
        <v>0</v>
      </c>
      <c r="J58" s="179">
        <f t="shared" si="14"/>
        <v>0</v>
      </c>
      <c r="K58" s="179">
        <f t="shared" si="14"/>
        <v>0</v>
      </c>
      <c r="L58" s="179">
        <f t="shared" si="14"/>
        <v>0</v>
      </c>
      <c r="M58" s="179">
        <f t="shared" si="14"/>
        <v>0</v>
      </c>
      <c r="N58" s="179">
        <f t="shared" si="14"/>
        <v>0</v>
      </c>
      <c r="O58" s="179">
        <f t="shared" si="14"/>
        <v>0</v>
      </c>
      <c r="P58" s="179">
        <f t="shared" si="14"/>
        <v>0</v>
      </c>
      <c r="Q58" s="179">
        <f t="shared" si="14"/>
        <v>0</v>
      </c>
      <c r="R58" s="179">
        <f t="shared" si="14"/>
        <v>0</v>
      </c>
      <c r="S58" s="179">
        <f t="shared" si="14"/>
        <v>0</v>
      </c>
      <c r="T58" s="179">
        <f t="shared" si="14"/>
        <v>0</v>
      </c>
      <c r="U58" s="179">
        <f t="shared" si="14"/>
        <v>0</v>
      </c>
      <c r="V58" s="179">
        <f t="shared" si="14"/>
        <v>0</v>
      </c>
      <c r="W58" s="509" t="s">
        <v>226</v>
      </c>
      <c r="X58" s="510"/>
    </row>
    <row r="59" spans="1:24" ht="16.5" customHeight="1">
      <c r="A59" s="328"/>
      <c r="B59" s="324" t="s">
        <v>46</v>
      </c>
      <c r="C59" s="267">
        <f t="shared" si="2"/>
        <v>0</v>
      </c>
      <c r="D59" s="268">
        <f t="shared" si="3"/>
        <v>0</v>
      </c>
      <c r="E59" s="268">
        <f t="shared" si="4"/>
        <v>0</v>
      </c>
      <c r="F59" s="137">
        <v>0</v>
      </c>
      <c r="G59" s="137">
        <v>0</v>
      </c>
      <c r="H59" s="137">
        <v>0</v>
      </c>
      <c r="I59" s="137">
        <v>0</v>
      </c>
      <c r="J59" s="137">
        <v>0</v>
      </c>
      <c r="K59" s="137">
        <v>0</v>
      </c>
      <c r="L59" s="137">
        <v>0</v>
      </c>
      <c r="M59" s="137">
        <v>0</v>
      </c>
      <c r="N59" s="137">
        <v>0</v>
      </c>
      <c r="O59" s="137">
        <v>0</v>
      </c>
      <c r="P59" s="137">
        <v>0</v>
      </c>
      <c r="Q59" s="137">
        <v>0</v>
      </c>
      <c r="R59" s="137">
        <v>0</v>
      </c>
      <c r="S59" s="137">
        <v>0</v>
      </c>
      <c r="T59" s="137">
        <v>0</v>
      </c>
      <c r="U59" s="137">
        <v>0</v>
      </c>
      <c r="V59" s="137">
        <v>0</v>
      </c>
      <c r="W59" s="325" t="s">
        <v>46</v>
      </c>
      <c r="X59" s="67"/>
    </row>
    <row r="60" spans="1:24" s="327" customFormat="1" ht="16.5" customHeight="1">
      <c r="A60" s="513" t="s">
        <v>227</v>
      </c>
      <c r="B60" s="529"/>
      <c r="C60" s="266">
        <f t="shared" si="2"/>
        <v>0</v>
      </c>
      <c r="D60" s="179">
        <f t="shared" si="3"/>
        <v>0</v>
      </c>
      <c r="E60" s="179">
        <f t="shared" si="4"/>
        <v>0</v>
      </c>
      <c r="F60" s="179">
        <f aca="true" t="shared" si="15" ref="F60:V60">F61</f>
        <v>0</v>
      </c>
      <c r="G60" s="179">
        <f t="shared" si="15"/>
        <v>0</v>
      </c>
      <c r="H60" s="179">
        <f t="shared" si="15"/>
        <v>0</v>
      </c>
      <c r="I60" s="179">
        <f t="shared" si="15"/>
        <v>0</v>
      </c>
      <c r="J60" s="179">
        <f t="shared" si="15"/>
        <v>0</v>
      </c>
      <c r="K60" s="179">
        <f t="shared" si="15"/>
        <v>0</v>
      </c>
      <c r="L60" s="179">
        <f t="shared" si="15"/>
        <v>0</v>
      </c>
      <c r="M60" s="179">
        <f t="shared" si="15"/>
        <v>0</v>
      </c>
      <c r="N60" s="179">
        <f t="shared" si="15"/>
        <v>0</v>
      </c>
      <c r="O60" s="179">
        <f t="shared" si="15"/>
        <v>0</v>
      </c>
      <c r="P60" s="179">
        <f t="shared" si="15"/>
        <v>0</v>
      </c>
      <c r="Q60" s="179">
        <f t="shared" si="15"/>
        <v>0</v>
      </c>
      <c r="R60" s="179">
        <f t="shared" si="15"/>
        <v>0</v>
      </c>
      <c r="S60" s="179">
        <f t="shared" si="15"/>
        <v>0</v>
      </c>
      <c r="T60" s="179">
        <f t="shared" si="15"/>
        <v>0</v>
      </c>
      <c r="U60" s="179">
        <f t="shared" si="15"/>
        <v>0</v>
      </c>
      <c r="V60" s="179">
        <f t="shared" si="15"/>
        <v>0</v>
      </c>
      <c r="W60" s="509" t="s">
        <v>227</v>
      </c>
      <c r="X60" s="510"/>
    </row>
    <row r="61" spans="1:24" s="62" customFormat="1" ht="16.5" customHeight="1">
      <c r="A61" s="328"/>
      <c r="B61" s="324" t="s">
        <v>166</v>
      </c>
      <c r="C61" s="267">
        <f t="shared" si="2"/>
        <v>0</v>
      </c>
      <c r="D61" s="268">
        <f t="shared" si="3"/>
        <v>0</v>
      </c>
      <c r="E61" s="268">
        <f t="shared" si="4"/>
        <v>0</v>
      </c>
      <c r="F61" s="137">
        <v>0</v>
      </c>
      <c r="G61" s="137">
        <v>0</v>
      </c>
      <c r="H61" s="137">
        <v>0</v>
      </c>
      <c r="I61" s="137">
        <v>0</v>
      </c>
      <c r="J61" s="137">
        <v>0</v>
      </c>
      <c r="K61" s="137">
        <v>0</v>
      </c>
      <c r="L61" s="137">
        <v>0</v>
      </c>
      <c r="M61" s="137">
        <v>0</v>
      </c>
      <c r="N61" s="137">
        <v>0</v>
      </c>
      <c r="O61" s="137">
        <v>0</v>
      </c>
      <c r="P61" s="137">
        <v>0</v>
      </c>
      <c r="Q61" s="137">
        <v>0</v>
      </c>
      <c r="R61" s="137">
        <v>0</v>
      </c>
      <c r="S61" s="137">
        <v>0</v>
      </c>
      <c r="T61" s="137">
        <v>0</v>
      </c>
      <c r="U61" s="137">
        <v>0</v>
      </c>
      <c r="V61" s="137">
        <v>0</v>
      </c>
      <c r="W61" s="325" t="s">
        <v>166</v>
      </c>
      <c r="X61" s="67"/>
    </row>
    <row r="62" spans="1:24" s="62" customFormat="1" ht="16.5" customHeight="1">
      <c r="A62" s="60"/>
      <c r="B62" s="72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73"/>
      <c r="X62" s="60"/>
    </row>
    <row r="63" spans="2:22" ht="18" customHeight="1">
      <c r="B63" s="138"/>
      <c r="C63" s="138"/>
      <c r="D63" s="138"/>
      <c r="E63" s="138"/>
      <c r="F63" s="138"/>
      <c r="G63" s="138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</row>
    <row r="64" spans="2:22" ht="11.25" customHeight="1">
      <c r="B64" s="138"/>
      <c r="C64" s="138"/>
      <c r="D64" s="138"/>
      <c r="E64" s="138"/>
      <c r="F64" s="138"/>
      <c r="G64" s="138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</row>
    <row r="65" spans="2:7" ht="11.25" customHeight="1">
      <c r="B65" s="138"/>
      <c r="C65" s="138"/>
      <c r="D65" s="138"/>
      <c r="E65" s="138"/>
      <c r="F65" s="62"/>
      <c r="G65" s="62"/>
    </row>
    <row r="66" spans="2:5" ht="11.25" customHeight="1">
      <c r="B66" s="139"/>
      <c r="C66" s="139"/>
      <c r="D66" s="139"/>
      <c r="E66" s="139"/>
    </row>
    <row r="67" spans="2:5" ht="11.25" customHeight="1">
      <c r="B67" s="139"/>
      <c r="C67" s="139"/>
      <c r="D67" s="139"/>
      <c r="E67" s="139"/>
    </row>
    <row r="68" spans="2:5" ht="11.25" customHeight="1">
      <c r="B68" s="139"/>
      <c r="C68" s="139"/>
      <c r="D68" s="139"/>
      <c r="E68" s="139"/>
    </row>
    <row r="69" spans="2:5" ht="11.25" customHeight="1">
      <c r="B69" s="139"/>
      <c r="C69" s="139"/>
      <c r="D69" s="139"/>
      <c r="E69" s="139"/>
    </row>
    <row r="70" spans="2:5" ht="11.25" customHeight="1">
      <c r="B70" s="139"/>
      <c r="C70" s="139"/>
      <c r="D70" s="139"/>
      <c r="E70" s="139"/>
    </row>
    <row r="71" spans="2:5" ht="11.25" customHeight="1">
      <c r="B71" s="139"/>
      <c r="C71" s="139"/>
      <c r="D71" s="139"/>
      <c r="E71" s="139"/>
    </row>
    <row r="72" spans="2:5" ht="11.25" customHeight="1">
      <c r="B72" s="139"/>
      <c r="C72" s="139"/>
      <c r="D72" s="139"/>
      <c r="E72" s="139"/>
    </row>
    <row r="73" spans="2:5" ht="11.25" customHeight="1">
      <c r="B73" s="139"/>
      <c r="C73" s="139"/>
      <c r="D73" s="139"/>
      <c r="E73" s="139"/>
    </row>
    <row r="74" spans="2:5" ht="11.25" customHeight="1">
      <c r="B74" s="139"/>
      <c r="C74" s="139"/>
      <c r="D74" s="139"/>
      <c r="E74" s="139"/>
    </row>
    <row r="75" spans="2:5" ht="11.25" customHeight="1">
      <c r="B75" s="139"/>
      <c r="C75" s="139"/>
      <c r="D75" s="139"/>
      <c r="E75" s="139"/>
    </row>
    <row r="76" spans="2:5" ht="11.25" customHeight="1">
      <c r="B76" s="139"/>
      <c r="C76" s="139"/>
      <c r="D76" s="139"/>
      <c r="E76" s="139"/>
    </row>
    <row r="77" spans="2:5" ht="11.25" customHeight="1">
      <c r="B77" s="139"/>
      <c r="C77" s="139"/>
      <c r="D77" s="139"/>
      <c r="E77" s="139"/>
    </row>
    <row r="78" spans="2:5" ht="11.25" customHeight="1">
      <c r="B78" s="139"/>
      <c r="C78" s="139"/>
      <c r="D78" s="139"/>
      <c r="E78" s="139"/>
    </row>
  </sheetData>
  <sheetProtection/>
  <mergeCells count="51">
    <mergeCell ref="H5:I5"/>
    <mergeCell ref="K5:K6"/>
    <mergeCell ref="D5:D6"/>
    <mergeCell ref="W30:X30"/>
    <mergeCell ref="S5:S6"/>
    <mergeCell ref="E5:E6"/>
    <mergeCell ref="P5:P6"/>
    <mergeCell ref="L5:L6"/>
    <mergeCell ref="A1:K1"/>
    <mergeCell ref="C4:E4"/>
    <mergeCell ref="F4:I4"/>
    <mergeCell ref="A30:B30"/>
    <mergeCell ref="A4:B6"/>
    <mergeCell ref="R5:R6"/>
    <mergeCell ref="J5:J6"/>
    <mergeCell ref="P4:Q4"/>
    <mergeCell ref="F5:G5"/>
    <mergeCell ref="J4:K4"/>
    <mergeCell ref="A40:B40"/>
    <mergeCell ref="A43:B43"/>
    <mergeCell ref="A11:B11"/>
    <mergeCell ref="A33:B33"/>
    <mergeCell ref="A38:B38"/>
    <mergeCell ref="W40:X40"/>
    <mergeCell ref="W11:X11"/>
    <mergeCell ref="W43:X43"/>
    <mergeCell ref="A60:B60"/>
    <mergeCell ref="A47:B47"/>
    <mergeCell ref="A52:B52"/>
    <mergeCell ref="W60:X60"/>
    <mergeCell ref="W52:X52"/>
    <mergeCell ref="C5:C6"/>
    <mergeCell ref="A58:B58"/>
    <mergeCell ref="A55:B55"/>
    <mergeCell ref="W55:X55"/>
    <mergeCell ref="T5:T6"/>
    <mergeCell ref="L4:M4"/>
    <mergeCell ref="Q5:Q6"/>
    <mergeCell ref="U5:U6"/>
    <mergeCell ref="T4:U4"/>
    <mergeCell ref="M5:M6"/>
    <mergeCell ref="N5:N6"/>
    <mergeCell ref="O5:O6"/>
    <mergeCell ref="W58:X58"/>
    <mergeCell ref="W4:X6"/>
    <mergeCell ref="R4:S4"/>
    <mergeCell ref="W33:X33"/>
    <mergeCell ref="W38:X38"/>
    <mergeCell ref="N4:O4"/>
    <mergeCell ref="W47:X47"/>
    <mergeCell ref="V4:V6"/>
  </mergeCells>
  <conditionalFormatting sqref="A7:X62">
    <cfRule type="expression" priority="1" dxfId="2" stopIfTrue="1">
      <formula>MOD(ROW(),2)=1</formula>
    </cfRule>
  </conditionalFormatting>
  <printOptions horizontalCentered="1"/>
  <pageMargins left="0.5905511811023623" right="0.5905511811023623" top="0.7480314960629921" bottom="0.7480314960629921" header="0.8661417322834646" footer="0.5118110236220472"/>
  <pageSetup horizontalDpi="600" verticalDpi="600" orientation="portrait" paperSize="9" scale="67" r:id="rId1"/>
  <colBreaks count="1" manualBreakCount="1">
    <brk id="11" max="6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</sheetPr>
  <dimension ref="A1:AT56"/>
  <sheetViews>
    <sheetView showGridLines="0" zoomScalePageLayoutView="0" workbookViewId="0" topLeftCell="A1">
      <selection activeCell="B2" sqref="B2"/>
    </sheetView>
  </sheetViews>
  <sheetFormatPr defaultColWidth="10.75" defaultRowHeight="18"/>
  <cols>
    <col min="1" max="1" width="10.33203125" style="24" customWidth="1"/>
    <col min="2" max="28" width="6.58203125" style="24" customWidth="1"/>
    <col min="29" max="35" width="6.75" style="24" customWidth="1"/>
    <col min="36" max="16384" width="10.75" style="24" customWidth="1"/>
  </cols>
  <sheetData>
    <row r="1" spans="1:23" ht="12">
      <c r="A1" s="544" t="s">
        <v>250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21"/>
      <c r="N1" s="21"/>
      <c r="O1" s="22"/>
      <c r="P1" s="22"/>
      <c r="Q1" s="22"/>
      <c r="R1" s="22"/>
      <c r="S1" s="22"/>
      <c r="T1" s="23"/>
      <c r="U1" s="23"/>
      <c r="V1" s="23"/>
      <c r="W1" s="23"/>
    </row>
    <row r="2" spans="1:23" ht="12">
      <c r="A2" s="25" t="s">
        <v>84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 t="s">
        <v>85</v>
      </c>
      <c r="N2" s="26"/>
      <c r="O2" s="26"/>
      <c r="P2" s="26"/>
      <c r="Q2" s="25"/>
      <c r="R2" s="26"/>
      <c r="S2" s="26"/>
      <c r="T2" s="27"/>
      <c r="U2" s="25"/>
      <c r="V2" s="25"/>
      <c r="W2" s="28" t="s">
        <v>11</v>
      </c>
    </row>
    <row r="3" spans="1:23" ht="15.75" customHeight="1">
      <c r="A3" s="550" t="s">
        <v>103</v>
      </c>
      <c r="B3" s="269"/>
      <c r="C3" s="270" t="s">
        <v>86</v>
      </c>
      <c r="D3" s="77"/>
      <c r="E3" s="78"/>
      <c r="F3" s="78"/>
      <c r="G3" s="78"/>
      <c r="H3" s="78"/>
      <c r="I3" s="78"/>
      <c r="J3" s="78"/>
      <c r="K3" s="78"/>
      <c r="L3" s="78"/>
      <c r="M3" s="78"/>
      <c r="N3" s="79"/>
      <c r="O3" s="545" t="s">
        <v>87</v>
      </c>
      <c r="P3" s="545"/>
      <c r="Q3" s="545"/>
      <c r="R3" s="545"/>
      <c r="S3" s="545"/>
      <c r="T3" s="545"/>
      <c r="U3" s="545"/>
      <c r="V3" s="545"/>
      <c r="W3" s="545"/>
    </row>
    <row r="4" spans="1:23" ht="12">
      <c r="A4" s="551"/>
      <c r="B4" s="271"/>
      <c r="C4" s="271"/>
      <c r="D4" s="541" t="s">
        <v>88</v>
      </c>
      <c r="E4" s="546" t="s">
        <v>89</v>
      </c>
      <c r="F4" s="541" t="s">
        <v>90</v>
      </c>
      <c r="G4" s="546" t="s">
        <v>91</v>
      </c>
      <c r="H4" s="541" t="s">
        <v>92</v>
      </c>
      <c r="I4" s="546" t="s">
        <v>93</v>
      </c>
      <c r="J4" s="541" t="s">
        <v>94</v>
      </c>
      <c r="K4" s="546" t="s">
        <v>95</v>
      </c>
      <c r="L4" s="541" t="s">
        <v>96</v>
      </c>
      <c r="M4" s="546" t="s">
        <v>97</v>
      </c>
      <c r="N4" s="541" t="s">
        <v>98</v>
      </c>
      <c r="O4" s="26"/>
      <c r="P4" s="80" t="s">
        <v>183</v>
      </c>
      <c r="Q4" s="81" t="s">
        <v>183</v>
      </c>
      <c r="R4" s="82" t="s">
        <v>99</v>
      </c>
      <c r="S4" s="83" t="s">
        <v>100</v>
      </c>
      <c r="T4" s="80" t="s">
        <v>100</v>
      </c>
      <c r="U4" s="81" t="s">
        <v>261</v>
      </c>
      <c r="V4" s="80" t="s">
        <v>101</v>
      </c>
      <c r="W4" s="81" t="s">
        <v>102</v>
      </c>
    </row>
    <row r="5" spans="1:23" ht="12">
      <c r="A5" s="551"/>
      <c r="B5" s="272" t="s">
        <v>4</v>
      </c>
      <c r="C5" s="272" t="s">
        <v>4</v>
      </c>
      <c r="D5" s="542"/>
      <c r="E5" s="547" t="s">
        <v>104</v>
      </c>
      <c r="F5" s="542" t="s">
        <v>105</v>
      </c>
      <c r="G5" s="547" t="s">
        <v>106</v>
      </c>
      <c r="H5" s="542" t="s">
        <v>107</v>
      </c>
      <c r="I5" s="547" t="s">
        <v>93</v>
      </c>
      <c r="J5" s="542" t="s">
        <v>94</v>
      </c>
      <c r="K5" s="547" t="s">
        <v>95</v>
      </c>
      <c r="L5" s="542" t="s">
        <v>96</v>
      </c>
      <c r="M5" s="547" t="s">
        <v>97</v>
      </c>
      <c r="N5" s="542" t="s">
        <v>98</v>
      </c>
      <c r="O5" s="81" t="s">
        <v>4</v>
      </c>
      <c r="P5" s="84" t="s">
        <v>184</v>
      </c>
      <c r="Q5" s="81" t="s">
        <v>185</v>
      </c>
      <c r="R5" s="85" t="s">
        <v>186</v>
      </c>
      <c r="S5" s="81"/>
      <c r="T5" s="85" t="s">
        <v>108</v>
      </c>
      <c r="U5" s="81" t="s">
        <v>262</v>
      </c>
      <c r="V5" s="85" t="s">
        <v>187</v>
      </c>
      <c r="W5" s="81" t="s">
        <v>109</v>
      </c>
    </row>
    <row r="6" spans="1:23" ht="12">
      <c r="A6" s="552"/>
      <c r="B6" s="273"/>
      <c r="C6" s="273"/>
      <c r="D6" s="543"/>
      <c r="E6" s="548"/>
      <c r="F6" s="543"/>
      <c r="G6" s="548"/>
      <c r="H6" s="543"/>
      <c r="I6" s="548"/>
      <c r="J6" s="543"/>
      <c r="K6" s="548"/>
      <c r="L6" s="543"/>
      <c r="M6" s="548"/>
      <c r="N6" s="543"/>
      <c r="O6" s="274"/>
      <c r="P6" s="86" t="s">
        <v>110</v>
      </c>
      <c r="Q6" s="87" t="s">
        <v>111</v>
      </c>
      <c r="R6" s="88" t="s">
        <v>111</v>
      </c>
      <c r="S6" s="89" t="s">
        <v>112</v>
      </c>
      <c r="T6" s="90" t="s">
        <v>188</v>
      </c>
      <c r="U6" s="87" t="s">
        <v>188</v>
      </c>
      <c r="V6" s="90" t="s">
        <v>113</v>
      </c>
      <c r="W6" s="87" t="s">
        <v>113</v>
      </c>
    </row>
    <row r="7" spans="1:25" ht="12">
      <c r="A7" s="23"/>
      <c r="B7" s="271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Y7" s="118"/>
    </row>
    <row r="8" spans="1:23" ht="15.75" customHeight="1">
      <c r="A8" s="21" t="s">
        <v>230</v>
      </c>
      <c r="B8" s="275">
        <v>95</v>
      </c>
      <c r="C8" s="118">
        <v>65</v>
      </c>
      <c r="D8" s="118">
        <v>47</v>
      </c>
      <c r="E8" s="118">
        <v>3</v>
      </c>
      <c r="F8" s="118">
        <v>6</v>
      </c>
      <c r="G8" s="118">
        <v>4</v>
      </c>
      <c r="H8" s="118">
        <v>0</v>
      </c>
      <c r="I8" s="118">
        <v>0</v>
      </c>
      <c r="J8" s="118">
        <v>0</v>
      </c>
      <c r="K8" s="91">
        <v>0</v>
      </c>
      <c r="L8" s="91">
        <v>0</v>
      </c>
      <c r="M8" s="118">
        <v>0</v>
      </c>
      <c r="N8" s="118">
        <v>5</v>
      </c>
      <c r="O8" s="118">
        <v>30</v>
      </c>
      <c r="P8" s="118">
        <v>22</v>
      </c>
      <c r="Q8" s="118">
        <v>4</v>
      </c>
      <c r="R8" s="118">
        <v>2</v>
      </c>
      <c r="S8" s="118">
        <v>0</v>
      </c>
      <c r="T8" s="118">
        <v>1</v>
      </c>
      <c r="U8" s="118">
        <v>0</v>
      </c>
      <c r="V8" s="118">
        <v>1</v>
      </c>
      <c r="W8" s="118">
        <v>0</v>
      </c>
    </row>
    <row r="9" spans="1:23" s="152" customFormat="1" ht="15.75" customHeight="1">
      <c r="A9" s="313" t="s">
        <v>234</v>
      </c>
      <c r="B9" s="314">
        <f>SUM(B11:B13)</f>
        <v>95</v>
      </c>
      <c r="C9" s="315">
        <f aca="true" t="shared" si="0" ref="C9:W9">SUM(C11:C13)</f>
        <v>65</v>
      </c>
      <c r="D9" s="315">
        <f t="shared" si="0"/>
        <v>46</v>
      </c>
      <c r="E9" s="315">
        <f t="shared" si="0"/>
        <v>3</v>
      </c>
      <c r="F9" s="315">
        <f t="shared" si="0"/>
        <v>6</v>
      </c>
      <c r="G9" s="315">
        <f t="shared" si="0"/>
        <v>4</v>
      </c>
      <c r="H9" s="315">
        <f t="shared" si="0"/>
        <v>1</v>
      </c>
      <c r="I9" s="315">
        <f t="shared" si="0"/>
        <v>0</v>
      </c>
      <c r="J9" s="315">
        <f t="shared" si="0"/>
        <v>0</v>
      </c>
      <c r="K9" s="315">
        <f t="shared" si="0"/>
        <v>0</v>
      </c>
      <c r="L9" s="315">
        <f t="shared" si="0"/>
        <v>0</v>
      </c>
      <c r="M9" s="315">
        <f t="shared" si="0"/>
        <v>0</v>
      </c>
      <c r="N9" s="315">
        <f t="shared" si="0"/>
        <v>5</v>
      </c>
      <c r="O9" s="315">
        <f t="shared" si="0"/>
        <v>30</v>
      </c>
      <c r="P9" s="315">
        <f t="shared" si="0"/>
        <v>23</v>
      </c>
      <c r="Q9" s="315">
        <f t="shared" si="0"/>
        <v>4</v>
      </c>
      <c r="R9" s="315">
        <f t="shared" si="0"/>
        <v>1</v>
      </c>
      <c r="S9" s="315">
        <f t="shared" si="0"/>
        <v>0</v>
      </c>
      <c r="T9" s="315">
        <f t="shared" si="0"/>
        <v>1</v>
      </c>
      <c r="U9" s="315">
        <f t="shared" si="0"/>
        <v>0</v>
      </c>
      <c r="V9" s="315">
        <f t="shared" si="0"/>
        <v>1</v>
      </c>
      <c r="W9" s="315">
        <f t="shared" si="0"/>
        <v>0</v>
      </c>
    </row>
    <row r="10" spans="1:23" ht="15.75" customHeight="1">
      <c r="A10" s="23"/>
      <c r="B10" s="275" t="s">
        <v>229</v>
      </c>
      <c r="C10" s="118" t="s">
        <v>229</v>
      </c>
      <c r="D10" s="118" t="s">
        <v>229</v>
      </c>
      <c r="E10" s="118" t="s">
        <v>229</v>
      </c>
      <c r="F10" s="118" t="s">
        <v>229</v>
      </c>
      <c r="G10" s="118" t="s">
        <v>229</v>
      </c>
      <c r="H10" s="118" t="s">
        <v>229</v>
      </c>
      <c r="I10" s="118" t="s">
        <v>229</v>
      </c>
      <c r="J10" s="118" t="s">
        <v>229</v>
      </c>
      <c r="K10" s="118" t="s">
        <v>229</v>
      </c>
      <c r="L10" s="118" t="s">
        <v>229</v>
      </c>
      <c r="M10" s="118" t="s">
        <v>229</v>
      </c>
      <c r="N10" s="118" t="s">
        <v>229</v>
      </c>
      <c r="O10" s="118" t="s">
        <v>229</v>
      </c>
      <c r="P10" s="118" t="s">
        <v>229</v>
      </c>
      <c r="Q10" s="118" t="s">
        <v>229</v>
      </c>
      <c r="R10" s="118" t="s">
        <v>229</v>
      </c>
      <c r="S10" s="118" t="s">
        <v>229</v>
      </c>
      <c r="T10" s="118" t="s">
        <v>229</v>
      </c>
      <c r="U10" s="118" t="s">
        <v>229</v>
      </c>
      <c r="V10" s="118" t="s">
        <v>229</v>
      </c>
      <c r="W10" s="118" t="s">
        <v>229</v>
      </c>
    </row>
    <row r="11" spans="1:23" ht="15.75" customHeight="1">
      <c r="A11" s="91" t="s">
        <v>255</v>
      </c>
      <c r="B11" s="275">
        <f>SUM(C11,O11)</f>
        <v>82</v>
      </c>
      <c r="C11" s="118">
        <f>SUM(D11:N11)</f>
        <v>54</v>
      </c>
      <c r="D11" s="119">
        <f>SUM(D16,D21)</f>
        <v>38</v>
      </c>
      <c r="E11" s="119">
        <f aca="true" t="shared" si="1" ref="E11:M11">SUM(E16,E21)</f>
        <v>3</v>
      </c>
      <c r="F11" s="119">
        <f t="shared" si="1"/>
        <v>3</v>
      </c>
      <c r="G11" s="119">
        <f t="shared" si="1"/>
        <v>4</v>
      </c>
      <c r="H11" s="119">
        <f t="shared" si="1"/>
        <v>1</v>
      </c>
      <c r="I11" s="119">
        <f t="shared" si="1"/>
        <v>0</v>
      </c>
      <c r="J11" s="119">
        <f t="shared" si="1"/>
        <v>0</v>
      </c>
      <c r="K11" s="119">
        <f t="shared" si="1"/>
        <v>0</v>
      </c>
      <c r="L11" s="119">
        <f t="shared" si="1"/>
        <v>0</v>
      </c>
      <c r="M11" s="119">
        <f t="shared" si="1"/>
        <v>0</v>
      </c>
      <c r="N11" s="119">
        <f>SUM(N16,N21)</f>
        <v>5</v>
      </c>
      <c r="O11" s="118">
        <f>SUM(P11:W11)</f>
        <v>28</v>
      </c>
      <c r="P11" s="119">
        <f>SUM(P16,P21)</f>
        <v>21</v>
      </c>
      <c r="Q11" s="119">
        <f aca="true" t="shared" si="2" ref="Q11:W11">SUM(Q16,Q21)</f>
        <v>4</v>
      </c>
      <c r="R11" s="119">
        <f t="shared" si="2"/>
        <v>1</v>
      </c>
      <c r="S11" s="119">
        <f t="shared" si="2"/>
        <v>0</v>
      </c>
      <c r="T11" s="119">
        <f t="shared" si="2"/>
        <v>1</v>
      </c>
      <c r="U11" s="119">
        <f t="shared" si="2"/>
        <v>0</v>
      </c>
      <c r="V11" s="119">
        <f t="shared" si="2"/>
        <v>1</v>
      </c>
      <c r="W11" s="119">
        <f t="shared" si="2"/>
        <v>0</v>
      </c>
    </row>
    <row r="12" spans="1:23" ht="15.75" customHeight="1">
      <c r="A12" s="91" t="s">
        <v>256</v>
      </c>
      <c r="B12" s="275">
        <f aca="true" t="shared" si="3" ref="B12:B22">SUM(C12,O12)</f>
        <v>7</v>
      </c>
      <c r="C12" s="118">
        <f aca="true" t="shared" si="4" ref="C12:C22">SUM(D12:N12)</f>
        <v>7</v>
      </c>
      <c r="D12" s="119">
        <f>SUM(D17,D22)</f>
        <v>6</v>
      </c>
      <c r="E12" s="119">
        <f aca="true" t="shared" si="5" ref="E12:N12">SUM(E17,E22)</f>
        <v>0</v>
      </c>
      <c r="F12" s="119">
        <f t="shared" si="5"/>
        <v>1</v>
      </c>
      <c r="G12" s="119">
        <f t="shared" si="5"/>
        <v>0</v>
      </c>
      <c r="H12" s="119">
        <f t="shared" si="5"/>
        <v>0</v>
      </c>
      <c r="I12" s="119">
        <f t="shared" si="5"/>
        <v>0</v>
      </c>
      <c r="J12" s="119">
        <f t="shared" si="5"/>
        <v>0</v>
      </c>
      <c r="K12" s="119">
        <f t="shared" si="5"/>
        <v>0</v>
      </c>
      <c r="L12" s="119">
        <f t="shared" si="5"/>
        <v>0</v>
      </c>
      <c r="M12" s="119">
        <f t="shared" si="5"/>
        <v>0</v>
      </c>
      <c r="N12" s="119">
        <f t="shared" si="5"/>
        <v>0</v>
      </c>
      <c r="O12" s="118">
        <f aca="true" t="shared" si="6" ref="O12:O20">SUM(P12:W12)</f>
        <v>0</v>
      </c>
      <c r="P12" s="119">
        <f aca="true" t="shared" si="7" ref="P12:W13">SUM(P17,P22)</f>
        <v>0</v>
      </c>
      <c r="Q12" s="119">
        <f t="shared" si="7"/>
        <v>0</v>
      </c>
      <c r="R12" s="119">
        <f t="shared" si="7"/>
        <v>0</v>
      </c>
      <c r="S12" s="119">
        <f t="shared" si="7"/>
        <v>0</v>
      </c>
      <c r="T12" s="119">
        <f t="shared" si="7"/>
        <v>0</v>
      </c>
      <c r="U12" s="119">
        <f t="shared" si="7"/>
        <v>0</v>
      </c>
      <c r="V12" s="119">
        <f t="shared" si="7"/>
        <v>0</v>
      </c>
      <c r="W12" s="119">
        <f t="shared" si="7"/>
        <v>0</v>
      </c>
    </row>
    <row r="13" spans="1:23" ht="15.75" customHeight="1">
      <c r="A13" s="91" t="s">
        <v>257</v>
      </c>
      <c r="B13" s="275">
        <f t="shared" si="3"/>
        <v>6</v>
      </c>
      <c r="C13" s="118">
        <f t="shared" si="4"/>
        <v>4</v>
      </c>
      <c r="D13" s="119">
        <f>SUM(D18,D23)</f>
        <v>2</v>
      </c>
      <c r="E13" s="119">
        <f aca="true" t="shared" si="8" ref="E13:N13">SUM(E18,E23)</f>
        <v>0</v>
      </c>
      <c r="F13" s="119">
        <f t="shared" si="8"/>
        <v>2</v>
      </c>
      <c r="G13" s="119">
        <f t="shared" si="8"/>
        <v>0</v>
      </c>
      <c r="H13" s="119">
        <f t="shared" si="8"/>
        <v>0</v>
      </c>
      <c r="I13" s="119">
        <f t="shared" si="8"/>
        <v>0</v>
      </c>
      <c r="J13" s="119">
        <f t="shared" si="8"/>
        <v>0</v>
      </c>
      <c r="K13" s="119">
        <f t="shared" si="8"/>
        <v>0</v>
      </c>
      <c r="L13" s="119">
        <f t="shared" si="8"/>
        <v>0</v>
      </c>
      <c r="M13" s="119">
        <f t="shared" si="8"/>
        <v>0</v>
      </c>
      <c r="N13" s="119">
        <f t="shared" si="8"/>
        <v>0</v>
      </c>
      <c r="O13" s="118">
        <f t="shared" si="6"/>
        <v>2</v>
      </c>
      <c r="P13" s="119">
        <f t="shared" si="7"/>
        <v>2</v>
      </c>
      <c r="Q13" s="119">
        <f t="shared" si="7"/>
        <v>0</v>
      </c>
      <c r="R13" s="119">
        <f>SUM(R18,R23)</f>
        <v>0</v>
      </c>
      <c r="S13" s="119">
        <f t="shared" si="7"/>
        <v>0</v>
      </c>
      <c r="T13" s="119">
        <f t="shared" si="7"/>
        <v>0</v>
      </c>
      <c r="U13" s="119">
        <f t="shared" si="7"/>
        <v>0</v>
      </c>
      <c r="V13" s="119">
        <f t="shared" si="7"/>
        <v>0</v>
      </c>
      <c r="W13" s="119">
        <f t="shared" si="7"/>
        <v>0</v>
      </c>
    </row>
    <row r="14" spans="1:23" ht="15.75" customHeight="1">
      <c r="A14" s="23"/>
      <c r="B14" s="275"/>
      <c r="C14" s="118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118"/>
      <c r="P14" s="23"/>
      <c r="Q14" s="23"/>
      <c r="R14" s="23"/>
      <c r="S14" s="23"/>
      <c r="T14" s="23"/>
      <c r="U14" s="23"/>
      <c r="V14" s="23"/>
      <c r="W14" s="23"/>
    </row>
    <row r="15" spans="1:23" ht="15.75" customHeight="1">
      <c r="A15" s="316" t="s">
        <v>16</v>
      </c>
      <c r="B15" s="317">
        <f t="shared" si="3"/>
        <v>77</v>
      </c>
      <c r="C15" s="318">
        <f t="shared" si="4"/>
        <v>52</v>
      </c>
      <c r="D15" s="318">
        <f>SUM(D16:D18)</f>
        <v>33</v>
      </c>
      <c r="E15" s="318">
        <f aca="true" t="shared" si="9" ref="E15:N15">SUM(E16:E18)</f>
        <v>3</v>
      </c>
      <c r="F15" s="318">
        <f t="shared" si="9"/>
        <v>6</v>
      </c>
      <c r="G15" s="318">
        <f t="shared" si="9"/>
        <v>4</v>
      </c>
      <c r="H15" s="318">
        <f t="shared" si="9"/>
        <v>1</v>
      </c>
      <c r="I15" s="318">
        <f t="shared" si="9"/>
        <v>0</v>
      </c>
      <c r="J15" s="318">
        <f t="shared" si="9"/>
        <v>0</v>
      </c>
      <c r="K15" s="318">
        <f t="shared" si="9"/>
        <v>0</v>
      </c>
      <c r="L15" s="318">
        <f t="shared" si="9"/>
        <v>0</v>
      </c>
      <c r="M15" s="318">
        <f t="shared" si="9"/>
        <v>0</v>
      </c>
      <c r="N15" s="318">
        <f t="shared" si="9"/>
        <v>5</v>
      </c>
      <c r="O15" s="318">
        <f t="shared" si="6"/>
        <v>25</v>
      </c>
      <c r="P15" s="318">
        <f>SUM(P16:P18)</f>
        <v>20</v>
      </c>
      <c r="Q15" s="318">
        <f aca="true" t="shared" si="10" ref="Q15:W15">SUM(Q16:Q18)</f>
        <v>2</v>
      </c>
      <c r="R15" s="318">
        <f t="shared" si="10"/>
        <v>1</v>
      </c>
      <c r="S15" s="318">
        <f t="shared" si="10"/>
        <v>0</v>
      </c>
      <c r="T15" s="318">
        <f t="shared" si="10"/>
        <v>1</v>
      </c>
      <c r="U15" s="318">
        <f t="shared" si="10"/>
        <v>0</v>
      </c>
      <c r="V15" s="318">
        <f t="shared" si="10"/>
        <v>1</v>
      </c>
      <c r="W15" s="318">
        <f t="shared" si="10"/>
        <v>0</v>
      </c>
    </row>
    <row r="16" spans="1:23" ht="15.75" customHeight="1">
      <c r="A16" s="91" t="s">
        <v>258</v>
      </c>
      <c r="B16" s="275">
        <f t="shared" si="3"/>
        <v>64</v>
      </c>
      <c r="C16" s="118">
        <f t="shared" si="4"/>
        <v>41</v>
      </c>
      <c r="D16" s="119">
        <v>25</v>
      </c>
      <c r="E16" s="119">
        <v>3</v>
      </c>
      <c r="F16" s="119">
        <v>3</v>
      </c>
      <c r="G16" s="119">
        <v>4</v>
      </c>
      <c r="H16" s="119">
        <v>1</v>
      </c>
      <c r="I16" s="119">
        <v>0</v>
      </c>
      <c r="J16" s="119">
        <v>0</v>
      </c>
      <c r="K16" s="119">
        <v>0</v>
      </c>
      <c r="L16" s="119">
        <v>0</v>
      </c>
      <c r="M16" s="119">
        <v>0</v>
      </c>
      <c r="N16" s="119">
        <v>5</v>
      </c>
      <c r="O16" s="118">
        <v>23</v>
      </c>
      <c r="P16" s="119">
        <v>18</v>
      </c>
      <c r="Q16" s="119">
        <v>2</v>
      </c>
      <c r="R16" s="119">
        <v>1</v>
      </c>
      <c r="S16" s="119">
        <v>0</v>
      </c>
      <c r="T16" s="119">
        <v>1</v>
      </c>
      <c r="U16" s="119">
        <v>0</v>
      </c>
      <c r="V16" s="119">
        <v>1</v>
      </c>
      <c r="W16" s="119">
        <v>0</v>
      </c>
    </row>
    <row r="17" spans="1:23" ht="15.75" customHeight="1">
      <c r="A17" s="91" t="s">
        <v>259</v>
      </c>
      <c r="B17" s="275">
        <f t="shared" si="3"/>
        <v>7</v>
      </c>
      <c r="C17" s="118">
        <f t="shared" si="4"/>
        <v>7</v>
      </c>
      <c r="D17" s="119">
        <v>6</v>
      </c>
      <c r="E17" s="119">
        <v>0</v>
      </c>
      <c r="F17" s="119">
        <v>1</v>
      </c>
      <c r="G17" s="119">
        <v>0</v>
      </c>
      <c r="H17" s="119">
        <v>0</v>
      </c>
      <c r="I17" s="119">
        <v>0</v>
      </c>
      <c r="J17" s="119">
        <v>0</v>
      </c>
      <c r="K17" s="119">
        <v>0</v>
      </c>
      <c r="L17" s="119">
        <v>0</v>
      </c>
      <c r="M17" s="119">
        <v>0</v>
      </c>
      <c r="N17" s="119">
        <v>0</v>
      </c>
      <c r="O17" s="118">
        <v>0</v>
      </c>
      <c r="P17" s="119">
        <v>0</v>
      </c>
      <c r="Q17" s="119">
        <v>0</v>
      </c>
      <c r="R17" s="119">
        <v>0</v>
      </c>
      <c r="S17" s="119">
        <v>0</v>
      </c>
      <c r="T17" s="119">
        <v>0</v>
      </c>
      <c r="U17" s="119">
        <v>0</v>
      </c>
      <c r="V17" s="119">
        <v>0</v>
      </c>
      <c r="W17" s="119">
        <v>0</v>
      </c>
    </row>
    <row r="18" spans="1:23" ht="15.75" customHeight="1">
      <c r="A18" s="91" t="s">
        <v>260</v>
      </c>
      <c r="B18" s="275">
        <f t="shared" si="3"/>
        <v>6</v>
      </c>
      <c r="C18" s="118">
        <f t="shared" si="4"/>
        <v>4</v>
      </c>
      <c r="D18" s="119">
        <v>2</v>
      </c>
      <c r="E18" s="119">
        <v>0</v>
      </c>
      <c r="F18" s="119">
        <v>2</v>
      </c>
      <c r="G18" s="119">
        <v>0</v>
      </c>
      <c r="H18" s="119">
        <v>0</v>
      </c>
      <c r="I18" s="119">
        <v>0</v>
      </c>
      <c r="J18" s="119">
        <v>0</v>
      </c>
      <c r="K18" s="119">
        <v>0</v>
      </c>
      <c r="L18" s="119">
        <v>0</v>
      </c>
      <c r="M18" s="119">
        <v>0</v>
      </c>
      <c r="N18" s="119">
        <v>0</v>
      </c>
      <c r="O18" s="118">
        <v>2</v>
      </c>
      <c r="P18" s="119">
        <v>2</v>
      </c>
      <c r="Q18" s="119">
        <v>0</v>
      </c>
      <c r="R18" s="119">
        <v>0</v>
      </c>
      <c r="S18" s="119">
        <v>0</v>
      </c>
      <c r="T18" s="119">
        <v>0</v>
      </c>
      <c r="U18" s="119">
        <v>0</v>
      </c>
      <c r="V18" s="119">
        <v>0</v>
      </c>
      <c r="W18" s="119">
        <v>0</v>
      </c>
    </row>
    <row r="19" spans="1:23" ht="15.75" customHeight="1">
      <c r="A19" s="23"/>
      <c r="B19" s="275"/>
      <c r="C19" s="118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18"/>
      <c r="P19" s="23"/>
      <c r="Q19" s="23"/>
      <c r="R19" s="23"/>
      <c r="S19" s="23"/>
      <c r="T19" s="23"/>
      <c r="U19" s="23"/>
      <c r="V19" s="23"/>
      <c r="W19" s="23"/>
    </row>
    <row r="20" spans="1:23" ht="15.75" customHeight="1">
      <c r="A20" s="316" t="s">
        <v>12</v>
      </c>
      <c r="B20" s="317">
        <f t="shared" si="3"/>
        <v>18</v>
      </c>
      <c r="C20" s="318">
        <f t="shared" si="4"/>
        <v>13</v>
      </c>
      <c r="D20" s="318">
        <f>SUM(D21:D23)</f>
        <v>13</v>
      </c>
      <c r="E20" s="318">
        <f aca="true" t="shared" si="11" ref="E20:N20">SUM(E21:E23)</f>
        <v>0</v>
      </c>
      <c r="F20" s="318">
        <f t="shared" si="11"/>
        <v>0</v>
      </c>
      <c r="G20" s="318">
        <f t="shared" si="11"/>
        <v>0</v>
      </c>
      <c r="H20" s="318">
        <f t="shared" si="11"/>
        <v>0</v>
      </c>
      <c r="I20" s="318">
        <f t="shared" si="11"/>
        <v>0</v>
      </c>
      <c r="J20" s="318">
        <f t="shared" si="11"/>
        <v>0</v>
      </c>
      <c r="K20" s="318">
        <f t="shared" si="11"/>
        <v>0</v>
      </c>
      <c r="L20" s="318">
        <f t="shared" si="11"/>
        <v>0</v>
      </c>
      <c r="M20" s="318">
        <f t="shared" si="11"/>
        <v>0</v>
      </c>
      <c r="N20" s="318">
        <f t="shared" si="11"/>
        <v>0</v>
      </c>
      <c r="O20" s="318">
        <f t="shared" si="6"/>
        <v>5</v>
      </c>
      <c r="P20" s="318">
        <f>SUM(P21:P23)</f>
        <v>3</v>
      </c>
      <c r="Q20" s="318">
        <f aca="true" t="shared" si="12" ref="Q20:W20">SUM(Q21:Q23)</f>
        <v>2</v>
      </c>
      <c r="R20" s="318">
        <f t="shared" si="12"/>
        <v>0</v>
      </c>
      <c r="S20" s="318">
        <f t="shared" si="12"/>
        <v>0</v>
      </c>
      <c r="T20" s="318">
        <f t="shared" si="12"/>
        <v>0</v>
      </c>
      <c r="U20" s="318">
        <f t="shared" si="12"/>
        <v>0</v>
      </c>
      <c r="V20" s="318">
        <f t="shared" si="12"/>
        <v>0</v>
      </c>
      <c r="W20" s="318">
        <f t="shared" si="12"/>
        <v>0</v>
      </c>
    </row>
    <row r="21" spans="1:23" ht="15.75" customHeight="1">
      <c r="A21" s="91" t="s">
        <v>258</v>
      </c>
      <c r="B21" s="275">
        <f t="shared" si="3"/>
        <v>18</v>
      </c>
      <c r="C21" s="118">
        <f t="shared" si="4"/>
        <v>13</v>
      </c>
      <c r="D21" s="119">
        <v>13</v>
      </c>
      <c r="E21" s="119">
        <v>0</v>
      </c>
      <c r="F21" s="119">
        <v>0</v>
      </c>
      <c r="G21" s="119">
        <v>0</v>
      </c>
      <c r="H21" s="119">
        <v>0</v>
      </c>
      <c r="I21" s="119">
        <v>0</v>
      </c>
      <c r="J21" s="119">
        <v>0</v>
      </c>
      <c r="K21" s="119">
        <v>0</v>
      </c>
      <c r="L21" s="119">
        <v>0</v>
      </c>
      <c r="M21" s="119">
        <v>0</v>
      </c>
      <c r="N21" s="119">
        <v>0</v>
      </c>
      <c r="O21" s="118">
        <v>5</v>
      </c>
      <c r="P21" s="119">
        <v>3</v>
      </c>
      <c r="Q21" s="119">
        <v>2</v>
      </c>
      <c r="R21" s="119">
        <v>0</v>
      </c>
      <c r="S21" s="119">
        <v>0</v>
      </c>
      <c r="T21" s="119">
        <v>0</v>
      </c>
      <c r="U21" s="119">
        <v>0</v>
      </c>
      <c r="V21" s="119">
        <v>0</v>
      </c>
      <c r="W21" s="119">
        <v>0</v>
      </c>
    </row>
    <row r="22" spans="1:23" ht="15.75" customHeight="1">
      <c r="A22" s="91" t="s">
        <v>259</v>
      </c>
      <c r="B22" s="275">
        <f t="shared" si="3"/>
        <v>0</v>
      </c>
      <c r="C22" s="118">
        <f t="shared" si="4"/>
        <v>0</v>
      </c>
      <c r="D22" s="136">
        <v>0</v>
      </c>
      <c r="E22" s="136">
        <v>0</v>
      </c>
      <c r="F22" s="136">
        <v>0</v>
      </c>
      <c r="G22" s="136">
        <v>0</v>
      </c>
      <c r="H22" s="136">
        <v>0</v>
      </c>
      <c r="I22" s="136">
        <v>0</v>
      </c>
      <c r="J22" s="136">
        <v>0</v>
      </c>
      <c r="K22" s="136">
        <v>0</v>
      </c>
      <c r="L22" s="136">
        <v>0</v>
      </c>
      <c r="M22" s="136">
        <v>0</v>
      </c>
      <c r="N22" s="136">
        <v>0</v>
      </c>
      <c r="O22" s="118">
        <v>0</v>
      </c>
      <c r="P22" s="136">
        <v>0</v>
      </c>
      <c r="Q22" s="136">
        <v>0</v>
      </c>
      <c r="R22" s="136">
        <v>0</v>
      </c>
      <c r="S22" s="136">
        <v>0</v>
      </c>
      <c r="T22" s="136">
        <v>0</v>
      </c>
      <c r="U22" s="136">
        <v>0</v>
      </c>
      <c r="V22" s="136">
        <v>0</v>
      </c>
      <c r="W22" s="136">
        <v>0</v>
      </c>
    </row>
    <row r="23" spans="1:23" ht="15.75" customHeight="1">
      <c r="A23" s="91" t="s">
        <v>260</v>
      </c>
      <c r="B23" s="275">
        <v>0</v>
      </c>
      <c r="C23" s="284">
        <f>SUM(D23:N23)</f>
        <v>0</v>
      </c>
      <c r="D23" s="136">
        <v>0</v>
      </c>
      <c r="E23" s="136">
        <v>0</v>
      </c>
      <c r="F23" s="136">
        <v>0</v>
      </c>
      <c r="G23" s="136">
        <v>0</v>
      </c>
      <c r="H23" s="136">
        <v>0</v>
      </c>
      <c r="I23" s="136">
        <v>0</v>
      </c>
      <c r="J23" s="136">
        <v>0</v>
      </c>
      <c r="K23" s="136">
        <v>0</v>
      </c>
      <c r="L23" s="136">
        <v>0</v>
      </c>
      <c r="M23" s="136">
        <v>0</v>
      </c>
      <c r="N23" s="136">
        <v>0</v>
      </c>
      <c r="O23" s="284">
        <v>0</v>
      </c>
      <c r="P23" s="136">
        <v>0</v>
      </c>
      <c r="Q23" s="136">
        <v>0</v>
      </c>
      <c r="R23" s="136">
        <v>0</v>
      </c>
      <c r="S23" s="136">
        <v>0</v>
      </c>
      <c r="T23" s="136">
        <v>0</v>
      </c>
      <c r="U23" s="136">
        <v>0</v>
      </c>
      <c r="V23" s="136">
        <v>0</v>
      </c>
      <c r="W23" s="136">
        <v>0</v>
      </c>
    </row>
    <row r="24" spans="1:23" ht="9" customHeight="1">
      <c r="A24" s="285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</row>
    <row r="25" s="214" customFormat="1" ht="12"/>
    <row r="26" s="214" customFormat="1" ht="12"/>
    <row r="27" s="214" customFormat="1" ht="12"/>
    <row r="28" s="215" customFormat="1" ht="12"/>
    <row r="29" s="215" customFormat="1" ht="12"/>
    <row r="30" s="215" customFormat="1" ht="12"/>
    <row r="34" spans="1:21" ht="15" customHeight="1">
      <c r="A34" s="549" t="s">
        <v>251</v>
      </c>
      <c r="B34" s="549"/>
      <c r="C34" s="549"/>
      <c r="D34" s="549"/>
      <c r="E34" s="549"/>
      <c r="F34" s="549"/>
      <c r="G34" s="549"/>
      <c r="H34" s="549"/>
      <c r="I34" s="549"/>
      <c r="J34" s="549"/>
      <c r="K34" s="549"/>
      <c r="L34" s="549"/>
      <c r="M34" s="29"/>
      <c r="N34" s="29"/>
      <c r="O34" s="29"/>
      <c r="P34" s="29"/>
      <c r="Q34" s="29"/>
      <c r="R34" s="29"/>
      <c r="S34" s="29"/>
      <c r="T34" s="29"/>
      <c r="U34" s="29"/>
    </row>
    <row r="35" spans="1:24" ht="15" customHeight="1">
      <c r="A35" s="30" t="s">
        <v>189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2" t="s">
        <v>190</v>
      </c>
      <c r="N35" s="31"/>
      <c r="O35" s="32"/>
      <c r="P35" s="31"/>
      <c r="Q35" s="31"/>
      <c r="R35" s="31"/>
      <c r="S35" s="32"/>
      <c r="X35" s="33" t="s">
        <v>0</v>
      </c>
    </row>
    <row r="36" spans="1:25" ht="15" customHeight="1">
      <c r="A36" s="553" t="s">
        <v>216</v>
      </c>
      <c r="B36" s="556" t="s">
        <v>4</v>
      </c>
      <c r="C36" s="557"/>
      <c r="D36" s="557"/>
      <c r="E36" s="564" t="s">
        <v>159</v>
      </c>
      <c r="F36" s="565"/>
      <c r="G36" s="565"/>
      <c r="H36" s="565"/>
      <c r="I36" s="565"/>
      <c r="J36" s="565"/>
      <c r="K36" s="565"/>
      <c r="L36" s="565"/>
      <c r="M36" s="565"/>
      <c r="N36" s="565"/>
      <c r="O36" s="565"/>
      <c r="P36" s="565"/>
      <c r="Q36" s="565"/>
      <c r="R36" s="565"/>
      <c r="S36" s="560" t="s">
        <v>163</v>
      </c>
      <c r="T36" s="561"/>
      <c r="U36" s="561"/>
      <c r="V36" s="561"/>
      <c r="W36" s="561"/>
      <c r="X36" s="561"/>
      <c r="Y36" s="34"/>
    </row>
    <row r="37" spans="1:25" ht="15" customHeight="1">
      <c r="A37" s="554"/>
      <c r="B37" s="558"/>
      <c r="C37" s="559"/>
      <c r="D37" s="559"/>
      <c r="E37" s="566" t="s">
        <v>57</v>
      </c>
      <c r="F37" s="567"/>
      <c r="G37" s="568"/>
      <c r="H37" s="569" t="s">
        <v>161</v>
      </c>
      <c r="I37" s="570"/>
      <c r="J37" s="570"/>
      <c r="K37" s="570"/>
      <c r="L37" s="570"/>
      <c r="M37" s="569" t="s">
        <v>162</v>
      </c>
      <c r="N37" s="570"/>
      <c r="O37" s="570"/>
      <c r="P37" s="570"/>
      <c r="Q37" s="570"/>
      <c r="R37" s="571"/>
      <c r="S37" s="562" t="s">
        <v>161</v>
      </c>
      <c r="T37" s="563"/>
      <c r="U37" s="563"/>
      <c r="V37" s="563"/>
      <c r="W37" s="563"/>
      <c r="X37" s="563"/>
      <c r="Y37" s="34"/>
    </row>
    <row r="38" spans="1:25" ht="15" customHeight="1">
      <c r="A38" s="555"/>
      <c r="B38" s="36" t="s">
        <v>4</v>
      </c>
      <c r="C38" s="37" t="s">
        <v>2</v>
      </c>
      <c r="D38" s="276" t="s">
        <v>3</v>
      </c>
      <c r="E38" s="36" t="s">
        <v>4</v>
      </c>
      <c r="F38" s="37" t="s">
        <v>2</v>
      </c>
      <c r="G38" s="276" t="s">
        <v>3</v>
      </c>
      <c r="H38" s="38" t="s">
        <v>153</v>
      </c>
      <c r="I38" s="37" t="s">
        <v>154</v>
      </c>
      <c r="J38" s="39" t="s">
        <v>8</v>
      </c>
      <c r="K38" s="37" t="s">
        <v>191</v>
      </c>
      <c r="L38" s="39" t="s">
        <v>192</v>
      </c>
      <c r="M38" s="38" t="s">
        <v>153</v>
      </c>
      <c r="N38" s="37" t="s">
        <v>154</v>
      </c>
      <c r="O38" s="39" t="s">
        <v>8</v>
      </c>
      <c r="P38" s="37" t="s">
        <v>191</v>
      </c>
      <c r="Q38" s="39" t="s">
        <v>192</v>
      </c>
      <c r="R38" s="37" t="s">
        <v>127</v>
      </c>
      <c r="S38" s="38" t="s">
        <v>4</v>
      </c>
      <c r="T38" s="37" t="s">
        <v>2</v>
      </c>
      <c r="U38" s="39" t="s">
        <v>3</v>
      </c>
      <c r="V38" s="37" t="s">
        <v>8</v>
      </c>
      <c r="W38" s="37" t="s">
        <v>9</v>
      </c>
      <c r="X38" s="39" t="s">
        <v>10</v>
      </c>
      <c r="Y38" s="34"/>
    </row>
    <row r="39" spans="1:24" ht="15" customHeight="1">
      <c r="A39" s="31"/>
      <c r="B39" s="277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4"/>
      <c r="T39" s="34"/>
      <c r="U39" s="34"/>
      <c r="V39" s="34"/>
      <c r="W39" s="34"/>
      <c r="X39" s="34"/>
    </row>
    <row r="40" spans="1:24" ht="17.25" customHeight="1">
      <c r="A40" s="180" t="s">
        <v>235</v>
      </c>
      <c r="B40" s="278">
        <v>61264</v>
      </c>
      <c r="C40" s="181">
        <v>31058</v>
      </c>
      <c r="D40" s="181">
        <v>30206</v>
      </c>
      <c r="E40" s="181">
        <v>44237</v>
      </c>
      <c r="F40" s="181">
        <v>21970</v>
      </c>
      <c r="G40" s="181">
        <v>22267</v>
      </c>
      <c r="H40" s="181">
        <v>21044</v>
      </c>
      <c r="I40" s="181">
        <v>21575</v>
      </c>
      <c r="J40" s="181">
        <v>14365</v>
      </c>
      <c r="K40" s="181">
        <v>14211</v>
      </c>
      <c r="L40" s="181">
        <v>14043</v>
      </c>
      <c r="M40" s="181">
        <v>926</v>
      </c>
      <c r="N40" s="181">
        <v>692</v>
      </c>
      <c r="O40" s="181">
        <v>563</v>
      </c>
      <c r="P40" s="181">
        <v>447</v>
      </c>
      <c r="Q40" s="181">
        <v>404</v>
      </c>
      <c r="R40" s="181">
        <v>204</v>
      </c>
      <c r="S40" s="31">
        <v>17027</v>
      </c>
      <c r="T40" s="31">
        <v>9088</v>
      </c>
      <c r="U40" s="31">
        <v>7939</v>
      </c>
      <c r="V40" s="31">
        <v>5884</v>
      </c>
      <c r="W40" s="31">
        <v>5834</v>
      </c>
      <c r="X40" s="31">
        <v>5309</v>
      </c>
    </row>
    <row r="41" spans="1:24" s="152" customFormat="1" ht="17.25" customHeight="1">
      <c r="A41" s="319" t="s">
        <v>231</v>
      </c>
      <c r="B41" s="307">
        <f>SUM(B44:B54)</f>
        <v>61248</v>
      </c>
      <c r="C41" s="308">
        <f aca="true" t="shared" si="13" ref="C41:X41">SUM(C44:C54)</f>
        <v>31063</v>
      </c>
      <c r="D41" s="308">
        <f t="shared" si="13"/>
        <v>30185</v>
      </c>
      <c r="E41" s="308">
        <f t="shared" si="13"/>
        <v>43893</v>
      </c>
      <c r="F41" s="308">
        <f t="shared" si="13"/>
        <v>21787</v>
      </c>
      <c r="G41" s="308">
        <f t="shared" si="13"/>
        <v>22106</v>
      </c>
      <c r="H41" s="308">
        <f>SUM(H44:H54)</f>
        <v>20858</v>
      </c>
      <c r="I41" s="308">
        <f>SUM(I44:I54)</f>
        <v>21481</v>
      </c>
      <c r="J41" s="308">
        <f t="shared" si="13"/>
        <v>14284</v>
      </c>
      <c r="K41" s="308">
        <f t="shared" si="13"/>
        <v>14130</v>
      </c>
      <c r="L41" s="308">
        <f t="shared" si="13"/>
        <v>13925</v>
      </c>
      <c r="M41" s="308">
        <f t="shared" si="13"/>
        <v>929</v>
      </c>
      <c r="N41" s="308">
        <f t="shared" si="13"/>
        <v>625</v>
      </c>
      <c r="O41" s="308">
        <f t="shared" si="13"/>
        <v>477</v>
      </c>
      <c r="P41" s="308">
        <f t="shared" si="13"/>
        <v>500</v>
      </c>
      <c r="Q41" s="308">
        <f t="shared" si="13"/>
        <v>394</v>
      </c>
      <c r="R41" s="308">
        <f t="shared" si="13"/>
        <v>183</v>
      </c>
      <c r="S41" s="308">
        <f t="shared" si="13"/>
        <v>17355</v>
      </c>
      <c r="T41" s="308">
        <f t="shared" si="13"/>
        <v>9276</v>
      </c>
      <c r="U41" s="308">
        <f t="shared" si="13"/>
        <v>8079</v>
      </c>
      <c r="V41" s="308">
        <f t="shared" si="13"/>
        <v>6016</v>
      </c>
      <c r="W41" s="308">
        <f t="shared" si="13"/>
        <v>5650</v>
      </c>
      <c r="X41" s="308">
        <f t="shared" si="13"/>
        <v>5689</v>
      </c>
    </row>
    <row r="42" spans="1:24" ht="17.25" customHeight="1">
      <c r="A42" s="30"/>
      <c r="B42" s="278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31"/>
      <c r="T42" s="181"/>
      <c r="U42" s="181"/>
      <c r="V42" s="181"/>
      <c r="W42" s="31"/>
      <c r="X42" s="31"/>
    </row>
    <row r="43" spans="1:24" ht="17.25" customHeight="1">
      <c r="A43" s="31"/>
      <c r="B43" s="277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</row>
    <row r="44" spans="1:24" ht="17.25" customHeight="1">
      <c r="A44" s="35" t="s">
        <v>114</v>
      </c>
      <c r="B44" s="278">
        <f>C44+D44</f>
        <v>44890</v>
      </c>
      <c r="C44" s="182">
        <f>SUM(F44,T44)</f>
        <v>21196</v>
      </c>
      <c r="D44" s="182">
        <f>SUM(G44,U44)</f>
        <v>23694</v>
      </c>
      <c r="E44" s="181">
        <f>F44+G44</f>
        <v>28887</v>
      </c>
      <c r="F44" s="181">
        <f aca="true" t="shared" si="14" ref="F44:F54">SUM(H44,M44)</f>
        <v>12759</v>
      </c>
      <c r="G44" s="181">
        <f aca="true" t="shared" si="15" ref="G44:G54">SUM(I44,N44)</f>
        <v>16128</v>
      </c>
      <c r="H44" s="181">
        <v>11993</v>
      </c>
      <c r="I44" s="181">
        <v>15512</v>
      </c>
      <c r="J44" s="181">
        <v>9189</v>
      </c>
      <c r="K44" s="181">
        <v>9192</v>
      </c>
      <c r="L44" s="181">
        <v>9124</v>
      </c>
      <c r="M44" s="181">
        <v>766</v>
      </c>
      <c r="N44" s="181">
        <v>616</v>
      </c>
      <c r="O44" s="181">
        <v>433</v>
      </c>
      <c r="P44" s="182">
        <v>446</v>
      </c>
      <c r="Q44" s="182">
        <v>350</v>
      </c>
      <c r="R44" s="182">
        <v>153</v>
      </c>
      <c r="S44" s="31">
        <f>T44+U44</f>
        <v>16003</v>
      </c>
      <c r="T44" s="31">
        <v>8437</v>
      </c>
      <c r="U44" s="31">
        <v>7566</v>
      </c>
      <c r="V44" s="31">
        <v>5528</v>
      </c>
      <c r="W44" s="31">
        <v>5180</v>
      </c>
      <c r="X44" s="31">
        <v>5295</v>
      </c>
    </row>
    <row r="45" spans="1:24" ht="17.25" customHeight="1">
      <c r="A45" s="35" t="s">
        <v>115</v>
      </c>
      <c r="B45" s="278">
        <f aca="true" t="shared" si="16" ref="B45:B53">C45+D45</f>
        <v>1930</v>
      </c>
      <c r="C45" s="182">
        <f aca="true" t="shared" si="17" ref="C45:C53">SUM(F45,T45)</f>
        <v>1176</v>
      </c>
      <c r="D45" s="182">
        <f aca="true" t="shared" si="18" ref="D45:D53">SUM(G45,U45)</f>
        <v>754</v>
      </c>
      <c r="E45" s="181">
        <f aca="true" t="shared" si="19" ref="E45:E54">F45+G45</f>
        <v>1930</v>
      </c>
      <c r="F45" s="181">
        <f t="shared" si="14"/>
        <v>1176</v>
      </c>
      <c r="G45" s="181">
        <f t="shared" si="15"/>
        <v>754</v>
      </c>
      <c r="H45" s="181">
        <v>1176</v>
      </c>
      <c r="I45" s="181">
        <v>754</v>
      </c>
      <c r="J45" s="181">
        <v>669</v>
      </c>
      <c r="K45" s="181">
        <v>646</v>
      </c>
      <c r="L45" s="181">
        <v>615</v>
      </c>
      <c r="M45" s="181">
        <v>0</v>
      </c>
      <c r="N45" s="181">
        <v>0</v>
      </c>
      <c r="O45" s="181">
        <v>0</v>
      </c>
      <c r="P45" s="182">
        <v>0</v>
      </c>
      <c r="Q45" s="182">
        <v>0</v>
      </c>
      <c r="R45" s="182">
        <v>0</v>
      </c>
      <c r="S45" s="31">
        <f aca="true" t="shared" si="20" ref="S45:S54">T45+U45</f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</row>
    <row r="46" spans="1:24" ht="17.25" customHeight="1">
      <c r="A46" s="35" t="s">
        <v>116</v>
      </c>
      <c r="B46" s="278">
        <f t="shared" si="16"/>
        <v>5128</v>
      </c>
      <c r="C46" s="182">
        <f t="shared" si="17"/>
        <v>4388</v>
      </c>
      <c r="D46" s="182">
        <f t="shared" si="18"/>
        <v>740</v>
      </c>
      <c r="E46" s="181">
        <f t="shared" si="19"/>
        <v>4672</v>
      </c>
      <c r="F46" s="181">
        <f t="shared" si="14"/>
        <v>3962</v>
      </c>
      <c r="G46" s="181">
        <f t="shared" si="15"/>
        <v>710</v>
      </c>
      <c r="H46" s="181">
        <v>3799</v>
      </c>
      <c r="I46" s="181">
        <v>701</v>
      </c>
      <c r="J46" s="181">
        <v>1525</v>
      </c>
      <c r="K46" s="181">
        <v>1530</v>
      </c>
      <c r="L46" s="181">
        <v>1445</v>
      </c>
      <c r="M46" s="181">
        <v>163</v>
      </c>
      <c r="N46" s="181">
        <v>9</v>
      </c>
      <c r="O46" s="181">
        <v>44</v>
      </c>
      <c r="P46" s="182">
        <v>54</v>
      </c>
      <c r="Q46" s="182">
        <v>44</v>
      </c>
      <c r="R46" s="182">
        <v>30</v>
      </c>
      <c r="S46" s="31">
        <f t="shared" si="20"/>
        <v>456</v>
      </c>
      <c r="T46" s="31">
        <v>426</v>
      </c>
      <c r="U46" s="31">
        <v>30</v>
      </c>
      <c r="V46" s="31">
        <v>186</v>
      </c>
      <c r="W46" s="31">
        <v>149</v>
      </c>
      <c r="X46" s="31">
        <v>121</v>
      </c>
    </row>
    <row r="47" spans="1:24" ht="17.25" customHeight="1">
      <c r="A47" s="35" t="s">
        <v>117</v>
      </c>
      <c r="B47" s="278">
        <f t="shared" si="16"/>
        <v>3570</v>
      </c>
      <c r="C47" s="182">
        <f t="shared" si="17"/>
        <v>1673</v>
      </c>
      <c r="D47" s="182">
        <f t="shared" si="18"/>
        <v>1897</v>
      </c>
      <c r="E47" s="181">
        <f t="shared" si="19"/>
        <v>3325</v>
      </c>
      <c r="F47" s="181">
        <f t="shared" si="14"/>
        <v>1493</v>
      </c>
      <c r="G47" s="181">
        <f t="shared" si="15"/>
        <v>1832</v>
      </c>
      <c r="H47" s="181">
        <v>1493</v>
      </c>
      <c r="I47" s="181">
        <v>1832</v>
      </c>
      <c r="J47" s="181">
        <v>1126</v>
      </c>
      <c r="K47" s="181">
        <v>1075</v>
      </c>
      <c r="L47" s="181">
        <v>1124</v>
      </c>
      <c r="M47" s="181">
        <v>0</v>
      </c>
      <c r="N47" s="181">
        <v>0</v>
      </c>
      <c r="O47" s="181">
        <v>0</v>
      </c>
      <c r="P47" s="182">
        <v>0</v>
      </c>
      <c r="Q47" s="182">
        <v>0</v>
      </c>
      <c r="R47" s="182">
        <v>0</v>
      </c>
      <c r="S47" s="31">
        <f t="shared" si="20"/>
        <v>245</v>
      </c>
      <c r="T47" s="31">
        <v>180</v>
      </c>
      <c r="U47" s="31">
        <v>65</v>
      </c>
      <c r="V47" s="31">
        <v>87</v>
      </c>
      <c r="W47" s="31">
        <v>90</v>
      </c>
      <c r="X47" s="31">
        <v>68</v>
      </c>
    </row>
    <row r="48" spans="1:24" ht="17.25" customHeight="1">
      <c r="A48" s="35" t="s">
        <v>118</v>
      </c>
      <c r="B48" s="278">
        <f t="shared" si="16"/>
        <v>609</v>
      </c>
      <c r="C48" s="182">
        <f t="shared" si="17"/>
        <v>450</v>
      </c>
      <c r="D48" s="182">
        <f t="shared" si="18"/>
        <v>159</v>
      </c>
      <c r="E48" s="181">
        <f t="shared" si="19"/>
        <v>609</v>
      </c>
      <c r="F48" s="181">
        <f t="shared" si="14"/>
        <v>450</v>
      </c>
      <c r="G48" s="181">
        <f t="shared" si="15"/>
        <v>159</v>
      </c>
      <c r="H48" s="181">
        <v>450</v>
      </c>
      <c r="I48" s="181">
        <v>159</v>
      </c>
      <c r="J48" s="181">
        <v>222</v>
      </c>
      <c r="K48" s="181">
        <v>192</v>
      </c>
      <c r="L48" s="181">
        <v>195</v>
      </c>
      <c r="M48" s="181">
        <v>0</v>
      </c>
      <c r="N48" s="181">
        <v>0</v>
      </c>
      <c r="O48" s="181">
        <v>0</v>
      </c>
      <c r="P48" s="182">
        <v>0</v>
      </c>
      <c r="Q48" s="182">
        <v>0</v>
      </c>
      <c r="R48" s="182">
        <v>0</v>
      </c>
      <c r="S48" s="31">
        <f t="shared" si="20"/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</row>
    <row r="49" spans="1:24" ht="17.25" customHeight="1">
      <c r="A49" s="35" t="s">
        <v>119</v>
      </c>
      <c r="B49" s="278">
        <f t="shared" si="16"/>
        <v>626</v>
      </c>
      <c r="C49" s="182">
        <f t="shared" si="17"/>
        <v>161</v>
      </c>
      <c r="D49" s="182">
        <f t="shared" si="18"/>
        <v>465</v>
      </c>
      <c r="E49" s="181">
        <f t="shared" si="19"/>
        <v>322</v>
      </c>
      <c r="F49" s="181">
        <f t="shared" si="14"/>
        <v>9</v>
      </c>
      <c r="G49" s="181">
        <f t="shared" si="15"/>
        <v>313</v>
      </c>
      <c r="H49" s="181">
        <v>9</v>
      </c>
      <c r="I49" s="181">
        <v>313</v>
      </c>
      <c r="J49" s="181">
        <v>115</v>
      </c>
      <c r="K49" s="181">
        <v>105</v>
      </c>
      <c r="L49" s="181">
        <v>102</v>
      </c>
      <c r="M49" s="181">
        <v>0</v>
      </c>
      <c r="N49" s="181">
        <v>0</v>
      </c>
      <c r="O49" s="181">
        <v>0</v>
      </c>
      <c r="P49" s="182">
        <v>0</v>
      </c>
      <c r="Q49" s="182">
        <v>0</v>
      </c>
      <c r="R49" s="182">
        <v>0</v>
      </c>
      <c r="S49" s="31">
        <f t="shared" si="20"/>
        <v>304</v>
      </c>
      <c r="T49" s="31">
        <v>152</v>
      </c>
      <c r="U49" s="31">
        <v>152</v>
      </c>
      <c r="V49" s="31">
        <v>109</v>
      </c>
      <c r="W49" s="31">
        <v>97</v>
      </c>
      <c r="X49" s="31">
        <v>98</v>
      </c>
    </row>
    <row r="50" spans="1:24" ht="17.25" customHeight="1">
      <c r="A50" s="35" t="s">
        <v>120</v>
      </c>
      <c r="B50" s="278">
        <f t="shared" si="16"/>
        <v>120</v>
      </c>
      <c r="C50" s="182">
        <f t="shared" si="17"/>
        <v>7</v>
      </c>
      <c r="D50" s="182">
        <f t="shared" si="18"/>
        <v>113</v>
      </c>
      <c r="E50" s="181">
        <f t="shared" si="19"/>
        <v>120</v>
      </c>
      <c r="F50" s="181">
        <f t="shared" si="14"/>
        <v>7</v>
      </c>
      <c r="G50" s="181">
        <f t="shared" si="15"/>
        <v>113</v>
      </c>
      <c r="H50" s="181">
        <v>7</v>
      </c>
      <c r="I50" s="181">
        <v>113</v>
      </c>
      <c r="J50" s="181">
        <v>41</v>
      </c>
      <c r="K50" s="181">
        <v>40</v>
      </c>
      <c r="L50" s="181">
        <v>39</v>
      </c>
      <c r="M50" s="181">
        <v>0</v>
      </c>
      <c r="N50" s="181">
        <v>0</v>
      </c>
      <c r="O50" s="181">
        <v>0</v>
      </c>
      <c r="P50" s="182">
        <v>0</v>
      </c>
      <c r="Q50" s="182">
        <v>0</v>
      </c>
      <c r="R50" s="182">
        <v>0</v>
      </c>
      <c r="S50" s="31">
        <f t="shared" si="20"/>
        <v>0</v>
      </c>
      <c r="T50" s="31">
        <v>0</v>
      </c>
      <c r="U50" s="31">
        <v>0</v>
      </c>
      <c r="V50" s="31">
        <v>0</v>
      </c>
      <c r="W50" s="31">
        <v>0</v>
      </c>
      <c r="X50" s="31">
        <v>0</v>
      </c>
    </row>
    <row r="51" spans="1:24" ht="17.25" customHeight="1">
      <c r="A51" s="35" t="s">
        <v>128</v>
      </c>
      <c r="B51" s="278">
        <f t="shared" si="16"/>
        <v>0</v>
      </c>
      <c r="C51" s="182">
        <f t="shared" si="17"/>
        <v>0</v>
      </c>
      <c r="D51" s="182">
        <f t="shared" si="18"/>
        <v>0</v>
      </c>
      <c r="E51" s="181">
        <f t="shared" si="19"/>
        <v>0</v>
      </c>
      <c r="F51" s="181">
        <f t="shared" si="14"/>
        <v>0</v>
      </c>
      <c r="G51" s="181">
        <f t="shared" si="15"/>
        <v>0</v>
      </c>
      <c r="H51" s="181">
        <v>0</v>
      </c>
      <c r="I51" s="181">
        <v>0</v>
      </c>
      <c r="J51" s="181">
        <v>0</v>
      </c>
      <c r="K51" s="181">
        <v>0</v>
      </c>
      <c r="L51" s="181">
        <v>0</v>
      </c>
      <c r="M51" s="181">
        <v>0</v>
      </c>
      <c r="N51" s="181">
        <v>0</v>
      </c>
      <c r="O51" s="181">
        <v>0</v>
      </c>
      <c r="P51" s="182">
        <v>0</v>
      </c>
      <c r="Q51" s="182">
        <v>0</v>
      </c>
      <c r="R51" s="182">
        <v>0</v>
      </c>
      <c r="S51" s="31">
        <f t="shared" si="20"/>
        <v>0</v>
      </c>
      <c r="T51" s="31">
        <v>0</v>
      </c>
      <c r="U51" s="31">
        <v>0</v>
      </c>
      <c r="V51" s="31">
        <v>0</v>
      </c>
      <c r="W51" s="31">
        <v>0</v>
      </c>
      <c r="X51" s="31">
        <v>0</v>
      </c>
    </row>
    <row r="52" spans="1:24" ht="17.25" customHeight="1">
      <c r="A52" s="35" t="s">
        <v>129</v>
      </c>
      <c r="B52" s="278">
        <f t="shared" si="16"/>
        <v>167</v>
      </c>
      <c r="C52" s="182">
        <f t="shared" si="17"/>
        <v>49</v>
      </c>
      <c r="D52" s="182">
        <f t="shared" si="18"/>
        <v>118</v>
      </c>
      <c r="E52" s="181">
        <f t="shared" si="19"/>
        <v>67</v>
      </c>
      <c r="F52" s="181">
        <f t="shared" si="14"/>
        <v>13</v>
      </c>
      <c r="G52" s="181">
        <f t="shared" si="15"/>
        <v>54</v>
      </c>
      <c r="H52" s="181">
        <v>13</v>
      </c>
      <c r="I52" s="181">
        <v>54</v>
      </c>
      <c r="J52" s="181">
        <v>35</v>
      </c>
      <c r="K52" s="181">
        <v>32</v>
      </c>
      <c r="L52" s="181">
        <v>0</v>
      </c>
      <c r="M52" s="181">
        <v>0</v>
      </c>
      <c r="N52" s="181">
        <v>0</v>
      </c>
      <c r="O52" s="181">
        <v>0</v>
      </c>
      <c r="P52" s="182">
        <v>0</v>
      </c>
      <c r="Q52" s="182">
        <v>0</v>
      </c>
      <c r="R52" s="182">
        <v>0</v>
      </c>
      <c r="S52" s="31">
        <f t="shared" si="20"/>
        <v>100</v>
      </c>
      <c r="T52" s="31">
        <v>36</v>
      </c>
      <c r="U52" s="31">
        <v>64</v>
      </c>
      <c r="V52" s="31">
        <v>31</v>
      </c>
      <c r="W52" s="31">
        <v>32</v>
      </c>
      <c r="X52" s="31">
        <v>37</v>
      </c>
    </row>
    <row r="53" spans="1:24" ht="17.25" customHeight="1">
      <c r="A53" s="35" t="s">
        <v>1</v>
      </c>
      <c r="B53" s="278">
        <f t="shared" si="16"/>
        <v>1587</v>
      </c>
      <c r="C53" s="182">
        <f t="shared" si="17"/>
        <v>736</v>
      </c>
      <c r="D53" s="182">
        <f t="shared" si="18"/>
        <v>851</v>
      </c>
      <c r="E53" s="181">
        <f t="shared" si="19"/>
        <v>1340</v>
      </c>
      <c r="F53" s="181">
        <f t="shared" si="14"/>
        <v>691</v>
      </c>
      <c r="G53" s="181">
        <f t="shared" si="15"/>
        <v>649</v>
      </c>
      <c r="H53" s="181">
        <v>691</v>
      </c>
      <c r="I53" s="181">
        <v>649</v>
      </c>
      <c r="J53" s="181">
        <v>481</v>
      </c>
      <c r="K53" s="181">
        <v>438</v>
      </c>
      <c r="L53" s="181">
        <v>421</v>
      </c>
      <c r="M53" s="181">
        <v>0</v>
      </c>
      <c r="N53" s="181">
        <v>0</v>
      </c>
      <c r="O53" s="181">
        <v>0</v>
      </c>
      <c r="P53" s="182">
        <v>0</v>
      </c>
      <c r="Q53" s="182">
        <v>0</v>
      </c>
      <c r="R53" s="182">
        <v>0</v>
      </c>
      <c r="S53" s="31">
        <f t="shared" si="20"/>
        <v>247</v>
      </c>
      <c r="T53" s="31">
        <v>45</v>
      </c>
      <c r="U53" s="31">
        <v>202</v>
      </c>
      <c r="V53" s="31">
        <v>75</v>
      </c>
      <c r="W53" s="31">
        <v>102</v>
      </c>
      <c r="X53" s="31">
        <v>70</v>
      </c>
    </row>
    <row r="54" spans="1:24" ht="17.25" customHeight="1">
      <c r="A54" s="243" t="s">
        <v>121</v>
      </c>
      <c r="B54" s="278">
        <f>C54+D54</f>
        <v>2621</v>
      </c>
      <c r="C54" s="182">
        <f>SUM(F54,T54)</f>
        <v>1227</v>
      </c>
      <c r="D54" s="182">
        <f>SUM(G54,U54)</f>
        <v>1394</v>
      </c>
      <c r="E54" s="181">
        <f t="shared" si="19"/>
        <v>2621</v>
      </c>
      <c r="F54" s="181">
        <f t="shared" si="14"/>
        <v>1227</v>
      </c>
      <c r="G54" s="181">
        <f t="shared" si="15"/>
        <v>1394</v>
      </c>
      <c r="H54" s="181">
        <v>1227</v>
      </c>
      <c r="I54" s="181">
        <v>1394</v>
      </c>
      <c r="J54" s="181">
        <v>881</v>
      </c>
      <c r="K54" s="181">
        <v>880</v>
      </c>
      <c r="L54" s="181">
        <v>860</v>
      </c>
      <c r="M54" s="181">
        <v>0</v>
      </c>
      <c r="N54" s="181">
        <v>0</v>
      </c>
      <c r="O54" s="181">
        <v>0</v>
      </c>
      <c r="P54" s="182">
        <v>0</v>
      </c>
      <c r="Q54" s="182">
        <v>0</v>
      </c>
      <c r="R54" s="182">
        <v>0</v>
      </c>
      <c r="S54" s="31">
        <f t="shared" si="20"/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</row>
    <row r="55" spans="1:28" ht="8.25" customHeight="1">
      <c r="A55" s="285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34"/>
      <c r="Z55" s="34"/>
      <c r="AA55" s="34"/>
      <c r="AB55" s="34"/>
    </row>
    <row r="56" spans="1:46" ht="15" customHeight="1">
      <c r="A56" s="34"/>
      <c r="B56" s="34"/>
      <c r="C56" s="34"/>
      <c r="D56" s="34"/>
      <c r="E56" s="34"/>
      <c r="F56" s="173"/>
      <c r="G56" s="34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83"/>
      <c r="T56" s="173"/>
      <c r="U56" s="94"/>
      <c r="V56" s="94"/>
      <c r="W56" s="94"/>
      <c r="X56" s="94"/>
      <c r="Y56" s="34"/>
      <c r="Z56" s="34"/>
      <c r="AA56" s="34"/>
      <c r="AB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</row>
  </sheetData>
  <sheetProtection/>
  <mergeCells count="23">
    <mergeCell ref="S36:X36"/>
    <mergeCell ref="S37:X37"/>
    <mergeCell ref="E36:R36"/>
    <mergeCell ref="E37:G37"/>
    <mergeCell ref="H37:L37"/>
    <mergeCell ref="M37:R37"/>
    <mergeCell ref="K4:K6"/>
    <mergeCell ref="L4:L6"/>
    <mergeCell ref="A34:L34"/>
    <mergeCell ref="A3:A6"/>
    <mergeCell ref="M4:M6"/>
    <mergeCell ref="A36:A38"/>
    <mergeCell ref="B36:D37"/>
    <mergeCell ref="N4:N6"/>
    <mergeCell ref="A1:L1"/>
    <mergeCell ref="O3:W3"/>
    <mergeCell ref="D4:D6"/>
    <mergeCell ref="E4:E6"/>
    <mergeCell ref="F4:F6"/>
    <mergeCell ref="G4:G6"/>
    <mergeCell ref="H4:H6"/>
    <mergeCell ref="I4:I6"/>
    <mergeCell ref="J4:J6"/>
  </mergeCells>
  <conditionalFormatting sqref="A44:X54">
    <cfRule type="expression" priority="1" dxfId="0" stopIfTrue="1">
      <formula>MOD(ROW(),2)=0</formula>
    </cfRule>
  </conditionalFormatting>
  <printOptions horizontalCentered="1"/>
  <pageMargins left="0.5905511811023623" right="0.5905511811023623" top="0.7480314960629921" bottom="0.7480314960629921" header="0.8661417322834646" footer="0.5118110236220472"/>
  <pageSetup horizontalDpi="600" verticalDpi="600" orientation="portrait" paperSize="9" scale="85" r:id="rId1"/>
  <colBreaks count="1" manualBreakCount="1">
    <brk id="12" max="5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</sheetPr>
  <dimension ref="A1:GK59"/>
  <sheetViews>
    <sheetView showGridLines="0" workbookViewId="0" topLeftCell="A1">
      <selection activeCell="B2" sqref="B2"/>
    </sheetView>
  </sheetViews>
  <sheetFormatPr defaultColWidth="10.75" defaultRowHeight="18"/>
  <cols>
    <col min="1" max="1" width="9.5" style="24" customWidth="1"/>
    <col min="2" max="17" width="6.58203125" style="24" customWidth="1"/>
    <col min="18" max="21" width="5.58203125" style="24" customWidth="1"/>
    <col min="22" max="24" width="6.58203125" style="24" customWidth="1"/>
    <col min="25" max="27" width="5.58203125" style="24" customWidth="1"/>
    <col min="28" max="31" width="6.58203125" style="24" customWidth="1"/>
    <col min="32" max="16384" width="10.75" style="24" customWidth="1"/>
  </cols>
  <sheetData>
    <row r="1" spans="1:7" ht="15" customHeight="1">
      <c r="A1" s="594" t="s">
        <v>252</v>
      </c>
      <c r="B1" s="594"/>
      <c r="C1" s="594"/>
      <c r="D1" s="594"/>
      <c r="E1" s="594"/>
      <c r="F1" s="594"/>
      <c r="G1" s="594"/>
    </row>
    <row r="2" spans="1:7" ht="15" customHeight="1">
      <c r="A2" s="217" t="s">
        <v>158</v>
      </c>
      <c r="B2" s="218"/>
      <c r="C2" s="218"/>
      <c r="D2" s="218"/>
      <c r="E2" s="219"/>
      <c r="F2" s="219"/>
      <c r="G2" s="220" t="s">
        <v>193</v>
      </c>
    </row>
    <row r="3" spans="1:7" ht="15" customHeight="1">
      <c r="A3" s="221"/>
      <c r="B3" s="598" t="s">
        <v>150</v>
      </c>
      <c r="C3" s="600" t="s">
        <v>205</v>
      </c>
      <c r="D3" s="601"/>
      <c r="E3" s="601"/>
      <c r="F3" s="601"/>
      <c r="G3" s="601"/>
    </row>
    <row r="4" spans="1:7" ht="15" customHeight="1">
      <c r="A4" s="222" t="s">
        <v>7</v>
      </c>
      <c r="B4" s="599"/>
      <c r="C4" s="234" t="s">
        <v>57</v>
      </c>
      <c r="D4" s="223" t="s">
        <v>63</v>
      </c>
      <c r="E4" s="224" t="s">
        <v>64</v>
      </c>
      <c r="F4" s="223" t="s">
        <v>65</v>
      </c>
      <c r="G4" s="224" t="s">
        <v>135</v>
      </c>
    </row>
    <row r="5" spans="1:7" ht="15" customHeight="1">
      <c r="A5" s="218"/>
      <c r="B5" s="225"/>
      <c r="C5" s="218"/>
      <c r="D5" s="218"/>
      <c r="E5" s="218"/>
      <c r="F5" s="218"/>
      <c r="G5" s="218"/>
    </row>
    <row r="6" spans="1:7" ht="15" customHeight="1">
      <c r="A6" s="219" t="s">
        <v>230</v>
      </c>
      <c r="B6" s="226">
        <v>99</v>
      </c>
      <c r="C6" s="227">
        <v>15</v>
      </c>
      <c r="D6" s="227">
        <v>3</v>
      </c>
      <c r="E6" s="227">
        <v>8</v>
      </c>
      <c r="F6" s="227">
        <v>4</v>
      </c>
      <c r="G6" s="227">
        <v>0</v>
      </c>
    </row>
    <row r="7" spans="1:7" s="152" customFormat="1" ht="15" customHeight="1">
      <c r="A7" s="309" t="s">
        <v>231</v>
      </c>
      <c r="B7" s="310">
        <f aca="true" t="shared" si="0" ref="B7:G7">SUM(B9:B10)</f>
        <v>159</v>
      </c>
      <c r="C7" s="311">
        <f t="shared" si="0"/>
        <v>15</v>
      </c>
      <c r="D7" s="311">
        <f t="shared" si="0"/>
        <v>2</v>
      </c>
      <c r="E7" s="311">
        <f t="shared" si="0"/>
        <v>4</v>
      </c>
      <c r="F7" s="311">
        <f t="shared" si="0"/>
        <v>9</v>
      </c>
      <c r="G7" s="311">
        <f t="shared" si="0"/>
        <v>0</v>
      </c>
    </row>
    <row r="8" spans="1:7" ht="15" customHeight="1">
      <c r="A8" s="219"/>
      <c r="B8" s="226"/>
      <c r="C8" s="227"/>
      <c r="D8" s="227"/>
      <c r="E8" s="227"/>
      <c r="F8" s="227"/>
      <c r="G8" s="227"/>
    </row>
    <row r="9" spans="1:7" ht="15" customHeight="1">
      <c r="A9" s="228" t="s">
        <v>151</v>
      </c>
      <c r="B9" s="226">
        <v>19</v>
      </c>
      <c r="C9" s="227">
        <f>SUM(D9:G9)</f>
        <v>4</v>
      </c>
      <c r="D9" s="227">
        <v>1</v>
      </c>
      <c r="E9" s="227">
        <v>1</v>
      </c>
      <c r="F9" s="227">
        <v>2</v>
      </c>
      <c r="G9" s="227">
        <v>0</v>
      </c>
    </row>
    <row r="10" spans="1:7" ht="15" customHeight="1">
      <c r="A10" s="228" t="s">
        <v>152</v>
      </c>
      <c r="B10" s="226">
        <v>140</v>
      </c>
      <c r="C10" s="227">
        <f>SUM(D10:G10)</f>
        <v>11</v>
      </c>
      <c r="D10" s="237">
        <v>1</v>
      </c>
      <c r="E10" s="237">
        <v>3</v>
      </c>
      <c r="F10" s="237">
        <v>7</v>
      </c>
      <c r="G10" s="237">
        <v>0</v>
      </c>
    </row>
    <row r="11" spans="1:7" ht="10.5" customHeight="1">
      <c r="A11" s="242"/>
      <c r="B11" s="238"/>
      <c r="C11" s="238"/>
      <c r="D11" s="229"/>
      <c r="E11" s="229"/>
      <c r="F11" s="229"/>
      <c r="G11" s="229"/>
    </row>
    <row r="12" ht="21" customHeight="1">
      <c r="A12" s="219" t="s">
        <v>214</v>
      </c>
    </row>
    <row r="13" spans="1:2" ht="15" customHeight="1">
      <c r="A13" s="24" t="s">
        <v>264</v>
      </c>
      <c r="B13" s="94"/>
    </row>
    <row r="14" ht="15" customHeight="1"/>
    <row r="15" ht="15" customHeight="1"/>
    <row r="16" ht="15" customHeight="1"/>
    <row r="17" ht="15" customHeight="1"/>
    <row r="18" ht="15" customHeight="1"/>
    <row r="19" spans="1:22" ht="15" customHeight="1">
      <c r="A19" s="549" t="s">
        <v>253</v>
      </c>
      <c r="B19" s="549"/>
      <c r="C19" s="549"/>
      <c r="D19" s="549"/>
      <c r="E19" s="549"/>
      <c r="F19" s="549"/>
      <c r="G19" s="549"/>
      <c r="H19" s="549"/>
      <c r="I19" s="549"/>
      <c r="J19" s="549"/>
      <c r="K19" s="549"/>
      <c r="L19" s="549"/>
      <c r="M19" s="549"/>
      <c r="N19" s="29"/>
      <c r="O19" s="29"/>
      <c r="P19" s="29"/>
      <c r="Q19" s="29"/>
      <c r="R19" s="29"/>
      <c r="S19" s="29"/>
      <c r="T19" s="92"/>
      <c r="U19" s="92"/>
      <c r="V19" s="92"/>
    </row>
    <row r="20" spans="1:28" ht="15" customHeight="1">
      <c r="A20" s="30" t="s">
        <v>189</v>
      </c>
      <c r="B20" s="30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2" t="s">
        <v>194</v>
      </c>
      <c r="O20" s="31"/>
      <c r="P20" s="31"/>
      <c r="Q20" s="31"/>
      <c r="R20" s="32"/>
      <c r="S20" s="31"/>
      <c r="T20" s="31"/>
      <c r="U20" s="31"/>
      <c r="V20" s="31"/>
      <c r="AA20" s="40" t="s">
        <v>195</v>
      </c>
      <c r="AB20" s="34"/>
    </row>
    <row r="21" spans="1:35" ht="15" customHeight="1">
      <c r="A21" s="553" t="s">
        <v>216</v>
      </c>
      <c r="B21" s="556" t="s">
        <v>4</v>
      </c>
      <c r="C21" s="557"/>
      <c r="D21" s="557"/>
      <c r="E21" s="557"/>
      <c r="F21" s="557"/>
      <c r="G21" s="557"/>
      <c r="H21" s="569" t="s">
        <v>200</v>
      </c>
      <c r="I21" s="570"/>
      <c r="J21" s="570"/>
      <c r="K21" s="570"/>
      <c r="L21" s="570"/>
      <c r="M21" s="570"/>
      <c r="N21" s="570" t="s">
        <v>201</v>
      </c>
      <c r="O21" s="570"/>
      <c r="P21" s="570"/>
      <c r="Q21" s="570"/>
      <c r="R21" s="570"/>
      <c r="S21" s="570"/>
      <c r="T21" s="570"/>
      <c r="U21" s="571"/>
      <c r="V21" s="562" t="s">
        <v>163</v>
      </c>
      <c r="W21" s="563"/>
      <c r="X21" s="563"/>
      <c r="Y21" s="563"/>
      <c r="Z21" s="563"/>
      <c r="AA21" s="563"/>
      <c r="AB21" s="34"/>
      <c r="AC21" s="34"/>
      <c r="AD21" s="34"/>
      <c r="AE21" s="34"/>
      <c r="AF21" s="34"/>
      <c r="AG21" s="34"/>
      <c r="AH21" s="34"/>
      <c r="AI21" s="34"/>
    </row>
    <row r="22" spans="1:35" ht="15" customHeight="1">
      <c r="A22" s="554"/>
      <c r="B22" s="558"/>
      <c r="C22" s="559"/>
      <c r="D22" s="559"/>
      <c r="E22" s="559"/>
      <c r="F22" s="559"/>
      <c r="G22" s="559"/>
      <c r="H22" s="558" t="s">
        <v>57</v>
      </c>
      <c r="I22" s="559"/>
      <c r="J22" s="559"/>
      <c r="K22" s="559"/>
      <c r="L22" s="559"/>
      <c r="M22" s="559"/>
      <c r="N22" s="595" t="s">
        <v>80</v>
      </c>
      <c r="O22" s="596"/>
      <c r="P22" s="596"/>
      <c r="Q22" s="596"/>
      <c r="R22" s="564" t="s">
        <v>81</v>
      </c>
      <c r="S22" s="565"/>
      <c r="T22" s="565"/>
      <c r="U22" s="597"/>
      <c r="V22" s="595" t="s">
        <v>80</v>
      </c>
      <c r="W22" s="596"/>
      <c r="X22" s="596"/>
      <c r="Y22" s="596"/>
      <c r="Z22" s="596"/>
      <c r="AA22" s="596"/>
      <c r="AB22" s="34"/>
      <c r="AC22" s="34"/>
      <c r="AD22" s="34"/>
      <c r="AE22" s="34"/>
      <c r="AF22" s="34"/>
      <c r="AG22" s="34"/>
      <c r="AH22" s="34"/>
      <c r="AI22" s="34"/>
    </row>
    <row r="23" spans="1:35" ht="15" customHeight="1">
      <c r="A23" s="554"/>
      <c r="B23" s="586" t="s">
        <v>131</v>
      </c>
      <c r="C23" s="587"/>
      <c r="D23" s="602"/>
      <c r="E23" s="586" t="s">
        <v>133</v>
      </c>
      <c r="F23" s="587"/>
      <c r="G23" s="588"/>
      <c r="H23" s="586" t="s">
        <v>131</v>
      </c>
      <c r="I23" s="587"/>
      <c r="J23" s="602"/>
      <c r="K23" s="586" t="s">
        <v>133</v>
      </c>
      <c r="L23" s="587"/>
      <c r="M23" s="588"/>
      <c r="N23" s="569" t="s">
        <v>130</v>
      </c>
      <c r="O23" s="570"/>
      <c r="P23" s="569" t="s">
        <v>132</v>
      </c>
      <c r="Q23" s="570"/>
      <c r="R23" s="569" t="s">
        <v>130</v>
      </c>
      <c r="S23" s="570"/>
      <c r="T23" s="569" t="s">
        <v>132</v>
      </c>
      <c r="U23" s="571"/>
      <c r="V23" s="569" t="s">
        <v>130</v>
      </c>
      <c r="W23" s="570"/>
      <c r="X23" s="570"/>
      <c r="Y23" s="569" t="s">
        <v>132</v>
      </c>
      <c r="Z23" s="570"/>
      <c r="AA23" s="570"/>
      <c r="AB23" s="34"/>
      <c r="AC23" s="34"/>
      <c r="AD23" s="34"/>
      <c r="AE23" s="34"/>
      <c r="AF23" s="34"/>
      <c r="AG23" s="34"/>
      <c r="AH23" s="34"/>
      <c r="AI23" s="34"/>
    </row>
    <row r="24" spans="1:193" s="93" customFormat="1" ht="15" customHeight="1">
      <c r="A24" s="555"/>
      <c r="B24" s="38" t="s">
        <v>57</v>
      </c>
      <c r="C24" s="37" t="s">
        <v>2</v>
      </c>
      <c r="D24" s="39" t="s">
        <v>3</v>
      </c>
      <c r="E24" s="38" t="s">
        <v>57</v>
      </c>
      <c r="F24" s="37" t="s">
        <v>2</v>
      </c>
      <c r="G24" s="241" t="s">
        <v>3</v>
      </c>
      <c r="H24" s="38" t="s">
        <v>57</v>
      </c>
      <c r="I24" s="37" t="s">
        <v>2</v>
      </c>
      <c r="J24" s="39" t="s">
        <v>3</v>
      </c>
      <c r="K24" s="38" t="s">
        <v>57</v>
      </c>
      <c r="L24" s="37" t="s">
        <v>2</v>
      </c>
      <c r="M24" s="241" t="s">
        <v>3</v>
      </c>
      <c r="N24" s="38" t="s">
        <v>2</v>
      </c>
      <c r="O24" s="36" t="s">
        <v>3</v>
      </c>
      <c r="P24" s="38" t="s">
        <v>2</v>
      </c>
      <c r="Q24" s="36" t="s">
        <v>3</v>
      </c>
      <c r="R24" s="38" t="s">
        <v>2</v>
      </c>
      <c r="S24" s="37" t="s">
        <v>3</v>
      </c>
      <c r="T24" s="38" t="s">
        <v>2</v>
      </c>
      <c r="U24" s="37" t="s">
        <v>3</v>
      </c>
      <c r="V24" s="38" t="s">
        <v>57</v>
      </c>
      <c r="W24" s="37" t="s">
        <v>2</v>
      </c>
      <c r="X24" s="39" t="s">
        <v>3</v>
      </c>
      <c r="Y24" s="38" t="s">
        <v>57</v>
      </c>
      <c r="Z24" s="37" t="s">
        <v>2</v>
      </c>
      <c r="AA24" s="39" t="s">
        <v>3</v>
      </c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</row>
    <row r="25" spans="1:27" ht="15" customHeight="1">
      <c r="A25" s="31"/>
      <c r="B25" s="277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4"/>
      <c r="X25" s="34"/>
      <c r="Y25" s="34"/>
      <c r="Z25" s="34"/>
      <c r="AA25" s="34"/>
    </row>
    <row r="26" spans="1:27" ht="15" customHeight="1">
      <c r="A26" s="35" t="s">
        <v>230</v>
      </c>
      <c r="B26" s="279">
        <v>47835</v>
      </c>
      <c r="C26" s="181">
        <v>25097</v>
      </c>
      <c r="D26" s="181">
        <v>22738</v>
      </c>
      <c r="E26" s="181">
        <v>20742</v>
      </c>
      <c r="F26" s="181">
        <v>10604</v>
      </c>
      <c r="G26" s="181">
        <v>10138</v>
      </c>
      <c r="H26" s="181">
        <v>21278</v>
      </c>
      <c r="I26" s="181">
        <v>11191</v>
      </c>
      <c r="J26" s="181">
        <v>10087</v>
      </c>
      <c r="K26" s="181">
        <v>14887</v>
      </c>
      <c r="L26" s="181">
        <v>7439</v>
      </c>
      <c r="M26" s="181">
        <v>7448</v>
      </c>
      <c r="N26" s="181">
        <v>10775</v>
      </c>
      <c r="O26" s="181">
        <v>9821</v>
      </c>
      <c r="P26" s="181">
        <v>7119</v>
      </c>
      <c r="Q26" s="181">
        <v>7213</v>
      </c>
      <c r="R26" s="181">
        <v>416</v>
      </c>
      <c r="S26" s="181">
        <v>266</v>
      </c>
      <c r="T26" s="181">
        <v>320</v>
      </c>
      <c r="U26" s="181">
        <v>235</v>
      </c>
      <c r="V26" s="181">
        <v>26557</v>
      </c>
      <c r="W26" s="31">
        <v>13906</v>
      </c>
      <c r="X26" s="31">
        <v>12651</v>
      </c>
      <c r="Y26" s="31">
        <v>5855</v>
      </c>
      <c r="Z26" s="31">
        <v>3165</v>
      </c>
      <c r="AA26" s="31">
        <v>2690</v>
      </c>
    </row>
    <row r="27" spans="1:27" s="152" customFormat="1" ht="15" customHeight="1">
      <c r="A27" s="306" t="s">
        <v>231</v>
      </c>
      <c r="B27" s="307">
        <f>SUM(B30:B40)</f>
        <v>48289</v>
      </c>
      <c r="C27" s="308">
        <f aca="true" t="shared" si="1" ref="C27:AA27">SUM(C30:C40)</f>
        <v>24865</v>
      </c>
      <c r="D27" s="308">
        <f t="shared" si="1"/>
        <v>23424</v>
      </c>
      <c r="E27" s="308">
        <f t="shared" si="1"/>
        <v>20717</v>
      </c>
      <c r="F27" s="308">
        <f t="shared" si="1"/>
        <v>10493</v>
      </c>
      <c r="G27" s="308">
        <f t="shared" si="1"/>
        <v>10224</v>
      </c>
      <c r="H27" s="308">
        <f t="shared" si="1"/>
        <v>21620</v>
      </c>
      <c r="I27" s="308">
        <f t="shared" si="1"/>
        <v>11234</v>
      </c>
      <c r="J27" s="308">
        <f t="shared" si="1"/>
        <v>10386</v>
      </c>
      <c r="K27" s="308">
        <f t="shared" si="1"/>
        <v>14721</v>
      </c>
      <c r="L27" s="308">
        <f t="shared" si="1"/>
        <v>7304</v>
      </c>
      <c r="M27" s="308">
        <f t="shared" si="1"/>
        <v>7417</v>
      </c>
      <c r="N27" s="308">
        <f t="shared" si="1"/>
        <v>10856</v>
      </c>
      <c r="O27" s="308">
        <f t="shared" si="1"/>
        <v>10163</v>
      </c>
      <c r="P27" s="308">
        <f t="shared" si="1"/>
        <v>7023</v>
      </c>
      <c r="Q27" s="308">
        <f t="shared" si="1"/>
        <v>7232</v>
      </c>
      <c r="R27" s="308">
        <f t="shared" si="1"/>
        <v>378</v>
      </c>
      <c r="S27" s="308">
        <f t="shared" si="1"/>
        <v>223</v>
      </c>
      <c r="T27" s="308">
        <f t="shared" si="1"/>
        <v>281</v>
      </c>
      <c r="U27" s="308">
        <f t="shared" si="1"/>
        <v>185</v>
      </c>
      <c r="V27" s="308">
        <f t="shared" si="1"/>
        <v>26669</v>
      </c>
      <c r="W27" s="308">
        <f t="shared" si="1"/>
        <v>13631</v>
      </c>
      <c r="X27" s="308">
        <f t="shared" si="1"/>
        <v>13038</v>
      </c>
      <c r="Y27" s="308">
        <f t="shared" si="1"/>
        <v>5996</v>
      </c>
      <c r="Z27" s="308">
        <f t="shared" si="1"/>
        <v>3189</v>
      </c>
      <c r="AA27" s="308">
        <f t="shared" si="1"/>
        <v>2807</v>
      </c>
    </row>
    <row r="28" spans="1:27" ht="15" customHeight="1">
      <c r="A28" s="30"/>
      <c r="B28" s="278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31"/>
      <c r="X28" s="31"/>
      <c r="Y28" s="31"/>
      <c r="Z28" s="31"/>
      <c r="AA28" s="31"/>
    </row>
    <row r="29" spans="1:27" s="305" customFormat="1" ht="15" customHeight="1">
      <c r="A29" s="303"/>
      <c r="B29" s="304"/>
      <c r="C29" s="303"/>
      <c r="D29" s="303"/>
      <c r="E29" s="303"/>
      <c r="F29" s="303"/>
      <c r="G29" s="303"/>
      <c r="H29" s="303"/>
      <c r="I29" s="303"/>
      <c r="J29" s="303"/>
      <c r="K29" s="303"/>
      <c r="L29" s="303"/>
      <c r="M29" s="303"/>
      <c r="N29" s="303"/>
      <c r="O29" s="303"/>
      <c r="P29" s="303"/>
      <c r="Q29" s="303"/>
      <c r="R29" s="303"/>
      <c r="S29" s="303"/>
      <c r="T29" s="303"/>
      <c r="U29" s="303"/>
      <c r="V29" s="303"/>
      <c r="W29" s="303"/>
      <c r="X29" s="303"/>
      <c r="Y29" s="303"/>
      <c r="Z29" s="303"/>
      <c r="AA29" s="303"/>
    </row>
    <row r="30" spans="1:27" ht="15" customHeight="1">
      <c r="A30" s="35" t="s">
        <v>114</v>
      </c>
      <c r="B30" s="278">
        <f>C30+D30</f>
        <v>39461</v>
      </c>
      <c r="C30" s="181">
        <f>SUM(I30,W30)</f>
        <v>19265</v>
      </c>
      <c r="D30" s="181">
        <f>SUM(J30,X30)</f>
        <v>20196</v>
      </c>
      <c r="E30" s="181">
        <f>F30+G30</f>
        <v>15096</v>
      </c>
      <c r="F30" s="181">
        <f>SUM(L30,Z30)</f>
        <v>7112</v>
      </c>
      <c r="G30" s="181">
        <f>SUM(M30,AA30)</f>
        <v>7984</v>
      </c>
      <c r="H30" s="181">
        <f>I30+J30</f>
        <v>14277</v>
      </c>
      <c r="I30" s="181">
        <f>SUM(N30,R30)</f>
        <v>6641</v>
      </c>
      <c r="J30" s="181">
        <f>SUM(O30,S30)</f>
        <v>7636</v>
      </c>
      <c r="K30" s="181">
        <f>L30+M30</f>
        <v>9588</v>
      </c>
      <c r="L30" s="181">
        <f>SUM(P30,T30)</f>
        <v>4238</v>
      </c>
      <c r="M30" s="181">
        <f>SUM(Q30,U30)</f>
        <v>5350</v>
      </c>
      <c r="N30" s="181">
        <v>6316</v>
      </c>
      <c r="O30" s="181">
        <v>7418</v>
      </c>
      <c r="P30" s="181">
        <v>3996</v>
      </c>
      <c r="Q30" s="181">
        <v>5170</v>
      </c>
      <c r="R30" s="181">
        <v>325</v>
      </c>
      <c r="S30" s="181">
        <v>218</v>
      </c>
      <c r="T30" s="181">
        <v>242</v>
      </c>
      <c r="U30" s="182">
        <v>180</v>
      </c>
      <c r="V30" s="181">
        <f>W30+X30</f>
        <v>25184</v>
      </c>
      <c r="W30" s="31">
        <v>12624</v>
      </c>
      <c r="X30" s="31">
        <v>12560</v>
      </c>
      <c r="Y30" s="31">
        <f>Z30+AA30</f>
        <v>5508</v>
      </c>
      <c r="Z30" s="31">
        <v>2874</v>
      </c>
      <c r="AA30" s="31">
        <v>2634</v>
      </c>
    </row>
    <row r="31" spans="1:27" ht="15" customHeight="1">
      <c r="A31" s="35" t="s">
        <v>115</v>
      </c>
      <c r="B31" s="278">
        <f aca="true" t="shared" si="2" ref="B31:B40">C31+D31</f>
        <v>1022</v>
      </c>
      <c r="C31" s="181">
        <f aca="true" t="shared" si="3" ref="C31:C40">SUM(I31,W31)</f>
        <v>635</v>
      </c>
      <c r="D31" s="181">
        <f aca="true" t="shared" si="4" ref="D31:D40">SUM(J31,X31)</f>
        <v>387</v>
      </c>
      <c r="E31" s="181">
        <f aca="true" t="shared" si="5" ref="E31:E39">F31+G31</f>
        <v>667</v>
      </c>
      <c r="F31" s="181">
        <f aca="true" t="shared" si="6" ref="F31:F40">SUM(L31,Z31)</f>
        <v>385</v>
      </c>
      <c r="G31" s="181">
        <f aca="true" t="shared" si="7" ref="G31:G40">SUM(M31,AA31)</f>
        <v>282</v>
      </c>
      <c r="H31" s="181">
        <f aca="true" t="shared" si="8" ref="H31:H40">I31+J31</f>
        <v>1022</v>
      </c>
      <c r="I31" s="181">
        <f aca="true" t="shared" si="9" ref="I31:I40">SUM(N31,R31)</f>
        <v>635</v>
      </c>
      <c r="J31" s="181">
        <f aca="true" t="shared" si="10" ref="J31:J40">SUM(O31,S31)</f>
        <v>387</v>
      </c>
      <c r="K31" s="181">
        <f aca="true" t="shared" si="11" ref="K31:K40">L31+M31</f>
        <v>667</v>
      </c>
      <c r="L31" s="181">
        <f aca="true" t="shared" si="12" ref="L31:L40">SUM(P31,T31)</f>
        <v>385</v>
      </c>
      <c r="M31" s="181">
        <f aca="true" t="shared" si="13" ref="M31:M40">SUM(Q31,U31)</f>
        <v>282</v>
      </c>
      <c r="N31" s="181">
        <v>635</v>
      </c>
      <c r="O31" s="181">
        <v>387</v>
      </c>
      <c r="P31" s="181">
        <v>385</v>
      </c>
      <c r="Q31" s="181">
        <v>282</v>
      </c>
      <c r="R31" s="181">
        <v>0</v>
      </c>
      <c r="S31" s="181">
        <v>0</v>
      </c>
      <c r="T31" s="181">
        <v>0</v>
      </c>
      <c r="U31" s="182">
        <v>0</v>
      </c>
      <c r="V31" s="181">
        <f aca="true" t="shared" si="14" ref="V31:V40">W31+X31</f>
        <v>0</v>
      </c>
      <c r="W31" s="31">
        <v>0</v>
      </c>
      <c r="X31" s="31">
        <v>0</v>
      </c>
      <c r="Y31" s="31">
        <f aca="true" t="shared" si="15" ref="Y31:Y40">Z31+AA31</f>
        <v>0</v>
      </c>
      <c r="Z31" s="31">
        <v>0</v>
      </c>
      <c r="AA31" s="31">
        <v>0</v>
      </c>
    </row>
    <row r="32" spans="1:27" ht="15" customHeight="1">
      <c r="A32" s="35" t="s">
        <v>116</v>
      </c>
      <c r="B32" s="278">
        <f t="shared" si="2"/>
        <v>2992</v>
      </c>
      <c r="C32" s="181">
        <f t="shared" si="3"/>
        <v>2599</v>
      </c>
      <c r="D32" s="181">
        <f t="shared" si="4"/>
        <v>393</v>
      </c>
      <c r="E32" s="181">
        <f t="shared" si="5"/>
        <v>1753</v>
      </c>
      <c r="F32" s="181">
        <f t="shared" si="6"/>
        <v>1491</v>
      </c>
      <c r="G32" s="181">
        <f t="shared" si="7"/>
        <v>262</v>
      </c>
      <c r="H32" s="181">
        <f t="shared" si="8"/>
        <v>2383</v>
      </c>
      <c r="I32" s="181">
        <f t="shared" si="9"/>
        <v>2036</v>
      </c>
      <c r="J32" s="181">
        <f t="shared" si="10"/>
        <v>347</v>
      </c>
      <c r="K32" s="181">
        <f t="shared" si="11"/>
        <v>1567</v>
      </c>
      <c r="L32" s="181">
        <f t="shared" si="12"/>
        <v>1319</v>
      </c>
      <c r="M32" s="181">
        <f t="shared" si="13"/>
        <v>248</v>
      </c>
      <c r="N32" s="181">
        <v>1983</v>
      </c>
      <c r="O32" s="181">
        <v>342</v>
      </c>
      <c r="P32" s="181">
        <v>1280</v>
      </c>
      <c r="Q32" s="181">
        <v>243</v>
      </c>
      <c r="R32" s="181">
        <v>53</v>
      </c>
      <c r="S32" s="181">
        <v>5</v>
      </c>
      <c r="T32" s="181">
        <v>39</v>
      </c>
      <c r="U32" s="182">
        <v>5</v>
      </c>
      <c r="V32" s="181">
        <f t="shared" si="14"/>
        <v>609</v>
      </c>
      <c r="W32" s="31">
        <v>563</v>
      </c>
      <c r="X32" s="31">
        <v>46</v>
      </c>
      <c r="Y32" s="31">
        <f t="shared" si="15"/>
        <v>186</v>
      </c>
      <c r="Z32" s="31">
        <v>172</v>
      </c>
      <c r="AA32" s="31">
        <v>14</v>
      </c>
    </row>
    <row r="33" spans="1:27" ht="15" customHeight="1">
      <c r="A33" s="35" t="s">
        <v>117</v>
      </c>
      <c r="B33" s="278">
        <f t="shared" si="2"/>
        <v>1848</v>
      </c>
      <c r="C33" s="181">
        <f t="shared" si="3"/>
        <v>958</v>
      </c>
      <c r="D33" s="181">
        <f t="shared" si="4"/>
        <v>890</v>
      </c>
      <c r="E33" s="181">
        <f t="shared" si="5"/>
        <v>1213</v>
      </c>
      <c r="F33" s="181">
        <f t="shared" si="6"/>
        <v>568</v>
      </c>
      <c r="G33" s="181">
        <f t="shared" si="7"/>
        <v>645</v>
      </c>
      <c r="H33" s="181">
        <f t="shared" si="8"/>
        <v>1557</v>
      </c>
      <c r="I33" s="181">
        <f t="shared" si="9"/>
        <v>746</v>
      </c>
      <c r="J33" s="181">
        <f t="shared" si="10"/>
        <v>811</v>
      </c>
      <c r="K33" s="181">
        <f t="shared" si="11"/>
        <v>1126</v>
      </c>
      <c r="L33" s="181">
        <f t="shared" si="12"/>
        <v>507</v>
      </c>
      <c r="M33" s="181">
        <f t="shared" si="13"/>
        <v>619</v>
      </c>
      <c r="N33" s="181">
        <v>746</v>
      </c>
      <c r="O33" s="181">
        <v>811</v>
      </c>
      <c r="P33" s="181">
        <v>507</v>
      </c>
      <c r="Q33" s="181">
        <v>619</v>
      </c>
      <c r="R33" s="181">
        <v>0</v>
      </c>
      <c r="S33" s="181">
        <v>0</v>
      </c>
      <c r="T33" s="181">
        <v>0</v>
      </c>
      <c r="U33" s="182">
        <v>0</v>
      </c>
      <c r="V33" s="181">
        <f t="shared" si="14"/>
        <v>291</v>
      </c>
      <c r="W33" s="31">
        <v>212</v>
      </c>
      <c r="X33" s="31">
        <v>79</v>
      </c>
      <c r="Y33" s="31">
        <f t="shared" si="15"/>
        <v>87</v>
      </c>
      <c r="Z33" s="31">
        <v>61</v>
      </c>
      <c r="AA33" s="31">
        <v>26</v>
      </c>
    </row>
    <row r="34" spans="1:27" ht="15" customHeight="1">
      <c r="A34" s="35" t="s">
        <v>118</v>
      </c>
      <c r="B34" s="278">
        <f t="shared" si="2"/>
        <v>275</v>
      </c>
      <c r="C34" s="181">
        <f t="shared" si="3"/>
        <v>203</v>
      </c>
      <c r="D34" s="181">
        <f t="shared" si="4"/>
        <v>72</v>
      </c>
      <c r="E34" s="181">
        <f t="shared" si="5"/>
        <v>223</v>
      </c>
      <c r="F34" s="181">
        <f t="shared" si="6"/>
        <v>167</v>
      </c>
      <c r="G34" s="181">
        <f t="shared" si="7"/>
        <v>56</v>
      </c>
      <c r="H34" s="181">
        <f t="shared" si="8"/>
        <v>275</v>
      </c>
      <c r="I34" s="181">
        <f t="shared" si="9"/>
        <v>203</v>
      </c>
      <c r="J34" s="181">
        <f t="shared" si="10"/>
        <v>72</v>
      </c>
      <c r="K34" s="181">
        <f t="shared" si="11"/>
        <v>223</v>
      </c>
      <c r="L34" s="181">
        <f t="shared" si="12"/>
        <v>167</v>
      </c>
      <c r="M34" s="181">
        <f t="shared" si="13"/>
        <v>56</v>
      </c>
      <c r="N34" s="181">
        <v>203</v>
      </c>
      <c r="O34" s="181">
        <v>72</v>
      </c>
      <c r="P34" s="181">
        <v>167</v>
      </c>
      <c r="Q34" s="181">
        <v>56</v>
      </c>
      <c r="R34" s="181">
        <v>0</v>
      </c>
      <c r="S34" s="181">
        <v>0</v>
      </c>
      <c r="T34" s="181">
        <v>0</v>
      </c>
      <c r="U34" s="182">
        <v>0</v>
      </c>
      <c r="V34" s="181">
        <f t="shared" si="14"/>
        <v>0</v>
      </c>
      <c r="W34" s="31">
        <v>0</v>
      </c>
      <c r="X34" s="31">
        <v>0</v>
      </c>
      <c r="Y34" s="31">
        <f t="shared" si="15"/>
        <v>0</v>
      </c>
      <c r="Z34" s="31">
        <v>0</v>
      </c>
      <c r="AA34" s="31">
        <v>0</v>
      </c>
    </row>
    <row r="35" spans="1:27" ht="15" customHeight="1">
      <c r="A35" s="35" t="s">
        <v>119</v>
      </c>
      <c r="B35" s="278">
        <f t="shared" si="2"/>
        <v>522</v>
      </c>
      <c r="C35" s="181">
        <f t="shared" si="3"/>
        <v>175</v>
      </c>
      <c r="D35" s="181">
        <f t="shared" si="4"/>
        <v>347</v>
      </c>
      <c r="E35" s="181">
        <f t="shared" si="5"/>
        <v>224</v>
      </c>
      <c r="F35" s="181">
        <f t="shared" si="6"/>
        <v>60</v>
      </c>
      <c r="G35" s="181">
        <f t="shared" si="7"/>
        <v>164</v>
      </c>
      <c r="H35" s="181">
        <f t="shared" si="8"/>
        <v>177</v>
      </c>
      <c r="I35" s="181">
        <f t="shared" si="9"/>
        <v>5</v>
      </c>
      <c r="J35" s="181">
        <f t="shared" si="10"/>
        <v>172</v>
      </c>
      <c r="K35" s="181">
        <f t="shared" si="11"/>
        <v>115</v>
      </c>
      <c r="L35" s="181">
        <f t="shared" si="12"/>
        <v>4</v>
      </c>
      <c r="M35" s="181">
        <f t="shared" si="13"/>
        <v>111</v>
      </c>
      <c r="N35" s="181">
        <v>5</v>
      </c>
      <c r="O35" s="181">
        <v>172</v>
      </c>
      <c r="P35" s="181">
        <v>4</v>
      </c>
      <c r="Q35" s="181">
        <v>111</v>
      </c>
      <c r="R35" s="181">
        <v>0</v>
      </c>
      <c r="S35" s="181">
        <v>0</v>
      </c>
      <c r="T35" s="181">
        <v>0</v>
      </c>
      <c r="U35" s="182">
        <v>0</v>
      </c>
      <c r="V35" s="181">
        <f t="shared" si="14"/>
        <v>345</v>
      </c>
      <c r="W35" s="31">
        <v>170</v>
      </c>
      <c r="X35" s="31">
        <v>175</v>
      </c>
      <c r="Y35" s="31">
        <f t="shared" si="15"/>
        <v>109</v>
      </c>
      <c r="Z35" s="31">
        <v>56</v>
      </c>
      <c r="AA35" s="31">
        <v>53</v>
      </c>
    </row>
    <row r="36" spans="1:27" ht="15" customHeight="1">
      <c r="A36" s="35" t="s">
        <v>120</v>
      </c>
      <c r="B36" s="278">
        <f t="shared" si="2"/>
        <v>60</v>
      </c>
      <c r="C36" s="181">
        <f t="shared" si="3"/>
        <v>5</v>
      </c>
      <c r="D36" s="181">
        <f t="shared" si="4"/>
        <v>55</v>
      </c>
      <c r="E36" s="181">
        <f t="shared" si="5"/>
        <v>40</v>
      </c>
      <c r="F36" s="181">
        <f t="shared" si="6"/>
        <v>2</v>
      </c>
      <c r="G36" s="181">
        <f t="shared" si="7"/>
        <v>38</v>
      </c>
      <c r="H36" s="181">
        <f t="shared" si="8"/>
        <v>60</v>
      </c>
      <c r="I36" s="181">
        <f t="shared" si="9"/>
        <v>5</v>
      </c>
      <c r="J36" s="181">
        <f t="shared" si="10"/>
        <v>55</v>
      </c>
      <c r="K36" s="181">
        <f t="shared" si="11"/>
        <v>40</v>
      </c>
      <c r="L36" s="181">
        <f t="shared" si="12"/>
        <v>2</v>
      </c>
      <c r="M36" s="181">
        <f t="shared" si="13"/>
        <v>38</v>
      </c>
      <c r="N36" s="181">
        <v>5</v>
      </c>
      <c r="O36" s="181">
        <v>55</v>
      </c>
      <c r="P36" s="181">
        <v>2</v>
      </c>
      <c r="Q36" s="181">
        <v>38</v>
      </c>
      <c r="R36" s="181">
        <v>0</v>
      </c>
      <c r="S36" s="181">
        <v>0</v>
      </c>
      <c r="T36" s="181">
        <v>0</v>
      </c>
      <c r="U36" s="182">
        <v>0</v>
      </c>
      <c r="V36" s="181">
        <f t="shared" si="14"/>
        <v>0</v>
      </c>
      <c r="W36" s="31">
        <v>0</v>
      </c>
      <c r="X36" s="31">
        <v>0</v>
      </c>
      <c r="Y36" s="31">
        <f t="shared" si="15"/>
        <v>0</v>
      </c>
      <c r="Z36" s="31">
        <v>0</v>
      </c>
      <c r="AA36" s="31">
        <v>0</v>
      </c>
    </row>
    <row r="37" spans="1:27" ht="15" customHeight="1">
      <c r="A37" s="35" t="s">
        <v>128</v>
      </c>
      <c r="B37" s="278">
        <f t="shared" si="2"/>
        <v>0</v>
      </c>
      <c r="C37" s="181">
        <f t="shared" si="3"/>
        <v>0</v>
      </c>
      <c r="D37" s="181">
        <f t="shared" si="4"/>
        <v>0</v>
      </c>
      <c r="E37" s="181">
        <f t="shared" si="5"/>
        <v>0</v>
      </c>
      <c r="F37" s="181">
        <f t="shared" si="6"/>
        <v>0</v>
      </c>
      <c r="G37" s="181">
        <f t="shared" si="7"/>
        <v>0</v>
      </c>
      <c r="H37" s="181">
        <f t="shared" si="8"/>
        <v>0</v>
      </c>
      <c r="I37" s="181">
        <f t="shared" si="9"/>
        <v>0</v>
      </c>
      <c r="J37" s="181">
        <f t="shared" si="10"/>
        <v>0</v>
      </c>
      <c r="K37" s="181">
        <f t="shared" si="11"/>
        <v>0</v>
      </c>
      <c r="L37" s="181">
        <f t="shared" si="12"/>
        <v>0</v>
      </c>
      <c r="M37" s="181">
        <f t="shared" si="13"/>
        <v>0</v>
      </c>
      <c r="N37" s="181">
        <v>0</v>
      </c>
      <c r="O37" s="181">
        <v>0</v>
      </c>
      <c r="P37" s="181">
        <v>0</v>
      </c>
      <c r="Q37" s="181">
        <v>0</v>
      </c>
      <c r="R37" s="181">
        <v>0</v>
      </c>
      <c r="S37" s="181">
        <v>0</v>
      </c>
      <c r="T37" s="181">
        <v>0</v>
      </c>
      <c r="U37" s="182">
        <v>0</v>
      </c>
      <c r="V37" s="181">
        <f t="shared" si="14"/>
        <v>0</v>
      </c>
      <c r="W37" s="31">
        <v>0</v>
      </c>
      <c r="X37" s="31">
        <v>0</v>
      </c>
      <c r="Y37" s="31">
        <f t="shared" si="15"/>
        <v>0</v>
      </c>
      <c r="Z37" s="31">
        <v>0</v>
      </c>
      <c r="AA37" s="31">
        <v>0</v>
      </c>
    </row>
    <row r="38" spans="1:27" ht="15" customHeight="1">
      <c r="A38" s="35" t="s">
        <v>129</v>
      </c>
      <c r="B38" s="278">
        <f t="shared" si="2"/>
        <v>143</v>
      </c>
      <c r="C38" s="181">
        <f t="shared" si="3"/>
        <v>48</v>
      </c>
      <c r="D38" s="181">
        <f t="shared" si="4"/>
        <v>95</v>
      </c>
      <c r="E38" s="181">
        <f t="shared" si="5"/>
        <v>65</v>
      </c>
      <c r="F38" s="181">
        <f t="shared" si="6"/>
        <v>19</v>
      </c>
      <c r="G38" s="181">
        <f t="shared" si="7"/>
        <v>46</v>
      </c>
      <c r="H38" s="181">
        <f t="shared" si="8"/>
        <v>41</v>
      </c>
      <c r="I38" s="181">
        <f t="shared" si="9"/>
        <v>11</v>
      </c>
      <c r="J38" s="181">
        <f t="shared" si="10"/>
        <v>30</v>
      </c>
      <c r="K38" s="181">
        <f t="shared" si="11"/>
        <v>34</v>
      </c>
      <c r="L38" s="181">
        <f t="shared" si="12"/>
        <v>8</v>
      </c>
      <c r="M38" s="181">
        <f t="shared" si="13"/>
        <v>26</v>
      </c>
      <c r="N38" s="181">
        <v>11</v>
      </c>
      <c r="O38" s="181">
        <v>30</v>
      </c>
      <c r="P38" s="181">
        <v>8</v>
      </c>
      <c r="Q38" s="181">
        <v>26</v>
      </c>
      <c r="R38" s="181">
        <v>0</v>
      </c>
      <c r="S38" s="181">
        <v>0</v>
      </c>
      <c r="T38" s="181">
        <v>0</v>
      </c>
      <c r="U38" s="182">
        <v>0</v>
      </c>
      <c r="V38" s="181">
        <f t="shared" si="14"/>
        <v>102</v>
      </c>
      <c r="W38" s="31">
        <v>37</v>
      </c>
      <c r="X38" s="31">
        <v>65</v>
      </c>
      <c r="Y38" s="31">
        <f t="shared" si="15"/>
        <v>31</v>
      </c>
      <c r="Z38" s="31">
        <v>11</v>
      </c>
      <c r="AA38" s="31">
        <v>20</v>
      </c>
    </row>
    <row r="39" spans="1:27" ht="15" customHeight="1">
      <c r="A39" s="35" t="s">
        <v>1</v>
      </c>
      <c r="B39" s="278">
        <f t="shared" si="2"/>
        <v>941</v>
      </c>
      <c r="C39" s="181">
        <f t="shared" si="3"/>
        <v>481</v>
      </c>
      <c r="D39" s="181">
        <f t="shared" si="4"/>
        <v>460</v>
      </c>
      <c r="E39" s="181">
        <f t="shared" si="5"/>
        <v>554</v>
      </c>
      <c r="F39" s="181">
        <f t="shared" si="6"/>
        <v>267</v>
      </c>
      <c r="G39" s="181">
        <f t="shared" si="7"/>
        <v>287</v>
      </c>
      <c r="H39" s="181">
        <f t="shared" si="8"/>
        <v>803</v>
      </c>
      <c r="I39" s="181">
        <f t="shared" si="9"/>
        <v>456</v>
      </c>
      <c r="J39" s="181">
        <f t="shared" si="10"/>
        <v>347</v>
      </c>
      <c r="K39" s="181">
        <f t="shared" si="11"/>
        <v>479</v>
      </c>
      <c r="L39" s="181">
        <f t="shared" si="12"/>
        <v>252</v>
      </c>
      <c r="M39" s="181">
        <f t="shared" si="13"/>
        <v>227</v>
      </c>
      <c r="N39" s="181">
        <v>456</v>
      </c>
      <c r="O39" s="181">
        <v>347</v>
      </c>
      <c r="P39" s="181">
        <v>252</v>
      </c>
      <c r="Q39" s="181">
        <v>227</v>
      </c>
      <c r="R39" s="181">
        <v>0</v>
      </c>
      <c r="S39" s="181">
        <v>0</v>
      </c>
      <c r="T39" s="181">
        <v>0</v>
      </c>
      <c r="U39" s="182">
        <v>0</v>
      </c>
      <c r="V39" s="181">
        <f t="shared" si="14"/>
        <v>138</v>
      </c>
      <c r="W39" s="31">
        <v>25</v>
      </c>
      <c r="X39" s="31">
        <v>113</v>
      </c>
      <c r="Y39" s="31">
        <f t="shared" si="15"/>
        <v>75</v>
      </c>
      <c r="Z39" s="31">
        <v>15</v>
      </c>
      <c r="AA39" s="31">
        <v>60</v>
      </c>
    </row>
    <row r="40" spans="1:27" ht="15" customHeight="1">
      <c r="A40" s="243" t="s">
        <v>121</v>
      </c>
      <c r="B40" s="278">
        <f t="shared" si="2"/>
        <v>1025</v>
      </c>
      <c r="C40" s="181">
        <f t="shared" si="3"/>
        <v>496</v>
      </c>
      <c r="D40" s="181">
        <f t="shared" si="4"/>
        <v>529</v>
      </c>
      <c r="E40" s="181">
        <f>F40+G40</f>
        <v>882</v>
      </c>
      <c r="F40" s="181">
        <f t="shared" si="6"/>
        <v>422</v>
      </c>
      <c r="G40" s="181">
        <f t="shared" si="7"/>
        <v>460</v>
      </c>
      <c r="H40" s="181">
        <f t="shared" si="8"/>
        <v>1025</v>
      </c>
      <c r="I40" s="181">
        <f t="shared" si="9"/>
        <v>496</v>
      </c>
      <c r="J40" s="181">
        <f t="shared" si="10"/>
        <v>529</v>
      </c>
      <c r="K40" s="181">
        <f t="shared" si="11"/>
        <v>882</v>
      </c>
      <c r="L40" s="181">
        <f t="shared" si="12"/>
        <v>422</v>
      </c>
      <c r="M40" s="181">
        <f t="shared" si="13"/>
        <v>460</v>
      </c>
      <c r="N40" s="181">
        <v>496</v>
      </c>
      <c r="O40" s="181">
        <v>529</v>
      </c>
      <c r="P40" s="181">
        <v>422</v>
      </c>
      <c r="Q40" s="181">
        <v>460</v>
      </c>
      <c r="R40" s="181">
        <v>0</v>
      </c>
      <c r="S40" s="181">
        <v>0</v>
      </c>
      <c r="T40" s="181">
        <v>0</v>
      </c>
      <c r="U40" s="182">
        <v>0</v>
      </c>
      <c r="V40" s="181">
        <f t="shared" si="14"/>
        <v>0</v>
      </c>
      <c r="W40" s="31">
        <v>0</v>
      </c>
      <c r="X40" s="31">
        <v>0</v>
      </c>
      <c r="Y40" s="31">
        <f t="shared" si="15"/>
        <v>0</v>
      </c>
      <c r="Z40" s="31">
        <v>0</v>
      </c>
      <c r="AA40" s="31">
        <v>0</v>
      </c>
    </row>
    <row r="41" spans="1:31" ht="10.5" customHeight="1">
      <c r="A41" s="285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34"/>
      <c r="AC41" s="34"/>
      <c r="AD41" s="34"/>
      <c r="AE41" s="34"/>
    </row>
    <row r="42" ht="15" customHeight="1"/>
    <row r="43" ht="15" customHeight="1"/>
    <row r="44" ht="15" customHeight="1"/>
    <row r="45" ht="15" customHeight="1"/>
    <row r="46" ht="15" customHeight="1"/>
    <row r="47" ht="15" customHeight="1"/>
    <row r="48" spans="1:18" ht="15" customHeight="1">
      <c r="A48" s="594" t="s">
        <v>254</v>
      </c>
      <c r="B48" s="594"/>
      <c r="C48" s="594"/>
      <c r="D48" s="594"/>
      <c r="E48" s="594"/>
      <c r="F48" s="594"/>
      <c r="G48" s="594"/>
      <c r="H48" s="594"/>
      <c r="I48" s="594"/>
      <c r="J48" s="594"/>
      <c r="K48" s="594"/>
      <c r="L48" s="594"/>
      <c r="M48" s="594"/>
      <c r="N48" s="216"/>
      <c r="O48" s="216"/>
      <c r="P48" s="216"/>
      <c r="Q48" s="216"/>
      <c r="R48" s="216"/>
    </row>
    <row r="49" spans="1:24" ht="15" customHeight="1">
      <c r="A49" s="30" t="s">
        <v>196</v>
      </c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32" t="s">
        <v>197</v>
      </c>
      <c r="O49" s="218"/>
      <c r="P49" s="218"/>
      <c r="Q49" s="220"/>
      <c r="R49" s="220"/>
      <c r="X49" s="220" t="s">
        <v>0</v>
      </c>
    </row>
    <row r="50" spans="1:25" ht="15.75" customHeight="1">
      <c r="A50" s="589" t="s">
        <v>217</v>
      </c>
      <c r="B50" s="576" t="s">
        <v>210</v>
      </c>
      <c r="C50" s="580"/>
      <c r="D50" s="580"/>
      <c r="E50" s="577"/>
      <c r="F50" s="576" t="s">
        <v>209</v>
      </c>
      <c r="G50" s="577"/>
      <c r="H50" s="576" t="s">
        <v>206</v>
      </c>
      <c r="I50" s="577"/>
      <c r="J50" s="576" t="s">
        <v>208</v>
      </c>
      <c r="K50" s="577"/>
      <c r="L50" s="576" t="s">
        <v>207</v>
      </c>
      <c r="M50" s="577"/>
      <c r="N50" s="576" t="s">
        <v>263</v>
      </c>
      <c r="O50" s="577"/>
      <c r="P50" s="576" t="s">
        <v>211</v>
      </c>
      <c r="Q50" s="577"/>
      <c r="R50" s="576" t="s">
        <v>212</v>
      </c>
      <c r="S50" s="577"/>
      <c r="T50" s="230" t="s">
        <v>140</v>
      </c>
      <c r="U50" s="231" t="s">
        <v>140</v>
      </c>
      <c r="V50" s="582" t="s">
        <v>70</v>
      </c>
      <c r="W50" s="583"/>
      <c r="X50" s="576" t="s">
        <v>213</v>
      </c>
      <c r="Y50" s="580"/>
    </row>
    <row r="51" spans="1:25" ht="12">
      <c r="A51" s="590"/>
      <c r="B51" s="578"/>
      <c r="C51" s="581"/>
      <c r="D51" s="581"/>
      <c r="E51" s="579"/>
      <c r="F51" s="578"/>
      <c r="G51" s="579"/>
      <c r="H51" s="578"/>
      <c r="I51" s="579"/>
      <c r="J51" s="578"/>
      <c r="K51" s="579"/>
      <c r="L51" s="578"/>
      <c r="M51" s="579"/>
      <c r="N51" s="578"/>
      <c r="O51" s="579"/>
      <c r="P51" s="578"/>
      <c r="Q51" s="579"/>
      <c r="R51" s="578"/>
      <c r="S51" s="579"/>
      <c r="T51" s="233" t="s">
        <v>5</v>
      </c>
      <c r="U51" s="239" t="s">
        <v>6</v>
      </c>
      <c r="V51" s="584"/>
      <c r="W51" s="585"/>
      <c r="X51" s="578"/>
      <c r="Y51" s="581"/>
    </row>
    <row r="52" spans="1:26" ht="15.75" customHeight="1">
      <c r="A52" s="591"/>
      <c r="B52" s="592" t="s">
        <v>139</v>
      </c>
      <c r="C52" s="593"/>
      <c r="D52" s="223" t="s">
        <v>2</v>
      </c>
      <c r="E52" s="222" t="s">
        <v>3</v>
      </c>
      <c r="F52" s="232" t="s">
        <v>2</v>
      </c>
      <c r="G52" s="223" t="s">
        <v>3</v>
      </c>
      <c r="H52" s="232" t="s">
        <v>2</v>
      </c>
      <c r="I52" s="223" t="s">
        <v>3</v>
      </c>
      <c r="J52" s="222" t="s">
        <v>2</v>
      </c>
      <c r="K52" s="223" t="s">
        <v>3</v>
      </c>
      <c r="L52" s="232" t="s">
        <v>2</v>
      </c>
      <c r="M52" s="223" t="s">
        <v>3</v>
      </c>
      <c r="N52" s="232" t="s">
        <v>2</v>
      </c>
      <c r="O52" s="223" t="s">
        <v>3</v>
      </c>
      <c r="P52" s="232" t="s">
        <v>2</v>
      </c>
      <c r="Q52" s="223" t="s">
        <v>3</v>
      </c>
      <c r="R52" s="222" t="s">
        <v>2</v>
      </c>
      <c r="S52" s="223" t="s">
        <v>3</v>
      </c>
      <c r="T52" s="233" t="s">
        <v>3</v>
      </c>
      <c r="U52" s="222" t="s">
        <v>3</v>
      </c>
      <c r="V52" s="232" t="s">
        <v>2</v>
      </c>
      <c r="W52" s="223" t="s">
        <v>3</v>
      </c>
      <c r="X52" s="222" t="s">
        <v>2</v>
      </c>
      <c r="Y52" s="234" t="s">
        <v>3</v>
      </c>
      <c r="Z52" s="34"/>
    </row>
    <row r="53" spans="1:25" ht="15.75" customHeight="1">
      <c r="A53" s="235"/>
      <c r="B53" s="225"/>
      <c r="C53" s="218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218"/>
      <c r="V53" s="218"/>
      <c r="W53" s="218"/>
      <c r="X53" s="218"/>
      <c r="Y53" s="218"/>
    </row>
    <row r="54" spans="1:25" ht="15.75" customHeight="1">
      <c r="A54" s="236" t="s">
        <v>230</v>
      </c>
      <c r="B54" s="572">
        <v>1088</v>
      </c>
      <c r="C54" s="573"/>
      <c r="D54" s="227">
        <v>580</v>
      </c>
      <c r="E54" s="227">
        <v>508</v>
      </c>
      <c r="F54" s="227">
        <v>0</v>
      </c>
      <c r="G54" s="227">
        <v>0</v>
      </c>
      <c r="H54" s="227">
        <v>1</v>
      </c>
      <c r="I54" s="227">
        <v>0</v>
      </c>
      <c r="J54" s="227">
        <v>0</v>
      </c>
      <c r="K54" s="227">
        <v>2</v>
      </c>
      <c r="L54" s="227">
        <v>0</v>
      </c>
      <c r="M54" s="227">
        <v>0</v>
      </c>
      <c r="N54" s="227">
        <v>0</v>
      </c>
      <c r="O54" s="227">
        <v>0</v>
      </c>
      <c r="P54" s="227">
        <v>64</v>
      </c>
      <c r="Q54" s="227">
        <v>31</v>
      </c>
      <c r="R54" s="227">
        <v>0</v>
      </c>
      <c r="S54" s="227">
        <v>0</v>
      </c>
      <c r="T54" s="227">
        <v>1</v>
      </c>
      <c r="U54" s="227">
        <v>0</v>
      </c>
      <c r="V54" s="227">
        <v>0</v>
      </c>
      <c r="W54" s="227">
        <v>0</v>
      </c>
      <c r="X54" s="227">
        <v>515</v>
      </c>
      <c r="Y54" s="227">
        <v>474</v>
      </c>
    </row>
    <row r="55" spans="1:25" s="152" customFormat="1" ht="15.75" customHeight="1">
      <c r="A55" s="312" t="s">
        <v>237</v>
      </c>
      <c r="B55" s="574">
        <f>SUM(B57:B58)</f>
        <v>1095</v>
      </c>
      <c r="C55" s="575"/>
      <c r="D55" s="311">
        <f aca="true" t="shared" si="16" ref="D55:Y55">SUM(D57:D58)</f>
        <v>604</v>
      </c>
      <c r="E55" s="311">
        <f t="shared" si="16"/>
        <v>491</v>
      </c>
      <c r="F55" s="311">
        <f t="shared" si="16"/>
        <v>1</v>
      </c>
      <c r="G55" s="311">
        <f t="shared" si="16"/>
        <v>0</v>
      </c>
      <c r="H55" s="311">
        <f t="shared" si="16"/>
        <v>2</v>
      </c>
      <c r="I55" s="311">
        <f t="shared" si="16"/>
        <v>0</v>
      </c>
      <c r="J55" s="311">
        <f t="shared" si="16"/>
        <v>0</v>
      </c>
      <c r="K55" s="311">
        <f t="shared" si="16"/>
        <v>2</v>
      </c>
      <c r="L55" s="311">
        <f t="shared" si="16"/>
        <v>0</v>
      </c>
      <c r="M55" s="311">
        <f t="shared" si="16"/>
        <v>0</v>
      </c>
      <c r="N55" s="311">
        <f t="shared" si="16"/>
        <v>0</v>
      </c>
      <c r="O55" s="311">
        <f t="shared" si="16"/>
        <v>0</v>
      </c>
      <c r="P55" s="311">
        <f t="shared" si="16"/>
        <v>63</v>
      </c>
      <c r="Q55" s="311">
        <f t="shared" si="16"/>
        <v>32</v>
      </c>
      <c r="R55" s="311">
        <f t="shared" si="16"/>
        <v>0</v>
      </c>
      <c r="S55" s="311">
        <f t="shared" si="16"/>
        <v>0</v>
      </c>
      <c r="T55" s="311">
        <f t="shared" si="16"/>
        <v>2</v>
      </c>
      <c r="U55" s="311">
        <f t="shared" si="16"/>
        <v>0</v>
      </c>
      <c r="V55" s="311">
        <f t="shared" si="16"/>
        <v>0</v>
      </c>
      <c r="W55" s="311">
        <f t="shared" si="16"/>
        <v>0</v>
      </c>
      <c r="X55" s="311">
        <f t="shared" si="16"/>
        <v>538</v>
      </c>
      <c r="Y55" s="311">
        <f t="shared" si="16"/>
        <v>455</v>
      </c>
    </row>
    <row r="56" spans="1:25" ht="15.75" customHeight="1">
      <c r="A56" s="235"/>
      <c r="B56" s="286"/>
      <c r="C56" s="287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</row>
    <row r="57" spans="1:25" ht="15.75" customHeight="1">
      <c r="A57" s="228" t="s">
        <v>151</v>
      </c>
      <c r="B57" s="572">
        <f>D57+E57</f>
        <v>519</v>
      </c>
      <c r="C57" s="573"/>
      <c r="D57" s="227">
        <f>SUM(F57,H57,J57,L57,N57,P57,R57,V57,X57)</f>
        <v>300</v>
      </c>
      <c r="E57" s="227">
        <f>SUM(G57,I57,K57,M57,O57,Q57,S57,T57,U57,W57,Y57)</f>
        <v>219</v>
      </c>
      <c r="F57" s="237">
        <v>0</v>
      </c>
      <c r="G57" s="237">
        <v>0</v>
      </c>
      <c r="H57" s="237">
        <v>0</v>
      </c>
      <c r="I57" s="237">
        <v>0</v>
      </c>
      <c r="J57" s="237">
        <v>0</v>
      </c>
      <c r="K57" s="237">
        <v>0</v>
      </c>
      <c r="L57" s="237">
        <v>0</v>
      </c>
      <c r="M57" s="237">
        <v>0</v>
      </c>
      <c r="N57" s="237">
        <v>0</v>
      </c>
      <c r="O57" s="237">
        <v>0</v>
      </c>
      <c r="P57" s="237">
        <v>30</v>
      </c>
      <c r="Q57" s="237">
        <v>11</v>
      </c>
      <c r="R57" s="237">
        <v>0</v>
      </c>
      <c r="S57" s="237">
        <v>0</v>
      </c>
      <c r="T57" s="237">
        <v>1</v>
      </c>
      <c r="U57" s="237">
        <v>0</v>
      </c>
      <c r="V57" s="237">
        <v>0</v>
      </c>
      <c r="W57" s="237">
        <v>0</v>
      </c>
      <c r="X57" s="237">
        <v>270</v>
      </c>
      <c r="Y57" s="237">
        <v>207</v>
      </c>
    </row>
    <row r="58" spans="1:25" ht="15.75" customHeight="1">
      <c r="A58" s="228" t="s">
        <v>152</v>
      </c>
      <c r="B58" s="572">
        <f>D58+E58</f>
        <v>576</v>
      </c>
      <c r="C58" s="573"/>
      <c r="D58" s="227">
        <f>SUM(F58,H58,J58,L58,N58,P58,R58,V58,X58)</f>
        <v>304</v>
      </c>
      <c r="E58" s="227">
        <f>SUM(G58,I58,K58,M58,O58,Q58,S58,T58,U58,W58,Y58)</f>
        <v>272</v>
      </c>
      <c r="F58" s="237">
        <v>1</v>
      </c>
      <c r="G58" s="237">
        <v>0</v>
      </c>
      <c r="H58" s="237">
        <v>2</v>
      </c>
      <c r="I58" s="237">
        <v>0</v>
      </c>
      <c r="J58" s="237">
        <v>0</v>
      </c>
      <c r="K58" s="237">
        <v>2</v>
      </c>
      <c r="L58" s="237">
        <v>0</v>
      </c>
      <c r="M58" s="237">
        <v>0</v>
      </c>
      <c r="N58" s="237">
        <v>0</v>
      </c>
      <c r="O58" s="237">
        <v>0</v>
      </c>
      <c r="P58" s="237">
        <v>33</v>
      </c>
      <c r="Q58" s="237">
        <v>21</v>
      </c>
      <c r="R58" s="237">
        <v>0</v>
      </c>
      <c r="S58" s="237">
        <v>0</v>
      </c>
      <c r="T58" s="237">
        <v>1</v>
      </c>
      <c r="U58" s="237">
        <v>0</v>
      </c>
      <c r="V58" s="237">
        <v>0</v>
      </c>
      <c r="W58" s="237">
        <v>0</v>
      </c>
      <c r="X58" s="237">
        <v>268</v>
      </c>
      <c r="Y58" s="237">
        <v>248</v>
      </c>
    </row>
    <row r="59" spans="1:25" ht="10.5" customHeight="1">
      <c r="A59" s="285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</row>
  </sheetData>
  <sheetProtection/>
  <mergeCells count="40">
    <mergeCell ref="A1:G1"/>
    <mergeCell ref="B3:B4"/>
    <mergeCell ref="C3:G3"/>
    <mergeCell ref="B21:G22"/>
    <mergeCell ref="A21:A24"/>
    <mergeCell ref="H23:J23"/>
    <mergeCell ref="B23:D23"/>
    <mergeCell ref="V21:AA21"/>
    <mergeCell ref="A19:M19"/>
    <mergeCell ref="N22:Q22"/>
    <mergeCell ref="R22:U22"/>
    <mergeCell ref="H21:M21"/>
    <mergeCell ref="N21:U21"/>
    <mergeCell ref="H22:M22"/>
    <mergeCell ref="Y23:AA23"/>
    <mergeCell ref="V22:AA22"/>
    <mergeCell ref="N23:O23"/>
    <mergeCell ref="P23:Q23"/>
    <mergeCell ref="R23:S23"/>
    <mergeCell ref="T23:U23"/>
    <mergeCell ref="V23:X23"/>
    <mergeCell ref="J50:K51"/>
    <mergeCell ref="E23:G23"/>
    <mergeCell ref="A50:A52"/>
    <mergeCell ref="P50:Q51"/>
    <mergeCell ref="H50:I51"/>
    <mergeCell ref="B52:C52"/>
    <mergeCell ref="N50:O51"/>
    <mergeCell ref="K23:M23"/>
    <mergeCell ref="A48:M48"/>
    <mergeCell ref="B54:C54"/>
    <mergeCell ref="B55:C55"/>
    <mergeCell ref="B57:C57"/>
    <mergeCell ref="B58:C58"/>
    <mergeCell ref="R50:S51"/>
    <mergeCell ref="X50:Y51"/>
    <mergeCell ref="L50:M51"/>
    <mergeCell ref="B50:E51"/>
    <mergeCell ref="V50:W51"/>
    <mergeCell ref="F50:G51"/>
  </mergeCells>
  <conditionalFormatting sqref="A30:AA40">
    <cfRule type="expression" priority="1" dxfId="0" stopIfTrue="1">
      <formula>MOD(ROW(),2)=0</formula>
    </cfRule>
  </conditionalFormatting>
  <printOptions horizontalCentered="1"/>
  <pageMargins left="0.5905511811023623" right="0.5905511811023623" top="0.7480314960629921" bottom="0.7480314960629921" header="0.8661417322834646" footer="0.5118110236220472"/>
  <pageSetup horizontalDpi="600" verticalDpi="600" orientation="portrait" paperSize="9" scale="80" r:id="rId1"/>
  <colBreaks count="1" manualBreakCount="1">
    <brk id="13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</sheetPr>
  <dimension ref="A1:AE81"/>
  <sheetViews>
    <sheetView showGridLines="0" zoomScalePageLayoutView="0" workbookViewId="0" topLeftCell="A1">
      <pane xSplit="2" ySplit="7" topLeftCell="C8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8.75" defaultRowHeight="11.25" customHeight="1"/>
  <cols>
    <col min="1" max="1" width="1.328125" style="5" customWidth="1"/>
    <col min="2" max="2" width="9.5" style="5" customWidth="1"/>
    <col min="3" max="14" width="8" style="5" customWidth="1"/>
    <col min="15" max="17" width="7.58203125" style="5" customWidth="1"/>
    <col min="18" max="24" width="5.58203125" style="5" customWidth="1"/>
    <col min="25" max="29" width="7.58203125" style="5" customWidth="1"/>
    <col min="30" max="30" width="9.25" style="5" customWidth="1"/>
    <col min="31" max="31" width="1.328125" style="5" customWidth="1"/>
    <col min="32" max="32" width="8.75" style="5" customWidth="1"/>
    <col min="33" max="16384" width="8.75" style="5" customWidth="1"/>
  </cols>
  <sheetData>
    <row r="1" spans="1:29" ht="16.5" customHeight="1">
      <c r="A1" s="420" t="s">
        <v>241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3"/>
      <c r="P1" s="3"/>
      <c r="Q1" s="3"/>
      <c r="R1" s="3"/>
      <c r="S1" s="3"/>
      <c r="T1" s="3"/>
      <c r="U1" s="3"/>
      <c r="V1" s="3"/>
      <c r="W1" s="4" t="s">
        <v>167</v>
      </c>
      <c r="X1" s="3"/>
      <c r="Y1" s="3"/>
      <c r="Z1" s="3"/>
      <c r="AA1" s="3"/>
      <c r="AB1" s="3"/>
      <c r="AC1" s="3"/>
    </row>
    <row r="2" spans="1:29" ht="16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3"/>
      <c r="T2" s="3"/>
      <c r="U2" s="3"/>
      <c r="V2" s="3"/>
      <c r="W2" s="4"/>
      <c r="X2" s="3"/>
      <c r="Y2" s="3"/>
      <c r="Z2" s="3"/>
      <c r="AA2" s="3"/>
      <c r="AB2" s="3"/>
      <c r="AC2" s="3"/>
    </row>
    <row r="3" spans="1:31" ht="16.5" customHeight="1">
      <c r="A3" s="4" t="s">
        <v>126</v>
      </c>
      <c r="C3" s="159"/>
      <c r="D3" s="159"/>
      <c r="E3" s="159"/>
      <c r="F3" s="6"/>
      <c r="G3" s="6"/>
      <c r="H3" s="6"/>
      <c r="I3" s="6"/>
      <c r="J3" s="6"/>
      <c r="K3" s="6"/>
      <c r="L3" s="6"/>
      <c r="M3" s="7"/>
      <c r="N3" s="6"/>
      <c r="O3" s="6" t="s">
        <v>125</v>
      </c>
      <c r="P3" s="6"/>
      <c r="Q3" s="6"/>
      <c r="R3" s="6"/>
      <c r="S3" s="6"/>
      <c r="T3" s="6"/>
      <c r="U3" s="6"/>
      <c r="V3" s="6"/>
      <c r="W3" s="7"/>
      <c r="X3" s="6"/>
      <c r="Y3" s="8"/>
      <c r="Z3" s="8"/>
      <c r="AA3" s="8"/>
      <c r="AB3" s="8"/>
      <c r="AC3" s="8"/>
      <c r="AD3" s="9"/>
      <c r="AE3" s="10" t="s">
        <v>0</v>
      </c>
    </row>
    <row r="4" spans="1:31" ht="16.5" customHeight="1">
      <c r="A4" s="432" t="s">
        <v>215</v>
      </c>
      <c r="B4" s="433"/>
      <c r="C4" s="417" t="s">
        <v>155</v>
      </c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418"/>
      <c r="W4" s="418"/>
      <c r="X4" s="419"/>
      <c r="Y4" s="417" t="s">
        <v>157</v>
      </c>
      <c r="Z4" s="418"/>
      <c r="AA4" s="418"/>
      <c r="AB4" s="418"/>
      <c r="AC4" s="419"/>
      <c r="AD4" s="438" t="s">
        <v>215</v>
      </c>
      <c r="AE4" s="439"/>
    </row>
    <row r="5" spans="1:31" ht="16.5" customHeight="1">
      <c r="A5" s="434"/>
      <c r="B5" s="435"/>
      <c r="C5" s="247"/>
      <c r="D5" s="97" t="s">
        <v>4</v>
      </c>
      <c r="E5" s="6"/>
      <c r="F5" s="417" t="s">
        <v>149</v>
      </c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419"/>
      <c r="U5" s="408" t="s">
        <v>123</v>
      </c>
      <c r="V5" s="409"/>
      <c r="W5" s="410"/>
      <c r="X5" s="442" t="s">
        <v>124</v>
      </c>
      <c r="Y5" s="406" t="s">
        <v>156</v>
      </c>
      <c r="Z5" s="443" t="s">
        <v>131</v>
      </c>
      <c r="AA5" s="433"/>
      <c r="AB5" s="443" t="s">
        <v>133</v>
      </c>
      <c r="AC5" s="433"/>
      <c r="AD5" s="440"/>
      <c r="AE5" s="434"/>
    </row>
    <row r="6" spans="1:31" ht="16.5" customHeight="1">
      <c r="A6" s="434"/>
      <c r="B6" s="435"/>
      <c r="C6" s="406" t="s">
        <v>4</v>
      </c>
      <c r="D6" s="406" t="s">
        <v>2</v>
      </c>
      <c r="E6" s="406" t="s">
        <v>3</v>
      </c>
      <c r="F6" s="414" t="s">
        <v>57</v>
      </c>
      <c r="G6" s="415"/>
      <c r="H6" s="416"/>
      <c r="I6" s="414" t="s">
        <v>13</v>
      </c>
      <c r="J6" s="415"/>
      <c r="K6" s="416"/>
      <c r="L6" s="414" t="s">
        <v>14</v>
      </c>
      <c r="M6" s="415"/>
      <c r="N6" s="416"/>
      <c r="O6" s="414" t="s">
        <v>15</v>
      </c>
      <c r="P6" s="415"/>
      <c r="Q6" s="416"/>
      <c r="R6" s="414" t="s">
        <v>122</v>
      </c>
      <c r="S6" s="415"/>
      <c r="T6" s="416"/>
      <c r="U6" s="411"/>
      <c r="V6" s="412"/>
      <c r="W6" s="413"/>
      <c r="X6" s="442"/>
      <c r="Y6" s="442"/>
      <c r="Z6" s="441"/>
      <c r="AA6" s="437"/>
      <c r="AB6" s="441"/>
      <c r="AC6" s="437"/>
      <c r="AD6" s="440"/>
      <c r="AE6" s="434"/>
    </row>
    <row r="7" spans="1:31" ht="16.5" customHeight="1">
      <c r="A7" s="436"/>
      <c r="B7" s="437"/>
      <c r="C7" s="407"/>
      <c r="D7" s="407"/>
      <c r="E7" s="407"/>
      <c r="F7" s="98" t="s">
        <v>4</v>
      </c>
      <c r="G7" s="98" t="s">
        <v>2</v>
      </c>
      <c r="H7" s="98" t="s">
        <v>3</v>
      </c>
      <c r="I7" s="98" t="s">
        <v>4</v>
      </c>
      <c r="J7" s="98" t="s">
        <v>2</v>
      </c>
      <c r="K7" s="98" t="s">
        <v>3</v>
      </c>
      <c r="L7" s="95" t="s">
        <v>4</v>
      </c>
      <c r="M7" s="97" t="s">
        <v>2</v>
      </c>
      <c r="N7" s="95" t="s">
        <v>3</v>
      </c>
      <c r="O7" s="98" t="s">
        <v>4</v>
      </c>
      <c r="P7" s="98" t="s">
        <v>2</v>
      </c>
      <c r="Q7" s="98" t="s">
        <v>3</v>
      </c>
      <c r="R7" s="98" t="s">
        <v>4</v>
      </c>
      <c r="S7" s="98" t="s">
        <v>2</v>
      </c>
      <c r="T7" s="98" t="s">
        <v>3</v>
      </c>
      <c r="U7" s="98" t="s">
        <v>4</v>
      </c>
      <c r="V7" s="98" t="s">
        <v>2</v>
      </c>
      <c r="W7" s="98" t="s">
        <v>3</v>
      </c>
      <c r="X7" s="407"/>
      <c r="Y7" s="407"/>
      <c r="Z7" s="98" t="s">
        <v>2</v>
      </c>
      <c r="AA7" s="98" t="s">
        <v>3</v>
      </c>
      <c r="AB7" s="98" t="s">
        <v>2</v>
      </c>
      <c r="AC7" s="98" t="s">
        <v>3</v>
      </c>
      <c r="AD7" s="441"/>
      <c r="AE7" s="436"/>
    </row>
    <row r="8" spans="1:31" ht="15.75" customHeight="1">
      <c r="A8" s="9"/>
      <c r="B8" s="11"/>
      <c r="C8" s="248"/>
      <c r="D8" s="145"/>
      <c r="E8" s="145"/>
      <c r="F8" s="8"/>
      <c r="G8" s="145"/>
      <c r="H8" s="145"/>
      <c r="I8" s="8"/>
      <c r="J8" s="145"/>
      <c r="K8" s="145"/>
      <c r="L8" s="8"/>
      <c r="M8" s="145"/>
      <c r="N8" s="145"/>
      <c r="O8" s="8"/>
      <c r="P8" s="145"/>
      <c r="Q8" s="145"/>
      <c r="R8" s="8"/>
      <c r="S8" s="145"/>
      <c r="T8" s="145"/>
      <c r="U8" s="145"/>
      <c r="V8" s="8"/>
      <c r="W8" s="145"/>
      <c r="X8" s="145"/>
      <c r="Y8" s="145"/>
      <c r="Z8" s="145"/>
      <c r="AA8" s="145"/>
      <c r="AB8" s="145"/>
      <c r="AC8" s="145"/>
      <c r="AD8" s="12"/>
      <c r="AE8" s="13"/>
    </row>
    <row r="9" spans="1:31" ht="15.75" customHeight="1">
      <c r="A9" s="146"/>
      <c r="B9" s="160" t="s">
        <v>230</v>
      </c>
      <c r="C9" s="249">
        <v>61366</v>
      </c>
      <c r="D9" s="124">
        <v>31083</v>
      </c>
      <c r="E9" s="124">
        <v>30283</v>
      </c>
      <c r="F9" s="124">
        <v>61264</v>
      </c>
      <c r="G9" s="124">
        <v>31058</v>
      </c>
      <c r="H9" s="124">
        <v>30206</v>
      </c>
      <c r="I9" s="124">
        <v>20812</v>
      </c>
      <c r="J9" s="124">
        <v>10647</v>
      </c>
      <c r="K9" s="124">
        <v>10165</v>
      </c>
      <c r="L9" s="124">
        <v>20492</v>
      </c>
      <c r="M9" s="124">
        <v>10332</v>
      </c>
      <c r="N9" s="124">
        <v>10160</v>
      </c>
      <c r="O9" s="124">
        <v>19756</v>
      </c>
      <c r="P9" s="124">
        <v>9949</v>
      </c>
      <c r="Q9" s="124">
        <v>9807</v>
      </c>
      <c r="R9" s="124">
        <v>204</v>
      </c>
      <c r="S9" s="124">
        <v>130</v>
      </c>
      <c r="T9" s="124">
        <v>74</v>
      </c>
      <c r="U9" s="124">
        <v>102</v>
      </c>
      <c r="V9" s="124">
        <v>25</v>
      </c>
      <c r="W9" s="124">
        <v>77</v>
      </c>
      <c r="X9" s="124">
        <v>0</v>
      </c>
      <c r="Y9" s="124">
        <v>22490</v>
      </c>
      <c r="Z9" s="124">
        <v>25097</v>
      </c>
      <c r="AA9" s="124">
        <v>22738</v>
      </c>
      <c r="AB9" s="124">
        <v>10604</v>
      </c>
      <c r="AC9" s="124">
        <v>10138</v>
      </c>
      <c r="AD9" s="17" t="s">
        <v>230</v>
      </c>
      <c r="AE9" s="14"/>
    </row>
    <row r="10" spans="1:31" s="162" customFormat="1" ht="15.75" customHeight="1">
      <c r="A10" s="371"/>
      <c r="B10" s="160" t="s">
        <v>232</v>
      </c>
      <c r="C10" s="250">
        <f>SUM(C15,C34,C37,C42,C44,C47,C51,C56,C59,C62,C64)</f>
        <v>61345</v>
      </c>
      <c r="D10" s="251">
        <f aca="true" t="shared" si="0" ref="D10:AC10">SUM(D15,D34,D37,D42,D44,D47,D51,D56,D59,D62,D64)</f>
        <v>31088</v>
      </c>
      <c r="E10" s="251">
        <f t="shared" si="0"/>
        <v>30257</v>
      </c>
      <c r="F10" s="251">
        <f t="shared" si="0"/>
        <v>61248</v>
      </c>
      <c r="G10" s="251">
        <f t="shared" si="0"/>
        <v>31063</v>
      </c>
      <c r="H10" s="251">
        <f t="shared" si="0"/>
        <v>30185</v>
      </c>
      <c r="I10" s="251">
        <f t="shared" si="0"/>
        <v>20777</v>
      </c>
      <c r="J10" s="251">
        <f t="shared" si="0"/>
        <v>10531</v>
      </c>
      <c r="K10" s="251">
        <f t="shared" si="0"/>
        <v>10246</v>
      </c>
      <c r="L10" s="251">
        <f t="shared" si="0"/>
        <v>20280</v>
      </c>
      <c r="M10" s="251">
        <f t="shared" si="0"/>
        <v>10338</v>
      </c>
      <c r="N10" s="251">
        <f t="shared" si="0"/>
        <v>9942</v>
      </c>
      <c r="O10" s="251">
        <f t="shared" si="0"/>
        <v>20008</v>
      </c>
      <c r="P10" s="251">
        <f t="shared" si="0"/>
        <v>10079</v>
      </c>
      <c r="Q10" s="251">
        <f t="shared" si="0"/>
        <v>9929</v>
      </c>
      <c r="R10" s="251">
        <f t="shared" si="0"/>
        <v>183</v>
      </c>
      <c r="S10" s="251">
        <f t="shared" si="0"/>
        <v>115</v>
      </c>
      <c r="T10" s="251">
        <f t="shared" si="0"/>
        <v>68</v>
      </c>
      <c r="U10" s="251">
        <f t="shared" si="0"/>
        <v>97</v>
      </c>
      <c r="V10" s="251">
        <f t="shared" si="0"/>
        <v>25</v>
      </c>
      <c r="W10" s="251">
        <f t="shared" si="0"/>
        <v>72</v>
      </c>
      <c r="X10" s="251">
        <f t="shared" si="0"/>
        <v>0</v>
      </c>
      <c r="Y10" s="251">
        <f t="shared" si="0"/>
        <v>22330</v>
      </c>
      <c r="Z10" s="251">
        <f>SUM(Z15,Z34,Z37,Z42,Z44,Z47,Z51,Z56,Z59,Z62,Z64)</f>
        <v>24865</v>
      </c>
      <c r="AA10" s="251">
        <f t="shared" si="0"/>
        <v>23424</v>
      </c>
      <c r="AB10" s="251">
        <f t="shared" si="0"/>
        <v>10493</v>
      </c>
      <c r="AC10" s="251">
        <f t="shared" si="0"/>
        <v>10224</v>
      </c>
      <c r="AD10" s="17" t="s">
        <v>231</v>
      </c>
      <c r="AE10" s="161"/>
    </row>
    <row r="11" spans="1:31" s="189" customFormat="1" ht="15.75" customHeight="1">
      <c r="A11" s="184"/>
      <c r="B11" s="185"/>
      <c r="C11" s="252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7"/>
      <c r="AE11" s="188"/>
    </row>
    <row r="12" spans="1:31" ht="15.75" customHeight="1">
      <c r="A12" s="9"/>
      <c r="B12" s="96" t="s">
        <v>16</v>
      </c>
      <c r="C12" s="253">
        <f>D12+E12</f>
        <v>43990</v>
      </c>
      <c r="D12" s="163">
        <f>SUM(G12,V12)</f>
        <v>21812</v>
      </c>
      <c r="E12" s="163">
        <f>SUM(H12,W12)</f>
        <v>22178</v>
      </c>
      <c r="F12" s="163">
        <f>G12+H12</f>
        <v>43893</v>
      </c>
      <c r="G12" s="124">
        <f>SUM(J12,M12,P12,S12)</f>
        <v>21787</v>
      </c>
      <c r="H12" s="124">
        <f>SUM(K12,N12,Q12,T12)</f>
        <v>22106</v>
      </c>
      <c r="I12" s="163">
        <f>J12+K12</f>
        <v>14761</v>
      </c>
      <c r="J12" s="124">
        <v>7327</v>
      </c>
      <c r="K12" s="124">
        <v>7434</v>
      </c>
      <c r="L12" s="163">
        <v>14630</v>
      </c>
      <c r="M12" s="124">
        <v>7288</v>
      </c>
      <c r="N12" s="124">
        <v>7342</v>
      </c>
      <c r="O12" s="163">
        <v>14319</v>
      </c>
      <c r="P12" s="124">
        <v>7057</v>
      </c>
      <c r="Q12" s="124">
        <v>7262</v>
      </c>
      <c r="R12" s="163">
        <v>183</v>
      </c>
      <c r="S12" s="124">
        <v>115</v>
      </c>
      <c r="T12" s="124">
        <v>68</v>
      </c>
      <c r="U12" s="163">
        <v>97</v>
      </c>
      <c r="V12" s="163">
        <v>25</v>
      </c>
      <c r="W12" s="124">
        <v>72</v>
      </c>
      <c r="X12" s="124">
        <v>0</v>
      </c>
      <c r="Y12" s="124">
        <v>15760</v>
      </c>
      <c r="Z12" s="124">
        <v>11234</v>
      </c>
      <c r="AA12" s="124">
        <v>10386</v>
      </c>
      <c r="AB12" s="124">
        <v>7304</v>
      </c>
      <c r="AC12" s="124">
        <v>7417</v>
      </c>
      <c r="AD12" s="17" t="s">
        <v>17</v>
      </c>
      <c r="AE12" s="14"/>
    </row>
    <row r="13" spans="1:31" ht="15.75" customHeight="1">
      <c r="A13" s="9"/>
      <c r="B13" s="96" t="s">
        <v>12</v>
      </c>
      <c r="C13" s="253">
        <f aca="true" t="shared" si="1" ref="C13:C65">D13+E13</f>
        <v>17355</v>
      </c>
      <c r="D13" s="163">
        <f aca="true" t="shared" si="2" ref="D13:D65">SUM(G13,V13)</f>
        <v>9276</v>
      </c>
      <c r="E13" s="163">
        <f aca="true" t="shared" si="3" ref="E13:E65">SUM(H13,W13)</f>
        <v>8079</v>
      </c>
      <c r="F13" s="163">
        <f aca="true" t="shared" si="4" ref="F13:F65">G13+H13</f>
        <v>17355</v>
      </c>
      <c r="G13" s="124">
        <f aca="true" t="shared" si="5" ref="G13:G65">SUM(J13,M13,P13,S13)</f>
        <v>9276</v>
      </c>
      <c r="H13" s="124">
        <f aca="true" t="shared" si="6" ref="H13:H65">SUM(K13,N13,Q13,T13)</f>
        <v>8079</v>
      </c>
      <c r="I13" s="163">
        <f aca="true" t="shared" si="7" ref="I13:I65">J13+K13</f>
        <v>6016</v>
      </c>
      <c r="J13" s="124">
        <v>3204</v>
      </c>
      <c r="K13" s="124">
        <v>2812</v>
      </c>
      <c r="L13" s="163">
        <v>5650</v>
      </c>
      <c r="M13" s="124">
        <v>3050</v>
      </c>
      <c r="N13" s="124">
        <v>2600</v>
      </c>
      <c r="O13" s="163">
        <v>5689</v>
      </c>
      <c r="P13" s="124">
        <v>3022</v>
      </c>
      <c r="Q13" s="124">
        <v>2667</v>
      </c>
      <c r="R13" s="163">
        <v>0</v>
      </c>
      <c r="S13" s="124">
        <v>0</v>
      </c>
      <c r="T13" s="124">
        <v>0</v>
      </c>
      <c r="U13" s="124">
        <v>0</v>
      </c>
      <c r="V13" s="163">
        <v>0</v>
      </c>
      <c r="W13" s="124">
        <v>0</v>
      </c>
      <c r="X13" s="124">
        <v>0</v>
      </c>
      <c r="Y13" s="124">
        <v>6570</v>
      </c>
      <c r="Z13" s="124">
        <v>13631</v>
      </c>
      <c r="AA13" s="124">
        <v>13038</v>
      </c>
      <c r="AB13" s="124">
        <v>3189</v>
      </c>
      <c r="AC13" s="124">
        <v>2807</v>
      </c>
      <c r="AD13" s="17" t="s">
        <v>18</v>
      </c>
      <c r="AE13" s="14"/>
    </row>
    <row r="14" spans="1:31" s="189" customFormat="1" ht="15.75" customHeight="1">
      <c r="A14" s="184"/>
      <c r="B14" s="190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87"/>
      <c r="AE14" s="188"/>
    </row>
    <row r="15" spans="1:31" s="162" customFormat="1" ht="15.75" customHeight="1">
      <c r="A15" s="421" t="s">
        <v>170</v>
      </c>
      <c r="B15" s="424"/>
      <c r="C15" s="250">
        <f t="shared" si="1"/>
        <v>53349</v>
      </c>
      <c r="D15" s="251">
        <f t="shared" si="2"/>
        <v>27050</v>
      </c>
      <c r="E15" s="251">
        <f t="shared" si="3"/>
        <v>26299</v>
      </c>
      <c r="F15" s="251">
        <f t="shared" si="4"/>
        <v>53252</v>
      </c>
      <c r="G15" s="251">
        <f t="shared" si="5"/>
        <v>27025</v>
      </c>
      <c r="H15" s="251">
        <f t="shared" si="6"/>
        <v>26227</v>
      </c>
      <c r="I15" s="251">
        <f t="shared" si="7"/>
        <v>18042</v>
      </c>
      <c r="J15" s="251">
        <f aca="true" t="shared" si="8" ref="J15:AC15">SUM(J17:J33)</f>
        <v>9108</v>
      </c>
      <c r="K15" s="251">
        <f t="shared" si="8"/>
        <v>8934</v>
      </c>
      <c r="L15" s="251">
        <f>M15+N15</f>
        <v>17591</v>
      </c>
      <c r="M15" s="251">
        <f t="shared" si="8"/>
        <v>8970</v>
      </c>
      <c r="N15" s="251">
        <f t="shared" si="8"/>
        <v>8621</v>
      </c>
      <c r="O15" s="251">
        <f>P15+Q15</f>
        <v>17445</v>
      </c>
      <c r="P15" s="251">
        <f t="shared" si="8"/>
        <v>8835</v>
      </c>
      <c r="Q15" s="251">
        <f t="shared" si="8"/>
        <v>8610</v>
      </c>
      <c r="R15" s="251">
        <f>S15+T15</f>
        <v>174</v>
      </c>
      <c r="S15" s="251">
        <f t="shared" si="8"/>
        <v>112</v>
      </c>
      <c r="T15" s="251">
        <f t="shared" si="8"/>
        <v>62</v>
      </c>
      <c r="U15" s="251">
        <f>V15+W15</f>
        <v>97</v>
      </c>
      <c r="V15" s="251">
        <f t="shared" si="8"/>
        <v>25</v>
      </c>
      <c r="W15" s="251">
        <f t="shared" si="8"/>
        <v>72</v>
      </c>
      <c r="X15" s="251">
        <f t="shared" si="8"/>
        <v>0</v>
      </c>
      <c r="Y15" s="251">
        <f t="shared" si="8"/>
        <v>19300</v>
      </c>
      <c r="Z15" s="251">
        <f>SUM(Z17:Z33)</f>
        <v>22921</v>
      </c>
      <c r="AA15" s="251">
        <f t="shared" si="8"/>
        <v>21773</v>
      </c>
      <c r="AB15" s="251">
        <f t="shared" si="8"/>
        <v>9079</v>
      </c>
      <c r="AC15" s="251">
        <f t="shared" si="8"/>
        <v>8914</v>
      </c>
      <c r="AD15" s="427" t="s">
        <v>170</v>
      </c>
      <c r="AE15" s="428"/>
    </row>
    <row r="16" spans="1:31" s="162" customFormat="1" ht="15.75" customHeight="1">
      <c r="A16" s="161"/>
      <c r="B16" s="347" t="s">
        <v>171</v>
      </c>
      <c r="C16" s="250">
        <f t="shared" si="1"/>
        <v>32382</v>
      </c>
      <c r="D16" s="251">
        <f t="shared" si="2"/>
        <v>16409</v>
      </c>
      <c r="E16" s="251">
        <f t="shared" si="3"/>
        <v>15973</v>
      </c>
      <c r="F16" s="251">
        <f t="shared" si="4"/>
        <v>32382</v>
      </c>
      <c r="G16" s="251">
        <f t="shared" si="5"/>
        <v>16409</v>
      </c>
      <c r="H16" s="251">
        <f t="shared" si="6"/>
        <v>15973</v>
      </c>
      <c r="I16" s="251">
        <f t="shared" si="7"/>
        <v>11028</v>
      </c>
      <c r="J16" s="251">
        <f aca="true" t="shared" si="9" ref="J16:AC16">SUM(J17:J21)</f>
        <v>5584</v>
      </c>
      <c r="K16" s="251">
        <f t="shared" si="9"/>
        <v>5444</v>
      </c>
      <c r="L16" s="251">
        <f>M16+N16</f>
        <v>10701</v>
      </c>
      <c r="M16" s="251">
        <f t="shared" si="9"/>
        <v>5456</v>
      </c>
      <c r="N16" s="251">
        <f t="shared" si="9"/>
        <v>5245</v>
      </c>
      <c r="O16" s="251">
        <f>P16+Q16</f>
        <v>10611</v>
      </c>
      <c r="P16" s="251">
        <f t="shared" si="9"/>
        <v>5339</v>
      </c>
      <c r="Q16" s="251">
        <f t="shared" si="9"/>
        <v>5272</v>
      </c>
      <c r="R16" s="251">
        <f>S16+T16</f>
        <v>42</v>
      </c>
      <c r="S16" s="251">
        <f t="shared" si="9"/>
        <v>30</v>
      </c>
      <c r="T16" s="251">
        <f t="shared" si="9"/>
        <v>12</v>
      </c>
      <c r="U16" s="251">
        <f>V16+W16</f>
        <v>0</v>
      </c>
      <c r="V16" s="251">
        <f t="shared" si="9"/>
        <v>0</v>
      </c>
      <c r="W16" s="251">
        <f t="shared" si="9"/>
        <v>0</v>
      </c>
      <c r="X16" s="251">
        <f t="shared" si="9"/>
        <v>0</v>
      </c>
      <c r="Y16" s="251">
        <f t="shared" si="9"/>
        <v>11355</v>
      </c>
      <c r="Z16" s="251">
        <f t="shared" si="9"/>
        <v>17393</v>
      </c>
      <c r="AA16" s="251">
        <f t="shared" si="9"/>
        <v>16750</v>
      </c>
      <c r="AB16" s="251">
        <f t="shared" si="9"/>
        <v>5565</v>
      </c>
      <c r="AC16" s="251">
        <f t="shared" si="9"/>
        <v>5429</v>
      </c>
      <c r="AD16" s="348" t="s">
        <v>171</v>
      </c>
      <c r="AE16" s="161"/>
    </row>
    <row r="17" spans="1:31" ht="15.75" customHeight="1">
      <c r="A17" s="349"/>
      <c r="B17" s="350" t="s">
        <v>19</v>
      </c>
      <c r="C17" s="253">
        <f t="shared" si="1"/>
        <v>10224</v>
      </c>
      <c r="D17" s="163">
        <f t="shared" si="2"/>
        <v>4601</v>
      </c>
      <c r="E17" s="163">
        <f t="shared" si="3"/>
        <v>5623</v>
      </c>
      <c r="F17" s="163">
        <f t="shared" si="4"/>
        <v>10224</v>
      </c>
      <c r="G17" s="124">
        <f t="shared" si="5"/>
        <v>4601</v>
      </c>
      <c r="H17" s="124">
        <f t="shared" si="6"/>
        <v>5623</v>
      </c>
      <c r="I17" s="163">
        <f t="shared" si="7"/>
        <v>3419</v>
      </c>
      <c r="J17" s="356">
        <v>1553</v>
      </c>
      <c r="K17" s="356">
        <v>1866</v>
      </c>
      <c r="L17" s="163">
        <v>3333</v>
      </c>
      <c r="M17" s="356">
        <v>1511</v>
      </c>
      <c r="N17" s="356">
        <v>1822</v>
      </c>
      <c r="O17" s="163">
        <v>3460</v>
      </c>
      <c r="P17" s="356">
        <v>1526</v>
      </c>
      <c r="Q17" s="356">
        <v>1934</v>
      </c>
      <c r="R17" s="163">
        <v>12</v>
      </c>
      <c r="S17" s="355">
        <v>11</v>
      </c>
      <c r="T17" s="355">
        <v>1</v>
      </c>
      <c r="U17" s="163">
        <v>0</v>
      </c>
      <c r="V17" s="163">
        <v>0</v>
      </c>
      <c r="W17" s="124">
        <v>0</v>
      </c>
      <c r="X17" s="124">
        <v>0</v>
      </c>
      <c r="Y17" s="356">
        <v>3865</v>
      </c>
      <c r="Z17" s="356">
        <v>4519</v>
      </c>
      <c r="AA17" s="356">
        <v>6381</v>
      </c>
      <c r="AB17" s="356">
        <v>1547</v>
      </c>
      <c r="AC17" s="356">
        <v>1860</v>
      </c>
      <c r="AD17" s="17" t="s">
        <v>19</v>
      </c>
      <c r="AE17" s="14"/>
    </row>
    <row r="18" spans="1:31" ht="15.75" customHeight="1">
      <c r="A18" s="349"/>
      <c r="B18" s="350" t="s">
        <v>20</v>
      </c>
      <c r="C18" s="253">
        <f t="shared" si="1"/>
        <v>6793</v>
      </c>
      <c r="D18" s="163">
        <f t="shared" si="2"/>
        <v>4721</v>
      </c>
      <c r="E18" s="163">
        <f t="shared" si="3"/>
        <v>2072</v>
      </c>
      <c r="F18" s="163">
        <f t="shared" si="4"/>
        <v>6793</v>
      </c>
      <c r="G18" s="124">
        <f t="shared" si="5"/>
        <v>4721</v>
      </c>
      <c r="H18" s="124">
        <f t="shared" si="6"/>
        <v>2072</v>
      </c>
      <c r="I18" s="163">
        <f t="shared" si="7"/>
        <v>2362</v>
      </c>
      <c r="J18" s="356">
        <v>1610</v>
      </c>
      <c r="K18" s="356">
        <v>752</v>
      </c>
      <c r="L18" s="163">
        <v>2229</v>
      </c>
      <c r="M18" s="356">
        <v>1585</v>
      </c>
      <c r="N18" s="356">
        <v>644</v>
      </c>
      <c r="O18" s="163">
        <v>2172</v>
      </c>
      <c r="P18" s="356">
        <v>1507</v>
      </c>
      <c r="Q18" s="356">
        <v>665</v>
      </c>
      <c r="R18" s="163">
        <v>30</v>
      </c>
      <c r="S18" s="355">
        <v>19</v>
      </c>
      <c r="T18" s="355">
        <v>11</v>
      </c>
      <c r="U18" s="163">
        <v>0</v>
      </c>
      <c r="V18" s="163">
        <v>0</v>
      </c>
      <c r="W18" s="124">
        <v>0</v>
      </c>
      <c r="X18" s="124">
        <v>0</v>
      </c>
      <c r="Y18" s="356">
        <v>2360</v>
      </c>
      <c r="Z18" s="356">
        <v>5715</v>
      </c>
      <c r="AA18" s="356">
        <v>2948</v>
      </c>
      <c r="AB18" s="356">
        <v>1607</v>
      </c>
      <c r="AC18" s="356">
        <v>752</v>
      </c>
      <c r="AD18" s="17" t="s">
        <v>20</v>
      </c>
      <c r="AE18" s="14"/>
    </row>
    <row r="19" spans="1:31" ht="15.75" customHeight="1">
      <c r="A19" s="349"/>
      <c r="B19" s="350" t="s">
        <v>21</v>
      </c>
      <c r="C19" s="253">
        <f t="shared" si="1"/>
        <v>5302</v>
      </c>
      <c r="D19" s="163">
        <f t="shared" si="2"/>
        <v>2397</v>
      </c>
      <c r="E19" s="163">
        <f t="shared" si="3"/>
        <v>2905</v>
      </c>
      <c r="F19" s="163">
        <f t="shared" si="4"/>
        <v>5302</v>
      </c>
      <c r="G19" s="124">
        <f t="shared" si="5"/>
        <v>2397</v>
      </c>
      <c r="H19" s="124">
        <f t="shared" si="6"/>
        <v>2905</v>
      </c>
      <c r="I19" s="163">
        <f t="shared" si="7"/>
        <v>1789</v>
      </c>
      <c r="J19" s="356">
        <v>769</v>
      </c>
      <c r="K19" s="356">
        <v>1020</v>
      </c>
      <c r="L19" s="163">
        <v>1774</v>
      </c>
      <c r="M19" s="356">
        <v>830</v>
      </c>
      <c r="N19" s="356">
        <v>944</v>
      </c>
      <c r="O19" s="163">
        <v>1739</v>
      </c>
      <c r="P19" s="356">
        <v>798</v>
      </c>
      <c r="Q19" s="356">
        <v>941</v>
      </c>
      <c r="R19" s="163">
        <v>0</v>
      </c>
      <c r="S19" s="163">
        <v>0</v>
      </c>
      <c r="T19" s="163">
        <v>0</v>
      </c>
      <c r="U19" s="163">
        <v>0</v>
      </c>
      <c r="V19" s="163">
        <v>0</v>
      </c>
      <c r="W19" s="124">
        <v>0</v>
      </c>
      <c r="X19" s="124">
        <v>0</v>
      </c>
      <c r="Y19" s="356">
        <v>1680</v>
      </c>
      <c r="Z19" s="356">
        <v>2579</v>
      </c>
      <c r="AA19" s="356">
        <v>3779</v>
      </c>
      <c r="AB19" s="356">
        <v>766</v>
      </c>
      <c r="AC19" s="356">
        <v>1016</v>
      </c>
      <c r="AD19" s="17" t="s">
        <v>21</v>
      </c>
      <c r="AE19" s="14"/>
    </row>
    <row r="20" spans="1:31" ht="15.75" customHeight="1">
      <c r="A20" s="349"/>
      <c r="B20" s="350" t="s">
        <v>22</v>
      </c>
      <c r="C20" s="253">
        <f t="shared" si="1"/>
        <v>4163</v>
      </c>
      <c r="D20" s="163">
        <f t="shared" si="2"/>
        <v>2048</v>
      </c>
      <c r="E20" s="163">
        <f t="shared" si="3"/>
        <v>2115</v>
      </c>
      <c r="F20" s="163">
        <f t="shared" si="4"/>
        <v>4163</v>
      </c>
      <c r="G20" s="124">
        <f t="shared" si="5"/>
        <v>2048</v>
      </c>
      <c r="H20" s="124">
        <f t="shared" si="6"/>
        <v>2115</v>
      </c>
      <c r="I20" s="163">
        <f t="shared" si="7"/>
        <v>1471</v>
      </c>
      <c r="J20" s="356">
        <v>750</v>
      </c>
      <c r="K20" s="356">
        <v>721</v>
      </c>
      <c r="L20" s="163">
        <v>1384</v>
      </c>
      <c r="M20" s="356">
        <v>672</v>
      </c>
      <c r="N20" s="356">
        <v>712</v>
      </c>
      <c r="O20" s="163">
        <v>1308</v>
      </c>
      <c r="P20" s="356">
        <v>626</v>
      </c>
      <c r="Q20" s="356">
        <v>682</v>
      </c>
      <c r="R20" s="163">
        <v>0</v>
      </c>
      <c r="S20" s="163">
        <v>0</v>
      </c>
      <c r="T20" s="163">
        <v>0</v>
      </c>
      <c r="U20" s="163">
        <v>0</v>
      </c>
      <c r="V20" s="163">
        <v>0</v>
      </c>
      <c r="W20" s="124">
        <v>0</v>
      </c>
      <c r="X20" s="124">
        <v>0</v>
      </c>
      <c r="Y20" s="356">
        <v>1405</v>
      </c>
      <c r="Z20" s="356">
        <v>2054</v>
      </c>
      <c r="AA20" s="356">
        <v>1249</v>
      </c>
      <c r="AB20" s="356">
        <v>747</v>
      </c>
      <c r="AC20" s="356">
        <v>721</v>
      </c>
      <c r="AD20" s="17" t="s">
        <v>22</v>
      </c>
      <c r="AE20" s="14"/>
    </row>
    <row r="21" spans="1:31" ht="15.75" customHeight="1">
      <c r="A21" s="349"/>
      <c r="B21" s="350" t="s">
        <v>23</v>
      </c>
      <c r="C21" s="253">
        <f t="shared" si="1"/>
        <v>5900</v>
      </c>
      <c r="D21" s="163">
        <f t="shared" si="2"/>
        <v>2642</v>
      </c>
      <c r="E21" s="163">
        <f t="shared" si="3"/>
        <v>3258</v>
      </c>
      <c r="F21" s="163">
        <f t="shared" si="4"/>
        <v>5900</v>
      </c>
      <c r="G21" s="124">
        <f t="shared" si="5"/>
        <v>2642</v>
      </c>
      <c r="H21" s="124">
        <f t="shared" si="6"/>
        <v>3258</v>
      </c>
      <c r="I21" s="163">
        <f t="shared" si="7"/>
        <v>1987</v>
      </c>
      <c r="J21" s="356">
        <v>902</v>
      </c>
      <c r="K21" s="356">
        <v>1085</v>
      </c>
      <c r="L21" s="163">
        <v>1981</v>
      </c>
      <c r="M21" s="356">
        <v>858</v>
      </c>
      <c r="N21" s="356">
        <v>1123</v>
      </c>
      <c r="O21" s="163">
        <v>1932</v>
      </c>
      <c r="P21" s="356">
        <v>882</v>
      </c>
      <c r="Q21" s="356">
        <v>1050</v>
      </c>
      <c r="R21" s="163">
        <v>0</v>
      </c>
      <c r="S21" s="163">
        <v>0</v>
      </c>
      <c r="T21" s="163">
        <v>0</v>
      </c>
      <c r="U21" s="163">
        <v>0</v>
      </c>
      <c r="V21" s="163">
        <v>0</v>
      </c>
      <c r="W21" s="124">
        <v>0</v>
      </c>
      <c r="X21" s="124">
        <v>0</v>
      </c>
      <c r="Y21" s="356">
        <v>2045</v>
      </c>
      <c r="Z21" s="356">
        <v>2526</v>
      </c>
      <c r="AA21" s="356">
        <v>2393</v>
      </c>
      <c r="AB21" s="356">
        <v>898</v>
      </c>
      <c r="AC21" s="356">
        <v>1080</v>
      </c>
      <c r="AD21" s="17" t="s">
        <v>23</v>
      </c>
      <c r="AE21" s="14"/>
    </row>
    <row r="22" spans="1:31" ht="15.75" customHeight="1">
      <c r="A22" s="349"/>
      <c r="B22" s="351" t="s">
        <v>24</v>
      </c>
      <c r="C22" s="253">
        <f t="shared" si="1"/>
        <v>4092</v>
      </c>
      <c r="D22" s="163">
        <f t="shared" si="2"/>
        <v>2141</v>
      </c>
      <c r="E22" s="163">
        <f t="shared" si="3"/>
        <v>1951</v>
      </c>
      <c r="F22" s="163">
        <f t="shared" si="4"/>
        <v>4081</v>
      </c>
      <c r="G22" s="124">
        <f t="shared" si="5"/>
        <v>2130</v>
      </c>
      <c r="H22" s="124">
        <f t="shared" si="6"/>
        <v>1951</v>
      </c>
      <c r="I22" s="163">
        <f t="shared" si="7"/>
        <v>1347</v>
      </c>
      <c r="J22" s="356">
        <v>709</v>
      </c>
      <c r="K22" s="356">
        <v>638</v>
      </c>
      <c r="L22" s="163">
        <v>1387</v>
      </c>
      <c r="M22" s="356">
        <v>715</v>
      </c>
      <c r="N22" s="356">
        <v>672</v>
      </c>
      <c r="O22" s="163">
        <v>1324</v>
      </c>
      <c r="P22" s="356">
        <v>687</v>
      </c>
      <c r="Q22" s="356">
        <v>637</v>
      </c>
      <c r="R22" s="163">
        <v>23</v>
      </c>
      <c r="S22" s="355">
        <v>19</v>
      </c>
      <c r="T22" s="355">
        <v>4</v>
      </c>
      <c r="U22" s="163">
        <v>11</v>
      </c>
      <c r="V22" s="163">
        <v>11</v>
      </c>
      <c r="W22" s="124">
        <v>0</v>
      </c>
      <c r="X22" s="124">
        <v>0</v>
      </c>
      <c r="Y22" s="356">
        <v>1480</v>
      </c>
      <c r="Z22" s="356">
        <v>972</v>
      </c>
      <c r="AA22" s="356">
        <v>742</v>
      </c>
      <c r="AB22" s="356">
        <v>709</v>
      </c>
      <c r="AC22" s="356">
        <v>638</v>
      </c>
      <c r="AD22" s="352" t="s">
        <v>24</v>
      </c>
      <c r="AE22" s="14"/>
    </row>
    <row r="23" spans="1:31" ht="15.75" customHeight="1">
      <c r="A23" s="349"/>
      <c r="B23" s="351" t="s">
        <v>147</v>
      </c>
      <c r="C23" s="253">
        <f t="shared" si="1"/>
        <v>1191</v>
      </c>
      <c r="D23" s="163">
        <f t="shared" si="2"/>
        <v>505</v>
      </c>
      <c r="E23" s="163">
        <f t="shared" si="3"/>
        <v>686</v>
      </c>
      <c r="F23" s="163">
        <f t="shared" si="4"/>
        <v>1191</v>
      </c>
      <c r="G23" s="124">
        <f t="shared" si="5"/>
        <v>505</v>
      </c>
      <c r="H23" s="124">
        <f t="shared" si="6"/>
        <v>686</v>
      </c>
      <c r="I23" s="163">
        <f t="shared" si="7"/>
        <v>400</v>
      </c>
      <c r="J23" s="356">
        <v>173</v>
      </c>
      <c r="K23" s="356">
        <v>227</v>
      </c>
      <c r="L23" s="163">
        <v>398</v>
      </c>
      <c r="M23" s="356">
        <v>159</v>
      </c>
      <c r="N23" s="356">
        <v>239</v>
      </c>
      <c r="O23" s="163">
        <v>393</v>
      </c>
      <c r="P23" s="356">
        <v>173</v>
      </c>
      <c r="Q23" s="356">
        <v>220</v>
      </c>
      <c r="R23" s="163">
        <v>0</v>
      </c>
      <c r="S23" s="163">
        <v>0</v>
      </c>
      <c r="T23" s="163">
        <v>0</v>
      </c>
      <c r="U23" s="163">
        <v>0</v>
      </c>
      <c r="V23" s="163">
        <v>0</v>
      </c>
      <c r="W23" s="124">
        <v>0</v>
      </c>
      <c r="X23" s="124">
        <v>0</v>
      </c>
      <c r="Y23" s="356">
        <v>400</v>
      </c>
      <c r="Z23" s="356">
        <v>335</v>
      </c>
      <c r="AA23" s="356">
        <v>390</v>
      </c>
      <c r="AB23" s="356">
        <v>173</v>
      </c>
      <c r="AC23" s="356">
        <v>227</v>
      </c>
      <c r="AD23" s="352" t="s">
        <v>147</v>
      </c>
      <c r="AE23" s="14"/>
    </row>
    <row r="24" spans="1:31" ht="15.75" customHeight="1">
      <c r="A24" s="349"/>
      <c r="B24" s="351" t="s">
        <v>25</v>
      </c>
      <c r="C24" s="253">
        <f t="shared" si="1"/>
        <v>1946</v>
      </c>
      <c r="D24" s="163">
        <f t="shared" si="2"/>
        <v>1076</v>
      </c>
      <c r="E24" s="163">
        <f t="shared" si="3"/>
        <v>870</v>
      </c>
      <c r="F24" s="163">
        <f t="shared" si="4"/>
        <v>1938</v>
      </c>
      <c r="G24" s="124">
        <f t="shared" si="5"/>
        <v>1068</v>
      </c>
      <c r="H24" s="124">
        <f t="shared" si="6"/>
        <v>870</v>
      </c>
      <c r="I24" s="163">
        <f t="shared" si="7"/>
        <v>637</v>
      </c>
      <c r="J24" s="356">
        <v>356</v>
      </c>
      <c r="K24" s="356">
        <v>281</v>
      </c>
      <c r="L24" s="163">
        <v>627</v>
      </c>
      <c r="M24" s="356">
        <v>341</v>
      </c>
      <c r="N24" s="356">
        <v>286</v>
      </c>
      <c r="O24" s="163">
        <v>666</v>
      </c>
      <c r="P24" s="356">
        <v>365</v>
      </c>
      <c r="Q24" s="356">
        <v>301</v>
      </c>
      <c r="R24" s="163">
        <v>8</v>
      </c>
      <c r="S24" s="355">
        <v>6</v>
      </c>
      <c r="T24" s="355">
        <v>2</v>
      </c>
      <c r="U24" s="163">
        <v>8</v>
      </c>
      <c r="V24" s="163">
        <v>8</v>
      </c>
      <c r="W24" s="124">
        <v>0</v>
      </c>
      <c r="X24" s="124">
        <v>0</v>
      </c>
      <c r="Y24" s="356">
        <v>720</v>
      </c>
      <c r="Z24" s="356">
        <v>517</v>
      </c>
      <c r="AA24" s="356">
        <v>394</v>
      </c>
      <c r="AB24" s="356">
        <v>356</v>
      </c>
      <c r="AC24" s="356">
        <v>281</v>
      </c>
      <c r="AD24" s="352" t="s">
        <v>25</v>
      </c>
      <c r="AE24" s="14"/>
    </row>
    <row r="25" spans="1:31" ht="15.75" customHeight="1">
      <c r="A25" s="349"/>
      <c r="B25" s="351" t="s">
        <v>26</v>
      </c>
      <c r="C25" s="253">
        <f t="shared" si="1"/>
        <v>1602</v>
      </c>
      <c r="D25" s="163">
        <f t="shared" si="2"/>
        <v>978</v>
      </c>
      <c r="E25" s="163">
        <f t="shared" si="3"/>
        <v>624</v>
      </c>
      <c r="F25" s="163">
        <f t="shared" si="4"/>
        <v>1524</v>
      </c>
      <c r="G25" s="124">
        <f t="shared" si="5"/>
        <v>972</v>
      </c>
      <c r="H25" s="124">
        <f t="shared" si="6"/>
        <v>552</v>
      </c>
      <c r="I25" s="163">
        <f t="shared" si="7"/>
        <v>512</v>
      </c>
      <c r="J25" s="356">
        <v>327</v>
      </c>
      <c r="K25" s="356">
        <v>185</v>
      </c>
      <c r="L25" s="163">
        <v>502</v>
      </c>
      <c r="M25" s="356">
        <v>311</v>
      </c>
      <c r="N25" s="356">
        <v>191</v>
      </c>
      <c r="O25" s="163">
        <v>510</v>
      </c>
      <c r="P25" s="356">
        <v>334</v>
      </c>
      <c r="Q25" s="356">
        <v>176</v>
      </c>
      <c r="R25" s="163">
        <v>0</v>
      </c>
      <c r="S25" s="163">
        <v>0</v>
      </c>
      <c r="T25" s="163">
        <v>0</v>
      </c>
      <c r="U25" s="163">
        <v>78</v>
      </c>
      <c r="V25" s="163">
        <v>6</v>
      </c>
      <c r="W25" s="124">
        <v>72</v>
      </c>
      <c r="X25" s="124">
        <v>0</v>
      </c>
      <c r="Y25" s="356">
        <v>520</v>
      </c>
      <c r="Z25" s="356">
        <v>476</v>
      </c>
      <c r="AA25" s="356">
        <v>240</v>
      </c>
      <c r="AB25" s="356">
        <v>327</v>
      </c>
      <c r="AC25" s="356">
        <v>184</v>
      </c>
      <c r="AD25" s="352" t="s">
        <v>26</v>
      </c>
      <c r="AE25" s="14"/>
    </row>
    <row r="26" spans="1:31" ht="15.75" customHeight="1">
      <c r="A26" s="349"/>
      <c r="B26" s="351" t="s">
        <v>27</v>
      </c>
      <c r="C26" s="253">
        <f t="shared" si="1"/>
        <v>1545</v>
      </c>
      <c r="D26" s="163">
        <f t="shared" si="2"/>
        <v>747</v>
      </c>
      <c r="E26" s="163">
        <f t="shared" si="3"/>
        <v>798</v>
      </c>
      <c r="F26" s="163">
        <f t="shared" si="4"/>
        <v>1545</v>
      </c>
      <c r="G26" s="124">
        <f t="shared" si="5"/>
        <v>747</v>
      </c>
      <c r="H26" s="124">
        <f t="shared" si="6"/>
        <v>798</v>
      </c>
      <c r="I26" s="163">
        <f t="shared" si="7"/>
        <v>521</v>
      </c>
      <c r="J26" s="356">
        <v>224</v>
      </c>
      <c r="K26" s="356">
        <v>297</v>
      </c>
      <c r="L26" s="163">
        <v>512</v>
      </c>
      <c r="M26" s="356">
        <v>269</v>
      </c>
      <c r="N26" s="356">
        <v>243</v>
      </c>
      <c r="O26" s="163">
        <v>512</v>
      </c>
      <c r="P26" s="356">
        <v>254</v>
      </c>
      <c r="Q26" s="356">
        <v>258</v>
      </c>
      <c r="R26" s="163">
        <v>0</v>
      </c>
      <c r="S26" s="163">
        <v>0</v>
      </c>
      <c r="T26" s="163">
        <v>0</v>
      </c>
      <c r="U26" s="163">
        <v>0</v>
      </c>
      <c r="V26" s="163">
        <v>0</v>
      </c>
      <c r="W26" s="124">
        <v>0</v>
      </c>
      <c r="X26" s="124">
        <v>0</v>
      </c>
      <c r="Y26" s="356">
        <v>520</v>
      </c>
      <c r="Z26" s="356">
        <v>423</v>
      </c>
      <c r="AA26" s="356">
        <v>428</v>
      </c>
      <c r="AB26" s="356">
        <v>224</v>
      </c>
      <c r="AC26" s="356">
        <v>297</v>
      </c>
      <c r="AD26" s="352" t="s">
        <v>27</v>
      </c>
      <c r="AE26" s="14"/>
    </row>
    <row r="27" spans="1:31" ht="15.75" customHeight="1">
      <c r="A27" s="349"/>
      <c r="B27" s="351" t="s">
        <v>28</v>
      </c>
      <c r="C27" s="253">
        <f t="shared" si="1"/>
        <v>486</v>
      </c>
      <c r="D27" s="163">
        <f t="shared" si="2"/>
        <v>230</v>
      </c>
      <c r="E27" s="163">
        <f t="shared" si="3"/>
        <v>256</v>
      </c>
      <c r="F27" s="163">
        <f t="shared" si="4"/>
        <v>486</v>
      </c>
      <c r="G27" s="124">
        <f t="shared" si="5"/>
        <v>230</v>
      </c>
      <c r="H27" s="124">
        <f t="shared" si="6"/>
        <v>256</v>
      </c>
      <c r="I27" s="163">
        <f t="shared" si="7"/>
        <v>153</v>
      </c>
      <c r="J27" s="356">
        <v>76</v>
      </c>
      <c r="K27" s="356">
        <v>77</v>
      </c>
      <c r="L27" s="163">
        <v>155</v>
      </c>
      <c r="M27" s="356">
        <v>75</v>
      </c>
      <c r="N27" s="356">
        <v>80</v>
      </c>
      <c r="O27" s="163">
        <v>178</v>
      </c>
      <c r="P27" s="356">
        <v>79</v>
      </c>
      <c r="Q27" s="356">
        <v>99</v>
      </c>
      <c r="R27" s="163">
        <v>0</v>
      </c>
      <c r="S27" s="163">
        <v>0</v>
      </c>
      <c r="T27" s="163">
        <v>0</v>
      </c>
      <c r="U27" s="163">
        <v>0</v>
      </c>
      <c r="V27" s="163">
        <v>0</v>
      </c>
      <c r="W27" s="124">
        <v>0</v>
      </c>
      <c r="X27" s="124">
        <v>0</v>
      </c>
      <c r="Y27" s="356">
        <v>160</v>
      </c>
      <c r="Z27" s="356">
        <v>82</v>
      </c>
      <c r="AA27" s="356">
        <v>90</v>
      </c>
      <c r="AB27" s="356">
        <v>76</v>
      </c>
      <c r="AC27" s="356">
        <v>77</v>
      </c>
      <c r="AD27" s="352" t="s">
        <v>28</v>
      </c>
      <c r="AE27" s="14"/>
    </row>
    <row r="28" spans="1:31" ht="15.75" customHeight="1">
      <c r="A28" s="349"/>
      <c r="B28" s="351" t="s">
        <v>29</v>
      </c>
      <c r="C28" s="253">
        <f t="shared" si="1"/>
        <v>1181</v>
      </c>
      <c r="D28" s="163">
        <f t="shared" si="2"/>
        <v>600</v>
      </c>
      <c r="E28" s="163">
        <f t="shared" si="3"/>
        <v>581</v>
      </c>
      <c r="F28" s="163">
        <f t="shared" si="4"/>
        <v>1181</v>
      </c>
      <c r="G28" s="124">
        <f t="shared" si="5"/>
        <v>600</v>
      </c>
      <c r="H28" s="124">
        <f t="shared" si="6"/>
        <v>581</v>
      </c>
      <c r="I28" s="163">
        <f t="shared" si="7"/>
        <v>385</v>
      </c>
      <c r="J28" s="356">
        <v>201</v>
      </c>
      <c r="K28" s="356">
        <v>184</v>
      </c>
      <c r="L28" s="163">
        <v>396</v>
      </c>
      <c r="M28" s="356">
        <v>195</v>
      </c>
      <c r="N28" s="356">
        <v>201</v>
      </c>
      <c r="O28" s="163">
        <v>368</v>
      </c>
      <c r="P28" s="356">
        <v>186</v>
      </c>
      <c r="Q28" s="356">
        <v>182</v>
      </c>
      <c r="R28" s="163">
        <v>32</v>
      </c>
      <c r="S28" s="355">
        <v>18</v>
      </c>
      <c r="T28" s="355">
        <v>14</v>
      </c>
      <c r="U28" s="163">
        <v>0</v>
      </c>
      <c r="V28" s="163">
        <v>0</v>
      </c>
      <c r="W28" s="124">
        <v>0</v>
      </c>
      <c r="X28" s="124">
        <v>0</v>
      </c>
      <c r="Y28" s="356">
        <v>440</v>
      </c>
      <c r="Z28" s="356">
        <v>364</v>
      </c>
      <c r="AA28" s="356">
        <v>302</v>
      </c>
      <c r="AB28" s="356">
        <v>201</v>
      </c>
      <c r="AC28" s="356">
        <v>184</v>
      </c>
      <c r="AD28" s="352" t="s">
        <v>29</v>
      </c>
      <c r="AE28" s="14"/>
    </row>
    <row r="29" spans="1:31" ht="15.75" customHeight="1">
      <c r="A29" s="349"/>
      <c r="B29" s="351" t="s">
        <v>30</v>
      </c>
      <c r="C29" s="253">
        <f t="shared" si="1"/>
        <v>889</v>
      </c>
      <c r="D29" s="163">
        <f t="shared" si="2"/>
        <v>288</v>
      </c>
      <c r="E29" s="163">
        <f t="shared" si="3"/>
        <v>601</v>
      </c>
      <c r="F29" s="163">
        <f t="shared" si="4"/>
        <v>889</v>
      </c>
      <c r="G29" s="124">
        <f t="shared" si="5"/>
        <v>288</v>
      </c>
      <c r="H29" s="124">
        <f t="shared" si="6"/>
        <v>601</v>
      </c>
      <c r="I29" s="163">
        <f t="shared" si="7"/>
        <v>289</v>
      </c>
      <c r="J29" s="356">
        <v>85</v>
      </c>
      <c r="K29" s="356">
        <v>204</v>
      </c>
      <c r="L29" s="163">
        <v>295</v>
      </c>
      <c r="M29" s="356">
        <v>83</v>
      </c>
      <c r="N29" s="356">
        <v>212</v>
      </c>
      <c r="O29" s="163">
        <v>285</v>
      </c>
      <c r="P29" s="356">
        <v>109</v>
      </c>
      <c r="Q29" s="356">
        <v>176</v>
      </c>
      <c r="R29" s="163">
        <v>20</v>
      </c>
      <c r="S29" s="355">
        <v>11</v>
      </c>
      <c r="T29" s="355">
        <v>9</v>
      </c>
      <c r="U29" s="163">
        <v>0</v>
      </c>
      <c r="V29" s="163">
        <v>0</v>
      </c>
      <c r="W29" s="124">
        <v>0</v>
      </c>
      <c r="X29" s="124">
        <v>0</v>
      </c>
      <c r="Y29" s="356">
        <v>320</v>
      </c>
      <c r="Z29" s="356">
        <v>157</v>
      </c>
      <c r="AA29" s="356">
        <v>306</v>
      </c>
      <c r="AB29" s="356">
        <v>84</v>
      </c>
      <c r="AC29" s="356">
        <v>204</v>
      </c>
      <c r="AD29" s="352" t="s">
        <v>30</v>
      </c>
      <c r="AE29" s="14"/>
    </row>
    <row r="30" spans="1:31" ht="15.75" customHeight="1">
      <c r="A30" s="349"/>
      <c r="B30" s="353" t="s">
        <v>60</v>
      </c>
      <c r="C30" s="253">
        <f t="shared" si="1"/>
        <v>1690</v>
      </c>
      <c r="D30" s="163">
        <f t="shared" si="2"/>
        <v>849</v>
      </c>
      <c r="E30" s="163">
        <f t="shared" si="3"/>
        <v>841</v>
      </c>
      <c r="F30" s="163">
        <f t="shared" si="4"/>
        <v>1690</v>
      </c>
      <c r="G30" s="124">
        <f t="shared" si="5"/>
        <v>849</v>
      </c>
      <c r="H30" s="124">
        <f t="shared" si="6"/>
        <v>841</v>
      </c>
      <c r="I30" s="163">
        <f t="shared" si="7"/>
        <v>587</v>
      </c>
      <c r="J30" s="356">
        <v>272</v>
      </c>
      <c r="K30" s="356">
        <v>315</v>
      </c>
      <c r="L30" s="163">
        <v>552</v>
      </c>
      <c r="M30" s="356">
        <v>305</v>
      </c>
      <c r="N30" s="356">
        <v>247</v>
      </c>
      <c r="O30" s="163">
        <v>546</v>
      </c>
      <c r="P30" s="356">
        <v>269</v>
      </c>
      <c r="Q30" s="356">
        <v>277</v>
      </c>
      <c r="R30" s="163">
        <v>5</v>
      </c>
      <c r="S30" s="355">
        <v>3</v>
      </c>
      <c r="T30" s="355">
        <v>2</v>
      </c>
      <c r="U30" s="163">
        <v>0</v>
      </c>
      <c r="V30" s="163">
        <v>0</v>
      </c>
      <c r="W30" s="124">
        <v>0</v>
      </c>
      <c r="X30" s="124">
        <v>0</v>
      </c>
      <c r="Y30" s="356">
        <v>640</v>
      </c>
      <c r="Z30" s="356">
        <v>391</v>
      </c>
      <c r="AA30" s="356">
        <v>434</v>
      </c>
      <c r="AB30" s="356">
        <v>270</v>
      </c>
      <c r="AC30" s="356">
        <v>312</v>
      </c>
      <c r="AD30" s="352" t="s">
        <v>76</v>
      </c>
      <c r="AE30" s="14"/>
    </row>
    <row r="31" spans="1:31" ht="15.75" customHeight="1">
      <c r="A31" s="349"/>
      <c r="B31" s="353" t="s">
        <v>61</v>
      </c>
      <c r="C31" s="253">
        <f t="shared" si="1"/>
        <v>1473</v>
      </c>
      <c r="D31" s="163">
        <f t="shared" si="2"/>
        <v>717</v>
      </c>
      <c r="E31" s="163">
        <f t="shared" si="3"/>
        <v>756</v>
      </c>
      <c r="F31" s="163">
        <f t="shared" si="4"/>
        <v>1473</v>
      </c>
      <c r="G31" s="124">
        <f t="shared" si="5"/>
        <v>717</v>
      </c>
      <c r="H31" s="124">
        <f t="shared" si="6"/>
        <v>756</v>
      </c>
      <c r="I31" s="163">
        <f t="shared" si="7"/>
        <v>496</v>
      </c>
      <c r="J31" s="356">
        <v>241</v>
      </c>
      <c r="K31" s="356">
        <v>255</v>
      </c>
      <c r="L31" s="163">
        <v>486</v>
      </c>
      <c r="M31" s="356">
        <v>232</v>
      </c>
      <c r="N31" s="356">
        <v>254</v>
      </c>
      <c r="O31" s="163">
        <v>491</v>
      </c>
      <c r="P31" s="356">
        <v>244</v>
      </c>
      <c r="Q31" s="356">
        <v>247</v>
      </c>
      <c r="R31" s="163">
        <v>0</v>
      </c>
      <c r="S31" s="163">
        <v>0</v>
      </c>
      <c r="T31" s="163">
        <v>0</v>
      </c>
      <c r="U31" s="163">
        <v>0</v>
      </c>
      <c r="V31" s="163">
        <v>0</v>
      </c>
      <c r="W31" s="124">
        <v>0</v>
      </c>
      <c r="X31" s="124">
        <v>0</v>
      </c>
      <c r="Y31" s="356">
        <v>560</v>
      </c>
      <c r="Z31" s="356">
        <v>299</v>
      </c>
      <c r="AA31" s="356">
        <v>299</v>
      </c>
      <c r="AB31" s="356">
        <v>241</v>
      </c>
      <c r="AC31" s="356">
        <v>254</v>
      </c>
      <c r="AD31" s="352" t="s">
        <v>77</v>
      </c>
      <c r="AE31" s="14"/>
    </row>
    <row r="32" spans="1:31" ht="15.75" customHeight="1">
      <c r="A32" s="349"/>
      <c r="B32" s="353" t="s">
        <v>62</v>
      </c>
      <c r="C32" s="253">
        <f t="shared" si="1"/>
        <v>830</v>
      </c>
      <c r="D32" s="163">
        <f t="shared" si="2"/>
        <v>382</v>
      </c>
      <c r="E32" s="163">
        <f t="shared" si="3"/>
        <v>448</v>
      </c>
      <c r="F32" s="163">
        <f t="shared" si="4"/>
        <v>830</v>
      </c>
      <c r="G32" s="124">
        <f t="shared" si="5"/>
        <v>382</v>
      </c>
      <c r="H32" s="124">
        <f t="shared" si="6"/>
        <v>448</v>
      </c>
      <c r="I32" s="163">
        <f t="shared" si="7"/>
        <v>265</v>
      </c>
      <c r="J32" s="356">
        <v>113</v>
      </c>
      <c r="K32" s="356">
        <v>152</v>
      </c>
      <c r="L32" s="163">
        <v>289</v>
      </c>
      <c r="M32" s="356">
        <v>131</v>
      </c>
      <c r="N32" s="356">
        <v>158</v>
      </c>
      <c r="O32" s="163">
        <v>250</v>
      </c>
      <c r="P32" s="356">
        <v>121</v>
      </c>
      <c r="Q32" s="356">
        <v>129</v>
      </c>
      <c r="R32" s="163">
        <v>26</v>
      </c>
      <c r="S32" s="355">
        <v>17</v>
      </c>
      <c r="T32" s="355">
        <v>9</v>
      </c>
      <c r="U32" s="163">
        <v>0</v>
      </c>
      <c r="V32" s="163">
        <v>0</v>
      </c>
      <c r="W32" s="124">
        <v>0</v>
      </c>
      <c r="X32" s="124">
        <v>0</v>
      </c>
      <c r="Y32" s="356">
        <v>320</v>
      </c>
      <c r="Z32" s="356">
        <v>131</v>
      </c>
      <c r="AA32" s="356">
        <v>171</v>
      </c>
      <c r="AB32" s="356">
        <v>113</v>
      </c>
      <c r="AC32" s="356">
        <v>152</v>
      </c>
      <c r="AD32" s="352" t="s">
        <v>78</v>
      </c>
      <c r="AE32" s="14"/>
    </row>
    <row r="33" spans="1:31" ht="15.75" customHeight="1">
      <c r="A33" s="349"/>
      <c r="B33" s="353" t="s">
        <v>164</v>
      </c>
      <c r="C33" s="253">
        <f t="shared" si="1"/>
        <v>4042</v>
      </c>
      <c r="D33" s="163">
        <f t="shared" si="2"/>
        <v>2128</v>
      </c>
      <c r="E33" s="163">
        <f t="shared" si="3"/>
        <v>1914</v>
      </c>
      <c r="F33" s="163">
        <f t="shared" si="4"/>
        <v>4042</v>
      </c>
      <c r="G33" s="124">
        <f t="shared" si="5"/>
        <v>2128</v>
      </c>
      <c r="H33" s="124">
        <f t="shared" si="6"/>
        <v>1914</v>
      </c>
      <c r="I33" s="163">
        <f t="shared" si="7"/>
        <v>1422</v>
      </c>
      <c r="J33" s="356">
        <v>747</v>
      </c>
      <c r="K33" s="356">
        <v>675</v>
      </c>
      <c r="L33" s="163">
        <v>1291</v>
      </c>
      <c r="M33" s="356">
        <v>698</v>
      </c>
      <c r="N33" s="356">
        <v>593</v>
      </c>
      <c r="O33" s="163">
        <v>1311</v>
      </c>
      <c r="P33" s="356">
        <v>675</v>
      </c>
      <c r="Q33" s="356">
        <v>636</v>
      </c>
      <c r="R33" s="163">
        <v>18</v>
      </c>
      <c r="S33" s="355">
        <v>8</v>
      </c>
      <c r="T33" s="355">
        <v>10</v>
      </c>
      <c r="U33" s="163">
        <v>0</v>
      </c>
      <c r="V33" s="163">
        <v>0</v>
      </c>
      <c r="W33" s="124">
        <v>0</v>
      </c>
      <c r="X33" s="124">
        <v>0</v>
      </c>
      <c r="Y33" s="356">
        <v>1865</v>
      </c>
      <c r="Z33" s="356">
        <v>1381</v>
      </c>
      <c r="AA33" s="356">
        <v>1227</v>
      </c>
      <c r="AB33" s="356">
        <v>740</v>
      </c>
      <c r="AC33" s="356">
        <v>675</v>
      </c>
      <c r="AD33" s="352" t="s">
        <v>164</v>
      </c>
      <c r="AE33" s="14"/>
    </row>
    <row r="34" spans="1:31" s="162" customFormat="1" ht="15.75" customHeight="1">
      <c r="A34" s="425" t="s">
        <v>218</v>
      </c>
      <c r="B34" s="426"/>
      <c r="C34" s="250">
        <f t="shared" si="1"/>
        <v>271</v>
      </c>
      <c r="D34" s="372">
        <f t="shared" si="2"/>
        <v>147</v>
      </c>
      <c r="E34" s="372">
        <f t="shared" si="3"/>
        <v>124</v>
      </c>
      <c r="F34" s="251">
        <f t="shared" si="4"/>
        <v>271</v>
      </c>
      <c r="G34" s="372">
        <f t="shared" si="5"/>
        <v>147</v>
      </c>
      <c r="H34" s="372">
        <f t="shared" si="6"/>
        <v>124</v>
      </c>
      <c r="I34" s="251">
        <f t="shared" si="7"/>
        <v>99</v>
      </c>
      <c r="J34" s="251">
        <f aca="true" t="shared" si="10" ref="J34:X34">SUM(J35:J36)</f>
        <v>59</v>
      </c>
      <c r="K34" s="251">
        <f t="shared" si="10"/>
        <v>40</v>
      </c>
      <c r="L34" s="251">
        <f>M34+N34</f>
        <v>86</v>
      </c>
      <c r="M34" s="251">
        <f t="shared" si="10"/>
        <v>42</v>
      </c>
      <c r="N34" s="251">
        <f t="shared" si="10"/>
        <v>44</v>
      </c>
      <c r="O34" s="251">
        <f>P34+Q34</f>
        <v>86</v>
      </c>
      <c r="P34" s="251">
        <f t="shared" si="10"/>
        <v>46</v>
      </c>
      <c r="Q34" s="251">
        <f t="shared" si="10"/>
        <v>40</v>
      </c>
      <c r="R34" s="251">
        <f>S34+T34</f>
        <v>0</v>
      </c>
      <c r="S34" s="251">
        <f t="shared" si="10"/>
        <v>0</v>
      </c>
      <c r="T34" s="251">
        <f t="shared" si="10"/>
        <v>0</v>
      </c>
      <c r="U34" s="251">
        <f>V34+W34</f>
        <v>0</v>
      </c>
      <c r="V34" s="251">
        <f t="shared" si="10"/>
        <v>0</v>
      </c>
      <c r="W34" s="251">
        <f t="shared" si="10"/>
        <v>0</v>
      </c>
      <c r="X34" s="251">
        <f t="shared" si="10"/>
        <v>0</v>
      </c>
      <c r="Y34" s="251">
        <f>SUM(Y35:Y36)</f>
        <v>190</v>
      </c>
      <c r="Z34" s="251">
        <f>SUM(Z35:Z36)</f>
        <v>68</v>
      </c>
      <c r="AA34" s="251">
        <f>SUM(AA35:AA36)</f>
        <v>40</v>
      </c>
      <c r="AB34" s="251">
        <f>SUM(AB35:AB36)</f>
        <v>55</v>
      </c>
      <c r="AC34" s="251">
        <f>SUM(AC35:AC36)</f>
        <v>39</v>
      </c>
      <c r="AD34" s="427" t="s">
        <v>218</v>
      </c>
      <c r="AE34" s="429"/>
    </row>
    <row r="35" spans="1:31" ht="15.75" customHeight="1">
      <c r="A35" s="349"/>
      <c r="B35" s="351" t="s">
        <v>31</v>
      </c>
      <c r="C35" s="253">
        <f t="shared" si="1"/>
        <v>182</v>
      </c>
      <c r="D35" s="163">
        <f t="shared" si="2"/>
        <v>90</v>
      </c>
      <c r="E35" s="163">
        <f t="shared" si="3"/>
        <v>92</v>
      </c>
      <c r="F35" s="163">
        <f t="shared" si="4"/>
        <v>182</v>
      </c>
      <c r="G35" s="124">
        <f t="shared" si="5"/>
        <v>90</v>
      </c>
      <c r="H35" s="124">
        <f t="shared" si="6"/>
        <v>92</v>
      </c>
      <c r="I35" s="163">
        <f t="shared" si="7"/>
        <v>62</v>
      </c>
      <c r="J35" s="124">
        <v>34</v>
      </c>
      <c r="K35" s="124">
        <v>28</v>
      </c>
      <c r="L35" s="163">
        <v>57</v>
      </c>
      <c r="M35" s="124">
        <v>21</v>
      </c>
      <c r="N35" s="124">
        <v>36</v>
      </c>
      <c r="O35" s="163">
        <v>63</v>
      </c>
      <c r="P35" s="124">
        <v>35</v>
      </c>
      <c r="Q35" s="124">
        <v>28</v>
      </c>
      <c r="R35" s="163">
        <v>0</v>
      </c>
      <c r="S35" s="124">
        <v>0</v>
      </c>
      <c r="T35" s="124">
        <v>0</v>
      </c>
      <c r="U35" s="163">
        <v>0</v>
      </c>
      <c r="V35" s="163">
        <v>0</v>
      </c>
      <c r="W35" s="124">
        <v>0</v>
      </c>
      <c r="X35" s="124">
        <v>0</v>
      </c>
      <c r="Y35" s="124">
        <v>80</v>
      </c>
      <c r="Z35" s="124">
        <v>45</v>
      </c>
      <c r="AA35" s="124">
        <v>28</v>
      </c>
      <c r="AB35" s="124">
        <v>34</v>
      </c>
      <c r="AC35" s="124">
        <v>28</v>
      </c>
      <c r="AD35" s="352" t="s">
        <v>31</v>
      </c>
      <c r="AE35" s="14"/>
    </row>
    <row r="36" spans="1:31" ht="15.75" customHeight="1">
      <c r="A36" s="349"/>
      <c r="B36" s="351" t="s">
        <v>32</v>
      </c>
      <c r="C36" s="253">
        <f t="shared" si="1"/>
        <v>89</v>
      </c>
      <c r="D36" s="163">
        <f t="shared" si="2"/>
        <v>57</v>
      </c>
      <c r="E36" s="163">
        <f t="shared" si="3"/>
        <v>32</v>
      </c>
      <c r="F36" s="163">
        <f t="shared" si="4"/>
        <v>89</v>
      </c>
      <c r="G36" s="124">
        <f t="shared" si="5"/>
        <v>57</v>
      </c>
      <c r="H36" s="124">
        <f t="shared" si="6"/>
        <v>32</v>
      </c>
      <c r="I36" s="163">
        <f t="shared" si="7"/>
        <v>37</v>
      </c>
      <c r="J36" s="124">
        <v>25</v>
      </c>
      <c r="K36" s="124">
        <v>12</v>
      </c>
      <c r="L36" s="163">
        <v>29</v>
      </c>
      <c r="M36" s="124">
        <v>21</v>
      </c>
      <c r="N36" s="124">
        <v>8</v>
      </c>
      <c r="O36" s="163">
        <v>23</v>
      </c>
      <c r="P36" s="124">
        <v>11</v>
      </c>
      <c r="Q36" s="124">
        <v>12</v>
      </c>
      <c r="R36" s="163">
        <v>0</v>
      </c>
      <c r="S36" s="124">
        <v>0</v>
      </c>
      <c r="T36" s="124">
        <v>0</v>
      </c>
      <c r="U36" s="163">
        <v>0</v>
      </c>
      <c r="V36" s="163">
        <v>0</v>
      </c>
      <c r="W36" s="124">
        <v>0</v>
      </c>
      <c r="X36" s="124">
        <v>0</v>
      </c>
      <c r="Y36" s="124">
        <v>110</v>
      </c>
      <c r="Z36" s="124">
        <v>23</v>
      </c>
      <c r="AA36" s="124">
        <v>12</v>
      </c>
      <c r="AB36" s="124">
        <v>21</v>
      </c>
      <c r="AC36" s="124">
        <v>11</v>
      </c>
      <c r="AD36" s="352" t="s">
        <v>32</v>
      </c>
      <c r="AE36" s="14"/>
    </row>
    <row r="37" spans="1:31" s="162" customFormat="1" ht="15.75" customHeight="1">
      <c r="A37" s="421" t="s">
        <v>219</v>
      </c>
      <c r="B37" s="423"/>
      <c r="C37" s="250">
        <f t="shared" si="1"/>
        <v>1954</v>
      </c>
      <c r="D37" s="372">
        <f t="shared" si="2"/>
        <v>952</v>
      </c>
      <c r="E37" s="372">
        <f t="shared" si="3"/>
        <v>1002</v>
      </c>
      <c r="F37" s="251">
        <f t="shared" si="4"/>
        <v>1954</v>
      </c>
      <c r="G37" s="372">
        <f t="shared" si="5"/>
        <v>952</v>
      </c>
      <c r="H37" s="372">
        <f t="shared" si="6"/>
        <v>1002</v>
      </c>
      <c r="I37" s="251">
        <f t="shared" si="7"/>
        <v>681</v>
      </c>
      <c r="J37" s="251">
        <f aca="true" t="shared" si="11" ref="J37:AC37">SUM(J38:J41)</f>
        <v>349</v>
      </c>
      <c r="K37" s="251">
        <f t="shared" si="11"/>
        <v>332</v>
      </c>
      <c r="L37" s="251">
        <f>M37+N37</f>
        <v>650</v>
      </c>
      <c r="M37" s="251">
        <f t="shared" si="11"/>
        <v>302</v>
      </c>
      <c r="N37" s="251">
        <f t="shared" si="11"/>
        <v>348</v>
      </c>
      <c r="O37" s="251">
        <f>P37+Q37</f>
        <v>614</v>
      </c>
      <c r="P37" s="251">
        <f t="shared" si="11"/>
        <v>298</v>
      </c>
      <c r="Q37" s="251">
        <f t="shared" si="11"/>
        <v>316</v>
      </c>
      <c r="R37" s="251">
        <f>S37+T37</f>
        <v>9</v>
      </c>
      <c r="S37" s="251">
        <f t="shared" si="11"/>
        <v>3</v>
      </c>
      <c r="T37" s="251">
        <f t="shared" si="11"/>
        <v>6</v>
      </c>
      <c r="U37" s="251">
        <f>V37+W37</f>
        <v>0</v>
      </c>
      <c r="V37" s="251">
        <f t="shared" si="11"/>
        <v>0</v>
      </c>
      <c r="W37" s="251">
        <f t="shared" si="11"/>
        <v>0</v>
      </c>
      <c r="X37" s="251">
        <f t="shared" si="11"/>
        <v>0</v>
      </c>
      <c r="Y37" s="251">
        <f t="shared" si="11"/>
        <v>720</v>
      </c>
      <c r="Z37" s="251">
        <f t="shared" si="11"/>
        <v>452</v>
      </c>
      <c r="AA37" s="251">
        <f t="shared" si="11"/>
        <v>402</v>
      </c>
      <c r="AB37" s="251">
        <f t="shared" si="11"/>
        <v>349</v>
      </c>
      <c r="AC37" s="251">
        <f t="shared" si="11"/>
        <v>332</v>
      </c>
      <c r="AD37" s="427" t="s">
        <v>219</v>
      </c>
      <c r="AE37" s="429"/>
    </row>
    <row r="38" spans="1:31" ht="15.75" customHeight="1">
      <c r="A38" s="349"/>
      <c r="B38" s="351" t="s">
        <v>48</v>
      </c>
      <c r="C38" s="253">
        <f t="shared" si="1"/>
        <v>1047</v>
      </c>
      <c r="D38" s="163">
        <f t="shared" si="2"/>
        <v>467</v>
      </c>
      <c r="E38" s="163">
        <f t="shared" si="3"/>
        <v>580</v>
      </c>
      <c r="F38" s="163">
        <f t="shared" si="4"/>
        <v>1047</v>
      </c>
      <c r="G38" s="124">
        <f t="shared" si="5"/>
        <v>467</v>
      </c>
      <c r="H38" s="124">
        <f t="shared" si="6"/>
        <v>580</v>
      </c>
      <c r="I38" s="163">
        <f t="shared" si="7"/>
        <v>365</v>
      </c>
      <c r="J38" s="124">
        <v>168</v>
      </c>
      <c r="K38" s="124">
        <v>197</v>
      </c>
      <c r="L38" s="163">
        <v>358</v>
      </c>
      <c r="M38" s="124">
        <v>152</v>
      </c>
      <c r="N38" s="124">
        <v>206</v>
      </c>
      <c r="O38" s="163">
        <v>315</v>
      </c>
      <c r="P38" s="124">
        <v>144</v>
      </c>
      <c r="Q38" s="124">
        <v>171</v>
      </c>
      <c r="R38" s="163">
        <v>9</v>
      </c>
      <c r="S38" s="124">
        <v>3</v>
      </c>
      <c r="T38" s="124">
        <v>6</v>
      </c>
      <c r="U38" s="163">
        <v>0</v>
      </c>
      <c r="V38" s="163">
        <v>0</v>
      </c>
      <c r="W38" s="124">
        <v>0</v>
      </c>
      <c r="X38" s="124">
        <v>0</v>
      </c>
      <c r="Y38" s="124">
        <v>400</v>
      </c>
      <c r="Z38" s="124">
        <v>220</v>
      </c>
      <c r="AA38" s="124">
        <v>251</v>
      </c>
      <c r="AB38" s="124">
        <v>168</v>
      </c>
      <c r="AC38" s="124">
        <v>197</v>
      </c>
      <c r="AD38" s="352" t="s">
        <v>47</v>
      </c>
      <c r="AE38" s="14"/>
    </row>
    <row r="39" spans="1:31" ht="15.75" customHeight="1">
      <c r="A39" s="349"/>
      <c r="B39" s="351" t="s">
        <v>50</v>
      </c>
      <c r="C39" s="253">
        <f t="shared" si="1"/>
        <v>336</v>
      </c>
      <c r="D39" s="163">
        <f t="shared" si="2"/>
        <v>186</v>
      </c>
      <c r="E39" s="163">
        <f t="shared" si="3"/>
        <v>150</v>
      </c>
      <c r="F39" s="163">
        <f t="shared" si="4"/>
        <v>336</v>
      </c>
      <c r="G39" s="124">
        <f t="shared" si="5"/>
        <v>186</v>
      </c>
      <c r="H39" s="124">
        <f t="shared" si="6"/>
        <v>150</v>
      </c>
      <c r="I39" s="163">
        <f t="shared" si="7"/>
        <v>120</v>
      </c>
      <c r="J39" s="124">
        <v>70</v>
      </c>
      <c r="K39" s="124">
        <v>50</v>
      </c>
      <c r="L39" s="163">
        <v>107</v>
      </c>
      <c r="M39" s="124">
        <v>62</v>
      </c>
      <c r="N39" s="124">
        <v>45</v>
      </c>
      <c r="O39" s="163">
        <v>109</v>
      </c>
      <c r="P39" s="124">
        <v>54</v>
      </c>
      <c r="Q39" s="124">
        <v>55</v>
      </c>
      <c r="R39" s="163">
        <v>0</v>
      </c>
      <c r="S39" s="124">
        <v>0</v>
      </c>
      <c r="T39" s="124">
        <v>0</v>
      </c>
      <c r="U39" s="163">
        <v>0</v>
      </c>
      <c r="V39" s="163">
        <v>0</v>
      </c>
      <c r="W39" s="124">
        <v>0</v>
      </c>
      <c r="X39" s="124">
        <v>0</v>
      </c>
      <c r="Y39" s="124">
        <v>120</v>
      </c>
      <c r="Z39" s="124">
        <v>70</v>
      </c>
      <c r="AA39" s="124">
        <v>51</v>
      </c>
      <c r="AB39" s="124">
        <v>70</v>
      </c>
      <c r="AC39" s="124">
        <v>50</v>
      </c>
      <c r="AD39" s="352" t="s">
        <v>49</v>
      </c>
      <c r="AE39" s="14"/>
    </row>
    <row r="40" spans="1:31" ht="15.75" customHeight="1">
      <c r="A40" s="349"/>
      <c r="B40" s="351" t="s">
        <v>52</v>
      </c>
      <c r="C40" s="253">
        <f t="shared" si="1"/>
        <v>477</v>
      </c>
      <c r="D40" s="163">
        <f t="shared" si="2"/>
        <v>261</v>
      </c>
      <c r="E40" s="163">
        <f t="shared" si="3"/>
        <v>216</v>
      </c>
      <c r="F40" s="163">
        <f t="shared" si="4"/>
        <v>477</v>
      </c>
      <c r="G40" s="124">
        <f t="shared" si="5"/>
        <v>261</v>
      </c>
      <c r="H40" s="124">
        <f t="shared" si="6"/>
        <v>216</v>
      </c>
      <c r="I40" s="163">
        <f t="shared" si="7"/>
        <v>161</v>
      </c>
      <c r="J40" s="124">
        <v>98</v>
      </c>
      <c r="K40" s="124">
        <v>63</v>
      </c>
      <c r="L40" s="163">
        <v>158</v>
      </c>
      <c r="M40" s="124">
        <v>80</v>
      </c>
      <c r="N40" s="124">
        <v>78</v>
      </c>
      <c r="O40" s="163">
        <v>158</v>
      </c>
      <c r="P40" s="124">
        <v>83</v>
      </c>
      <c r="Q40" s="124">
        <v>75</v>
      </c>
      <c r="R40" s="163">
        <v>0</v>
      </c>
      <c r="S40" s="124">
        <v>0</v>
      </c>
      <c r="T40" s="124">
        <v>0</v>
      </c>
      <c r="U40" s="163">
        <v>0</v>
      </c>
      <c r="V40" s="163">
        <v>0</v>
      </c>
      <c r="W40" s="124">
        <v>0</v>
      </c>
      <c r="X40" s="124">
        <v>0</v>
      </c>
      <c r="Y40" s="124">
        <v>160</v>
      </c>
      <c r="Z40" s="124">
        <v>148</v>
      </c>
      <c r="AA40" s="124">
        <v>78</v>
      </c>
      <c r="AB40" s="124">
        <v>98</v>
      </c>
      <c r="AC40" s="124">
        <v>63</v>
      </c>
      <c r="AD40" s="352" t="s">
        <v>51</v>
      </c>
      <c r="AE40" s="14"/>
    </row>
    <row r="41" spans="1:31" ht="15.75" customHeight="1">
      <c r="A41" s="349"/>
      <c r="B41" s="351" t="s">
        <v>54</v>
      </c>
      <c r="C41" s="253">
        <f t="shared" si="1"/>
        <v>94</v>
      </c>
      <c r="D41" s="163">
        <f t="shared" si="2"/>
        <v>38</v>
      </c>
      <c r="E41" s="163">
        <f t="shared" si="3"/>
        <v>56</v>
      </c>
      <c r="F41" s="163">
        <f t="shared" si="4"/>
        <v>94</v>
      </c>
      <c r="G41" s="124">
        <f t="shared" si="5"/>
        <v>38</v>
      </c>
      <c r="H41" s="124">
        <f t="shared" si="6"/>
        <v>56</v>
      </c>
      <c r="I41" s="163">
        <f t="shared" si="7"/>
        <v>35</v>
      </c>
      <c r="J41" s="124">
        <v>13</v>
      </c>
      <c r="K41" s="124">
        <v>22</v>
      </c>
      <c r="L41" s="163">
        <v>27</v>
      </c>
      <c r="M41" s="124">
        <v>8</v>
      </c>
      <c r="N41" s="124">
        <v>19</v>
      </c>
      <c r="O41" s="163">
        <v>32</v>
      </c>
      <c r="P41" s="124">
        <v>17</v>
      </c>
      <c r="Q41" s="124">
        <v>15</v>
      </c>
      <c r="R41" s="163">
        <v>0</v>
      </c>
      <c r="S41" s="124">
        <v>0</v>
      </c>
      <c r="T41" s="124">
        <v>0</v>
      </c>
      <c r="U41" s="163">
        <v>0</v>
      </c>
      <c r="V41" s="163">
        <v>0</v>
      </c>
      <c r="W41" s="124">
        <v>0</v>
      </c>
      <c r="X41" s="124">
        <v>0</v>
      </c>
      <c r="Y41" s="124">
        <v>40</v>
      </c>
      <c r="Z41" s="124">
        <v>14</v>
      </c>
      <c r="AA41" s="124">
        <v>22</v>
      </c>
      <c r="AB41" s="124">
        <v>13</v>
      </c>
      <c r="AC41" s="124">
        <v>22</v>
      </c>
      <c r="AD41" s="352" t="s">
        <v>53</v>
      </c>
      <c r="AE41" s="14"/>
    </row>
    <row r="42" spans="1:31" s="162" customFormat="1" ht="15.75" customHeight="1">
      <c r="A42" s="421" t="s">
        <v>220</v>
      </c>
      <c r="B42" s="423"/>
      <c r="C42" s="250">
        <f t="shared" si="1"/>
        <v>294</v>
      </c>
      <c r="D42" s="372">
        <f t="shared" si="2"/>
        <v>164</v>
      </c>
      <c r="E42" s="372">
        <f t="shared" si="3"/>
        <v>130</v>
      </c>
      <c r="F42" s="251">
        <f t="shared" si="4"/>
        <v>294</v>
      </c>
      <c r="G42" s="372">
        <f t="shared" si="5"/>
        <v>164</v>
      </c>
      <c r="H42" s="372">
        <f t="shared" si="6"/>
        <v>130</v>
      </c>
      <c r="I42" s="251">
        <f t="shared" si="7"/>
        <v>91</v>
      </c>
      <c r="J42" s="251">
        <f aca="true" t="shared" si="12" ref="J42:AC42">J43</f>
        <v>54</v>
      </c>
      <c r="K42" s="251">
        <f t="shared" si="12"/>
        <v>37</v>
      </c>
      <c r="L42" s="251">
        <f>M42+N42</f>
        <v>106</v>
      </c>
      <c r="M42" s="251">
        <f t="shared" si="12"/>
        <v>61</v>
      </c>
      <c r="N42" s="251">
        <f t="shared" si="12"/>
        <v>45</v>
      </c>
      <c r="O42" s="251">
        <f>P42+Q42</f>
        <v>97</v>
      </c>
      <c r="P42" s="251">
        <f t="shared" si="12"/>
        <v>49</v>
      </c>
      <c r="Q42" s="251">
        <f t="shared" si="12"/>
        <v>48</v>
      </c>
      <c r="R42" s="251">
        <f>S42+T42</f>
        <v>0</v>
      </c>
      <c r="S42" s="251">
        <f t="shared" si="12"/>
        <v>0</v>
      </c>
      <c r="T42" s="251">
        <f t="shared" si="12"/>
        <v>0</v>
      </c>
      <c r="U42" s="251">
        <f>V42+W42</f>
        <v>0</v>
      </c>
      <c r="V42" s="251">
        <f t="shared" si="12"/>
        <v>0</v>
      </c>
      <c r="W42" s="251">
        <f t="shared" si="12"/>
        <v>0</v>
      </c>
      <c r="X42" s="251">
        <f t="shared" si="12"/>
        <v>0</v>
      </c>
      <c r="Y42" s="251">
        <f t="shared" si="12"/>
        <v>120</v>
      </c>
      <c r="Z42" s="251">
        <f t="shared" si="12"/>
        <v>60</v>
      </c>
      <c r="AA42" s="251">
        <f t="shared" si="12"/>
        <v>38</v>
      </c>
      <c r="AB42" s="251">
        <f t="shared" si="12"/>
        <v>54</v>
      </c>
      <c r="AC42" s="251">
        <f t="shared" si="12"/>
        <v>38</v>
      </c>
      <c r="AD42" s="430" t="s">
        <v>33</v>
      </c>
      <c r="AE42" s="431"/>
    </row>
    <row r="43" spans="1:31" ht="15.75" customHeight="1">
      <c r="A43" s="349"/>
      <c r="B43" s="351" t="s">
        <v>34</v>
      </c>
      <c r="C43" s="253">
        <f t="shared" si="1"/>
        <v>294</v>
      </c>
      <c r="D43" s="163">
        <f t="shared" si="2"/>
        <v>164</v>
      </c>
      <c r="E43" s="163">
        <f t="shared" si="3"/>
        <v>130</v>
      </c>
      <c r="F43" s="163">
        <f t="shared" si="4"/>
        <v>294</v>
      </c>
      <c r="G43" s="124">
        <f t="shared" si="5"/>
        <v>164</v>
      </c>
      <c r="H43" s="124">
        <f t="shared" si="6"/>
        <v>130</v>
      </c>
      <c r="I43" s="163">
        <f t="shared" si="7"/>
        <v>91</v>
      </c>
      <c r="J43" s="124">
        <v>54</v>
      </c>
      <c r="K43" s="124">
        <v>37</v>
      </c>
      <c r="L43" s="163">
        <v>106</v>
      </c>
      <c r="M43" s="124">
        <v>61</v>
      </c>
      <c r="N43" s="124">
        <v>45</v>
      </c>
      <c r="O43" s="163">
        <v>97</v>
      </c>
      <c r="P43" s="124">
        <v>49</v>
      </c>
      <c r="Q43" s="124">
        <v>48</v>
      </c>
      <c r="R43" s="163">
        <v>0</v>
      </c>
      <c r="S43" s="124">
        <v>0</v>
      </c>
      <c r="T43" s="124">
        <v>0</v>
      </c>
      <c r="U43" s="163">
        <v>0</v>
      </c>
      <c r="V43" s="163">
        <v>0</v>
      </c>
      <c r="W43" s="124">
        <v>0</v>
      </c>
      <c r="X43" s="124">
        <v>0</v>
      </c>
      <c r="Y43" s="124">
        <v>120</v>
      </c>
      <c r="Z43" s="124">
        <v>60</v>
      </c>
      <c r="AA43" s="124">
        <v>38</v>
      </c>
      <c r="AB43" s="124">
        <v>54</v>
      </c>
      <c r="AC43" s="124">
        <v>38</v>
      </c>
      <c r="AD43" s="352" t="s">
        <v>34</v>
      </c>
      <c r="AE43" s="14"/>
    </row>
    <row r="44" spans="1:31" s="162" customFormat="1" ht="15.75" customHeight="1">
      <c r="A44" s="421" t="s">
        <v>221</v>
      </c>
      <c r="B44" s="423"/>
      <c r="C44" s="250">
        <f t="shared" si="1"/>
        <v>563</v>
      </c>
      <c r="D44" s="251">
        <f t="shared" si="2"/>
        <v>277</v>
      </c>
      <c r="E44" s="251">
        <f t="shared" si="3"/>
        <v>286</v>
      </c>
      <c r="F44" s="251">
        <f t="shared" si="4"/>
        <v>563</v>
      </c>
      <c r="G44" s="251">
        <f t="shared" si="5"/>
        <v>277</v>
      </c>
      <c r="H44" s="251">
        <f t="shared" si="6"/>
        <v>286</v>
      </c>
      <c r="I44" s="251">
        <f t="shared" si="7"/>
        <v>195</v>
      </c>
      <c r="J44" s="251">
        <f aca="true" t="shared" si="13" ref="J44:AC44">SUM(J45:J46)</f>
        <v>101</v>
      </c>
      <c r="K44" s="251">
        <f t="shared" si="13"/>
        <v>94</v>
      </c>
      <c r="L44" s="251">
        <f>M44+N44</f>
        <v>191</v>
      </c>
      <c r="M44" s="251">
        <f t="shared" si="13"/>
        <v>100</v>
      </c>
      <c r="N44" s="251">
        <f t="shared" si="13"/>
        <v>91</v>
      </c>
      <c r="O44" s="251">
        <f>P44+Q44</f>
        <v>177</v>
      </c>
      <c r="P44" s="251">
        <f t="shared" si="13"/>
        <v>76</v>
      </c>
      <c r="Q44" s="251">
        <f t="shared" si="13"/>
        <v>101</v>
      </c>
      <c r="R44" s="251">
        <f>S44+T44</f>
        <v>0</v>
      </c>
      <c r="S44" s="251">
        <f t="shared" si="13"/>
        <v>0</v>
      </c>
      <c r="T44" s="251">
        <f t="shared" si="13"/>
        <v>0</v>
      </c>
      <c r="U44" s="251">
        <f>V44+W44</f>
        <v>0</v>
      </c>
      <c r="V44" s="251">
        <f t="shared" si="13"/>
        <v>0</v>
      </c>
      <c r="W44" s="251">
        <f t="shared" si="13"/>
        <v>0</v>
      </c>
      <c r="X44" s="251">
        <f t="shared" si="13"/>
        <v>0</v>
      </c>
      <c r="Y44" s="251">
        <f t="shared" si="13"/>
        <v>200</v>
      </c>
      <c r="Z44" s="251">
        <f t="shared" si="13"/>
        <v>115</v>
      </c>
      <c r="AA44" s="251">
        <f t="shared" si="13"/>
        <v>96</v>
      </c>
      <c r="AB44" s="251">
        <f t="shared" si="13"/>
        <v>101</v>
      </c>
      <c r="AC44" s="251">
        <f t="shared" si="13"/>
        <v>94</v>
      </c>
      <c r="AD44" s="427" t="s">
        <v>221</v>
      </c>
      <c r="AE44" s="429"/>
    </row>
    <row r="45" spans="1:31" ht="15.75" customHeight="1">
      <c r="A45" s="349"/>
      <c r="B45" s="351" t="s">
        <v>35</v>
      </c>
      <c r="C45" s="253">
        <f t="shared" si="1"/>
        <v>563</v>
      </c>
      <c r="D45" s="163">
        <f t="shared" si="2"/>
        <v>277</v>
      </c>
      <c r="E45" s="163">
        <f t="shared" si="3"/>
        <v>286</v>
      </c>
      <c r="F45" s="163">
        <f t="shared" si="4"/>
        <v>563</v>
      </c>
      <c r="G45" s="124">
        <f t="shared" si="5"/>
        <v>277</v>
      </c>
      <c r="H45" s="124">
        <f t="shared" si="6"/>
        <v>286</v>
      </c>
      <c r="I45" s="163">
        <f t="shared" si="7"/>
        <v>195</v>
      </c>
      <c r="J45" s="124">
        <v>101</v>
      </c>
      <c r="K45" s="124">
        <v>94</v>
      </c>
      <c r="L45" s="163">
        <v>191</v>
      </c>
      <c r="M45" s="124">
        <v>100</v>
      </c>
      <c r="N45" s="124">
        <v>91</v>
      </c>
      <c r="O45" s="163">
        <v>177</v>
      </c>
      <c r="P45" s="124">
        <v>76</v>
      </c>
      <c r="Q45" s="124">
        <v>101</v>
      </c>
      <c r="R45" s="163">
        <v>0</v>
      </c>
      <c r="S45" s="124">
        <v>0</v>
      </c>
      <c r="T45" s="124">
        <v>0</v>
      </c>
      <c r="U45" s="163">
        <v>0</v>
      </c>
      <c r="V45" s="163">
        <v>0</v>
      </c>
      <c r="W45" s="124">
        <v>0</v>
      </c>
      <c r="X45" s="124">
        <v>0</v>
      </c>
      <c r="Y45" s="124">
        <v>200</v>
      </c>
      <c r="Z45" s="124">
        <v>115</v>
      </c>
      <c r="AA45" s="124">
        <v>96</v>
      </c>
      <c r="AB45" s="124">
        <v>101</v>
      </c>
      <c r="AC45" s="124">
        <v>94</v>
      </c>
      <c r="AD45" s="352" t="s">
        <v>35</v>
      </c>
      <c r="AE45" s="14"/>
    </row>
    <row r="46" spans="1:31" ht="15.75" customHeight="1">
      <c r="A46" s="349"/>
      <c r="B46" s="351" t="s">
        <v>36</v>
      </c>
      <c r="C46" s="253">
        <f t="shared" si="1"/>
        <v>0</v>
      </c>
      <c r="D46" s="163">
        <f t="shared" si="2"/>
        <v>0</v>
      </c>
      <c r="E46" s="163">
        <f t="shared" si="3"/>
        <v>0</v>
      </c>
      <c r="F46" s="163">
        <f t="shared" si="4"/>
        <v>0</v>
      </c>
      <c r="G46" s="124">
        <f t="shared" si="5"/>
        <v>0</v>
      </c>
      <c r="H46" s="124">
        <f t="shared" si="6"/>
        <v>0</v>
      </c>
      <c r="I46" s="163">
        <f t="shared" si="7"/>
        <v>0</v>
      </c>
      <c r="J46" s="124">
        <v>0</v>
      </c>
      <c r="K46" s="124">
        <v>0</v>
      </c>
      <c r="L46" s="163">
        <v>0</v>
      </c>
      <c r="M46" s="124">
        <v>0</v>
      </c>
      <c r="N46" s="124">
        <v>0</v>
      </c>
      <c r="O46" s="163">
        <v>0</v>
      </c>
      <c r="P46" s="124">
        <v>0</v>
      </c>
      <c r="Q46" s="124">
        <v>0</v>
      </c>
      <c r="R46" s="163">
        <v>0</v>
      </c>
      <c r="S46" s="124">
        <v>0</v>
      </c>
      <c r="T46" s="124">
        <v>0</v>
      </c>
      <c r="U46" s="163">
        <v>0</v>
      </c>
      <c r="V46" s="163">
        <v>0</v>
      </c>
      <c r="W46" s="124">
        <v>0</v>
      </c>
      <c r="X46" s="124">
        <v>0</v>
      </c>
      <c r="Y46" s="124">
        <v>0</v>
      </c>
      <c r="Z46" s="124">
        <v>0</v>
      </c>
      <c r="AA46" s="124">
        <v>0</v>
      </c>
      <c r="AB46" s="124">
        <v>0</v>
      </c>
      <c r="AC46" s="124">
        <v>0</v>
      </c>
      <c r="AD46" s="352" t="s">
        <v>36</v>
      </c>
      <c r="AE46" s="14"/>
    </row>
    <row r="47" spans="1:31" s="162" customFormat="1" ht="15.75" customHeight="1">
      <c r="A47" s="421" t="s">
        <v>222</v>
      </c>
      <c r="B47" s="423"/>
      <c r="C47" s="250">
        <f t="shared" si="1"/>
        <v>1425</v>
      </c>
      <c r="D47" s="251">
        <f t="shared" si="2"/>
        <v>701</v>
      </c>
      <c r="E47" s="251">
        <f t="shared" si="3"/>
        <v>724</v>
      </c>
      <c r="F47" s="251">
        <f t="shared" si="4"/>
        <v>1425</v>
      </c>
      <c r="G47" s="251">
        <f t="shared" si="5"/>
        <v>701</v>
      </c>
      <c r="H47" s="251">
        <f t="shared" si="6"/>
        <v>724</v>
      </c>
      <c r="I47" s="251">
        <f t="shared" si="7"/>
        <v>480</v>
      </c>
      <c r="J47" s="251">
        <f aca="true" t="shared" si="14" ref="J47:AC47">SUM(J48:J50)</f>
        <v>229</v>
      </c>
      <c r="K47" s="251">
        <f t="shared" si="14"/>
        <v>251</v>
      </c>
      <c r="L47" s="251">
        <f>M47+N47</f>
        <v>473</v>
      </c>
      <c r="M47" s="251">
        <f t="shared" si="14"/>
        <v>236</v>
      </c>
      <c r="N47" s="251">
        <f t="shared" si="14"/>
        <v>237</v>
      </c>
      <c r="O47" s="251">
        <f>P47+Q47</f>
        <v>472</v>
      </c>
      <c r="P47" s="251">
        <f t="shared" si="14"/>
        <v>236</v>
      </c>
      <c r="Q47" s="251">
        <f t="shared" si="14"/>
        <v>236</v>
      </c>
      <c r="R47" s="251">
        <f>S47+T47</f>
        <v>0</v>
      </c>
      <c r="S47" s="251">
        <f t="shared" si="14"/>
        <v>0</v>
      </c>
      <c r="T47" s="251">
        <f t="shared" si="14"/>
        <v>0</v>
      </c>
      <c r="U47" s="251">
        <f>V47+W47</f>
        <v>0</v>
      </c>
      <c r="V47" s="251">
        <f t="shared" si="14"/>
        <v>0</v>
      </c>
      <c r="W47" s="251">
        <f t="shared" si="14"/>
        <v>0</v>
      </c>
      <c r="X47" s="251">
        <f t="shared" si="14"/>
        <v>0</v>
      </c>
      <c r="Y47" s="251">
        <f t="shared" si="14"/>
        <v>480</v>
      </c>
      <c r="Z47" s="251">
        <f t="shared" si="14"/>
        <v>433</v>
      </c>
      <c r="AA47" s="251">
        <f t="shared" si="14"/>
        <v>372</v>
      </c>
      <c r="AB47" s="251">
        <f t="shared" si="14"/>
        <v>229</v>
      </c>
      <c r="AC47" s="251">
        <f t="shared" si="14"/>
        <v>251</v>
      </c>
      <c r="AD47" s="427" t="s">
        <v>222</v>
      </c>
      <c r="AE47" s="429"/>
    </row>
    <row r="48" spans="1:31" ht="15.75" customHeight="1">
      <c r="A48" s="349"/>
      <c r="B48" s="351" t="s">
        <v>37</v>
      </c>
      <c r="C48" s="253">
        <f t="shared" si="1"/>
        <v>591</v>
      </c>
      <c r="D48" s="163">
        <f t="shared" si="2"/>
        <v>221</v>
      </c>
      <c r="E48" s="163">
        <f t="shared" si="3"/>
        <v>370</v>
      </c>
      <c r="F48" s="163">
        <f t="shared" si="4"/>
        <v>591</v>
      </c>
      <c r="G48" s="124">
        <f t="shared" si="5"/>
        <v>221</v>
      </c>
      <c r="H48" s="124">
        <f t="shared" si="6"/>
        <v>370</v>
      </c>
      <c r="I48" s="163">
        <f t="shared" si="7"/>
        <v>200</v>
      </c>
      <c r="J48" s="124">
        <v>65</v>
      </c>
      <c r="K48" s="124">
        <v>135</v>
      </c>
      <c r="L48" s="163">
        <v>199</v>
      </c>
      <c r="M48" s="124">
        <v>84</v>
      </c>
      <c r="N48" s="124">
        <v>115</v>
      </c>
      <c r="O48" s="163">
        <v>192</v>
      </c>
      <c r="P48" s="124">
        <v>72</v>
      </c>
      <c r="Q48" s="124">
        <v>120</v>
      </c>
      <c r="R48" s="163">
        <v>0</v>
      </c>
      <c r="S48" s="124">
        <v>0</v>
      </c>
      <c r="T48" s="124">
        <v>0</v>
      </c>
      <c r="U48" s="163">
        <v>0</v>
      </c>
      <c r="V48" s="163">
        <v>0</v>
      </c>
      <c r="W48" s="124">
        <v>0</v>
      </c>
      <c r="X48" s="124">
        <v>0</v>
      </c>
      <c r="Y48" s="124">
        <v>200</v>
      </c>
      <c r="Z48" s="124">
        <v>167</v>
      </c>
      <c r="AA48" s="124">
        <v>208</v>
      </c>
      <c r="AB48" s="124">
        <v>65</v>
      </c>
      <c r="AC48" s="124">
        <v>135</v>
      </c>
      <c r="AD48" s="352" t="s">
        <v>37</v>
      </c>
      <c r="AE48" s="14"/>
    </row>
    <row r="49" spans="1:31" ht="15.75" customHeight="1">
      <c r="A49" s="349"/>
      <c r="B49" s="351" t="s">
        <v>38</v>
      </c>
      <c r="C49" s="253">
        <f t="shared" si="1"/>
        <v>0</v>
      </c>
      <c r="D49" s="163">
        <f t="shared" si="2"/>
        <v>0</v>
      </c>
      <c r="E49" s="163">
        <f t="shared" si="3"/>
        <v>0</v>
      </c>
      <c r="F49" s="163">
        <f t="shared" si="4"/>
        <v>0</v>
      </c>
      <c r="G49" s="124">
        <f t="shared" si="5"/>
        <v>0</v>
      </c>
      <c r="H49" s="124">
        <f t="shared" si="6"/>
        <v>0</v>
      </c>
      <c r="I49" s="163">
        <f t="shared" si="7"/>
        <v>0</v>
      </c>
      <c r="J49" s="124">
        <v>0</v>
      </c>
      <c r="K49" s="124">
        <v>0</v>
      </c>
      <c r="L49" s="163">
        <v>0</v>
      </c>
      <c r="M49" s="124">
        <v>0</v>
      </c>
      <c r="N49" s="124">
        <v>0</v>
      </c>
      <c r="O49" s="163">
        <v>0</v>
      </c>
      <c r="P49" s="124">
        <v>0</v>
      </c>
      <c r="Q49" s="124">
        <v>0</v>
      </c>
      <c r="R49" s="163">
        <v>0</v>
      </c>
      <c r="S49" s="124">
        <v>0</v>
      </c>
      <c r="T49" s="124">
        <v>0</v>
      </c>
      <c r="U49" s="163">
        <v>0</v>
      </c>
      <c r="V49" s="163">
        <v>0</v>
      </c>
      <c r="W49" s="124">
        <v>0</v>
      </c>
      <c r="X49" s="124">
        <v>0</v>
      </c>
      <c r="Y49" s="124">
        <v>0</v>
      </c>
      <c r="Z49" s="124">
        <v>0</v>
      </c>
      <c r="AA49" s="124">
        <v>0</v>
      </c>
      <c r="AB49" s="124">
        <v>0</v>
      </c>
      <c r="AC49" s="124">
        <v>0</v>
      </c>
      <c r="AD49" s="352" t="s">
        <v>38</v>
      </c>
      <c r="AE49" s="14"/>
    </row>
    <row r="50" spans="1:31" ht="15.75" customHeight="1">
      <c r="A50" s="349"/>
      <c r="B50" s="351" t="s">
        <v>39</v>
      </c>
      <c r="C50" s="253">
        <f t="shared" si="1"/>
        <v>834</v>
      </c>
      <c r="D50" s="163">
        <f t="shared" si="2"/>
        <v>480</v>
      </c>
      <c r="E50" s="163">
        <f t="shared" si="3"/>
        <v>354</v>
      </c>
      <c r="F50" s="163">
        <f t="shared" si="4"/>
        <v>834</v>
      </c>
      <c r="G50" s="124">
        <f t="shared" si="5"/>
        <v>480</v>
      </c>
      <c r="H50" s="124">
        <f t="shared" si="6"/>
        <v>354</v>
      </c>
      <c r="I50" s="163">
        <f t="shared" si="7"/>
        <v>280</v>
      </c>
      <c r="J50" s="124">
        <v>164</v>
      </c>
      <c r="K50" s="124">
        <v>116</v>
      </c>
      <c r="L50" s="163">
        <v>274</v>
      </c>
      <c r="M50" s="124">
        <v>152</v>
      </c>
      <c r="N50" s="124">
        <v>122</v>
      </c>
      <c r="O50" s="163">
        <v>280</v>
      </c>
      <c r="P50" s="124">
        <v>164</v>
      </c>
      <c r="Q50" s="124">
        <v>116</v>
      </c>
      <c r="R50" s="163">
        <v>0</v>
      </c>
      <c r="S50" s="124">
        <v>0</v>
      </c>
      <c r="T50" s="124">
        <v>0</v>
      </c>
      <c r="U50" s="163">
        <v>0</v>
      </c>
      <c r="V50" s="163">
        <v>0</v>
      </c>
      <c r="W50" s="124">
        <v>0</v>
      </c>
      <c r="X50" s="124">
        <v>0</v>
      </c>
      <c r="Y50" s="124">
        <v>280</v>
      </c>
      <c r="Z50" s="124">
        <v>266</v>
      </c>
      <c r="AA50" s="124">
        <v>164</v>
      </c>
      <c r="AB50" s="124">
        <v>164</v>
      </c>
      <c r="AC50" s="124">
        <v>116</v>
      </c>
      <c r="AD50" s="352" t="s">
        <v>39</v>
      </c>
      <c r="AE50" s="14"/>
    </row>
    <row r="51" spans="1:31" s="162" customFormat="1" ht="15.75" customHeight="1">
      <c r="A51" s="421" t="s">
        <v>223</v>
      </c>
      <c r="B51" s="423"/>
      <c r="C51" s="250">
        <f t="shared" si="1"/>
        <v>1503</v>
      </c>
      <c r="D51" s="251">
        <f t="shared" si="2"/>
        <v>788</v>
      </c>
      <c r="E51" s="251">
        <f t="shared" si="3"/>
        <v>715</v>
      </c>
      <c r="F51" s="251">
        <f t="shared" si="4"/>
        <v>1503</v>
      </c>
      <c r="G51" s="251">
        <f t="shared" si="5"/>
        <v>788</v>
      </c>
      <c r="H51" s="251">
        <f t="shared" si="6"/>
        <v>715</v>
      </c>
      <c r="I51" s="251">
        <f t="shared" si="7"/>
        <v>518</v>
      </c>
      <c r="J51" s="251">
        <f aca="true" t="shared" si="15" ref="J51:AC51">SUM(J52:J55)</f>
        <v>279</v>
      </c>
      <c r="K51" s="251">
        <f t="shared" si="15"/>
        <v>239</v>
      </c>
      <c r="L51" s="251">
        <f>M51+N51</f>
        <v>496</v>
      </c>
      <c r="M51" s="251">
        <f t="shared" si="15"/>
        <v>263</v>
      </c>
      <c r="N51" s="251">
        <f t="shared" si="15"/>
        <v>233</v>
      </c>
      <c r="O51" s="251">
        <f>P51+Q51</f>
        <v>489</v>
      </c>
      <c r="P51" s="251">
        <f t="shared" si="15"/>
        <v>246</v>
      </c>
      <c r="Q51" s="251">
        <f t="shared" si="15"/>
        <v>243</v>
      </c>
      <c r="R51" s="251">
        <f>S51+T51</f>
        <v>0</v>
      </c>
      <c r="S51" s="251">
        <f t="shared" si="15"/>
        <v>0</v>
      </c>
      <c r="T51" s="251">
        <f t="shared" si="15"/>
        <v>0</v>
      </c>
      <c r="U51" s="251">
        <f>V51+W51</f>
        <v>0</v>
      </c>
      <c r="V51" s="251">
        <f t="shared" si="15"/>
        <v>0</v>
      </c>
      <c r="W51" s="251">
        <f t="shared" si="15"/>
        <v>0</v>
      </c>
      <c r="X51" s="251">
        <f t="shared" si="15"/>
        <v>0</v>
      </c>
      <c r="Y51" s="251">
        <f t="shared" si="15"/>
        <v>520</v>
      </c>
      <c r="Z51" s="251">
        <f t="shared" si="15"/>
        <v>345</v>
      </c>
      <c r="AA51" s="251">
        <f t="shared" si="15"/>
        <v>283</v>
      </c>
      <c r="AB51" s="251">
        <f t="shared" si="15"/>
        <v>278</v>
      </c>
      <c r="AC51" s="251">
        <f t="shared" si="15"/>
        <v>238</v>
      </c>
      <c r="AD51" s="427" t="s">
        <v>223</v>
      </c>
      <c r="AE51" s="429"/>
    </row>
    <row r="52" spans="1:31" ht="15.75" customHeight="1">
      <c r="A52" s="349"/>
      <c r="B52" s="351" t="s">
        <v>40</v>
      </c>
      <c r="C52" s="253">
        <f t="shared" si="1"/>
        <v>673</v>
      </c>
      <c r="D52" s="163">
        <f t="shared" si="2"/>
        <v>431</v>
      </c>
      <c r="E52" s="163">
        <f t="shared" si="3"/>
        <v>242</v>
      </c>
      <c r="F52" s="163">
        <f t="shared" si="4"/>
        <v>673</v>
      </c>
      <c r="G52" s="124">
        <f t="shared" si="5"/>
        <v>431</v>
      </c>
      <c r="H52" s="124">
        <f t="shared" si="6"/>
        <v>242</v>
      </c>
      <c r="I52" s="163">
        <f t="shared" si="7"/>
        <v>237</v>
      </c>
      <c r="J52" s="124">
        <v>162</v>
      </c>
      <c r="K52" s="124">
        <v>75</v>
      </c>
      <c r="L52" s="163">
        <v>219</v>
      </c>
      <c r="M52" s="124">
        <v>144</v>
      </c>
      <c r="N52" s="124">
        <v>75</v>
      </c>
      <c r="O52" s="163">
        <v>217</v>
      </c>
      <c r="P52" s="124">
        <v>125</v>
      </c>
      <c r="Q52" s="124">
        <v>92</v>
      </c>
      <c r="R52" s="163">
        <v>0</v>
      </c>
      <c r="S52" s="124">
        <v>0</v>
      </c>
      <c r="T52" s="124">
        <v>0</v>
      </c>
      <c r="U52" s="163">
        <v>0</v>
      </c>
      <c r="V52" s="163">
        <v>0</v>
      </c>
      <c r="W52" s="124">
        <v>0</v>
      </c>
      <c r="X52" s="124">
        <v>0</v>
      </c>
      <c r="Y52" s="124">
        <v>240</v>
      </c>
      <c r="Z52" s="124">
        <v>170</v>
      </c>
      <c r="AA52" s="124">
        <v>83</v>
      </c>
      <c r="AB52" s="124">
        <v>161</v>
      </c>
      <c r="AC52" s="124">
        <v>75</v>
      </c>
      <c r="AD52" s="352" t="s">
        <v>40</v>
      </c>
      <c r="AE52" s="14"/>
    </row>
    <row r="53" spans="1:31" ht="15.75" customHeight="1">
      <c r="A53" s="349"/>
      <c r="B53" s="351" t="s">
        <v>41</v>
      </c>
      <c r="C53" s="253">
        <f t="shared" si="1"/>
        <v>0</v>
      </c>
      <c r="D53" s="163">
        <f t="shared" si="2"/>
        <v>0</v>
      </c>
      <c r="E53" s="163">
        <f t="shared" si="3"/>
        <v>0</v>
      </c>
      <c r="F53" s="163">
        <f t="shared" si="4"/>
        <v>0</v>
      </c>
      <c r="G53" s="124">
        <f t="shared" si="5"/>
        <v>0</v>
      </c>
      <c r="H53" s="124">
        <f t="shared" si="6"/>
        <v>0</v>
      </c>
      <c r="I53" s="163">
        <f t="shared" si="7"/>
        <v>0</v>
      </c>
      <c r="J53" s="124">
        <v>0</v>
      </c>
      <c r="K53" s="124">
        <v>0</v>
      </c>
      <c r="L53" s="163">
        <v>0</v>
      </c>
      <c r="M53" s="124">
        <v>0</v>
      </c>
      <c r="N53" s="124">
        <v>0</v>
      </c>
      <c r="O53" s="163">
        <v>0</v>
      </c>
      <c r="P53" s="124">
        <v>0</v>
      </c>
      <c r="Q53" s="124">
        <v>0</v>
      </c>
      <c r="R53" s="163">
        <v>0</v>
      </c>
      <c r="S53" s="124">
        <v>0</v>
      </c>
      <c r="T53" s="124">
        <v>0</v>
      </c>
      <c r="U53" s="163">
        <v>0</v>
      </c>
      <c r="V53" s="163">
        <v>0</v>
      </c>
      <c r="W53" s="124">
        <v>0</v>
      </c>
      <c r="X53" s="124">
        <v>0</v>
      </c>
      <c r="Y53" s="124">
        <v>0</v>
      </c>
      <c r="Z53" s="124">
        <v>0</v>
      </c>
      <c r="AA53" s="124">
        <v>0</v>
      </c>
      <c r="AB53" s="124">
        <v>0</v>
      </c>
      <c r="AC53" s="124">
        <v>0</v>
      </c>
      <c r="AD53" s="352" t="s">
        <v>41</v>
      </c>
      <c r="AE53" s="14"/>
    </row>
    <row r="54" spans="1:31" ht="15.75" customHeight="1">
      <c r="A54" s="349"/>
      <c r="B54" s="351" t="s">
        <v>42</v>
      </c>
      <c r="C54" s="253">
        <f t="shared" si="1"/>
        <v>830</v>
      </c>
      <c r="D54" s="163">
        <f t="shared" si="2"/>
        <v>357</v>
      </c>
      <c r="E54" s="163">
        <f t="shared" si="3"/>
        <v>473</v>
      </c>
      <c r="F54" s="163">
        <f t="shared" si="4"/>
        <v>830</v>
      </c>
      <c r="G54" s="124">
        <f t="shared" si="5"/>
        <v>357</v>
      </c>
      <c r="H54" s="124">
        <f t="shared" si="6"/>
        <v>473</v>
      </c>
      <c r="I54" s="163">
        <f t="shared" si="7"/>
        <v>281</v>
      </c>
      <c r="J54" s="124">
        <v>117</v>
      </c>
      <c r="K54" s="124">
        <v>164</v>
      </c>
      <c r="L54" s="163">
        <v>277</v>
      </c>
      <c r="M54" s="124">
        <v>119</v>
      </c>
      <c r="N54" s="124">
        <v>158</v>
      </c>
      <c r="O54" s="163">
        <v>272</v>
      </c>
      <c r="P54" s="124">
        <v>121</v>
      </c>
      <c r="Q54" s="124">
        <v>151</v>
      </c>
      <c r="R54" s="163">
        <v>0</v>
      </c>
      <c r="S54" s="124">
        <v>0</v>
      </c>
      <c r="T54" s="124">
        <v>0</v>
      </c>
      <c r="U54" s="163">
        <v>0</v>
      </c>
      <c r="V54" s="163">
        <v>0</v>
      </c>
      <c r="W54" s="124">
        <v>0</v>
      </c>
      <c r="X54" s="124">
        <v>0</v>
      </c>
      <c r="Y54" s="124">
        <v>280</v>
      </c>
      <c r="Z54" s="124">
        <v>175</v>
      </c>
      <c r="AA54" s="124">
        <v>200</v>
      </c>
      <c r="AB54" s="124">
        <v>117</v>
      </c>
      <c r="AC54" s="124">
        <v>163</v>
      </c>
      <c r="AD54" s="352" t="s">
        <v>42</v>
      </c>
      <c r="AE54" s="14"/>
    </row>
    <row r="55" spans="1:31" ht="15.75" customHeight="1">
      <c r="A55" s="349"/>
      <c r="B55" s="351" t="s">
        <v>43</v>
      </c>
      <c r="C55" s="253">
        <f t="shared" si="1"/>
        <v>0</v>
      </c>
      <c r="D55" s="163">
        <f t="shared" si="2"/>
        <v>0</v>
      </c>
      <c r="E55" s="163">
        <f t="shared" si="3"/>
        <v>0</v>
      </c>
      <c r="F55" s="163">
        <f t="shared" si="4"/>
        <v>0</v>
      </c>
      <c r="G55" s="124">
        <f t="shared" si="5"/>
        <v>0</v>
      </c>
      <c r="H55" s="124">
        <f t="shared" si="6"/>
        <v>0</v>
      </c>
      <c r="I55" s="163">
        <f t="shared" si="7"/>
        <v>0</v>
      </c>
      <c r="J55" s="124">
        <v>0</v>
      </c>
      <c r="K55" s="124">
        <v>0</v>
      </c>
      <c r="L55" s="163">
        <v>0</v>
      </c>
      <c r="M55" s="124">
        <v>0</v>
      </c>
      <c r="N55" s="124">
        <v>0</v>
      </c>
      <c r="O55" s="163">
        <v>0</v>
      </c>
      <c r="P55" s="124">
        <v>0</v>
      </c>
      <c r="Q55" s="124">
        <v>0</v>
      </c>
      <c r="R55" s="163">
        <v>0</v>
      </c>
      <c r="S55" s="124">
        <v>0</v>
      </c>
      <c r="T55" s="124">
        <v>0</v>
      </c>
      <c r="U55" s="163">
        <v>0</v>
      </c>
      <c r="V55" s="163">
        <v>0</v>
      </c>
      <c r="W55" s="124">
        <v>0</v>
      </c>
      <c r="X55" s="124">
        <v>0</v>
      </c>
      <c r="Y55" s="124">
        <v>0</v>
      </c>
      <c r="Z55" s="124">
        <v>0</v>
      </c>
      <c r="AA55" s="124">
        <v>0</v>
      </c>
      <c r="AB55" s="124">
        <v>0</v>
      </c>
      <c r="AC55" s="124">
        <v>0</v>
      </c>
      <c r="AD55" s="352" t="s">
        <v>43</v>
      </c>
      <c r="AE55" s="14"/>
    </row>
    <row r="56" spans="1:31" s="164" customFormat="1" ht="15.75" customHeight="1">
      <c r="A56" s="421" t="s">
        <v>224</v>
      </c>
      <c r="B56" s="423"/>
      <c r="C56" s="250">
        <f t="shared" si="1"/>
        <v>553</v>
      </c>
      <c r="D56" s="251">
        <f t="shared" si="2"/>
        <v>281</v>
      </c>
      <c r="E56" s="251">
        <f t="shared" si="3"/>
        <v>272</v>
      </c>
      <c r="F56" s="251">
        <f t="shared" si="4"/>
        <v>553</v>
      </c>
      <c r="G56" s="251">
        <f t="shared" si="5"/>
        <v>281</v>
      </c>
      <c r="H56" s="251">
        <f t="shared" si="6"/>
        <v>272</v>
      </c>
      <c r="I56" s="251">
        <f t="shared" si="7"/>
        <v>192</v>
      </c>
      <c r="J56" s="251">
        <f aca="true" t="shared" si="16" ref="J56:AC56">SUM(J57:J58)</f>
        <v>100</v>
      </c>
      <c r="K56" s="251">
        <f t="shared" si="16"/>
        <v>92</v>
      </c>
      <c r="L56" s="251">
        <f>M56+N56</f>
        <v>181</v>
      </c>
      <c r="M56" s="251">
        <f t="shared" si="16"/>
        <v>99</v>
      </c>
      <c r="N56" s="251">
        <f t="shared" si="16"/>
        <v>82</v>
      </c>
      <c r="O56" s="251">
        <f>P56+Q56</f>
        <v>180</v>
      </c>
      <c r="P56" s="251">
        <f t="shared" si="16"/>
        <v>82</v>
      </c>
      <c r="Q56" s="251">
        <f t="shared" si="16"/>
        <v>98</v>
      </c>
      <c r="R56" s="251">
        <f>S56+T56</f>
        <v>0</v>
      </c>
      <c r="S56" s="251">
        <f t="shared" si="16"/>
        <v>0</v>
      </c>
      <c r="T56" s="251">
        <f t="shared" si="16"/>
        <v>0</v>
      </c>
      <c r="U56" s="251">
        <f>V56+W56</f>
        <v>0</v>
      </c>
      <c r="V56" s="251">
        <f t="shared" si="16"/>
        <v>0</v>
      </c>
      <c r="W56" s="251">
        <f t="shared" si="16"/>
        <v>0</v>
      </c>
      <c r="X56" s="251">
        <f t="shared" si="16"/>
        <v>0</v>
      </c>
      <c r="Y56" s="251">
        <f t="shared" si="16"/>
        <v>240</v>
      </c>
      <c r="Z56" s="251">
        <f t="shared" si="16"/>
        <v>127</v>
      </c>
      <c r="AA56" s="251">
        <f t="shared" si="16"/>
        <v>114</v>
      </c>
      <c r="AB56" s="251">
        <f t="shared" si="16"/>
        <v>99</v>
      </c>
      <c r="AC56" s="251">
        <f t="shared" si="16"/>
        <v>92</v>
      </c>
      <c r="AD56" s="427" t="s">
        <v>224</v>
      </c>
      <c r="AE56" s="429"/>
    </row>
    <row r="57" spans="1:31" ht="15.75" customHeight="1">
      <c r="A57" s="349"/>
      <c r="B57" s="351" t="s">
        <v>44</v>
      </c>
      <c r="C57" s="253">
        <f t="shared" si="1"/>
        <v>231</v>
      </c>
      <c r="D57" s="163">
        <f t="shared" si="2"/>
        <v>146</v>
      </c>
      <c r="E57" s="163">
        <f t="shared" si="3"/>
        <v>85</v>
      </c>
      <c r="F57" s="163">
        <f t="shared" si="4"/>
        <v>231</v>
      </c>
      <c r="G57" s="124">
        <f t="shared" si="5"/>
        <v>146</v>
      </c>
      <c r="H57" s="124">
        <f t="shared" si="6"/>
        <v>85</v>
      </c>
      <c r="I57" s="163">
        <f t="shared" si="7"/>
        <v>74</v>
      </c>
      <c r="J57" s="124">
        <v>51</v>
      </c>
      <c r="K57" s="124">
        <v>23</v>
      </c>
      <c r="L57" s="163">
        <v>74</v>
      </c>
      <c r="M57" s="124">
        <v>46</v>
      </c>
      <c r="N57" s="124">
        <v>28</v>
      </c>
      <c r="O57" s="163">
        <v>83</v>
      </c>
      <c r="P57" s="124">
        <v>49</v>
      </c>
      <c r="Q57" s="124">
        <v>34</v>
      </c>
      <c r="R57" s="163">
        <v>0</v>
      </c>
      <c r="S57" s="124">
        <v>0</v>
      </c>
      <c r="T57" s="124">
        <v>0</v>
      </c>
      <c r="U57" s="163">
        <v>0</v>
      </c>
      <c r="V57" s="163">
        <v>0</v>
      </c>
      <c r="W57" s="124">
        <v>0</v>
      </c>
      <c r="X57" s="124">
        <v>0</v>
      </c>
      <c r="Y57" s="124">
        <v>120</v>
      </c>
      <c r="Z57" s="124">
        <v>54</v>
      </c>
      <c r="AA57" s="124">
        <v>24</v>
      </c>
      <c r="AB57" s="124">
        <v>51</v>
      </c>
      <c r="AC57" s="124">
        <v>23</v>
      </c>
      <c r="AD57" s="352" t="s">
        <v>44</v>
      </c>
      <c r="AE57" s="14"/>
    </row>
    <row r="58" spans="1:31" s="9" customFormat="1" ht="15.75" customHeight="1">
      <c r="A58" s="349"/>
      <c r="B58" s="351" t="s">
        <v>56</v>
      </c>
      <c r="C58" s="253">
        <f t="shared" si="1"/>
        <v>322</v>
      </c>
      <c r="D58" s="163">
        <f t="shared" si="2"/>
        <v>135</v>
      </c>
      <c r="E58" s="163">
        <f t="shared" si="3"/>
        <v>187</v>
      </c>
      <c r="F58" s="163">
        <f t="shared" si="4"/>
        <v>322</v>
      </c>
      <c r="G58" s="124">
        <f t="shared" si="5"/>
        <v>135</v>
      </c>
      <c r="H58" s="124">
        <f t="shared" si="6"/>
        <v>187</v>
      </c>
      <c r="I58" s="163">
        <f t="shared" si="7"/>
        <v>118</v>
      </c>
      <c r="J58" s="124">
        <v>49</v>
      </c>
      <c r="K58" s="124">
        <v>69</v>
      </c>
      <c r="L58" s="163">
        <v>107</v>
      </c>
      <c r="M58" s="124">
        <v>53</v>
      </c>
      <c r="N58" s="124">
        <v>54</v>
      </c>
      <c r="O58" s="163">
        <v>97</v>
      </c>
      <c r="P58" s="124">
        <v>33</v>
      </c>
      <c r="Q58" s="124">
        <v>64</v>
      </c>
      <c r="R58" s="163">
        <v>0</v>
      </c>
      <c r="S58" s="124">
        <v>0</v>
      </c>
      <c r="T58" s="124">
        <v>0</v>
      </c>
      <c r="U58" s="163">
        <v>0</v>
      </c>
      <c r="V58" s="163">
        <v>0</v>
      </c>
      <c r="W58" s="124">
        <v>0</v>
      </c>
      <c r="X58" s="124">
        <v>0</v>
      </c>
      <c r="Y58" s="124">
        <v>120</v>
      </c>
      <c r="Z58" s="124">
        <v>73</v>
      </c>
      <c r="AA58" s="124">
        <v>90</v>
      </c>
      <c r="AB58" s="124">
        <v>48</v>
      </c>
      <c r="AC58" s="124">
        <v>69</v>
      </c>
      <c r="AD58" s="352" t="s">
        <v>56</v>
      </c>
      <c r="AE58" s="14"/>
    </row>
    <row r="59" spans="1:31" s="162" customFormat="1" ht="15.75" customHeight="1">
      <c r="A59" s="421" t="s">
        <v>225</v>
      </c>
      <c r="B59" s="422"/>
      <c r="C59" s="250">
        <f t="shared" si="1"/>
        <v>1175</v>
      </c>
      <c r="D59" s="251">
        <f t="shared" si="2"/>
        <v>583</v>
      </c>
      <c r="E59" s="251">
        <f t="shared" si="3"/>
        <v>592</v>
      </c>
      <c r="F59" s="251">
        <f t="shared" si="4"/>
        <v>1175</v>
      </c>
      <c r="G59" s="251">
        <f t="shared" si="5"/>
        <v>583</v>
      </c>
      <c r="H59" s="251">
        <f t="shared" si="6"/>
        <v>592</v>
      </c>
      <c r="I59" s="251">
        <f t="shared" si="7"/>
        <v>404</v>
      </c>
      <c r="J59" s="251">
        <f aca="true" t="shared" si="17" ref="J59:AC59">SUM(J60:J61)</f>
        <v>202</v>
      </c>
      <c r="K59" s="251">
        <f t="shared" si="17"/>
        <v>202</v>
      </c>
      <c r="L59" s="251">
        <f>M59+N59</f>
        <v>406</v>
      </c>
      <c r="M59" s="251">
        <f t="shared" si="17"/>
        <v>212</v>
      </c>
      <c r="N59" s="251">
        <f t="shared" si="17"/>
        <v>194</v>
      </c>
      <c r="O59" s="251">
        <f>P59+Q59</f>
        <v>365</v>
      </c>
      <c r="P59" s="251">
        <f t="shared" si="17"/>
        <v>169</v>
      </c>
      <c r="Q59" s="251">
        <f t="shared" si="17"/>
        <v>196</v>
      </c>
      <c r="R59" s="251">
        <f>S59+T59</f>
        <v>0</v>
      </c>
      <c r="S59" s="251">
        <f t="shared" si="17"/>
        <v>0</v>
      </c>
      <c r="T59" s="251">
        <f t="shared" si="17"/>
        <v>0</v>
      </c>
      <c r="U59" s="251">
        <f>V59+W59</f>
        <v>0</v>
      </c>
      <c r="V59" s="251">
        <f t="shared" si="17"/>
        <v>0</v>
      </c>
      <c r="W59" s="251">
        <f t="shared" si="17"/>
        <v>0</v>
      </c>
      <c r="X59" s="251">
        <f t="shared" si="17"/>
        <v>0</v>
      </c>
      <c r="Y59" s="251">
        <f t="shared" si="17"/>
        <v>440</v>
      </c>
      <c r="Z59" s="251">
        <f t="shared" si="17"/>
        <v>290</v>
      </c>
      <c r="AA59" s="251">
        <f t="shared" si="17"/>
        <v>273</v>
      </c>
      <c r="AB59" s="251">
        <f t="shared" si="17"/>
        <v>199</v>
      </c>
      <c r="AC59" s="251">
        <f t="shared" si="17"/>
        <v>201</v>
      </c>
      <c r="AD59" s="427" t="s">
        <v>225</v>
      </c>
      <c r="AE59" s="428"/>
    </row>
    <row r="60" spans="1:31" ht="15.75" customHeight="1">
      <c r="A60" s="354"/>
      <c r="B60" s="351" t="s">
        <v>45</v>
      </c>
      <c r="C60" s="253">
        <f t="shared" si="1"/>
        <v>400</v>
      </c>
      <c r="D60" s="163">
        <f t="shared" si="2"/>
        <v>205</v>
      </c>
      <c r="E60" s="163">
        <f t="shared" si="3"/>
        <v>195</v>
      </c>
      <c r="F60" s="163">
        <f t="shared" si="4"/>
        <v>400</v>
      </c>
      <c r="G60" s="124">
        <f t="shared" si="5"/>
        <v>205</v>
      </c>
      <c r="H60" s="124">
        <f t="shared" si="6"/>
        <v>195</v>
      </c>
      <c r="I60" s="163">
        <f t="shared" si="7"/>
        <v>139</v>
      </c>
      <c r="J60" s="124">
        <v>74</v>
      </c>
      <c r="K60" s="124">
        <v>65</v>
      </c>
      <c r="L60" s="163">
        <v>138</v>
      </c>
      <c r="M60" s="124">
        <v>70</v>
      </c>
      <c r="N60" s="124">
        <v>68</v>
      </c>
      <c r="O60" s="163">
        <v>123</v>
      </c>
      <c r="P60" s="124">
        <v>61</v>
      </c>
      <c r="Q60" s="124">
        <v>62</v>
      </c>
      <c r="R60" s="163">
        <v>0</v>
      </c>
      <c r="S60" s="124">
        <v>0</v>
      </c>
      <c r="T60" s="124">
        <v>0</v>
      </c>
      <c r="U60" s="163">
        <v>0</v>
      </c>
      <c r="V60" s="163">
        <v>0</v>
      </c>
      <c r="W60" s="124">
        <v>0</v>
      </c>
      <c r="X60" s="124">
        <v>0</v>
      </c>
      <c r="Y60" s="124">
        <v>160</v>
      </c>
      <c r="Z60" s="124">
        <v>85</v>
      </c>
      <c r="AA60" s="124">
        <v>72</v>
      </c>
      <c r="AB60" s="124">
        <v>72</v>
      </c>
      <c r="AC60" s="124">
        <v>64</v>
      </c>
      <c r="AD60" s="352" t="s">
        <v>45</v>
      </c>
      <c r="AE60" s="14"/>
    </row>
    <row r="61" spans="1:31" ht="15.75" customHeight="1">
      <c r="A61" s="354"/>
      <c r="B61" s="351" t="s">
        <v>165</v>
      </c>
      <c r="C61" s="253">
        <f t="shared" si="1"/>
        <v>775</v>
      </c>
      <c r="D61" s="163">
        <f t="shared" si="2"/>
        <v>378</v>
      </c>
      <c r="E61" s="163">
        <f t="shared" si="3"/>
        <v>397</v>
      </c>
      <c r="F61" s="163">
        <f t="shared" si="4"/>
        <v>775</v>
      </c>
      <c r="G61" s="124">
        <f t="shared" si="5"/>
        <v>378</v>
      </c>
      <c r="H61" s="124">
        <f t="shared" si="6"/>
        <v>397</v>
      </c>
      <c r="I61" s="163">
        <f t="shared" si="7"/>
        <v>265</v>
      </c>
      <c r="J61" s="124">
        <v>128</v>
      </c>
      <c r="K61" s="124">
        <v>137</v>
      </c>
      <c r="L61" s="163">
        <v>268</v>
      </c>
      <c r="M61" s="124">
        <v>142</v>
      </c>
      <c r="N61" s="124">
        <v>126</v>
      </c>
      <c r="O61" s="163">
        <v>242</v>
      </c>
      <c r="P61" s="124">
        <v>108</v>
      </c>
      <c r="Q61" s="124">
        <v>134</v>
      </c>
      <c r="R61" s="163">
        <v>0</v>
      </c>
      <c r="S61" s="124">
        <v>0</v>
      </c>
      <c r="T61" s="124">
        <v>0</v>
      </c>
      <c r="U61" s="163">
        <v>0</v>
      </c>
      <c r="V61" s="163">
        <v>0</v>
      </c>
      <c r="W61" s="124">
        <v>0</v>
      </c>
      <c r="X61" s="124">
        <v>0</v>
      </c>
      <c r="Y61" s="124">
        <v>280</v>
      </c>
      <c r="Z61" s="124">
        <v>205</v>
      </c>
      <c r="AA61" s="124">
        <v>201</v>
      </c>
      <c r="AB61" s="124">
        <v>127</v>
      </c>
      <c r="AC61" s="124">
        <v>137</v>
      </c>
      <c r="AD61" s="352" t="s">
        <v>165</v>
      </c>
      <c r="AE61" s="14"/>
    </row>
    <row r="62" spans="1:31" s="162" customFormat="1" ht="15.75" customHeight="1">
      <c r="A62" s="421" t="s">
        <v>226</v>
      </c>
      <c r="B62" s="423"/>
      <c r="C62" s="250">
        <f t="shared" si="1"/>
        <v>0</v>
      </c>
      <c r="D62" s="251">
        <f t="shared" si="2"/>
        <v>0</v>
      </c>
      <c r="E62" s="251">
        <f t="shared" si="3"/>
        <v>0</v>
      </c>
      <c r="F62" s="251">
        <f t="shared" si="4"/>
        <v>0</v>
      </c>
      <c r="G62" s="251">
        <f t="shared" si="5"/>
        <v>0</v>
      </c>
      <c r="H62" s="251">
        <f t="shared" si="6"/>
        <v>0</v>
      </c>
      <c r="I62" s="251">
        <f t="shared" si="7"/>
        <v>0</v>
      </c>
      <c r="J62" s="251">
        <f aca="true" t="shared" si="18" ref="J62:AC62">J63</f>
        <v>0</v>
      </c>
      <c r="K62" s="251">
        <f t="shared" si="18"/>
        <v>0</v>
      </c>
      <c r="L62" s="251">
        <f>M62+N62</f>
        <v>0</v>
      </c>
      <c r="M62" s="251">
        <f t="shared" si="18"/>
        <v>0</v>
      </c>
      <c r="N62" s="251">
        <f t="shared" si="18"/>
        <v>0</v>
      </c>
      <c r="O62" s="251">
        <f>P62+Q62</f>
        <v>0</v>
      </c>
      <c r="P62" s="251">
        <f t="shared" si="18"/>
        <v>0</v>
      </c>
      <c r="Q62" s="251">
        <f>Q63</f>
        <v>0</v>
      </c>
      <c r="R62" s="251">
        <f>S62+T62</f>
        <v>0</v>
      </c>
      <c r="S62" s="251">
        <f t="shared" si="18"/>
        <v>0</v>
      </c>
      <c r="T62" s="251">
        <f t="shared" si="18"/>
        <v>0</v>
      </c>
      <c r="U62" s="251">
        <f>V62+W62</f>
        <v>0</v>
      </c>
      <c r="V62" s="251">
        <f t="shared" si="18"/>
        <v>0</v>
      </c>
      <c r="W62" s="251">
        <f t="shared" si="18"/>
        <v>0</v>
      </c>
      <c r="X62" s="251">
        <f t="shared" si="18"/>
        <v>0</v>
      </c>
      <c r="Y62" s="251">
        <f t="shared" si="18"/>
        <v>0</v>
      </c>
      <c r="Z62" s="251">
        <f t="shared" si="18"/>
        <v>0</v>
      </c>
      <c r="AA62" s="251">
        <f t="shared" si="18"/>
        <v>0</v>
      </c>
      <c r="AB62" s="251">
        <f t="shared" si="18"/>
        <v>0</v>
      </c>
      <c r="AC62" s="251">
        <f t="shared" si="18"/>
        <v>0</v>
      </c>
      <c r="AD62" s="427" t="s">
        <v>226</v>
      </c>
      <c r="AE62" s="429"/>
    </row>
    <row r="63" spans="1:31" ht="15.75" customHeight="1">
      <c r="A63" s="354"/>
      <c r="B63" s="351" t="s">
        <v>46</v>
      </c>
      <c r="C63" s="253">
        <f t="shared" si="1"/>
        <v>0</v>
      </c>
      <c r="D63" s="163">
        <f t="shared" si="2"/>
        <v>0</v>
      </c>
      <c r="E63" s="163">
        <f t="shared" si="3"/>
        <v>0</v>
      </c>
      <c r="F63" s="163">
        <f t="shared" si="4"/>
        <v>0</v>
      </c>
      <c r="G63" s="124">
        <f t="shared" si="5"/>
        <v>0</v>
      </c>
      <c r="H63" s="124">
        <f t="shared" si="6"/>
        <v>0</v>
      </c>
      <c r="I63" s="163">
        <f t="shared" si="7"/>
        <v>0</v>
      </c>
      <c r="J63" s="124">
        <v>0</v>
      </c>
      <c r="K63" s="124">
        <v>0</v>
      </c>
      <c r="L63" s="163">
        <f>M63+N63</f>
        <v>0</v>
      </c>
      <c r="M63" s="124">
        <v>0</v>
      </c>
      <c r="N63" s="124">
        <v>0</v>
      </c>
      <c r="O63" s="163">
        <f>P63+Q63</f>
        <v>0</v>
      </c>
      <c r="P63" s="124">
        <v>0</v>
      </c>
      <c r="Q63" s="124">
        <v>0</v>
      </c>
      <c r="R63" s="163">
        <f>S63+T63</f>
        <v>0</v>
      </c>
      <c r="S63" s="124">
        <v>0</v>
      </c>
      <c r="T63" s="124">
        <v>0</v>
      </c>
      <c r="U63" s="163">
        <f>V63+W63</f>
        <v>0</v>
      </c>
      <c r="V63" s="163">
        <v>0</v>
      </c>
      <c r="W63" s="124">
        <v>0</v>
      </c>
      <c r="X63" s="124">
        <v>0</v>
      </c>
      <c r="Y63" s="124">
        <v>0</v>
      </c>
      <c r="Z63" s="124">
        <v>0</v>
      </c>
      <c r="AA63" s="124">
        <v>0</v>
      </c>
      <c r="AB63" s="124">
        <v>0</v>
      </c>
      <c r="AC63" s="124">
        <v>0</v>
      </c>
      <c r="AD63" s="352" t="s">
        <v>46</v>
      </c>
      <c r="AE63" s="14"/>
    </row>
    <row r="64" spans="1:31" s="164" customFormat="1" ht="15.75" customHeight="1">
      <c r="A64" s="421" t="s">
        <v>227</v>
      </c>
      <c r="B64" s="422"/>
      <c r="C64" s="250">
        <f t="shared" si="1"/>
        <v>258</v>
      </c>
      <c r="D64" s="251">
        <f t="shared" si="2"/>
        <v>145</v>
      </c>
      <c r="E64" s="251">
        <f t="shared" si="3"/>
        <v>113</v>
      </c>
      <c r="F64" s="251">
        <f t="shared" si="4"/>
        <v>258</v>
      </c>
      <c r="G64" s="251">
        <f t="shared" si="5"/>
        <v>145</v>
      </c>
      <c r="H64" s="251">
        <f t="shared" si="6"/>
        <v>113</v>
      </c>
      <c r="I64" s="251">
        <f t="shared" si="7"/>
        <v>75</v>
      </c>
      <c r="J64" s="251">
        <f aca="true" t="shared" si="19" ref="J64:AC64">J65</f>
        <v>50</v>
      </c>
      <c r="K64" s="251">
        <f t="shared" si="19"/>
        <v>25</v>
      </c>
      <c r="L64" s="251">
        <f>M64+N64</f>
        <v>100</v>
      </c>
      <c r="M64" s="251">
        <f t="shared" si="19"/>
        <v>53</v>
      </c>
      <c r="N64" s="251">
        <f t="shared" si="19"/>
        <v>47</v>
      </c>
      <c r="O64" s="251">
        <f>P64+Q64</f>
        <v>83</v>
      </c>
      <c r="P64" s="251">
        <f t="shared" si="19"/>
        <v>42</v>
      </c>
      <c r="Q64" s="251">
        <f t="shared" si="19"/>
        <v>41</v>
      </c>
      <c r="R64" s="251">
        <f>S64+T64</f>
        <v>0</v>
      </c>
      <c r="S64" s="251">
        <f t="shared" si="19"/>
        <v>0</v>
      </c>
      <c r="T64" s="251">
        <f t="shared" si="19"/>
        <v>0</v>
      </c>
      <c r="U64" s="251">
        <f>V64+W64</f>
        <v>0</v>
      </c>
      <c r="V64" s="251">
        <f t="shared" si="19"/>
        <v>0</v>
      </c>
      <c r="W64" s="251">
        <f t="shared" si="19"/>
        <v>0</v>
      </c>
      <c r="X64" s="251">
        <f t="shared" si="19"/>
        <v>0</v>
      </c>
      <c r="Y64" s="251">
        <f t="shared" si="19"/>
        <v>120</v>
      </c>
      <c r="Z64" s="251">
        <f t="shared" si="19"/>
        <v>54</v>
      </c>
      <c r="AA64" s="251">
        <f t="shared" si="19"/>
        <v>33</v>
      </c>
      <c r="AB64" s="251">
        <f t="shared" si="19"/>
        <v>50</v>
      </c>
      <c r="AC64" s="251">
        <f t="shared" si="19"/>
        <v>25</v>
      </c>
      <c r="AD64" s="427" t="s">
        <v>227</v>
      </c>
      <c r="AE64" s="428"/>
    </row>
    <row r="65" spans="1:31" s="9" customFormat="1" ht="15.75" customHeight="1">
      <c r="A65" s="354"/>
      <c r="B65" s="351" t="s">
        <v>166</v>
      </c>
      <c r="C65" s="253">
        <f t="shared" si="1"/>
        <v>258</v>
      </c>
      <c r="D65" s="163">
        <f t="shared" si="2"/>
        <v>145</v>
      </c>
      <c r="E65" s="163">
        <f t="shared" si="3"/>
        <v>113</v>
      </c>
      <c r="F65" s="163">
        <f t="shared" si="4"/>
        <v>258</v>
      </c>
      <c r="G65" s="124">
        <f t="shared" si="5"/>
        <v>145</v>
      </c>
      <c r="H65" s="124">
        <f t="shared" si="6"/>
        <v>113</v>
      </c>
      <c r="I65" s="163">
        <f t="shared" si="7"/>
        <v>75</v>
      </c>
      <c r="J65" s="124">
        <v>50</v>
      </c>
      <c r="K65" s="124">
        <v>25</v>
      </c>
      <c r="L65" s="163">
        <v>100</v>
      </c>
      <c r="M65" s="124">
        <v>53</v>
      </c>
      <c r="N65" s="124">
        <v>47</v>
      </c>
      <c r="O65" s="163">
        <v>83</v>
      </c>
      <c r="P65" s="124">
        <v>42</v>
      </c>
      <c r="Q65" s="124">
        <v>41</v>
      </c>
      <c r="R65" s="163">
        <v>0</v>
      </c>
      <c r="S65" s="124">
        <v>0</v>
      </c>
      <c r="T65" s="124">
        <v>0</v>
      </c>
      <c r="U65" s="163">
        <v>0</v>
      </c>
      <c r="V65" s="163">
        <v>0</v>
      </c>
      <c r="W65" s="124">
        <v>0</v>
      </c>
      <c r="X65" s="124">
        <v>0</v>
      </c>
      <c r="Y65" s="124">
        <v>120</v>
      </c>
      <c r="Z65" s="124">
        <v>54</v>
      </c>
      <c r="AA65" s="124">
        <v>33</v>
      </c>
      <c r="AB65" s="124">
        <v>50</v>
      </c>
      <c r="AC65" s="124">
        <v>25</v>
      </c>
      <c r="AD65" s="352" t="s">
        <v>166</v>
      </c>
      <c r="AE65" s="14"/>
    </row>
    <row r="66" spans="1:31" s="9" customFormat="1" ht="15.75" customHeight="1">
      <c r="A66" s="7"/>
      <c r="B66" s="18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19"/>
      <c r="AE66" s="7"/>
    </row>
    <row r="67" spans="2:29" ht="11.25" customHeight="1">
      <c r="B67" s="146"/>
      <c r="C67" s="146"/>
      <c r="D67" s="146"/>
      <c r="E67" s="146"/>
      <c r="F67" s="146"/>
      <c r="G67" s="146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</row>
    <row r="68" spans="2:7" ht="11.25" customHeight="1">
      <c r="B68" s="146"/>
      <c r="C68" s="146"/>
      <c r="D68" s="146"/>
      <c r="E68" s="146"/>
      <c r="F68" s="9"/>
      <c r="G68" s="9"/>
    </row>
    <row r="69" spans="2:5" ht="11.25" customHeight="1">
      <c r="B69" s="151"/>
      <c r="C69" s="151"/>
      <c r="D69" s="151"/>
      <c r="E69" s="151"/>
    </row>
    <row r="70" spans="2:5" ht="11.25" customHeight="1">
      <c r="B70" s="151"/>
      <c r="C70" s="151"/>
      <c r="D70" s="151"/>
      <c r="E70" s="151"/>
    </row>
    <row r="71" spans="2:5" ht="11.25" customHeight="1">
      <c r="B71" s="151"/>
      <c r="C71" s="151"/>
      <c r="D71" s="151"/>
      <c r="E71" s="151"/>
    </row>
    <row r="72" spans="2:5" ht="11.25" customHeight="1">
      <c r="B72" s="151"/>
      <c r="C72" s="151"/>
      <c r="D72" s="151"/>
      <c r="E72" s="151"/>
    </row>
    <row r="73" spans="2:5" ht="11.25" customHeight="1">
      <c r="B73" s="151"/>
      <c r="C73" s="151"/>
      <c r="D73" s="151"/>
      <c r="E73" s="151"/>
    </row>
    <row r="74" spans="2:5" ht="11.25" customHeight="1">
      <c r="B74" s="151"/>
      <c r="C74" s="151"/>
      <c r="D74" s="151"/>
      <c r="E74" s="151"/>
    </row>
    <row r="75" spans="2:5" ht="11.25" customHeight="1">
      <c r="B75" s="151"/>
      <c r="C75" s="151"/>
      <c r="D75" s="151"/>
      <c r="E75" s="151"/>
    </row>
    <row r="76" spans="2:5" ht="11.25" customHeight="1">
      <c r="B76" s="151"/>
      <c r="C76" s="151"/>
      <c r="D76" s="151"/>
      <c r="E76" s="151"/>
    </row>
    <row r="77" spans="2:5" ht="11.25" customHeight="1">
      <c r="B77" s="151"/>
      <c r="C77" s="151"/>
      <c r="D77" s="151"/>
      <c r="E77" s="151"/>
    </row>
    <row r="78" spans="2:5" ht="11.25" customHeight="1">
      <c r="B78" s="151"/>
      <c r="C78" s="151"/>
      <c r="D78" s="151"/>
      <c r="E78" s="151"/>
    </row>
    <row r="79" spans="2:5" ht="11.25" customHeight="1">
      <c r="B79" s="151"/>
      <c r="C79" s="151"/>
      <c r="D79" s="151"/>
      <c r="E79" s="151"/>
    </row>
    <row r="80" spans="2:5" ht="11.25" customHeight="1">
      <c r="B80" s="151"/>
      <c r="C80" s="151"/>
      <c r="D80" s="151"/>
      <c r="E80" s="151"/>
    </row>
    <row r="81" spans="2:5" ht="11.25" customHeight="1">
      <c r="B81" s="151"/>
      <c r="C81" s="151"/>
      <c r="D81" s="151"/>
      <c r="E81" s="151"/>
    </row>
  </sheetData>
  <sheetProtection/>
  <mergeCells count="41">
    <mergeCell ref="A4:B7"/>
    <mergeCell ref="AD4:AE7"/>
    <mergeCell ref="Y4:AC4"/>
    <mergeCell ref="Y5:Y7"/>
    <mergeCell ref="Z5:AA6"/>
    <mergeCell ref="AB5:AC6"/>
    <mergeCell ref="X5:X7"/>
    <mergeCell ref="C4:X4"/>
    <mergeCell ref="F6:H6"/>
    <mergeCell ref="I6:K6"/>
    <mergeCell ref="AD51:AE51"/>
    <mergeCell ref="AD15:AE15"/>
    <mergeCell ref="AD34:AE34"/>
    <mergeCell ref="AD37:AE37"/>
    <mergeCell ref="AD42:AE42"/>
    <mergeCell ref="AD44:AE44"/>
    <mergeCell ref="AD47:AE47"/>
    <mergeCell ref="A64:B64"/>
    <mergeCell ref="AD64:AE64"/>
    <mergeCell ref="AD56:AE56"/>
    <mergeCell ref="AD59:AE59"/>
    <mergeCell ref="A62:B62"/>
    <mergeCell ref="AD62:AE62"/>
    <mergeCell ref="A1:N1"/>
    <mergeCell ref="A59:B59"/>
    <mergeCell ref="A44:B44"/>
    <mergeCell ref="A47:B47"/>
    <mergeCell ref="A51:B51"/>
    <mergeCell ref="A56:B56"/>
    <mergeCell ref="A15:B15"/>
    <mergeCell ref="A34:B34"/>
    <mergeCell ref="A37:B37"/>
    <mergeCell ref="A42:B42"/>
    <mergeCell ref="C6:C7"/>
    <mergeCell ref="D6:D7"/>
    <mergeCell ref="E6:E7"/>
    <mergeCell ref="U5:W6"/>
    <mergeCell ref="L6:N6"/>
    <mergeCell ref="O6:Q6"/>
    <mergeCell ref="R6:T6"/>
    <mergeCell ref="F5:T5"/>
  </mergeCells>
  <conditionalFormatting sqref="A8:AE66">
    <cfRule type="expression" priority="1" dxfId="2" stopIfTrue="1">
      <formula>MOD(ROW(),2)=0</formula>
    </cfRule>
  </conditionalFormatting>
  <printOptions horizontalCentered="1"/>
  <pageMargins left="0.5905511811023623" right="0.5905511811023623" top="0.7480314960629921" bottom="0.7480314960629921" header="0.8661417322834646" footer="0.5118110236220472"/>
  <pageSetup horizontalDpi="600" verticalDpi="600" orientation="portrait" paperSize="9" scale="64" r:id="rId1"/>
  <colBreaks count="1" manualBreakCount="1">
    <brk id="14" max="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</sheetPr>
  <dimension ref="A1:AB80"/>
  <sheetViews>
    <sheetView showGridLines="0" zoomScalePageLayoutView="0" workbookViewId="0" topLeftCell="A1">
      <pane xSplit="2" ySplit="7" topLeftCell="C8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8.75" defaultRowHeight="11.25" customHeight="1"/>
  <cols>
    <col min="1" max="1" width="1.328125" style="20" customWidth="1"/>
    <col min="2" max="2" width="9.08203125" style="20" customWidth="1"/>
    <col min="3" max="17" width="8.58203125" style="20" customWidth="1"/>
    <col min="18" max="21" width="5.58203125" style="20" customWidth="1"/>
    <col min="22" max="26" width="7.58203125" style="20" customWidth="1"/>
    <col min="27" max="27" width="9" style="20" customWidth="1"/>
    <col min="28" max="28" width="1.328125" style="20" customWidth="1"/>
    <col min="29" max="16384" width="8.75" style="20" customWidth="1"/>
  </cols>
  <sheetData>
    <row r="1" spans="1:26" s="5" customFormat="1" ht="16.5" customHeight="1">
      <c r="A1" s="420" t="s">
        <v>242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3"/>
      <c r="P1" s="3"/>
      <c r="Q1" s="3"/>
      <c r="R1" s="3"/>
      <c r="S1" s="3"/>
      <c r="T1" s="4" t="s">
        <v>167</v>
      </c>
      <c r="U1" s="3"/>
      <c r="V1" s="192"/>
      <c r="W1" s="192"/>
      <c r="X1" s="192"/>
      <c r="Y1" s="192"/>
      <c r="Z1" s="192"/>
    </row>
    <row r="2" spans="1:26" s="5" customFormat="1" ht="16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3"/>
      <c r="T2" s="4"/>
      <c r="U2" s="3"/>
      <c r="V2" s="192"/>
      <c r="W2" s="192"/>
      <c r="X2" s="192"/>
      <c r="Y2" s="192"/>
      <c r="Z2" s="192"/>
    </row>
    <row r="3" spans="1:28" s="5" customFormat="1" ht="16.5" customHeight="1">
      <c r="A3" s="4" t="s">
        <v>143</v>
      </c>
      <c r="C3" s="159"/>
      <c r="D3" s="159"/>
      <c r="E3" s="159"/>
      <c r="F3" s="6"/>
      <c r="G3" s="6"/>
      <c r="H3" s="6"/>
      <c r="I3" s="6"/>
      <c r="J3" s="6"/>
      <c r="K3" s="6"/>
      <c r="L3" s="6"/>
      <c r="M3" s="7"/>
      <c r="N3" s="6" t="s">
        <v>125</v>
      </c>
      <c r="O3" s="6"/>
      <c r="P3" s="6"/>
      <c r="Q3" s="6"/>
      <c r="R3" s="6"/>
      <c r="S3" s="6"/>
      <c r="T3" s="7"/>
      <c r="U3" s="6"/>
      <c r="V3" s="8"/>
      <c r="W3" s="8"/>
      <c r="X3" s="8"/>
      <c r="Y3" s="8"/>
      <c r="Z3" s="8"/>
      <c r="AA3" s="9"/>
      <c r="AB3" s="10" t="s">
        <v>0</v>
      </c>
    </row>
    <row r="4" spans="1:28" s="5" customFormat="1" ht="16.5" customHeight="1">
      <c r="A4" s="432" t="s">
        <v>215</v>
      </c>
      <c r="B4" s="433"/>
      <c r="C4" s="417" t="s">
        <v>155</v>
      </c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9"/>
      <c r="V4" s="417" t="s">
        <v>157</v>
      </c>
      <c r="W4" s="418"/>
      <c r="X4" s="418"/>
      <c r="Y4" s="418"/>
      <c r="Z4" s="419"/>
      <c r="AA4" s="438" t="s">
        <v>215</v>
      </c>
      <c r="AB4" s="432"/>
    </row>
    <row r="5" spans="1:28" s="5" customFormat="1" ht="16.5" customHeight="1">
      <c r="A5" s="434"/>
      <c r="B5" s="435"/>
      <c r="C5" s="247"/>
      <c r="D5" s="97" t="s">
        <v>4</v>
      </c>
      <c r="E5" s="6"/>
      <c r="F5" s="411" t="s">
        <v>149</v>
      </c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3"/>
      <c r="R5" s="444" t="s">
        <v>123</v>
      </c>
      <c r="S5" s="445"/>
      <c r="T5" s="446"/>
      <c r="U5" s="442" t="s">
        <v>124</v>
      </c>
      <c r="V5" s="451" t="s">
        <v>156</v>
      </c>
      <c r="W5" s="443" t="s">
        <v>131</v>
      </c>
      <c r="X5" s="433"/>
      <c r="Y5" s="443" t="s">
        <v>133</v>
      </c>
      <c r="Z5" s="433"/>
      <c r="AA5" s="447"/>
      <c r="AB5" s="448"/>
    </row>
    <row r="6" spans="1:28" s="5" customFormat="1" ht="16.5" customHeight="1">
      <c r="A6" s="434"/>
      <c r="B6" s="435"/>
      <c r="C6" s="406" t="s">
        <v>4</v>
      </c>
      <c r="D6" s="406" t="s">
        <v>2</v>
      </c>
      <c r="E6" s="406" t="s">
        <v>3</v>
      </c>
      <c r="F6" s="414" t="s">
        <v>57</v>
      </c>
      <c r="G6" s="415"/>
      <c r="H6" s="416"/>
      <c r="I6" s="414" t="s">
        <v>13</v>
      </c>
      <c r="J6" s="415"/>
      <c r="K6" s="416"/>
      <c r="L6" s="414" t="s">
        <v>14</v>
      </c>
      <c r="M6" s="415"/>
      <c r="N6" s="416"/>
      <c r="O6" s="414" t="s">
        <v>15</v>
      </c>
      <c r="P6" s="415"/>
      <c r="Q6" s="416"/>
      <c r="R6" s="411"/>
      <c r="S6" s="412"/>
      <c r="T6" s="413"/>
      <c r="U6" s="442"/>
      <c r="V6" s="452"/>
      <c r="W6" s="441"/>
      <c r="X6" s="437"/>
      <c r="Y6" s="441"/>
      <c r="Z6" s="437"/>
      <c r="AA6" s="447"/>
      <c r="AB6" s="448"/>
    </row>
    <row r="7" spans="1:28" s="5" customFormat="1" ht="16.5" customHeight="1">
      <c r="A7" s="436"/>
      <c r="B7" s="437"/>
      <c r="C7" s="407"/>
      <c r="D7" s="407"/>
      <c r="E7" s="407"/>
      <c r="F7" s="98" t="s">
        <v>4</v>
      </c>
      <c r="G7" s="98" t="s">
        <v>2</v>
      </c>
      <c r="H7" s="98" t="s">
        <v>3</v>
      </c>
      <c r="I7" s="98" t="s">
        <v>4</v>
      </c>
      <c r="J7" s="98" t="s">
        <v>2</v>
      </c>
      <c r="K7" s="98" t="s">
        <v>3</v>
      </c>
      <c r="L7" s="95" t="s">
        <v>4</v>
      </c>
      <c r="M7" s="97" t="s">
        <v>2</v>
      </c>
      <c r="N7" s="95" t="s">
        <v>3</v>
      </c>
      <c r="O7" s="98" t="s">
        <v>4</v>
      </c>
      <c r="P7" s="98" t="s">
        <v>2</v>
      </c>
      <c r="Q7" s="98" t="s">
        <v>3</v>
      </c>
      <c r="R7" s="98" t="s">
        <v>4</v>
      </c>
      <c r="S7" s="98" t="s">
        <v>2</v>
      </c>
      <c r="T7" s="98" t="s">
        <v>3</v>
      </c>
      <c r="U7" s="407"/>
      <c r="V7" s="453"/>
      <c r="W7" s="98" t="s">
        <v>2</v>
      </c>
      <c r="X7" s="98" t="s">
        <v>3</v>
      </c>
      <c r="Y7" s="98" t="s">
        <v>2</v>
      </c>
      <c r="Z7" s="98" t="s">
        <v>3</v>
      </c>
      <c r="AA7" s="449"/>
      <c r="AB7" s="450"/>
    </row>
    <row r="8" spans="1:28" s="5" customFormat="1" ht="16.5" customHeight="1">
      <c r="A8" s="9"/>
      <c r="B8" s="11"/>
      <c r="C8" s="248"/>
      <c r="D8" s="145"/>
      <c r="E8" s="145"/>
      <c r="F8" s="8"/>
      <c r="G8" s="145"/>
      <c r="H8" s="145"/>
      <c r="I8" s="8"/>
      <c r="J8" s="145"/>
      <c r="K8" s="145"/>
      <c r="L8" s="8"/>
      <c r="M8" s="145"/>
      <c r="N8" s="145"/>
      <c r="O8" s="8"/>
      <c r="P8" s="145"/>
      <c r="Q8" s="145"/>
      <c r="R8" s="145"/>
      <c r="S8" s="8"/>
      <c r="T8" s="145"/>
      <c r="U8" s="145"/>
      <c r="V8" s="145"/>
      <c r="W8" s="145"/>
      <c r="X8" s="145"/>
      <c r="Y8" s="145"/>
      <c r="Z8" s="145"/>
      <c r="AA8" s="12"/>
      <c r="AB8" s="13"/>
    </row>
    <row r="9" spans="1:28" s="5" customFormat="1" ht="16.5" customHeight="1">
      <c r="A9" s="146"/>
      <c r="B9" s="160" t="s">
        <v>230</v>
      </c>
      <c r="C9" s="249">
        <v>42721</v>
      </c>
      <c r="D9" s="124">
        <v>21069</v>
      </c>
      <c r="E9" s="124">
        <v>21652</v>
      </c>
      <c r="F9" s="124">
        <v>42619</v>
      </c>
      <c r="G9" s="124">
        <v>21044</v>
      </c>
      <c r="H9" s="124">
        <v>21575</v>
      </c>
      <c r="I9" s="124">
        <v>14365</v>
      </c>
      <c r="J9" s="124">
        <v>7140</v>
      </c>
      <c r="K9" s="124">
        <v>7225</v>
      </c>
      <c r="L9" s="124">
        <v>14211</v>
      </c>
      <c r="M9" s="124">
        <v>6962</v>
      </c>
      <c r="N9" s="124">
        <v>7249</v>
      </c>
      <c r="O9" s="124">
        <v>14043</v>
      </c>
      <c r="P9" s="124">
        <v>6942</v>
      </c>
      <c r="Q9" s="124">
        <v>7101</v>
      </c>
      <c r="R9" s="124">
        <v>102</v>
      </c>
      <c r="S9" s="124">
        <v>25</v>
      </c>
      <c r="T9" s="124">
        <v>77</v>
      </c>
      <c r="U9" s="124">
        <v>0</v>
      </c>
      <c r="V9" s="124">
        <v>14920</v>
      </c>
      <c r="W9" s="124">
        <v>10775</v>
      </c>
      <c r="X9" s="124">
        <v>9821</v>
      </c>
      <c r="Y9" s="124">
        <v>7119</v>
      </c>
      <c r="Z9" s="124">
        <v>7213</v>
      </c>
      <c r="AA9" s="17" t="s">
        <v>230</v>
      </c>
      <c r="AB9" s="14"/>
    </row>
    <row r="10" spans="1:28" s="162" customFormat="1" ht="16.5" customHeight="1">
      <c r="A10" s="371"/>
      <c r="B10" s="160" t="s">
        <v>231</v>
      </c>
      <c r="C10" s="250">
        <f>SUM(C12,C31,C34,C39,C41,C44,C48,C53,C56,C59,C61)</f>
        <v>42436</v>
      </c>
      <c r="D10" s="251">
        <f aca="true" t="shared" si="0" ref="D10:Z10">SUM(D12,D31,D34,D39,D41,D44,D48,D53,D56,D59,D61)</f>
        <v>20883</v>
      </c>
      <c r="E10" s="251">
        <f t="shared" si="0"/>
        <v>21553</v>
      </c>
      <c r="F10" s="251">
        <f t="shared" si="0"/>
        <v>42339</v>
      </c>
      <c r="G10" s="251">
        <f t="shared" si="0"/>
        <v>20858</v>
      </c>
      <c r="H10" s="251">
        <f t="shared" si="0"/>
        <v>21481</v>
      </c>
      <c r="I10" s="251">
        <f t="shared" si="0"/>
        <v>14284</v>
      </c>
      <c r="J10" s="251">
        <f t="shared" si="0"/>
        <v>7038</v>
      </c>
      <c r="K10" s="251">
        <f t="shared" si="0"/>
        <v>7246</v>
      </c>
      <c r="L10" s="251">
        <f t="shared" si="0"/>
        <v>14130</v>
      </c>
      <c r="M10" s="251">
        <f t="shared" si="0"/>
        <v>7001</v>
      </c>
      <c r="N10" s="251">
        <f t="shared" si="0"/>
        <v>7129</v>
      </c>
      <c r="O10" s="251">
        <f t="shared" si="0"/>
        <v>13925</v>
      </c>
      <c r="P10" s="251">
        <f t="shared" si="0"/>
        <v>6819</v>
      </c>
      <c r="Q10" s="251">
        <f t="shared" si="0"/>
        <v>7106</v>
      </c>
      <c r="R10" s="251">
        <f t="shared" si="0"/>
        <v>97</v>
      </c>
      <c r="S10" s="251">
        <f t="shared" si="0"/>
        <v>25</v>
      </c>
      <c r="T10" s="251">
        <f t="shared" si="0"/>
        <v>72</v>
      </c>
      <c r="U10" s="251">
        <f t="shared" si="0"/>
        <v>0</v>
      </c>
      <c r="V10" s="251">
        <f t="shared" si="0"/>
        <v>14760</v>
      </c>
      <c r="W10" s="251">
        <f t="shared" si="0"/>
        <v>10856</v>
      </c>
      <c r="X10" s="251">
        <f t="shared" si="0"/>
        <v>10163</v>
      </c>
      <c r="Y10" s="251">
        <f t="shared" si="0"/>
        <v>7023</v>
      </c>
      <c r="Z10" s="251">
        <f t="shared" si="0"/>
        <v>7232</v>
      </c>
      <c r="AA10" s="17" t="s">
        <v>233</v>
      </c>
      <c r="AB10" s="161"/>
    </row>
    <row r="11" spans="1:28" s="5" customFormat="1" ht="16.5" customHeight="1">
      <c r="A11" s="9"/>
      <c r="B11" s="11"/>
      <c r="C11" s="254"/>
      <c r="D11" s="122" t="s">
        <v>229</v>
      </c>
      <c r="E11" s="122" t="s">
        <v>229</v>
      </c>
      <c r="F11" s="122" t="s">
        <v>229</v>
      </c>
      <c r="G11" s="122" t="s">
        <v>229</v>
      </c>
      <c r="H11" s="122" t="s">
        <v>229</v>
      </c>
      <c r="I11" s="122" t="s">
        <v>229</v>
      </c>
      <c r="J11" s="122" t="s">
        <v>229</v>
      </c>
      <c r="K11" s="122" t="s">
        <v>229</v>
      </c>
      <c r="L11" s="122" t="s">
        <v>229</v>
      </c>
      <c r="M11" s="122" t="s">
        <v>229</v>
      </c>
      <c r="N11" s="122" t="s">
        <v>229</v>
      </c>
      <c r="O11" s="122" t="s">
        <v>229</v>
      </c>
      <c r="P11" s="122" t="s">
        <v>229</v>
      </c>
      <c r="Q11" s="122" t="s">
        <v>229</v>
      </c>
      <c r="R11" s="122" t="s">
        <v>229</v>
      </c>
      <c r="S11" s="122" t="s">
        <v>229</v>
      </c>
      <c r="T11" s="122" t="s">
        <v>229</v>
      </c>
      <c r="U11" s="122" t="s">
        <v>229</v>
      </c>
      <c r="V11" s="122" t="s">
        <v>229</v>
      </c>
      <c r="W11" s="122" t="s">
        <v>229</v>
      </c>
      <c r="X11" s="122" t="s">
        <v>229</v>
      </c>
      <c r="Y11" s="122" t="s">
        <v>229</v>
      </c>
      <c r="Z11" s="122" t="s">
        <v>229</v>
      </c>
      <c r="AA11" s="15"/>
      <c r="AB11" s="14"/>
    </row>
    <row r="12" spans="1:28" s="162" customFormat="1" ht="16.5" customHeight="1">
      <c r="A12" s="421" t="s">
        <v>170</v>
      </c>
      <c r="B12" s="424"/>
      <c r="C12" s="250">
        <f>D12+E12</f>
        <v>34568</v>
      </c>
      <c r="D12" s="251">
        <f>SUM(G12,S12)</f>
        <v>16921</v>
      </c>
      <c r="E12" s="251">
        <f>SUM(H12,T12)</f>
        <v>17647</v>
      </c>
      <c r="F12" s="251">
        <f>G12+H12</f>
        <v>34471</v>
      </c>
      <c r="G12" s="251">
        <f>SUM(J12,M12,P12)</f>
        <v>16896</v>
      </c>
      <c r="H12" s="251">
        <f>SUM(K12,N12,Q12)</f>
        <v>17575</v>
      </c>
      <c r="I12" s="251">
        <f>J12+K12</f>
        <v>11595</v>
      </c>
      <c r="J12" s="251">
        <f aca="true" t="shared" si="1" ref="J12:Z12">SUM(J14:J30)</f>
        <v>5645</v>
      </c>
      <c r="K12" s="251">
        <f t="shared" si="1"/>
        <v>5950</v>
      </c>
      <c r="L12" s="251">
        <f>M12+N12</f>
        <v>11483</v>
      </c>
      <c r="M12" s="251">
        <f t="shared" si="1"/>
        <v>5660</v>
      </c>
      <c r="N12" s="251">
        <f t="shared" si="1"/>
        <v>5823</v>
      </c>
      <c r="O12" s="251">
        <f>P12+Q12</f>
        <v>11393</v>
      </c>
      <c r="P12" s="251">
        <f t="shared" si="1"/>
        <v>5591</v>
      </c>
      <c r="Q12" s="251">
        <f t="shared" si="1"/>
        <v>5802</v>
      </c>
      <c r="R12" s="251">
        <f>S12+T12</f>
        <v>97</v>
      </c>
      <c r="S12" s="251">
        <f t="shared" si="1"/>
        <v>25</v>
      </c>
      <c r="T12" s="251">
        <f t="shared" si="1"/>
        <v>72</v>
      </c>
      <c r="U12" s="251">
        <f t="shared" si="1"/>
        <v>0</v>
      </c>
      <c r="V12" s="251">
        <f t="shared" si="1"/>
        <v>11880</v>
      </c>
      <c r="W12" s="251">
        <f t="shared" si="1"/>
        <v>8944</v>
      </c>
      <c r="X12" s="251">
        <f t="shared" si="1"/>
        <v>8528</v>
      </c>
      <c r="Y12" s="251">
        <f t="shared" si="1"/>
        <v>5635</v>
      </c>
      <c r="Z12" s="251">
        <f t="shared" si="1"/>
        <v>5937</v>
      </c>
      <c r="AA12" s="427" t="s">
        <v>170</v>
      </c>
      <c r="AB12" s="429"/>
    </row>
    <row r="13" spans="1:28" s="162" customFormat="1" ht="16.5" customHeight="1">
      <c r="A13" s="161"/>
      <c r="B13" s="347" t="s">
        <v>171</v>
      </c>
      <c r="C13" s="250">
        <f aca="true" t="shared" si="2" ref="C13:C62">D13+E13</f>
        <v>15853</v>
      </c>
      <c r="D13" s="251">
        <f aca="true" t="shared" si="3" ref="D13:D62">SUM(G13,S13)</f>
        <v>7627</v>
      </c>
      <c r="E13" s="251">
        <f aca="true" t="shared" si="4" ref="E13:E62">SUM(H13,T13)</f>
        <v>8226</v>
      </c>
      <c r="F13" s="251">
        <f aca="true" t="shared" si="5" ref="F13:F62">G13+H13</f>
        <v>15853</v>
      </c>
      <c r="G13" s="251">
        <f aca="true" t="shared" si="6" ref="G13:G62">SUM(J13,M13,P13)</f>
        <v>7627</v>
      </c>
      <c r="H13" s="251">
        <f aca="true" t="shared" si="7" ref="H13:H62">SUM(K13,N13,Q13)</f>
        <v>8226</v>
      </c>
      <c r="I13" s="251">
        <f aca="true" t="shared" si="8" ref="I13:I62">J13+K13</f>
        <v>5338</v>
      </c>
      <c r="J13" s="251">
        <f aca="true" t="shared" si="9" ref="J13:Z13">SUM(J14:J18)</f>
        <v>2577</v>
      </c>
      <c r="K13" s="251">
        <f t="shared" si="9"/>
        <v>2761</v>
      </c>
      <c r="L13" s="251">
        <f aca="true" t="shared" si="10" ref="L13:L62">M13+N13</f>
        <v>5297</v>
      </c>
      <c r="M13" s="251">
        <f t="shared" si="9"/>
        <v>2568</v>
      </c>
      <c r="N13" s="251">
        <f t="shared" si="9"/>
        <v>2729</v>
      </c>
      <c r="O13" s="251">
        <f aca="true" t="shared" si="11" ref="O13:O62">P13+Q13</f>
        <v>5218</v>
      </c>
      <c r="P13" s="251">
        <f t="shared" si="9"/>
        <v>2482</v>
      </c>
      <c r="Q13" s="251">
        <f t="shared" si="9"/>
        <v>2736</v>
      </c>
      <c r="R13" s="251">
        <f aca="true" t="shared" si="12" ref="R13:R62">S13+T13</f>
        <v>0</v>
      </c>
      <c r="S13" s="251">
        <f t="shared" si="9"/>
        <v>0</v>
      </c>
      <c r="T13" s="251">
        <f t="shared" si="9"/>
        <v>0</v>
      </c>
      <c r="U13" s="251">
        <f t="shared" si="9"/>
        <v>0</v>
      </c>
      <c r="V13" s="251">
        <f t="shared" si="9"/>
        <v>5320</v>
      </c>
      <c r="W13" s="251">
        <f>SUM(W14:W18)</f>
        <v>4461</v>
      </c>
      <c r="X13" s="251">
        <f t="shared" si="9"/>
        <v>4305</v>
      </c>
      <c r="Y13" s="251">
        <f t="shared" si="9"/>
        <v>2569</v>
      </c>
      <c r="Z13" s="251">
        <f t="shared" si="9"/>
        <v>2751</v>
      </c>
      <c r="AA13" s="348" t="s">
        <v>171</v>
      </c>
      <c r="AB13" s="161"/>
    </row>
    <row r="14" spans="1:28" s="5" customFormat="1" ht="16.5" customHeight="1">
      <c r="A14" s="349"/>
      <c r="B14" s="350" t="s">
        <v>19</v>
      </c>
      <c r="C14" s="253">
        <f t="shared" si="2"/>
        <v>4412</v>
      </c>
      <c r="D14" s="163">
        <f t="shared" si="3"/>
        <v>2210</v>
      </c>
      <c r="E14" s="163">
        <f t="shared" si="4"/>
        <v>2202</v>
      </c>
      <c r="F14" s="163">
        <f t="shared" si="5"/>
        <v>4412</v>
      </c>
      <c r="G14" s="124">
        <f t="shared" si="6"/>
        <v>2210</v>
      </c>
      <c r="H14" s="124">
        <f t="shared" si="7"/>
        <v>2202</v>
      </c>
      <c r="I14" s="163">
        <f t="shared" si="8"/>
        <v>1486</v>
      </c>
      <c r="J14" s="355">
        <v>757</v>
      </c>
      <c r="K14" s="355">
        <v>729</v>
      </c>
      <c r="L14" s="163">
        <f t="shared" si="10"/>
        <v>1475</v>
      </c>
      <c r="M14" s="355">
        <v>739</v>
      </c>
      <c r="N14" s="355">
        <v>736</v>
      </c>
      <c r="O14" s="163">
        <f t="shared" si="11"/>
        <v>1451</v>
      </c>
      <c r="P14" s="355">
        <v>714</v>
      </c>
      <c r="Q14" s="355">
        <v>737</v>
      </c>
      <c r="R14" s="163">
        <f t="shared" si="12"/>
        <v>0</v>
      </c>
      <c r="S14" s="163">
        <v>0</v>
      </c>
      <c r="T14" s="124">
        <v>0</v>
      </c>
      <c r="U14" s="124">
        <v>0</v>
      </c>
      <c r="V14" s="356">
        <v>1480</v>
      </c>
      <c r="W14" s="356">
        <v>1312</v>
      </c>
      <c r="X14" s="356">
        <v>1162</v>
      </c>
      <c r="Y14" s="355">
        <v>756</v>
      </c>
      <c r="Z14" s="355">
        <v>725</v>
      </c>
      <c r="AA14" s="17" t="s">
        <v>19</v>
      </c>
      <c r="AB14" s="14"/>
    </row>
    <row r="15" spans="1:28" s="5" customFormat="1" ht="16.5" customHeight="1">
      <c r="A15" s="349"/>
      <c r="B15" s="350" t="s">
        <v>20</v>
      </c>
      <c r="C15" s="253">
        <f t="shared" si="2"/>
        <v>2384</v>
      </c>
      <c r="D15" s="163">
        <f t="shared" si="3"/>
        <v>1532</v>
      </c>
      <c r="E15" s="163">
        <f t="shared" si="4"/>
        <v>852</v>
      </c>
      <c r="F15" s="163">
        <f t="shared" si="5"/>
        <v>2384</v>
      </c>
      <c r="G15" s="124">
        <f t="shared" si="6"/>
        <v>1532</v>
      </c>
      <c r="H15" s="124">
        <f t="shared" si="7"/>
        <v>852</v>
      </c>
      <c r="I15" s="163">
        <f t="shared" si="8"/>
        <v>800</v>
      </c>
      <c r="J15" s="355">
        <v>524</v>
      </c>
      <c r="K15" s="355">
        <v>276</v>
      </c>
      <c r="L15" s="163">
        <f t="shared" si="10"/>
        <v>803</v>
      </c>
      <c r="M15" s="355">
        <v>525</v>
      </c>
      <c r="N15" s="355">
        <v>278</v>
      </c>
      <c r="O15" s="163">
        <f t="shared" si="11"/>
        <v>781</v>
      </c>
      <c r="P15" s="355">
        <v>483</v>
      </c>
      <c r="Q15" s="355">
        <v>298</v>
      </c>
      <c r="R15" s="163">
        <f t="shared" si="12"/>
        <v>0</v>
      </c>
      <c r="S15" s="163">
        <v>0</v>
      </c>
      <c r="T15" s="124">
        <v>0</v>
      </c>
      <c r="U15" s="124">
        <v>0</v>
      </c>
      <c r="V15" s="356">
        <v>800</v>
      </c>
      <c r="W15" s="356">
        <v>875</v>
      </c>
      <c r="X15" s="356">
        <v>441</v>
      </c>
      <c r="Y15" s="355">
        <v>524</v>
      </c>
      <c r="Z15" s="355">
        <v>276</v>
      </c>
      <c r="AA15" s="17" t="s">
        <v>20</v>
      </c>
      <c r="AB15" s="14"/>
    </row>
    <row r="16" spans="1:28" s="5" customFormat="1" ht="16.5" customHeight="1">
      <c r="A16" s="349"/>
      <c r="B16" s="350" t="s">
        <v>21</v>
      </c>
      <c r="C16" s="253">
        <f t="shared" si="2"/>
        <v>2492</v>
      </c>
      <c r="D16" s="163">
        <f t="shared" si="3"/>
        <v>1217</v>
      </c>
      <c r="E16" s="163">
        <f t="shared" si="4"/>
        <v>1275</v>
      </c>
      <c r="F16" s="163">
        <f t="shared" si="5"/>
        <v>2492</v>
      </c>
      <c r="G16" s="124">
        <f t="shared" si="6"/>
        <v>1217</v>
      </c>
      <c r="H16" s="124">
        <f t="shared" si="7"/>
        <v>1275</v>
      </c>
      <c r="I16" s="163">
        <f t="shared" si="8"/>
        <v>844</v>
      </c>
      <c r="J16" s="355">
        <v>386</v>
      </c>
      <c r="K16" s="355">
        <v>458</v>
      </c>
      <c r="L16" s="163">
        <f t="shared" si="10"/>
        <v>826</v>
      </c>
      <c r="M16" s="355">
        <v>445</v>
      </c>
      <c r="N16" s="355">
        <v>381</v>
      </c>
      <c r="O16" s="163">
        <f t="shared" si="11"/>
        <v>822</v>
      </c>
      <c r="P16" s="355">
        <v>386</v>
      </c>
      <c r="Q16" s="355">
        <v>436</v>
      </c>
      <c r="R16" s="163">
        <f t="shared" si="12"/>
        <v>0</v>
      </c>
      <c r="S16" s="163">
        <v>0</v>
      </c>
      <c r="T16" s="124">
        <v>0</v>
      </c>
      <c r="U16" s="124">
        <v>0</v>
      </c>
      <c r="V16" s="356">
        <v>840</v>
      </c>
      <c r="W16" s="356">
        <v>747</v>
      </c>
      <c r="X16" s="356">
        <v>756</v>
      </c>
      <c r="Y16" s="355">
        <v>383</v>
      </c>
      <c r="Z16" s="355">
        <v>456</v>
      </c>
      <c r="AA16" s="17" t="s">
        <v>21</v>
      </c>
      <c r="AB16" s="14"/>
    </row>
    <row r="17" spans="1:28" s="5" customFormat="1" ht="16.5" customHeight="1">
      <c r="A17" s="349"/>
      <c r="B17" s="350" t="s">
        <v>22</v>
      </c>
      <c r="C17" s="253">
        <f t="shared" si="2"/>
        <v>3097</v>
      </c>
      <c r="D17" s="163">
        <f t="shared" si="3"/>
        <v>1130</v>
      </c>
      <c r="E17" s="163">
        <f t="shared" si="4"/>
        <v>1967</v>
      </c>
      <c r="F17" s="163">
        <f t="shared" si="5"/>
        <v>3097</v>
      </c>
      <c r="G17" s="124">
        <f t="shared" si="6"/>
        <v>1130</v>
      </c>
      <c r="H17" s="124">
        <f>SUM(K17,N17,Q17)</f>
        <v>1967</v>
      </c>
      <c r="I17" s="163">
        <f t="shared" si="8"/>
        <v>1042</v>
      </c>
      <c r="J17" s="355">
        <v>387</v>
      </c>
      <c r="K17" s="355">
        <v>655</v>
      </c>
      <c r="L17" s="163">
        <f t="shared" si="10"/>
        <v>1039</v>
      </c>
      <c r="M17" s="355">
        <v>367</v>
      </c>
      <c r="N17" s="355">
        <v>672</v>
      </c>
      <c r="O17" s="163">
        <f t="shared" si="11"/>
        <v>1016</v>
      </c>
      <c r="P17" s="355">
        <v>376</v>
      </c>
      <c r="Q17" s="355">
        <v>640</v>
      </c>
      <c r="R17" s="163">
        <f t="shared" si="12"/>
        <v>0</v>
      </c>
      <c r="S17" s="163">
        <v>0</v>
      </c>
      <c r="T17" s="124">
        <v>0</v>
      </c>
      <c r="U17" s="124">
        <v>0</v>
      </c>
      <c r="V17" s="356">
        <v>1040</v>
      </c>
      <c r="W17" s="356">
        <v>644</v>
      </c>
      <c r="X17" s="356">
        <v>1000</v>
      </c>
      <c r="Y17" s="355">
        <v>385</v>
      </c>
      <c r="Z17" s="355">
        <v>655</v>
      </c>
      <c r="AA17" s="17" t="s">
        <v>22</v>
      </c>
      <c r="AB17" s="14"/>
    </row>
    <row r="18" spans="1:28" s="5" customFormat="1" ht="16.5" customHeight="1">
      <c r="A18" s="349"/>
      <c r="B18" s="350" t="s">
        <v>23</v>
      </c>
      <c r="C18" s="253">
        <f t="shared" si="2"/>
        <v>3468</v>
      </c>
      <c r="D18" s="163">
        <f t="shared" si="3"/>
        <v>1538</v>
      </c>
      <c r="E18" s="163">
        <f t="shared" si="4"/>
        <v>1930</v>
      </c>
      <c r="F18" s="163">
        <f t="shared" si="5"/>
        <v>3468</v>
      </c>
      <c r="G18" s="124">
        <f t="shared" si="6"/>
        <v>1538</v>
      </c>
      <c r="H18" s="124">
        <f t="shared" si="7"/>
        <v>1930</v>
      </c>
      <c r="I18" s="163">
        <f t="shared" si="8"/>
        <v>1166</v>
      </c>
      <c r="J18" s="355">
        <v>523</v>
      </c>
      <c r="K18" s="355">
        <v>643</v>
      </c>
      <c r="L18" s="163">
        <f t="shared" si="10"/>
        <v>1154</v>
      </c>
      <c r="M18" s="355">
        <v>492</v>
      </c>
      <c r="N18" s="355">
        <v>662</v>
      </c>
      <c r="O18" s="163">
        <f t="shared" si="11"/>
        <v>1148</v>
      </c>
      <c r="P18" s="355">
        <v>523</v>
      </c>
      <c r="Q18" s="355">
        <v>625</v>
      </c>
      <c r="R18" s="163">
        <f t="shared" si="12"/>
        <v>0</v>
      </c>
      <c r="S18" s="163">
        <v>0</v>
      </c>
      <c r="T18" s="124">
        <v>0</v>
      </c>
      <c r="U18" s="124">
        <v>0</v>
      </c>
      <c r="V18" s="356">
        <v>1160</v>
      </c>
      <c r="W18" s="356">
        <v>883</v>
      </c>
      <c r="X18" s="356">
        <v>946</v>
      </c>
      <c r="Y18" s="355">
        <v>521</v>
      </c>
      <c r="Z18" s="355">
        <v>639</v>
      </c>
      <c r="AA18" s="17" t="s">
        <v>23</v>
      </c>
      <c r="AB18" s="14"/>
    </row>
    <row r="19" spans="1:28" s="5" customFormat="1" ht="16.5" customHeight="1">
      <c r="A19" s="349"/>
      <c r="B19" s="351" t="s">
        <v>24</v>
      </c>
      <c r="C19" s="253">
        <f t="shared" si="2"/>
        <v>4004</v>
      </c>
      <c r="D19" s="163">
        <f t="shared" si="3"/>
        <v>2081</v>
      </c>
      <c r="E19" s="163">
        <f t="shared" si="4"/>
        <v>1923</v>
      </c>
      <c r="F19" s="163">
        <f t="shared" si="5"/>
        <v>3993</v>
      </c>
      <c r="G19" s="124">
        <f t="shared" si="6"/>
        <v>2070</v>
      </c>
      <c r="H19" s="124">
        <f t="shared" si="7"/>
        <v>1923</v>
      </c>
      <c r="I19" s="163">
        <f t="shared" si="8"/>
        <v>1323</v>
      </c>
      <c r="J19" s="355">
        <v>692</v>
      </c>
      <c r="K19" s="355">
        <v>631</v>
      </c>
      <c r="L19" s="163">
        <f t="shared" si="10"/>
        <v>1365</v>
      </c>
      <c r="M19" s="355">
        <v>701</v>
      </c>
      <c r="N19" s="355">
        <v>664</v>
      </c>
      <c r="O19" s="163">
        <f t="shared" si="11"/>
        <v>1305</v>
      </c>
      <c r="P19" s="355">
        <v>677</v>
      </c>
      <c r="Q19" s="355">
        <v>628</v>
      </c>
      <c r="R19" s="163">
        <f t="shared" si="12"/>
        <v>11</v>
      </c>
      <c r="S19" s="163">
        <v>11</v>
      </c>
      <c r="T19" s="124">
        <v>0</v>
      </c>
      <c r="U19" s="124">
        <v>0</v>
      </c>
      <c r="V19" s="356">
        <v>1440</v>
      </c>
      <c r="W19" s="356">
        <v>955</v>
      </c>
      <c r="X19" s="356">
        <v>734</v>
      </c>
      <c r="Y19" s="355">
        <v>693</v>
      </c>
      <c r="Z19" s="355">
        <v>631</v>
      </c>
      <c r="AA19" s="352" t="s">
        <v>24</v>
      </c>
      <c r="AB19" s="14"/>
    </row>
    <row r="20" spans="1:28" s="5" customFormat="1" ht="16.5" customHeight="1">
      <c r="A20" s="349"/>
      <c r="B20" s="351" t="s">
        <v>147</v>
      </c>
      <c r="C20" s="253">
        <f t="shared" si="2"/>
        <v>1191</v>
      </c>
      <c r="D20" s="163">
        <f t="shared" si="3"/>
        <v>505</v>
      </c>
      <c r="E20" s="163">
        <f t="shared" si="4"/>
        <v>686</v>
      </c>
      <c r="F20" s="163">
        <f t="shared" si="5"/>
        <v>1191</v>
      </c>
      <c r="G20" s="124">
        <f t="shared" si="6"/>
        <v>505</v>
      </c>
      <c r="H20" s="124">
        <f t="shared" si="7"/>
        <v>686</v>
      </c>
      <c r="I20" s="163">
        <f t="shared" si="8"/>
        <v>400</v>
      </c>
      <c r="J20" s="355">
        <v>173</v>
      </c>
      <c r="K20" s="355">
        <v>227</v>
      </c>
      <c r="L20" s="163">
        <f t="shared" si="10"/>
        <v>398</v>
      </c>
      <c r="M20" s="355">
        <v>159</v>
      </c>
      <c r="N20" s="355">
        <v>239</v>
      </c>
      <c r="O20" s="163">
        <f t="shared" si="11"/>
        <v>393</v>
      </c>
      <c r="P20" s="355">
        <v>173</v>
      </c>
      <c r="Q20" s="355">
        <v>220</v>
      </c>
      <c r="R20" s="163">
        <f t="shared" si="12"/>
        <v>0</v>
      </c>
      <c r="S20" s="163">
        <v>0</v>
      </c>
      <c r="T20" s="124">
        <v>0</v>
      </c>
      <c r="U20" s="124">
        <v>0</v>
      </c>
      <c r="V20" s="356">
        <v>400</v>
      </c>
      <c r="W20" s="356">
        <v>335</v>
      </c>
      <c r="X20" s="356">
        <v>390</v>
      </c>
      <c r="Y20" s="355">
        <v>173</v>
      </c>
      <c r="Z20" s="355">
        <v>227</v>
      </c>
      <c r="AA20" s="352" t="s">
        <v>147</v>
      </c>
      <c r="AB20" s="14"/>
    </row>
    <row r="21" spans="1:28" s="5" customFormat="1" ht="16.5" customHeight="1">
      <c r="A21" s="349"/>
      <c r="B21" s="351" t="s">
        <v>25</v>
      </c>
      <c r="C21" s="253">
        <f t="shared" si="2"/>
        <v>1665</v>
      </c>
      <c r="D21" s="163">
        <f t="shared" si="3"/>
        <v>850</v>
      </c>
      <c r="E21" s="163">
        <f t="shared" si="4"/>
        <v>815</v>
      </c>
      <c r="F21" s="163">
        <f t="shared" si="5"/>
        <v>1657</v>
      </c>
      <c r="G21" s="124">
        <f t="shared" si="6"/>
        <v>842</v>
      </c>
      <c r="H21" s="124">
        <f t="shared" si="7"/>
        <v>815</v>
      </c>
      <c r="I21" s="163">
        <f t="shared" si="8"/>
        <v>545</v>
      </c>
      <c r="J21" s="355">
        <v>282</v>
      </c>
      <c r="K21" s="355">
        <v>263</v>
      </c>
      <c r="L21" s="163">
        <f t="shared" si="10"/>
        <v>550</v>
      </c>
      <c r="M21" s="355">
        <v>278</v>
      </c>
      <c r="N21" s="355">
        <v>272</v>
      </c>
      <c r="O21" s="163">
        <f t="shared" si="11"/>
        <v>562</v>
      </c>
      <c r="P21" s="355">
        <v>282</v>
      </c>
      <c r="Q21" s="355">
        <v>280</v>
      </c>
      <c r="R21" s="163">
        <f t="shared" si="12"/>
        <v>8</v>
      </c>
      <c r="S21" s="163">
        <v>8</v>
      </c>
      <c r="T21" s="124">
        <v>0</v>
      </c>
      <c r="U21" s="124">
        <v>0</v>
      </c>
      <c r="V21" s="356">
        <v>560</v>
      </c>
      <c r="W21" s="356">
        <v>341</v>
      </c>
      <c r="X21" s="356">
        <v>298</v>
      </c>
      <c r="Y21" s="355">
        <v>282</v>
      </c>
      <c r="Z21" s="355">
        <v>263</v>
      </c>
      <c r="AA21" s="352" t="s">
        <v>25</v>
      </c>
      <c r="AB21" s="14"/>
    </row>
    <row r="22" spans="1:28" s="5" customFormat="1" ht="16.5" customHeight="1">
      <c r="A22" s="349"/>
      <c r="B22" s="351" t="s">
        <v>26</v>
      </c>
      <c r="C22" s="253">
        <f t="shared" si="2"/>
        <v>1602</v>
      </c>
      <c r="D22" s="163">
        <f t="shared" si="3"/>
        <v>978</v>
      </c>
      <c r="E22" s="163">
        <f t="shared" si="4"/>
        <v>624</v>
      </c>
      <c r="F22" s="163">
        <f t="shared" si="5"/>
        <v>1524</v>
      </c>
      <c r="G22" s="124">
        <f t="shared" si="6"/>
        <v>972</v>
      </c>
      <c r="H22" s="124">
        <f t="shared" si="7"/>
        <v>552</v>
      </c>
      <c r="I22" s="163">
        <f t="shared" si="8"/>
        <v>512</v>
      </c>
      <c r="J22" s="355">
        <v>327</v>
      </c>
      <c r="K22" s="355">
        <v>185</v>
      </c>
      <c r="L22" s="163">
        <f t="shared" si="10"/>
        <v>502</v>
      </c>
      <c r="M22" s="355">
        <v>311</v>
      </c>
      <c r="N22" s="355">
        <v>191</v>
      </c>
      <c r="O22" s="163">
        <f t="shared" si="11"/>
        <v>510</v>
      </c>
      <c r="P22" s="355">
        <v>334</v>
      </c>
      <c r="Q22" s="355">
        <v>176</v>
      </c>
      <c r="R22" s="163">
        <f t="shared" si="12"/>
        <v>78</v>
      </c>
      <c r="S22" s="163">
        <v>6</v>
      </c>
      <c r="T22" s="124">
        <v>72</v>
      </c>
      <c r="U22" s="124">
        <v>0</v>
      </c>
      <c r="V22" s="356">
        <v>520</v>
      </c>
      <c r="W22" s="356">
        <v>476</v>
      </c>
      <c r="X22" s="356">
        <v>240</v>
      </c>
      <c r="Y22" s="355">
        <v>327</v>
      </c>
      <c r="Z22" s="355">
        <v>184</v>
      </c>
      <c r="AA22" s="352" t="s">
        <v>26</v>
      </c>
      <c r="AB22" s="14"/>
    </row>
    <row r="23" spans="1:28" s="5" customFormat="1" ht="16.5" customHeight="1">
      <c r="A23" s="349"/>
      <c r="B23" s="351" t="s">
        <v>27</v>
      </c>
      <c r="C23" s="253">
        <f t="shared" si="2"/>
        <v>1545</v>
      </c>
      <c r="D23" s="163">
        <f t="shared" si="3"/>
        <v>747</v>
      </c>
      <c r="E23" s="163">
        <f t="shared" si="4"/>
        <v>798</v>
      </c>
      <c r="F23" s="163">
        <f t="shared" si="5"/>
        <v>1545</v>
      </c>
      <c r="G23" s="124">
        <f t="shared" si="6"/>
        <v>747</v>
      </c>
      <c r="H23" s="124">
        <f t="shared" si="7"/>
        <v>798</v>
      </c>
      <c r="I23" s="163">
        <f t="shared" si="8"/>
        <v>521</v>
      </c>
      <c r="J23" s="355">
        <v>224</v>
      </c>
      <c r="K23" s="355">
        <v>297</v>
      </c>
      <c r="L23" s="163">
        <f t="shared" si="10"/>
        <v>512</v>
      </c>
      <c r="M23" s="355">
        <v>269</v>
      </c>
      <c r="N23" s="355">
        <v>243</v>
      </c>
      <c r="O23" s="163">
        <f t="shared" si="11"/>
        <v>512</v>
      </c>
      <c r="P23" s="355">
        <v>254</v>
      </c>
      <c r="Q23" s="355">
        <v>258</v>
      </c>
      <c r="R23" s="163">
        <f t="shared" si="12"/>
        <v>0</v>
      </c>
      <c r="S23" s="163">
        <v>0</v>
      </c>
      <c r="T23" s="124">
        <v>0</v>
      </c>
      <c r="U23" s="124">
        <v>0</v>
      </c>
      <c r="V23" s="356">
        <v>520</v>
      </c>
      <c r="W23" s="356">
        <v>423</v>
      </c>
      <c r="X23" s="356">
        <v>428</v>
      </c>
      <c r="Y23" s="355">
        <v>224</v>
      </c>
      <c r="Z23" s="355">
        <v>297</v>
      </c>
      <c r="AA23" s="352" t="s">
        <v>27</v>
      </c>
      <c r="AB23" s="14"/>
    </row>
    <row r="24" spans="1:28" s="5" customFormat="1" ht="16.5" customHeight="1">
      <c r="A24" s="349"/>
      <c r="B24" s="351" t="s">
        <v>28</v>
      </c>
      <c r="C24" s="253">
        <f t="shared" si="2"/>
        <v>486</v>
      </c>
      <c r="D24" s="163">
        <f t="shared" si="3"/>
        <v>230</v>
      </c>
      <c r="E24" s="163">
        <f t="shared" si="4"/>
        <v>256</v>
      </c>
      <c r="F24" s="163">
        <f t="shared" si="5"/>
        <v>486</v>
      </c>
      <c r="G24" s="124">
        <f t="shared" si="6"/>
        <v>230</v>
      </c>
      <c r="H24" s="124">
        <f t="shared" si="7"/>
        <v>256</v>
      </c>
      <c r="I24" s="163">
        <f t="shared" si="8"/>
        <v>153</v>
      </c>
      <c r="J24" s="355">
        <v>76</v>
      </c>
      <c r="K24" s="355">
        <v>77</v>
      </c>
      <c r="L24" s="163">
        <f t="shared" si="10"/>
        <v>155</v>
      </c>
      <c r="M24" s="355">
        <v>75</v>
      </c>
      <c r="N24" s="355">
        <v>80</v>
      </c>
      <c r="O24" s="163">
        <f t="shared" si="11"/>
        <v>178</v>
      </c>
      <c r="P24" s="355">
        <v>79</v>
      </c>
      <c r="Q24" s="355">
        <v>99</v>
      </c>
      <c r="R24" s="163">
        <f t="shared" si="12"/>
        <v>0</v>
      </c>
      <c r="S24" s="163">
        <v>0</v>
      </c>
      <c r="T24" s="124">
        <v>0</v>
      </c>
      <c r="U24" s="124">
        <v>0</v>
      </c>
      <c r="V24" s="356">
        <v>160</v>
      </c>
      <c r="W24" s="356">
        <v>82</v>
      </c>
      <c r="X24" s="356">
        <v>90</v>
      </c>
      <c r="Y24" s="355">
        <v>76</v>
      </c>
      <c r="Z24" s="355">
        <v>77</v>
      </c>
      <c r="AA24" s="352" t="s">
        <v>28</v>
      </c>
      <c r="AB24" s="14"/>
    </row>
    <row r="25" spans="1:28" s="5" customFormat="1" ht="16.5" customHeight="1">
      <c r="A25" s="349"/>
      <c r="B25" s="351" t="s">
        <v>29</v>
      </c>
      <c r="C25" s="253">
        <f t="shared" si="2"/>
        <v>835</v>
      </c>
      <c r="D25" s="163">
        <f t="shared" si="3"/>
        <v>401</v>
      </c>
      <c r="E25" s="163">
        <f t="shared" si="4"/>
        <v>434</v>
      </c>
      <c r="F25" s="163">
        <f t="shared" si="5"/>
        <v>835</v>
      </c>
      <c r="G25" s="124">
        <f t="shared" si="6"/>
        <v>401</v>
      </c>
      <c r="H25" s="124">
        <f t="shared" si="7"/>
        <v>434</v>
      </c>
      <c r="I25" s="163">
        <f t="shared" si="8"/>
        <v>279</v>
      </c>
      <c r="J25" s="355">
        <v>136</v>
      </c>
      <c r="K25" s="355">
        <v>143</v>
      </c>
      <c r="L25" s="163">
        <f t="shared" si="10"/>
        <v>281</v>
      </c>
      <c r="M25" s="355">
        <v>133</v>
      </c>
      <c r="N25" s="355">
        <v>148</v>
      </c>
      <c r="O25" s="163">
        <f t="shared" si="11"/>
        <v>275</v>
      </c>
      <c r="P25" s="355">
        <v>132</v>
      </c>
      <c r="Q25" s="355">
        <v>143</v>
      </c>
      <c r="R25" s="163">
        <f t="shared" si="12"/>
        <v>0</v>
      </c>
      <c r="S25" s="163">
        <v>0</v>
      </c>
      <c r="T25" s="124">
        <v>0</v>
      </c>
      <c r="U25" s="124">
        <v>0</v>
      </c>
      <c r="V25" s="356">
        <v>280</v>
      </c>
      <c r="W25" s="356">
        <v>290</v>
      </c>
      <c r="X25" s="356">
        <v>255</v>
      </c>
      <c r="Y25" s="355">
        <v>136</v>
      </c>
      <c r="Z25" s="355">
        <v>143</v>
      </c>
      <c r="AA25" s="352" t="s">
        <v>29</v>
      </c>
      <c r="AB25" s="14"/>
    </row>
    <row r="26" spans="1:28" s="5" customFormat="1" ht="16.5" customHeight="1">
      <c r="A26" s="349"/>
      <c r="B26" s="351" t="s">
        <v>30</v>
      </c>
      <c r="C26" s="253">
        <f t="shared" si="2"/>
        <v>824</v>
      </c>
      <c r="D26" s="163">
        <f t="shared" si="3"/>
        <v>244</v>
      </c>
      <c r="E26" s="163">
        <f t="shared" si="4"/>
        <v>580</v>
      </c>
      <c r="F26" s="163">
        <f t="shared" si="5"/>
        <v>824</v>
      </c>
      <c r="G26" s="124">
        <f t="shared" si="6"/>
        <v>244</v>
      </c>
      <c r="H26" s="124">
        <f t="shared" si="7"/>
        <v>580</v>
      </c>
      <c r="I26" s="163">
        <f t="shared" si="8"/>
        <v>280</v>
      </c>
      <c r="J26" s="355">
        <v>78</v>
      </c>
      <c r="K26" s="355">
        <v>202</v>
      </c>
      <c r="L26" s="163">
        <f t="shared" si="10"/>
        <v>276</v>
      </c>
      <c r="M26" s="355">
        <v>70</v>
      </c>
      <c r="N26" s="355">
        <v>206</v>
      </c>
      <c r="O26" s="163">
        <f t="shared" si="11"/>
        <v>268</v>
      </c>
      <c r="P26" s="355">
        <v>96</v>
      </c>
      <c r="Q26" s="355">
        <v>172</v>
      </c>
      <c r="R26" s="163">
        <f t="shared" si="12"/>
        <v>0</v>
      </c>
      <c r="S26" s="163">
        <v>0</v>
      </c>
      <c r="T26" s="124">
        <v>0</v>
      </c>
      <c r="U26" s="124">
        <v>0</v>
      </c>
      <c r="V26" s="356">
        <v>280</v>
      </c>
      <c r="W26" s="356">
        <v>148</v>
      </c>
      <c r="X26" s="356">
        <v>303</v>
      </c>
      <c r="Y26" s="355">
        <v>78</v>
      </c>
      <c r="Z26" s="355">
        <v>202</v>
      </c>
      <c r="AA26" s="352" t="s">
        <v>30</v>
      </c>
      <c r="AB26" s="14"/>
    </row>
    <row r="27" spans="1:28" s="5" customFormat="1" ht="16.5" customHeight="1">
      <c r="A27" s="349"/>
      <c r="B27" s="353" t="s">
        <v>60</v>
      </c>
      <c r="C27" s="253">
        <f t="shared" si="2"/>
        <v>1656</v>
      </c>
      <c r="D27" s="163">
        <f t="shared" si="3"/>
        <v>829</v>
      </c>
      <c r="E27" s="163">
        <f t="shared" si="4"/>
        <v>827</v>
      </c>
      <c r="F27" s="163">
        <f t="shared" si="5"/>
        <v>1656</v>
      </c>
      <c r="G27" s="124">
        <f t="shared" si="6"/>
        <v>829</v>
      </c>
      <c r="H27" s="124">
        <f t="shared" si="7"/>
        <v>827</v>
      </c>
      <c r="I27" s="163">
        <f t="shared" si="8"/>
        <v>575</v>
      </c>
      <c r="J27" s="355">
        <v>266</v>
      </c>
      <c r="K27" s="355">
        <v>309</v>
      </c>
      <c r="L27" s="163">
        <f t="shared" si="10"/>
        <v>543</v>
      </c>
      <c r="M27" s="355">
        <v>299</v>
      </c>
      <c r="N27" s="355">
        <v>244</v>
      </c>
      <c r="O27" s="163">
        <f t="shared" si="11"/>
        <v>538</v>
      </c>
      <c r="P27" s="355">
        <v>264</v>
      </c>
      <c r="Q27" s="355">
        <v>274</v>
      </c>
      <c r="R27" s="163">
        <f t="shared" si="12"/>
        <v>0</v>
      </c>
      <c r="S27" s="163">
        <v>0</v>
      </c>
      <c r="T27" s="124">
        <v>0</v>
      </c>
      <c r="U27" s="124">
        <v>0</v>
      </c>
      <c r="V27" s="356">
        <v>600</v>
      </c>
      <c r="W27" s="356">
        <v>384</v>
      </c>
      <c r="X27" s="356">
        <v>430</v>
      </c>
      <c r="Y27" s="355">
        <v>265</v>
      </c>
      <c r="Z27" s="355">
        <v>308</v>
      </c>
      <c r="AA27" s="352" t="s">
        <v>76</v>
      </c>
      <c r="AB27" s="14"/>
    </row>
    <row r="28" spans="1:28" s="5" customFormat="1" ht="16.5" customHeight="1">
      <c r="A28" s="349"/>
      <c r="B28" s="353" t="s">
        <v>61</v>
      </c>
      <c r="C28" s="253">
        <f t="shared" si="2"/>
        <v>1473</v>
      </c>
      <c r="D28" s="163">
        <f t="shared" si="3"/>
        <v>717</v>
      </c>
      <c r="E28" s="163">
        <f t="shared" si="4"/>
        <v>756</v>
      </c>
      <c r="F28" s="163">
        <f t="shared" si="5"/>
        <v>1473</v>
      </c>
      <c r="G28" s="124">
        <f t="shared" si="6"/>
        <v>717</v>
      </c>
      <c r="H28" s="124">
        <f t="shared" si="7"/>
        <v>756</v>
      </c>
      <c r="I28" s="163">
        <f t="shared" si="8"/>
        <v>496</v>
      </c>
      <c r="J28" s="355">
        <v>241</v>
      </c>
      <c r="K28" s="355">
        <v>255</v>
      </c>
      <c r="L28" s="163">
        <f t="shared" si="10"/>
        <v>486</v>
      </c>
      <c r="M28" s="355">
        <v>232</v>
      </c>
      <c r="N28" s="355">
        <v>254</v>
      </c>
      <c r="O28" s="163">
        <f t="shared" si="11"/>
        <v>491</v>
      </c>
      <c r="P28" s="355">
        <v>244</v>
      </c>
      <c r="Q28" s="355">
        <v>247</v>
      </c>
      <c r="R28" s="163">
        <f t="shared" si="12"/>
        <v>0</v>
      </c>
      <c r="S28" s="163">
        <v>0</v>
      </c>
      <c r="T28" s="124">
        <v>0</v>
      </c>
      <c r="U28" s="124">
        <v>0</v>
      </c>
      <c r="V28" s="356">
        <v>560</v>
      </c>
      <c r="W28" s="356">
        <v>299</v>
      </c>
      <c r="X28" s="356">
        <v>299</v>
      </c>
      <c r="Y28" s="355">
        <v>241</v>
      </c>
      <c r="Z28" s="355">
        <v>254</v>
      </c>
      <c r="AA28" s="352" t="s">
        <v>77</v>
      </c>
      <c r="AB28" s="14"/>
    </row>
    <row r="29" spans="1:28" s="5" customFormat="1" ht="16.5" customHeight="1">
      <c r="A29" s="349"/>
      <c r="B29" s="353" t="s">
        <v>62</v>
      </c>
      <c r="C29" s="253">
        <f t="shared" si="2"/>
        <v>581</v>
      </c>
      <c r="D29" s="163">
        <f t="shared" si="3"/>
        <v>245</v>
      </c>
      <c r="E29" s="163">
        <f t="shared" si="4"/>
        <v>336</v>
      </c>
      <c r="F29" s="163">
        <f t="shared" si="5"/>
        <v>581</v>
      </c>
      <c r="G29" s="124">
        <f t="shared" si="6"/>
        <v>245</v>
      </c>
      <c r="H29" s="124">
        <f t="shared" si="7"/>
        <v>336</v>
      </c>
      <c r="I29" s="163">
        <f t="shared" si="8"/>
        <v>185</v>
      </c>
      <c r="J29" s="355">
        <v>65</v>
      </c>
      <c r="K29" s="355">
        <v>120</v>
      </c>
      <c r="L29" s="163">
        <f t="shared" si="10"/>
        <v>198</v>
      </c>
      <c r="M29" s="355">
        <v>88</v>
      </c>
      <c r="N29" s="355">
        <v>110</v>
      </c>
      <c r="O29" s="163">
        <f t="shared" si="11"/>
        <v>198</v>
      </c>
      <c r="P29" s="355">
        <v>92</v>
      </c>
      <c r="Q29" s="355">
        <v>106</v>
      </c>
      <c r="R29" s="163">
        <f t="shared" si="12"/>
        <v>0</v>
      </c>
      <c r="S29" s="163">
        <v>0</v>
      </c>
      <c r="T29" s="124">
        <v>0</v>
      </c>
      <c r="U29" s="124">
        <v>0</v>
      </c>
      <c r="V29" s="356">
        <v>200</v>
      </c>
      <c r="W29" s="356">
        <v>65</v>
      </c>
      <c r="X29" s="356">
        <v>129</v>
      </c>
      <c r="Y29" s="355">
        <v>65</v>
      </c>
      <c r="Z29" s="355">
        <v>120</v>
      </c>
      <c r="AA29" s="352" t="s">
        <v>78</v>
      </c>
      <c r="AB29" s="14"/>
    </row>
    <row r="30" spans="1:28" s="5" customFormat="1" ht="16.5" customHeight="1">
      <c r="A30" s="349"/>
      <c r="B30" s="353" t="s">
        <v>164</v>
      </c>
      <c r="C30" s="253">
        <f t="shared" si="2"/>
        <v>2853</v>
      </c>
      <c r="D30" s="163">
        <f t="shared" si="3"/>
        <v>1467</v>
      </c>
      <c r="E30" s="163">
        <f t="shared" si="4"/>
        <v>1386</v>
      </c>
      <c r="F30" s="163">
        <f t="shared" si="5"/>
        <v>2853</v>
      </c>
      <c r="G30" s="124">
        <f t="shared" si="6"/>
        <v>1467</v>
      </c>
      <c r="H30" s="124">
        <f t="shared" si="7"/>
        <v>1386</v>
      </c>
      <c r="I30" s="163">
        <f t="shared" si="8"/>
        <v>988</v>
      </c>
      <c r="J30" s="355">
        <v>508</v>
      </c>
      <c r="K30" s="355">
        <v>480</v>
      </c>
      <c r="L30" s="163">
        <f t="shared" si="10"/>
        <v>920</v>
      </c>
      <c r="M30" s="355">
        <v>477</v>
      </c>
      <c r="N30" s="355">
        <v>443</v>
      </c>
      <c r="O30" s="163">
        <f t="shared" si="11"/>
        <v>945</v>
      </c>
      <c r="P30" s="355">
        <v>482</v>
      </c>
      <c r="Q30" s="355">
        <v>463</v>
      </c>
      <c r="R30" s="163">
        <f t="shared" si="12"/>
        <v>0</v>
      </c>
      <c r="S30" s="163">
        <v>0</v>
      </c>
      <c r="T30" s="124">
        <v>0</v>
      </c>
      <c r="U30" s="124">
        <v>0</v>
      </c>
      <c r="V30" s="356">
        <v>1040</v>
      </c>
      <c r="W30" s="356">
        <v>685</v>
      </c>
      <c r="X30" s="356">
        <v>627</v>
      </c>
      <c r="Y30" s="355">
        <v>506</v>
      </c>
      <c r="Z30" s="355">
        <v>480</v>
      </c>
      <c r="AA30" s="352" t="s">
        <v>164</v>
      </c>
      <c r="AB30" s="14"/>
    </row>
    <row r="31" spans="1:28" s="162" customFormat="1" ht="16.5" customHeight="1">
      <c r="A31" s="425" t="s">
        <v>218</v>
      </c>
      <c r="B31" s="426"/>
      <c r="C31" s="250">
        <f t="shared" si="2"/>
        <v>182</v>
      </c>
      <c r="D31" s="372">
        <f t="shared" si="3"/>
        <v>90</v>
      </c>
      <c r="E31" s="372">
        <f t="shared" si="4"/>
        <v>92</v>
      </c>
      <c r="F31" s="251">
        <f t="shared" si="5"/>
        <v>182</v>
      </c>
      <c r="G31" s="372">
        <f t="shared" si="6"/>
        <v>90</v>
      </c>
      <c r="H31" s="372">
        <f t="shared" si="7"/>
        <v>92</v>
      </c>
      <c r="I31" s="251">
        <f t="shared" si="8"/>
        <v>62</v>
      </c>
      <c r="J31" s="251">
        <f aca="true" t="shared" si="13" ref="J31:Z31">SUM(J32:J33)</f>
        <v>34</v>
      </c>
      <c r="K31" s="251">
        <f t="shared" si="13"/>
        <v>28</v>
      </c>
      <c r="L31" s="251">
        <f t="shared" si="10"/>
        <v>57</v>
      </c>
      <c r="M31" s="251">
        <f t="shared" si="13"/>
        <v>21</v>
      </c>
      <c r="N31" s="251">
        <f t="shared" si="13"/>
        <v>36</v>
      </c>
      <c r="O31" s="251">
        <f t="shared" si="11"/>
        <v>63</v>
      </c>
      <c r="P31" s="251">
        <f t="shared" si="13"/>
        <v>35</v>
      </c>
      <c r="Q31" s="251">
        <f t="shared" si="13"/>
        <v>28</v>
      </c>
      <c r="R31" s="251">
        <f t="shared" si="12"/>
        <v>0</v>
      </c>
      <c r="S31" s="251">
        <f t="shared" si="13"/>
        <v>0</v>
      </c>
      <c r="T31" s="251">
        <f t="shared" si="13"/>
        <v>0</v>
      </c>
      <c r="U31" s="251">
        <f t="shared" si="13"/>
        <v>0</v>
      </c>
      <c r="V31" s="251">
        <f t="shared" si="13"/>
        <v>80</v>
      </c>
      <c r="W31" s="251">
        <f t="shared" si="13"/>
        <v>45</v>
      </c>
      <c r="X31" s="251">
        <f t="shared" si="13"/>
        <v>28</v>
      </c>
      <c r="Y31" s="251">
        <f t="shared" si="13"/>
        <v>34</v>
      </c>
      <c r="Z31" s="251">
        <f t="shared" si="13"/>
        <v>28</v>
      </c>
      <c r="AA31" s="427" t="s">
        <v>218</v>
      </c>
      <c r="AB31" s="429"/>
    </row>
    <row r="32" spans="1:28" s="5" customFormat="1" ht="16.5" customHeight="1">
      <c r="A32" s="349"/>
      <c r="B32" s="351" t="s">
        <v>31</v>
      </c>
      <c r="C32" s="253">
        <f t="shared" si="2"/>
        <v>182</v>
      </c>
      <c r="D32" s="163">
        <f t="shared" si="3"/>
        <v>90</v>
      </c>
      <c r="E32" s="163">
        <f t="shared" si="4"/>
        <v>92</v>
      </c>
      <c r="F32" s="163">
        <f t="shared" si="5"/>
        <v>182</v>
      </c>
      <c r="G32" s="124">
        <f t="shared" si="6"/>
        <v>90</v>
      </c>
      <c r="H32" s="124">
        <f t="shared" si="7"/>
        <v>92</v>
      </c>
      <c r="I32" s="163">
        <f t="shared" si="8"/>
        <v>62</v>
      </c>
      <c r="J32" s="124">
        <v>34</v>
      </c>
      <c r="K32" s="124">
        <v>28</v>
      </c>
      <c r="L32" s="163">
        <f t="shared" si="10"/>
        <v>57</v>
      </c>
      <c r="M32" s="124">
        <v>21</v>
      </c>
      <c r="N32" s="124">
        <v>36</v>
      </c>
      <c r="O32" s="163">
        <f t="shared" si="11"/>
        <v>63</v>
      </c>
      <c r="P32" s="124">
        <v>35</v>
      </c>
      <c r="Q32" s="124">
        <v>28</v>
      </c>
      <c r="R32" s="163">
        <f t="shared" si="12"/>
        <v>0</v>
      </c>
      <c r="S32" s="163">
        <v>0</v>
      </c>
      <c r="T32" s="124">
        <v>0</v>
      </c>
      <c r="U32" s="124">
        <v>0</v>
      </c>
      <c r="V32" s="124">
        <v>80</v>
      </c>
      <c r="W32" s="124">
        <v>45</v>
      </c>
      <c r="X32" s="124">
        <v>28</v>
      </c>
      <c r="Y32" s="124">
        <v>34</v>
      </c>
      <c r="Z32" s="124">
        <v>28</v>
      </c>
      <c r="AA32" s="352" t="s">
        <v>31</v>
      </c>
      <c r="AB32" s="14"/>
    </row>
    <row r="33" spans="1:28" s="5" customFormat="1" ht="16.5" customHeight="1">
      <c r="A33" s="349"/>
      <c r="B33" s="351" t="s">
        <v>32</v>
      </c>
      <c r="C33" s="253">
        <f t="shared" si="2"/>
        <v>0</v>
      </c>
      <c r="D33" s="163">
        <f t="shared" si="3"/>
        <v>0</v>
      </c>
      <c r="E33" s="163">
        <f t="shared" si="4"/>
        <v>0</v>
      </c>
      <c r="F33" s="163">
        <f t="shared" si="5"/>
        <v>0</v>
      </c>
      <c r="G33" s="124">
        <f t="shared" si="6"/>
        <v>0</v>
      </c>
      <c r="H33" s="124">
        <f t="shared" si="7"/>
        <v>0</v>
      </c>
      <c r="I33" s="163">
        <f t="shared" si="8"/>
        <v>0</v>
      </c>
      <c r="J33" s="124">
        <v>0</v>
      </c>
      <c r="K33" s="124">
        <v>0</v>
      </c>
      <c r="L33" s="163">
        <f t="shared" si="10"/>
        <v>0</v>
      </c>
      <c r="M33" s="124">
        <v>0</v>
      </c>
      <c r="N33" s="124">
        <v>0</v>
      </c>
      <c r="O33" s="163">
        <f t="shared" si="11"/>
        <v>0</v>
      </c>
      <c r="P33" s="124">
        <v>0</v>
      </c>
      <c r="Q33" s="124">
        <v>0</v>
      </c>
      <c r="R33" s="163">
        <f t="shared" si="12"/>
        <v>0</v>
      </c>
      <c r="S33" s="163">
        <v>0</v>
      </c>
      <c r="T33" s="124">
        <v>0</v>
      </c>
      <c r="U33" s="124">
        <v>0</v>
      </c>
      <c r="V33" s="124">
        <v>0</v>
      </c>
      <c r="W33" s="124">
        <v>0</v>
      </c>
      <c r="X33" s="124">
        <v>0</v>
      </c>
      <c r="Y33" s="124">
        <v>0</v>
      </c>
      <c r="Z33" s="124">
        <v>0</v>
      </c>
      <c r="AA33" s="352" t="s">
        <v>32</v>
      </c>
      <c r="AB33" s="14"/>
    </row>
    <row r="34" spans="1:28" s="162" customFormat="1" ht="16.5" customHeight="1">
      <c r="A34" s="421" t="s">
        <v>219</v>
      </c>
      <c r="B34" s="423"/>
      <c r="C34" s="250">
        <f t="shared" si="2"/>
        <v>1915</v>
      </c>
      <c r="D34" s="372">
        <f t="shared" si="3"/>
        <v>933</v>
      </c>
      <c r="E34" s="372">
        <f t="shared" si="4"/>
        <v>982</v>
      </c>
      <c r="F34" s="251">
        <f t="shared" si="5"/>
        <v>1915</v>
      </c>
      <c r="G34" s="372">
        <f t="shared" si="6"/>
        <v>933</v>
      </c>
      <c r="H34" s="372">
        <f t="shared" si="7"/>
        <v>982</v>
      </c>
      <c r="I34" s="251">
        <f t="shared" si="8"/>
        <v>672</v>
      </c>
      <c r="J34" s="251">
        <f aca="true" t="shared" si="14" ref="J34:Z34">SUM(J35:J38)</f>
        <v>344</v>
      </c>
      <c r="K34" s="251">
        <f t="shared" si="14"/>
        <v>328</v>
      </c>
      <c r="L34" s="251">
        <f t="shared" si="10"/>
        <v>637</v>
      </c>
      <c r="M34" s="251">
        <f t="shared" si="14"/>
        <v>296</v>
      </c>
      <c r="N34" s="251">
        <f t="shared" si="14"/>
        <v>341</v>
      </c>
      <c r="O34" s="251">
        <f t="shared" si="11"/>
        <v>606</v>
      </c>
      <c r="P34" s="251">
        <f t="shared" si="14"/>
        <v>293</v>
      </c>
      <c r="Q34" s="251">
        <f t="shared" si="14"/>
        <v>313</v>
      </c>
      <c r="R34" s="251">
        <f t="shared" si="12"/>
        <v>0</v>
      </c>
      <c r="S34" s="251">
        <f t="shared" si="14"/>
        <v>0</v>
      </c>
      <c r="T34" s="251">
        <f t="shared" si="14"/>
        <v>0</v>
      </c>
      <c r="U34" s="251">
        <f t="shared" si="14"/>
        <v>0</v>
      </c>
      <c r="V34" s="251">
        <f t="shared" si="14"/>
        <v>680</v>
      </c>
      <c r="W34" s="251">
        <f t="shared" si="14"/>
        <v>443</v>
      </c>
      <c r="X34" s="251">
        <f t="shared" si="14"/>
        <v>398</v>
      </c>
      <c r="Y34" s="251">
        <f>SUM(Y35:Y38)</f>
        <v>344</v>
      </c>
      <c r="Z34" s="251">
        <f t="shared" si="14"/>
        <v>328</v>
      </c>
      <c r="AA34" s="427" t="s">
        <v>219</v>
      </c>
      <c r="AB34" s="429"/>
    </row>
    <row r="35" spans="1:28" s="5" customFormat="1" ht="16.5" customHeight="1">
      <c r="A35" s="349"/>
      <c r="B35" s="351" t="s">
        <v>48</v>
      </c>
      <c r="C35" s="253">
        <f t="shared" si="2"/>
        <v>1008</v>
      </c>
      <c r="D35" s="163">
        <f t="shared" si="3"/>
        <v>448</v>
      </c>
      <c r="E35" s="163">
        <f t="shared" si="4"/>
        <v>560</v>
      </c>
      <c r="F35" s="163">
        <f t="shared" si="5"/>
        <v>1008</v>
      </c>
      <c r="G35" s="124">
        <f t="shared" si="6"/>
        <v>448</v>
      </c>
      <c r="H35" s="124">
        <f t="shared" si="7"/>
        <v>560</v>
      </c>
      <c r="I35" s="163">
        <f t="shared" si="8"/>
        <v>356</v>
      </c>
      <c r="J35" s="124">
        <v>163</v>
      </c>
      <c r="K35" s="124">
        <v>193</v>
      </c>
      <c r="L35" s="163">
        <f t="shared" si="10"/>
        <v>345</v>
      </c>
      <c r="M35" s="124">
        <v>146</v>
      </c>
      <c r="N35" s="124">
        <v>199</v>
      </c>
      <c r="O35" s="163">
        <f t="shared" si="11"/>
        <v>307</v>
      </c>
      <c r="P35" s="124">
        <v>139</v>
      </c>
      <c r="Q35" s="124">
        <v>168</v>
      </c>
      <c r="R35" s="163">
        <f t="shared" si="12"/>
        <v>0</v>
      </c>
      <c r="S35" s="163">
        <v>0</v>
      </c>
      <c r="T35" s="124">
        <v>0</v>
      </c>
      <c r="U35" s="124">
        <v>0</v>
      </c>
      <c r="V35" s="124">
        <v>360</v>
      </c>
      <c r="W35" s="124">
        <v>211</v>
      </c>
      <c r="X35" s="124">
        <v>247</v>
      </c>
      <c r="Y35" s="124">
        <v>163</v>
      </c>
      <c r="Z35" s="124">
        <v>193</v>
      </c>
      <c r="AA35" s="352" t="s">
        <v>47</v>
      </c>
      <c r="AB35" s="14"/>
    </row>
    <row r="36" spans="1:28" s="5" customFormat="1" ht="16.5" customHeight="1">
      <c r="A36" s="349"/>
      <c r="B36" s="351" t="s">
        <v>50</v>
      </c>
      <c r="C36" s="253">
        <f t="shared" si="2"/>
        <v>336</v>
      </c>
      <c r="D36" s="163">
        <f t="shared" si="3"/>
        <v>186</v>
      </c>
      <c r="E36" s="163">
        <f t="shared" si="4"/>
        <v>150</v>
      </c>
      <c r="F36" s="163">
        <f t="shared" si="5"/>
        <v>336</v>
      </c>
      <c r="G36" s="124">
        <f t="shared" si="6"/>
        <v>186</v>
      </c>
      <c r="H36" s="124">
        <f t="shared" si="7"/>
        <v>150</v>
      </c>
      <c r="I36" s="163">
        <f t="shared" si="8"/>
        <v>120</v>
      </c>
      <c r="J36" s="124">
        <v>70</v>
      </c>
      <c r="K36" s="124">
        <v>50</v>
      </c>
      <c r="L36" s="163">
        <f t="shared" si="10"/>
        <v>107</v>
      </c>
      <c r="M36" s="124">
        <v>62</v>
      </c>
      <c r="N36" s="124">
        <v>45</v>
      </c>
      <c r="O36" s="163">
        <f t="shared" si="11"/>
        <v>109</v>
      </c>
      <c r="P36" s="124">
        <v>54</v>
      </c>
      <c r="Q36" s="124">
        <v>55</v>
      </c>
      <c r="R36" s="163">
        <f t="shared" si="12"/>
        <v>0</v>
      </c>
      <c r="S36" s="163">
        <v>0</v>
      </c>
      <c r="T36" s="124">
        <v>0</v>
      </c>
      <c r="U36" s="124">
        <v>0</v>
      </c>
      <c r="V36" s="124">
        <v>120</v>
      </c>
      <c r="W36" s="124">
        <v>70</v>
      </c>
      <c r="X36" s="124">
        <v>51</v>
      </c>
      <c r="Y36" s="124">
        <v>70</v>
      </c>
      <c r="Z36" s="124">
        <v>50</v>
      </c>
      <c r="AA36" s="352" t="s">
        <v>49</v>
      </c>
      <c r="AB36" s="14"/>
    </row>
    <row r="37" spans="1:28" s="5" customFormat="1" ht="16.5" customHeight="1">
      <c r="A37" s="349"/>
      <c r="B37" s="351" t="s">
        <v>52</v>
      </c>
      <c r="C37" s="253">
        <f t="shared" si="2"/>
        <v>477</v>
      </c>
      <c r="D37" s="163">
        <f t="shared" si="3"/>
        <v>261</v>
      </c>
      <c r="E37" s="163">
        <f t="shared" si="4"/>
        <v>216</v>
      </c>
      <c r="F37" s="163">
        <f t="shared" si="5"/>
        <v>477</v>
      </c>
      <c r="G37" s="124">
        <f t="shared" si="6"/>
        <v>261</v>
      </c>
      <c r="H37" s="124">
        <f t="shared" si="7"/>
        <v>216</v>
      </c>
      <c r="I37" s="163">
        <f t="shared" si="8"/>
        <v>161</v>
      </c>
      <c r="J37" s="124">
        <v>98</v>
      </c>
      <c r="K37" s="124">
        <v>63</v>
      </c>
      <c r="L37" s="163">
        <f t="shared" si="10"/>
        <v>158</v>
      </c>
      <c r="M37" s="124">
        <v>80</v>
      </c>
      <c r="N37" s="124">
        <v>78</v>
      </c>
      <c r="O37" s="163">
        <f t="shared" si="11"/>
        <v>158</v>
      </c>
      <c r="P37" s="124">
        <v>83</v>
      </c>
      <c r="Q37" s="124">
        <v>75</v>
      </c>
      <c r="R37" s="163">
        <f t="shared" si="12"/>
        <v>0</v>
      </c>
      <c r="S37" s="163">
        <v>0</v>
      </c>
      <c r="T37" s="124">
        <v>0</v>
      </c>
      <c r="U37" s="124">
        <v>0</v>
      </c>
      <c r="V37" s="124">
        <v>160</v>
      </c>
      <c r="W37" s="124">
        <v>148</v>
      </c>
      <c r="X37" s="124">
        <v>78</v>
      </c>
      <c r="Y37" s="124">
        <v>98</v>
      </c>
      <c r="Z37" s="124">
        <v>63</v>
      </c>
      <c r="AA37" s="352" t="s">
        <v>51</v>
      </c>
      <c r="AB37" s="14"/>
    </row>
    <row r="38" spans="1:28" s="5" customFormat="1" ht="16.5" customHeight="1">
      <c r="A38" s="349"/>
      <c r="B38" s="351" t="s">
        <v>54</v>
      </c>
      <c r="C38" s="253">
        <f t="shared" si="2"/>
        <v>94</v>
      </c>
      <c r="D38" s="163">
        <f t="shared" si="3"/>
        <v>38</v>
      </c>
      <c r="E38" s="163">
        <f t="shared" si="4"/>
        <v>56</v>
      </c>
      <c r="F38" s="163">
        <f t="shared" si="5"/>
        <v>94</v>
      </c>
      <c r="G38" s="124">
        <f t="shared" si="6"/>
        <v>38</v>
      </c>
      <c r="H38" s="124">
        <f t="shared" si="7"/>
        <v>56</v>
      </c>
      <c r="I38" s="163">
        <f t="shared" si="8"/>
        <v>35</v>
      </c>
      <c r="J38" s="124">
        <v>13</v>
      </c>
      <c r="K38" s="124">
        <v>22</v>
      </c>
      <c r="L38" s="163">
        <f t="shared" si="10"/>
        <v>27</v>
      </c>
      <c r="M38" s="124">
        <v>8</v>
      </c>
      <c r="N38" s="124">
        <v>19</v>
      </c>
      <c r="O38" s="163">
        <f t="shared" si="11"/>
        <v>32</v>
      </c>
      <c r="P38" s="124">
        <v>17</v>
      </c>
      <c r="Q38" s="124">
        <v>15</v>
      </c>
      <c r="R38" s="163">
        <f t="shared" si="12"/>
        <v>0</v>
      </c>
      <c r="S38" s="163">
        <v>0</v>
      </c>
      <c r="T38" s="124">
        <v>0</v>
      </c>
      <c r="U38" s="124">
        <v>0</v>
      </c>
      <c r="V38" s="124">
        <v>40</v>
      </c>
      <c r="W38" s="124">
        <v>14</v>
      </c>
      <c r="X38" s="124">
        <v>22</v>
      </c>
      <c r="Y38" s="124">
        <v>13</v>
      </c>
      <c r="Z38" s="124">
        <v>22</v>
      </c>
      <c r="AA38" s="352" t="s">
        <v>53</v>
      </c>
      <c r="AB38" s="14"/>
    </row>
    <row r="39" spans="1:28" s="162" customFormat="1" ht="16.5" customHeight="1">
      <c r="A39" s="421" t="s">
        <v>220</v>
      </c>
      <c r="B39" s="423"/>
      <c r="C39" s="250">
        <f t="shared" si="2"/>
        <v>294</v>
      </c>
      <c r="D39" s="372">
        <f t="shared" si="3"/>
        <v>164</v>
      </c>
      <c r="E39" s="372">
        <f t="shared" si="4"/>
        <v>130</v>
      </c>
      <c r="F39" s="251">
        <f t="shared" si="5"/>
        <v>294</v>
      </c>
      <c r="G39" s="372">
        <f t="shared" si="6"/>
        <v>164</v>
      </c>
      <c r="H39" s="372">
        <f t="shared" si="7"/>
        <v>130</v>
      </c>
      <c r="I39" s="251">
        <f t="shared" si="8"/>
        <v>91</v>
      </c>
      <c r="J39" s="251">
        <f aca="true" t="shared" si="15" ref="J39:Z39">J40</f>
        <v>54</v>
      </c>
      <c r="K39" s="251">
        <f t="shared" si="15"/>
        <v>37</v>
      </c>
      <c r="L39" s="251">
        <f t="shared" si="10"/>
        <v>106</v>
      </c>
      <c r="M39" s="251">
        <f t="shared" si="15"/>
        <v>61</v>
      </c>
      <c r="N39" s="251">
        <f t="shared" si="15"/>
        <v>45</v>
      </c>
      <c r="O39" s="251">
        <f t="shared" si="11"/>
        <v>97</v>
      </c>
      <c r="P39" s="251">
        <f t="shared" si="15"/>
        <v>49</v>
      </c>
      <c r="Q39" s="251">
        <f t="shared" si="15"/>
        <v>48</v>
      </c>
      <c r="R39" s="251">
        <f t="shared" si="12"/>
        <v>0</v>
      </c>
      <c r="S39" s="251">
        <f t="shared" si="15"/>
        <v>0</v>
      </c>
      <c r="T39" s="251">
        <f t="shared" si="15"/>
        <v>0</v>
      </c>
      <c r="U39" s="251">
        <f t="shared" si="15"/>
        <v>0</v>
      </c>
      <c r="V39" s="251">
        <f t="shared" si="15"/>
        <v>120</v>
      </c>
      <c r="W39" s="251">
        <f t="shared" si="15"/>
        <v>60</v>
      </c>
      <c r="X39" s="251">
        <f t="shared" si="15"/>
        <v>38</v>
      </c>
      <c r="Y39" s="251">
        <f t="shared" si="15"/>
        <v>54</v>
      </c>
      <c r="Z39" s="251">
        <f t="shared" si="15"/>
        <v>38</v>
      </c>
      <c r="AA39" s="430" t="s">
        <v>33</v>
      </c>
      <c r="AB39" s="431"/>
    </row>
    <row r="40" spans="1:28" s="5" customFormat="1" ht="16.5" customHeight="1">
      <c r="A40" s="349"/>
      <c r="B40" s="351" t="s">
        <v>34</v>
      </c>
      <c r="C40" s="253">
        <f t="shared" si="2"/>
        <v>294</v>
      </c>
      <c r="D40" s="163">
        <f t="shared" si="3"/>
        <v>164</v>
      </c>
      <c r="E40" s="163">
        <f t="shared" si="4"/>
        <v>130</v>
      </c>
      <c r="F40" s="163">
        <f t="shared" si="5"/>
        <v>294</v>
      </c>
      <c r="G40" s="124">
        <f t="shared" si="6"/>
        <v>164</v>
      </c>
      <c r="H40" s="124">
        <f t="shared" si="7"/>
        <v>130</v>
      </c>
      <c r="I40" s="163">
        <f t="shared" si="8"/>
        <v>91</v>
      </c>
      <c r="J40" s="124">
        <v>54</v>
      </c>
      <c r="K40" s="124">
        <v>37</v>
      </c>
      <c r="L40" s="163">
        <f t="shared" si="10"/>
        <v>106</v>
      </c>
      <c r="M40" s="124">
        <v>61</v>
      </c>
      <c r="N40" s="124">
        <v>45</v>
      </c>
      <c r="O40" s="163">
        <f t="shared" si="11"/>
        <v>97</v>
      </c>
      <c r="P40" s="124">
        <v>49</v>
      </c>
      <c r="Q40" s="124">
        <v>48</v>
      </c>
      <c r="R40" s="163">
        <f t="shared" si="12"/>
        <v>0</v>
      </c>
      <c r="S40" s="163">
        <v>0</v>
      </c>
      <c r="T40" s="124">
        <v>0</v>
      </c>
      <c r="U40" s="124">
        <v>0</v>
      </c>
      <c r="V40" s="124">
        <v>120</v>
      </c>
      <c r="W40" s="124">
        <v>60</v>
      </c>
      <c r="X40" s="124">
        <v>38</v>
      </c>
      <c r="Y40" s="124">
        <v>54</v>
      </c>
      <c r="Z40" s="124">
        <v>38</v>
      </c>
      <c r="AA40" s="352" t="s">
        <v>34</v>
      </c>
      <c r="AB40" s="14"/>
    </row>
    <row r="41" spans="1:28" s="162" customFormat="1" ht="16.5" customHeight="1">
      <c r="A41" s="421" t="s">
        <v>221</v>
      </c>
      <c r="B41" s="423"/>
      <c r="C41" s="250">
        <f t="shared" si="2"/>
        <v>563</v>
      </c>
      <c r="D41" s="251">
        <f t="shared" si="3"/>
        <v>277</v>
      </c>
      <c r="E41" s="251">
        <f t="shared" si="4"/>
        <v>286</v>
      </c>
      <c r="F41" s="251">
        <f t="shared" si="5"/>
        <v>563</v>
      </c>
      <c r="G41" s="251">
        <f t="shared" si="6"/>
        <v>277</v>
      </c>
      <c r="H41" s="251">
        <f t="shared" si="7"/>
        <v>286</v>
      </c>
      <c r="I41" s="251">
        <f t="shared" si="8"/>
        <v>195</v>
      </c>
      <c r="J41" s="251">
        <f aca="true" t="shared" si="16" ref="J41:Z41">SUM(J42:J43)</f>
        <v>101</v>
      </c>
      <c r="K41" s="251">
        <f t="shared" si="16"/>
        <v>94</v>
      </c>
      <c r="L41" s="251">
        <f t="shared" si="10"/>
        <v>191</v>
      </c>
      <c r="M41" s="251">
        <f t="shared" si="16"/>
        <v>100</v>
      </c>
      <c r="N41" s="251">
        <f t="shared" si="16"/>
        <v>91</v>
      </c>
      <c r="O41" s="251">
        <f t="shared" si="11"/>
        <v>177</v>
      </c>
      <c r="P41" s="251">
        <f t="shared" si="16"/>
        <v>76</v>
      </c>
      <c r="Q41" s="251">
        <f t="shared" si="16"/>
        <v>101</v>
      </c>
      <c r="R41" s="251">
        <f t="shared" si="12"/>
        <v>0</v>
      </c>
      <c r="S41" s="251">
        <f t="shared" si="16"/>
        <v>0</v>
      </c>
      <c r="T41" s="251">
        <f t="shared" si="16"/>
        <v>0</v>
      </c>
      <c r="U41" s="251">
        <f t="shared" si="16"/>
        <v>0</v>
      </c>
      <c r="V41" s="251">
        <f t="shared" si="16"/>
        <v>200</v>
      </c>
      <c r="W41" s="251">
        <f t="shared" si="16"/>
        <v>115</v>
      </c>
      <c r="X41" s="251">
        <f t="shared" si="16"/>
        <v>96</v>
      </c>
      <c r="Y41" s="251">
        <f t="shared" si="16"/>
        <v>101</v>
      </c>
      <c r="Z41" s="251">
        <f t="shared" si="16"/>
        <v>94</v>
      </c>
      <c r="AA41" s="427" t="s">
        <v>221</v>
      </c>
      <c r="AB41" s="429"/>
    </row>
    <row r="42" spans="1:28" s="5" customFormat="1" ht="16.5" customHeight="1">
      <c r="A42" s="349"/>
      <c r="B42" s="351" t="s">
        <v>35</v>
      </c>
      <c r="C42" s="253">
        <f t="shared" si="2"/>
        <v>563</v>
      </c>
      <c r="D42" s="163">
        <f t="shared" si="3"/>
        <v>277</v>
      </c>
      <c r="E42" s="163">
        <f t="shared" si="4"/>
        <v>286</v>
      </c>
      <c r="F42" s="163">
        <f t="shared" si="5"/>
        <v>563</v>
      </c>
      <c r="G42" s="124">
        <f t="shared" si="6"/>
        <v>277</v>
      </c>
      <c r="H42" s="124">
        <f t="shared" si="7"/>
        <v>286</v>
      </c>
      <c r="I42" s="163">
        <f t="shared" si="8"/>
        <v>195</v>
      </c>
      <c r="J42" s="124">
        <v>101</v>
      </c>
      <c r="K42" s="124">
        <v>94</v>
      </c>
      <c r="L42" s="163">
        <f t="shared" si="10"/>
        <v>191</v>
      </c>
      <c r="M42" s="124">
        <v>100</v>
      </c>
      <c r="N42" s="124">
        <v>91</v>
      </c>
      <c r="O42" s="163">
        <f t="shared" si="11"/>
        <v>177</v>
      </c>
      <c r="P42" s="124">
        <v>76</v>
      </c>
      <c r="Q42" s="124">
        <v>101</v>
      </c>
      <c r="R42" s="163">
        <f t="shared" si="12"/>
        <v>0</v>
      </c>
      <c r="S42" s="163">
        <v>0</v>
      </c>
      <c r="T42" s="124">
        <v>0</v>
      </c>
      <c r="U42" s="124">
        <v>0</v>
      </c>
      <c r="V42" s="124">
        <v>200</v>
      </c>
      <c r="W42" s="124">
        <v>115</v>
      </c>
      <c r="X42" s="124">
        <v>96</v>
      </c>
      <c r="Y42" s="124">
        <v>101</v>
      </c>
      <c r="Z42" s="124">
        <v>94</v>
      </c>
      <c r="AA42" s="352" t="s">
        <v>35</v>
      </c>
      <c r="AB42" s="14"/>
    </row>
    <row r="43" spans="1:28" s="5" customFormat="1" ht="16.5" customHeight="1">
      <c r="A43" s="349"/>
      <c r="B43" s="351" t="s">
        <v>36</v>
      </c>
      <c r="C43" s="253">
        <f t="shared" si="2"/>
        <v>0</v>
      </c>
      <c r="D43" s="163">
        <f t="shared" si="3"/>
        <v>0</v>
      </c>
      <c r="E43" s="163">
        <f t="shared" si="4"/>
        <v>0</v>
      </c>
      <c r="F43" s="163">
        <f t="shared" si="5"/>
        <v>0</v>
      </c>
      <c r="G43" s="124">
        <f t="shared" si="6"/>
        <v>0</v>
      </c>
      <c r="H43" s="124">
        <f t="shared" si="7"/>
        <v>0</v>
      </c>
      <c r="I43" s="163">
        <f t="shared" si="8"/>
        <v>0</v>
      </c>
      <c r="J43" s="124">
        <v>0</v>
      </c>
      <c r="K43" s="124">
        <v>0</v>
      </c>
      <c r="L43" s="163">
        <f t="shared" si="10"/>
        <v>0</v>
      </c>
      <c r="M43" s="124">
        <v>0</v>
      </c>
      <c r="N43" s="124">
        <v>0</v>
      </c>
      <c r="O43" s="163">
        <f t="shared" si="11"/>
        <v>0</v>
      </c>
      <c r="P43" s="124">
        <v>0</v>
      </c>
      <c r="Q43" s="124">
        <v>0</v>
      </c>
      <c r="R43" s="163">
        <f t="shared" si="12"/>
        <v>0</v>
      </c>
      <c r="S43" s="163">
        <v>0</v>
      </c>
      <c r="T43" s="124">
        <v>0</v>
      </c>
      <c r="U43" s="124">
        <v>0</v>
      </c>
      <c r="V43" s="124">
        <v>0</v>
      </c>
      <c r="W43" s="124">
        <v>0</v>
      </c>
      <c r="X43" s="124">
        <v>0</v>
      </c>
      <c r="Y43" s="124">
        <v>0</v>
      </c>
      <c r="Z43" s="124">
        <v>0</v>
      </c>
      <c r="AA43" s="352" t="s">
        <v>36</v>
      </c>
      <c r="AB43" s="14"/>
    </row>
    <row r="44" spans="1:28" s="162" customFormat="1" ht="16.5" customHeight="1">
      <c r="A44" s="421" t="s">
        <v>222</v>
      </c>
      <c r="B44" s="423"/>
      <c r="C44" s="250">
        <f t="shared" si="2"/>
        <v>1425</v>
      </c>
      <c r="D44" s="251">
        <f t="shared" si="3"/>
        <v>701</v>
      </c>
      <c r="E44" s="251">
        <f t="shared" si="4"/>
        <v>724</v>
      </c>
      <c r="F44" s="251">
        <f t="shared" si="5"/>
        <v>1425</v>
      </c>
      <c r="G44" s="251">
        <f t="shared" si="6"/>
        <v>701</v>
      </c>
      <c r="H44" s="251">
        <f t="shared" si="7"/>
        <v>724</v>
      </c>
      <c r="I44" s="251">
        <f t="shared" si="8"/>
        <v>480</v>
      </c>
      <c r="J44" s="251">
        <f aca="true" t="shared" si="17" ref="J44:Z44">SUM(J45:J47)</f>
        <v>229</v>
      </c>
      <c r="K44" s="251">
        <f t="shared" si="17"/>
        <v>251</v>
      </c>
      <c r="L44" s="251">
        <f t="shared" si="10"/>
        <v>473</v>
      </c>
      <c r="M44" s="251">
        <f t="shared" si="17"/>
        <v>236</v>
      </c>
      <c r="N44" s="251">
        <f t="shared" si="17"/>
        <v>237</v>
      </c>
      <c r="O44" s="251">
        <f t="shared" si="11"/>
        <v>472</v>
      </c>
      <c r="P44" s="251">
        <f t="shared" si="17"/>
        <v>236</v>
      </c>
      <c r="Q44" s="251">
        <f t="shared" si="17"/>
        <v>236</v>
      </c>
      <c r="R44" s="251">
        <f t="shared" si="12"/>
        <v>0</v>
      </c>
      <c r="S44" s="251">
        <f t="shared" si="17"/>
        <v>0</v>
      </c>
      <c r="T44" s="251">
        <f t="shared" si="17"/>
        <v>0</v>
      </c>
      <c r="U44" s="251">
        <f t="shared" si="17"/>
        <v>0</v>
      </c>
      <c r="V44" s="251">
        <f t="shared" si="17"/>
        <v>480</v>
      </c>
      <c r="W44" s="251">
        <f t="shared" si="17"/>
        <v>433</v>
      </c>
      <c r="X44" s="251">
        <f t="shared" si="17"/>
        <v>372</v>
      </c>
      <c r="Y44" s="251">
        <f t="shared" si="17"/>
        <v>229</v>
      </c>
      <c r="Z44" s="251">
        <f t="shared" si="17"/>
        <v>251</v>
      </c>
      <c r="AA44" s="427" t="s">
        <v>222</v>
      </c>
      <c r="AB44" s="429"/>
    </row>
    <row r="45" spans="1:28" s="5" customFormat="1" ht="16.5" customHeight="1">
      <c r="A45" s="349"/>
      <c r="B45" s="351" t="s">
        <v>37</v>
      </c>
      <c r="C45" s="253">
        <f t="shared" si="2"/>
        <v>591</v>
      </c>
      <c r="D45" s="163">
        <f t="shared" si="3"/>
        <v>221</v>
      </c>
      <c r="E45" s="163">
        <f t="shared" si="4"/>
        <v>370</v>
      </c>
      <c r="F45" s="163">
        <f t="shared" si="5"/>
        <v>591</v>
      </c>
      <c r="G45" s="124">
        <f t="shared" si="6"/>
        <v>221</v>
      </c>
      <c r="H45" s="124">
        <f t="shared" si="7"/>
        <v>370</v>
      </c>
      <c r="I45" s="163">
        <f t="shared" si="8"/>
        <v>200</v>
      </c>
      <c r="J45" s="124">
        <v>65</v>
      </c>
      <c r="K45" s="124">
        <v>135</v>
      </c>
      <c r="L45" s="163">
        <f t="shared" si="10"/>
        <v>199</v>
      </c>
      <c r="M45" s="124">
        <v>84</v>
      </c>
      <c r="N45" s="124">
        <v>115</v>
      </c>
      <c r="O45" s="163">
        <f t="shared" si="11"/>
        <v>192</v>
      </c>
      <c r="P45" s="124">
        <v>72</v>
      </c>
      <c r="Q45" s="124">
        <v>120</v>
      </c>
      <c r="R45" s="163">
        <f t="shared" si="12"/>
        <v>0</v>
      </c>
      <c r="S45" s="163">
        <v>0</v>
      </c>
      <c r="T45" s="124">
        <v>0</v>
      </c>
      <c r="U45" s="124">
        <v>0</v>
      </c>
      <c r="V45" s="124">
        <v>200</v>
      </c>
      <c r="W45" s="124">
        <v>167</v>
      </c>
      <c r="X45" s="124">
        <v>208</v>
      </c>
      <c r="Y45" s="124">
        <v>65</v>
      </c>
      <c r="Z45" s="124">
        <v>135</v>
      </c>
      <c r="AA45" s="352" t="s">
        <v>37</v>
      </c>
      <c r="AB45" s="14"/>
    </row>
    <row r="46" spans="1:28" s="5" customFormat="1" ht="16.5" customHeight="1">
      <c r="A46" s="349"/>
      <c r="B46" s="351" t="s">
        <v>38</v>
      </c>
      <c r="C46" s="253">
        <f t="shared" si="2"/>
        <v>0</v>
      </c>
      <c r="D46" s="163">
        <f t="shared" si="3"/>
        <v>0</v>
      </c>
      <c r="E46" s="163">
        <f t="shared" si="4"/>
        <v>0</v>
      </c>
      <c r="F46" s="163">
        <f t="shared" si="5"/>
        <v>0</v>
      </c>
      <c r="G46" s="124">
        <f t="shared" si="6"/>
        <v>0</v>
      </c>
      <c r="H46" s="124">
        <f t="shared" si="7"/>
        <v>0</v>
      </c>
      <c r="I46" s="163">
        <f t="shared" si="8"/>
        <v>0</v>
      </c>
      <c r="J46" s="124">
        <v>0</v>
      </c>
      <c r="K46" s="124">
        <v>0</v>
      </c>
      <c r="L46" s="163">
        <f t="shared" si="10"/>
        <v>0</v>
      </c>
      <c r="M46" s="124">
        <v>0</v>
      </c>
      <c r="N46" s="124">
        <v>0</v>
      </c>
      <c r="O46" s="163">
        <f t="shared" si="11"/>
        <v>0</v>
      </c>
      <c r="P46" s="124">
        <v>0</v>
      </c>
      <c r="Q46" s="124">
        <v>0</v>
      </c>
      <c r="R46" s="163">
        <f t="shared" si="12"/>
        <v>0</v>
      </c>
      <c r="S46" s="163">
        <v>0</v>
      </c>
      <c r="T46" s="124">
        <v>0</v>
      </c>
      <c r="U46" s="124">
        <v>0</v>
      </c>
      <c r="V46" s="124">
        <v>0</v>
      </c>
      <c r="W46" s="124">
        <v>0</v>
      </c>
      <c r="X46" s="124">
        <v>0</v>
      </c>
      <c r="Y46" s="124">
        <v>0</v>
      </c>
      <c r="Z46" s="124">
        <v>0</v>
      </c>
      <c r="AA46" s="352" t="s">
        <v>38</v>
      </c>
      <c r="AB46" s="14"/>
    </row>
    <row r="47" spans="1:28" s="5" customFormat="1" ht="16.5" customHeight="1">
      <c r="A47" s="349"/>
      <c r="B47" s="351" t="s">
        <v>39</v>
      </c>
      <c r="C47" s="253">
        <f t="shared" si="2"/>
        <v>834</v>
      </c>
      <c r="D47" s="163">
        <f t="shared" si="3"/>
        <v>480</v>
      </c>
      <c r="E47" s="163">
        <f t="shared" si="4"/>
        <v>354</v>
      </c>
      <c r="F47" s="163">
        <f t="shared" si="5"/>
        <v>834</v>
      </c>
      <c r="G47" s="124">
        <f t="shared" si="6"/>
        <v>480</v>
      </c>
      <c r="H47" s="124">
        <f t="shared" si="7"/>
        <v>354</v>
      </c>
      <c r="I47" s="163">
        <f t="shared" si="8"/>
        <v>280</v>
      </c>
      <c r="J47" s="124">
        <v>164</v>
      </c>
      <c r="K47" s="124">
        <v>116</v>
      </c>
      <c r="L47" s="163">
        <f t="shared" si="10"/>
        <v>274</v>
      </c>
      <c r="M47" s="124">
        <v>152</v>
      </c>
      <c r="N47" s="124">
        <v>122</v>
      </c>
      <c r="O47" s="163">
        <f t="shared" si="11"/>
        <v>280</v>
      </c>
      <c r="P47" s="124">
        <v>164</v>
      </c>
      <c r="Q47" s="124">
        <v>116</v>
      </c>
      <c r="R47" s="163">
        <f t="shared" si="12"/>
        <v>0</v>
      </c>
      <c r="S47" s="163">
        <v>0</v>
      </c>
      <c r="T47" s="124">
        <v>0</v>
      </c>
      <c r="U47" s="124">
        <v>0</v>
      </c>
      <c r="V47" s="124">
        <v>280</v>
      </c>
      <c r="W47" s="124">
        <v>266</v>
      </c>
      <c r="X47" s="124">
        <v>164</v>
      </c>
      <c r="Y47" s="124">
        <v>164</v>
      </c>
      <c r="Z47" s="124">
        <v>116</v>
      </c>
      <c r="AA47" s="352" t="s">
        <v>39</v>
      </c>
      <c r="AB47" s="14"/>
    </row>
    <row r="48" spans="1:28" s="162" customFormat="1" ht="16.5" customHeight="1">
      <c r="A48" s="421" t="s">
        <v>223</v>
      </c>
      <c r="B48" s="423"/>
      <c r="C48" s="250">
        <f t="shared" si="2"/>
        <v>1503</v>
      </c>
      <c r="D48" s="251">
        <f t="shared" si="3"/>
        <v>788</v>
      </c>
      <c r="E48" s="251">
        <f t="shared" si="4"/>
        <v>715</v>
      </c>
      <c r="F48" s="251">
        <f t="shared" si="5"/>
        <v>1503</v>
      </c>
      <c r="G48" s="251">
        <f t="shared" si="6"/>
        <v>788</v>
      </c>
      <c r="H48" s="251">
        <f t="shared" si="7"/>
        <v>715</v>
      </c>
      <c r="I48" s="251">
        <f t="shared" si="8"/>
        <v>518</v>
      </c>
      <c r="J48" s="251">
        <f aca="true" t="shared" si="18" ref="J48:Z48">SUM(J49:J52)</f>
        <v>279</v>
      </c>
      <c r="K48" s="251">
        <f t="shared" si="18"/>
        <v>239</v>
      </c>
      <c r="L48" s="251">
        <f t="shared" si="10"/>
        <v>496</v>
      </c>
      <c r="M48" s="251">
        <f t="shared" si="18"/>
        <v>263</v>
      </c>
      <c r="N48" s="251">
        <f t="shared" si="18"/>
        <v>233</v>
      </c>
      <c r="O48" s="251">
        <f t="shared" si="11"/>
        <v>489</v>
      </c>
      <c r="P48" s="251">
        <f t="shared" si="18"/>
        <v>246</v>
      </c>
      <c r="Q48" s="251">
        <f t="shared" si="18"/>
        <v>243</v>
      </c>
      <c r="R48" s="251">
        <f t="shared" si="12"/>
        <v>0</v>
      </c>
      <c r="S48" s="251">
        <f t="shared" si="18"/>
        <v>0</v>
      </c>
      <c r="T48" s="251">
        <f t="shared" si="18"/>
        <v>0</v>
      </c>
      <c r="U48" s="251">
        <f t="shared" si="18"/>
        <v>0</v>
      </c>
      <c r="V48" s="251">
        <f t="shared" si="18"/>
        <v>520</v>
      </c>
      <c r="W48" s="251">
        <f t="shared" si="18"/>
        <v>345</v>
      </c>
      <c r="X48" s="251">
        <f t="shared" si="18"/>
        <v>283</v>
      </c>
      <c r="Y48" s="251">
        <f t="shared" si="18"/>
        <v>278</v>
      </c>
      <c r="Z48" s="251">
        <f t="shared" si="18"/>
        <v>238</v>
      </c>
      <c r="AA48" s="427" t="s">
        <v>223</v>
      </c>
      <c r="AB48" s="429"/>
    </row>
    <row r="49" spans="1:28" s="5" customFormat="1" ht="16.5" customHeight="1">
      <c r="A49" s="349"/>
      <c r="B49" s="351" t="s">
        <v>40</v>
      </c>
      <c r="C49" s="253">
        <f t="shared" si="2"/>
        <v>673</v>
      </c>
      <c r="D49" s="163">
        <f t="shared" si="3"/>
        <v>431</v>
      </c>
      <c r="E49" s="163">
        <f t="shared" si="4"/>
        <v>242</v>
      </c>
      <c r="F49" s="163">
        <f t="shared" si="5"/>
        <v>673</v>
      </c>
      <c r="G49" s="124">
        <f t="shared" si="6"/>
        <v>431</v>
      </c>
      <c r="H49" s="124">
        <f t="shared" si="7"/>
        <v>242</v>
      </c>
      <c r="I49" s="163">
        <f t="shared" si="8"/>
        <v>237</v>
      </c>
      <c r="J49" s="124">
        <v>162</v>
      </c>
      <c r="K49" s="124">
        <v>75</v>
      </c>
      <c r="L49" s="163">
        <f t="shared" si="10"/>
        <v>219</v>
      </c>
      <c r="M49" s="124">
        <v>144</v>
      </c>
      <c r="N49" s="124">
        <v>75</v>
      </c>
      <c r="O49" s="163">
        <f t="shared" si="11"/>
        <v>217</v>
      </c>
      <c r="P49" s="124">
        <v>125</v>
      </c>
      <c r="Q49" s="124">
        <v>92</v>
      </c>
      <c r="R49" s="163">
        <f t="shared" si="12"/>
        <v>0</v>
      </c>
      <c r="S49" s="163">
        <v>0</v>
      </c>
      <c r="T49" s="124">
        <v>0</v>
      </c>
      <c r="U49" s="124">
        <v>0</v>
      </c>
      <c r="V49" s="124">
        <v>240</v>
      </c>
      <c r="W49" s="124">
        <v>170</v>
      </c>
      <c r="X49" s="124">
        <v>83</v>
      </c>
      <c r="Y49" s="124">
        <v>161</v>
      </c>
      <c r="Z49" s="124">
        <v>75</v>
      </c>
      <c r="AA49" s="352" t="s">
        <v>40</v>
      </c>
      <c r="AB49" s="14"/>
    </row>
    <row r="50" spans="1:28" s="5" customFormat="1" ht="16.5" customHeight="1">
      <c r="A50" s="349"/>
      <c r="B50" s="351" t="s">
        <v>41</v>
      </c>
      <c r="C50" s="253">
        <f t="shared" si="2"/>
        <v>0</v>
      </c>
      <c r="D50" s="163">
        <f t="shared" si="3"/>
        <v>0</v>
      </c>
      <c r="E50" s="163">
        <f t="shared" si="4"/>
        <v>0</v>
      </c>
      <c r="F50" s="163">
        <f t="shared" si="5"/>
        <v>0</v>
      </c>
      <c r="G50" s="124">
        <f t="shared" si="6"/>
        <v>0</v>
      </c>
      <c r="H50" s="124">
        <f t="shared" si="7"/>
        <v>0</v>
      </c>
      <c r="I50" s="163">
        <f t="shared" si="8"/>
        <v>0</v>
      </c>
      <c r="J50" s="124">
        <v>0</v>
      </c>
      <c r="K50" s="124">
        <v>0</v>
      </c>
      <c r="L50" s="163">
        <f t="shared" si="10"/>
        <v>0</v>
      </c>
      <c r="M50" s="124">
        <v>0</v>
      </c>
      <c r="N50" s="124">
        <v>0</v>
      </c>
      <c r="O50" s="163">
        <f t="shared" si="11"/>
        <v>0</v>
      </c>
      <c r="P50" s="124">
        <v>0</v>
      </c>
      <c r="Q50" s="124">
        <v>0</v>
      </c>
      <c r="R50" s="163">
        <f t="shared" si="12"/>
        <v>0</v>
      </c>
      <c r="S50" s="163">
        <v>0</v>
      </c>
      <c r="T50" s="124">
        <v>0</v>
      </c>
      <c r="U50" s="124">
        <v>0</v>
      </c>
      <c r="V50" s="124">
        <v>0</v>
      </c>
      <c r="W50" s="124">
        <v>0</v>
      </c>
      <c r="X50" s="124">
        <v>0</v>
      </c>
      <c r="Y50" s="124">
        <v>0</v>
      </c>
      <c r="Z50" s="124">
        <v>0</v>
      </c>
      <c r="AA50" s="352" t="s">
        <v>41</v>
      </c>
      <c r="AB50" s="14"/>
    </row>
    <row r="51" spans="1:28" s="5" customFormat="1" ht="16.5" customHeight="1">
      <c r="A51" s="349"/>
      <c r="B51" s="351" t="s">
        <v>42</v>
      </c>
      <c r="C51" s="253">
        <f t="shared" si="2"/>
        <v>830</v>
      </c>
      <c r="D51" s="163">
        <f t="shared" si="3"/>
        <v>357</v>
      </c>
      <c r="E51" s="163">
        <f t="shared" si="4"/>
        <v>473</v>
      </c>
      <c r="F51" s="163">
        <f t="shared" si="5"/>
        <v>830</v>
      </c>
      <c r="G51" s="124">
        <f t="shared" si="6"/>
        <v>357</v>
      </c>
      <c r="H51" s="124">
        <f t="shared" si="7"/>
        <v>473</v>
      </c>
      <c r="I51" s="163">
        <f t="shared" si="8"/>
        <v>281</v>
      </c>
      <c r="J51" s="124">
        <v>117</v>
      </c>
      <c r="K51" s="124">
        <v>164</v>
      </c>
      <c r="L51" s="163">
        <f t="shared" si="10"/>
        <v>277</v>
      </c>
      <c r="M51" s="124">
        <v>119</v>
      </c>
      <c r="N51" s="124">
        <v>158</v>
      </c>
      <c r="O51" s="163">
        <f t="shared" si="11"/>
        <v>272</v>
      </c>
      <c r="P51" s="124">
        <v>121</v>
      </c>
      <c r="Q51" s="124">
        <v>151</v>
      </c>
      <c r="R51" s="163">
        <f t="shared" si="12"/>
        <v>0</v>
      </c>
      <c r="S51" s="163">
        <v>0</v>
      </c>
      <c r="T51" s="124">
        <v>0</v>
      </c>
      <c r="U51" s="124">
        <v>0</v>
      </c>
      <c r="V51" s="124">
        <v>280</v>
      </c>
      <c r="W51" s="124">
        <v>175</v>
      </c>
      <c r="X51" s="124">
        <v>200</v>
      </c>
      <c r="Y51" s="124">
        <v>117</v>
      </c>
      <c r="Z51" s="124">
        <v>163</v>
      </c>
      <c r="AA51" s="352" t="s">
        <v>42</v>
      </c>
      <c r="AB51" s="14"/>
    </row>
    <row r="52" spans="1:28" s="5" customFormat="1" ht="16.5" customHeight="1">
      <c r="A52" s="349"/>
      <c r="B52" s="351" t="s">
        <v>43</v>
      </c>
      <c r="C52" s="253">
        <f t="shared" si="2"/>
        <v>0</v>
      </c>
      <c r="D52" s="163">
        <f t="shared" si="3"/>
        <v>0</v>
      </c>
      <c r="E52" s="163">
        <f t="shared" si="4"/>
        <v>0</v>
      </c>
      <c r="F52" s="163">
        <f t="shared" si="5"/>
        <v>0</v>
      </c>
      <c r="G52" s="124">
        <f t="shared" si="6"/>
        <v>0</v>
      </c>
      <c r="H52" s="124">
        <f t="shared" si="7"/>
        <v>0</v>
      </c>
      <c r="I52" s="163">
        <f t="shared" si="8"/>
        <v>0</v>
      </c>
      <c r="J52" s="124">
        <v>0</v>
      </c>
      <c r="K52" s="124">
        <v>0</v>
      </c>
      <c r="L52" s="163">
        <f t="shared" si="10"/>
        <v>0</v>
      </c>
      <c r="M52" s="124">
        <v>0</v>
      </c>
      <c r="N52" s="124">
        <v>0</v>
      </c>
      <c r="O52" s="163">
        <f t="shared" si="11"/>
        <v>0</v>
      </c>
      <c r="P52" s="124">
        <v>0</v>
      </c>
      <c r="Q52" s="124">
        <v>0</v>
      </c>
      <c r="R52" s="163">
        <f t="shared" si="12"/>
        <v>0</v>
      </c>
      <c r="S52" s="163">
        <v>0</v>
      </c>
      <c r="T52" s="124">
        <v>0</v>
      </c>
      <c r="U52" s="124">
        <v>0</v>
      </c>
      <c r="V52" s="124">
        <v>0</v>
      </c>
      <c r="W52" s="124">
        <v>0</v>
      </c>
      <c r="X52" s="124">
        <v>0</v>
      </c>
      <c r="Y52" s="124">
        <v>0</v>
      </c>
      <c r="Z52" s="124">
        <v>0</v>
      </c>
      <c r="AA52" s="352" t="s">
        <v>43</v>
      </c>
      <c r="AB52" s="14"/>
    </row>
    <row r="53" spans="1:28" s="164" customFormat="1" ht="16.5" customHeight="1">
      <c r="A53" s="421" t="s">
        <v>224</v>
      </c>
      <c r="B53" s="423"/>
      <c r="C53" s="250">
        <f t="shared" si="2"/>
        <v>553</v>
      </c>
      <c r="D53" s="251">
        <f t="shared" si="3"/>
        <v>281</v>
      </c>
      <c r="E53" s="251">
        <f t="shared" si="4"/>
        <v>272</v>
      </c>
      <c r="F53" s="251">
        <f t="shared" si="5"/>
        <v>553</v>
      </c>
      <c r="G53" s="251">
        <f t="shared" si="6"/>
        <v>281</v>
      </c>
      <c r="H53" s="251">
        <f t="shared" si="7"/>
        <v>272</v>
      </c>
      <c r="I53" s="251">
        <f t="shared" si="8"/>
        <v>192</v>
      </c>
      <c r="J53" s="251">
        <f aca="true" t="shared" si="19" ref="J53:Z53">SUM(J54:J55)</f>
        <v>100</v>
      </c>
      <c r="K53" s="251">
        <f t="shared" si="19"/>
        <v>92</v>
      </c>
      <c r="L53" s="251">
        <f t="shared" si="10"/>
        <v>181</v>
      </c>
      <c r="M53" s="251">
        <f t="shared" si="19"/>
        <v>99</v>
      </c>
      <c r="N53" s="251">
        <f t="shared" si="19"/>
        <v>82</v>
      </c>
      <c r="O53" s="251">
        <f t="shared" si="11"/>
        <v>180</v>
      </c>
      <c r="P53" s="251">
        <f t="shared" si="19"/>
        <v>82</v>
      </c>
      <c r="Q53" s="251">
        <f t="shared" si="19"/>
        <v>98</v>
      </c>
      <c r="R53" s="251">
        <f t="shared" si="12"/>
        <v>0</v>
      </c>
      <c r="S53" s="251">
        <f t="shared" si="19"/>
        <v>0</v>
      </c>
      <c r="T53" s="251">
        <f t="shared" si="19"/>
        <v>0</v>
      </c>
      <c r="U53" s="251">
        <f t="shared" si="19"/>
        <v>0</v>
      </c>
      <c r="V53" s="251">
        <f t="shared" si="19"/>
        <v>240</v>
      </c>
      <c r="W53" s="251">
        <f t="shared" si="19"/>
        <v>127</v>
      </c>
      <c r="X53" s="251">
        <f t="shared" si="19"/>
        <v>114</v>
      </c>
      <c r="Y53" s="251">
        <f t="shared" si="19"/>
        <v>99</v>
      </c>
      <c r="Z53" s="251">
        <f t="shared" si="19"/>
        <v>92</v>
      </c>
      <c r="AA53" s="427" t="s">
        <v>224</v>
      </c>
      <c r="AB53" s="429"/>
    </row>
    <row r="54" spans="1:28" s="5" customFormat="1" ht="16.5" customHeight="1">
      <c r="A54" s="349"/>
      <c r="B54" s="351" t="s">
        <v>44</v>
      </c>
      <c r="C54" s="253">
        <f t="shared" si="2"/>
        <v>231</v>
      </c>
      <c r="D54" s="163">
        <f t="shared" si="3"/>
        <v>146</v>
      </c>
      <c r="E54" s="163">
        <f t="shared" si="4"/>
        <v>85</v>
      </c>
      <c r="F54" s="163">
        <f t="shared" si="5"/>
        <v>231</v>
      </c>
      <c r="G54" s="124">
        <f t="shared" si="6"/>
        <v>146</v>
      </c>
      <c r="H54" s="124">
        <f t="shared" si="7"/>
        <v>85</v>
      </c>
      <c r="I54" s="163">
        <f t="shared" si="8"/>
        <v>74</v>
      </c>
      <c r="J54" s="124">
        <v>51</v>
      </c>
      <c r="K54" s="124">
        <v>23</v>
      </c>
      <c r="L54" s="163">
        <f t="shared" si="10"/>
        <v>74</v>
      </c>
      <c r="M54" s="124">
        <v>46</v>
      </c>
      <c r="N54" s="124">
        <v>28</v>
      </c>
      <c r="O54" s="163">
        <f t="shared" si="11"/>
        <v>83</v>
      </c>
      <c r="P54" s="124">
        <v>49</v>
      </c>
      <c r="Q54" s="124">
        <v>34</v>
      </c>
      <c r="R54" s="163">
        <f t="shared" si="12"/>
        <v>0</v>
      </c>
      <c r="S54" s="163">
        <v>0</v>
      </c>
      <c r="T54" s="124">
        <v>0</v>
      </c>
      <c r="U54" s="124">
        <v>0</v>
      </c>
      <c r="V54" s="124">
        <v>120</v>
      </c>
      <c r="W54" s="124">
        <v>54</v>
      </c>
      <c r="X54" s="124">
        <v>24</v>
      </c>
      <c r="Y54" s="124">
        <v>51</v>
      </c>
      <c r="Z54" s="124">
        <v>23</v>
      </c>
      <c r="AA54" s="352" t="s">
        <v>44</v>
      </c>
      <c r="AB54" s="14"/>
    </row>
    <row r="55" spans="1:28" s="9" customFormat="1" ht="16.5" customHeight="1">
      <c r="A55" s="349"/>
      <c r="B55" s="351" t="s">
        <v>56</v>
      </c>
      <c r="C55" s="253">
        <f t="shared" si="2"/>
        <v>322</v>
      </c>
      <c r="D55" s="163">
        <f t="shared" si="3"/>
        <v>135</v>
      </c>
      <c r="E55" s="163">
        <f t="shared" si="4"/>
        <v>187</v>
      </c>
      <c r="F55" s="163">
        <f t="shared" si="5"/>
        <v>322</v>
      </c>
      <c r="G55" s="124">
        <f t="shared" si="6"/>
        <v>135</v>
      </c>
      <c r="H55" s="124">
        <f t="shared" si="7"/>
        <v>187</v>
      </c>
      <c r="I55" s="163">
        <f t="shared" si="8"/>
        <v>118</v>
      </c>
      <c r="J55" s="124">
        <v>49</v>
      </c>
      <c r="K55" s="124">
        <v>69</v>
      </c>
      <c r="L55" s="163">
        <f t="shared" si="10"/>
        <v>107</v>
      </c>
      <c r="M55" s="124">
        <v>53</v>
      </c>
      <c r="N55" s="124">
        <v>54</v>
      </c>
      <c r="O55" s="163">
        <f t="shared" si="11"/>
        <v>97</v>
      </c>
      <c r="P55" s="124">
        <v>33</v>
      </c>
      <c r="Q55" s="124">
        <v>64</v>
      </c>
      <c r="R55" s="163">
        <f t="shared" si="12"/>
        <v>0</v>
      </c>
      <c r="S55" s="163">
        <v>0</v>
      </c>
      <c r="T55" s="124">
        <v>0</v>
      </c>
      <c r="U55" s="124">
        <v>0</v>
      </c>
      <c r="V55" s="124">
        <v>120</v>
      </c>
      <c r="W55" s="124">
        <v>73</v>
      </c>
      <c r="X55" s="124">
        <v>90</v>
      </c>
      <c r="Y55" s="124">
        <v>48</v>
      </c>
      <c r="Z55" s="124">
        <v>69</v>
      </c>
      <c r="AA55" s="352" t="s">
        <v>56</v>
      </c>
      <c r="AB55" s="14"/>
    </row>
    <row r="56" spans="1:28" s="162" customFormat="1" ht="16.5" customHeight="1">
      <c r="A56" s="421" t="s">
        <v>225</v>
      </c>
      <c r="B56" s="422"/>
      <c r="C56" s="250">
        <f t="shared" si="2"/>
        <v>1175</v>
      </c>
      <c r="D56" s="251">
        <f t="shared" si="3"/>
        <v>583</v>
      </c>
      <c r="E56" s="251">
        <f t="shared" si="4"/>
        <v>592</v>
      </c>
      <c r="F56" s="251">
        <f t="shared" si="5"/>
        <v>1175</v>
      </c>
      <c r="G56" s="251">
        <f t="shared" si="6"/>
        <v>583</v>
      </c>
      <c r="H56" s="251">
        <f t="shared" si="7"/>
        <v>592</v>
      </c>
      <c r="I56" s="251">
        <f t="shared" si="8"/>
        <v>404</v>
      </c>
      <c r="J56" s="251">
        <f aca="true" t="shared" si="20" ref="J56:Z56">SUM(J57:J58)</f>
        <v>202</v>
      </c>
      <c r="K56" s="251">
        <f t="shared" si="20"/>
        <v>202</v>
      </c>
      <c r="L56" s="251">
        <f t="shared" si="10"/>
        <v>406</v>
      </c>
      <c r="M56" s="251">
        <f t="shared" si="20"/>
        <v>212</v>
      </c>
      <c r="N56" s="251">
        <f t="shared" si="20"/>
        <v>194</v>
      </c>
      <c r="O56" s="251">
        <f t="shared" si="11"/>
        <v>365</v>
      </c>
      <c r="P56" s="251">
        <f t="shared" si="20"/>
        <v>169</v>
      </c>
      <c r="Q56" s="251">
        <f t="shared" si="20"/>
        <v>196</v>
      </c>
      <c r="R56" s="251">
        <f t="shared" si="12"/>
        <v>0</v>
      </c>
      <c r="S56" s="251">
        <f t="shared" si="20"/>
        <v>0</v>
      </c>
      <c r="T56" s="251">
        <f t="shared" si="20"/>
        <v>0</v>
      </c>
      <c r="U56" s="251">
        <f t="shared" si="20"/>
        <v>0</v>
      </c>
      <c r="V56" s="251">
        <f t="shared" si="20"/>
        <v>440</v>
      </c>
      <c r="W56" s="251">
        <f t="shared" si="20"/>
        <v>290</v>
      </c>
      <c r="X56" s="251">
        <f t="shared" si="20"/>
        <v>273</v>
      </c>
      <c r="Y56" s="251">
        <f t="shared" si="20"/>
        <v>199</v>
      </c>
      <c r="Z56" s="251">
        <f t="shared" si="20"/>
        <v>201</v>
      </c>
      <c r="AA56" s="427" t="s">
        <v>225</v>
      </c>
      <c r="AB56" s="428"/>
    </row>
    <row r="57" spans="1:28" s="5" customFormat="1" ht="16.5" customHeight="1">
      <c r="A57" s="354"/>
      <c r="B57" s="351" t="s">
        <v>45</v>
      </c>
      <c r="C57" s="253">
        <f t="shared" si="2"/>
        <v>400</v>
      </c>
      <c r="D57" s="163">
        <f t="shared" si="3"/>
        <v>205</v>
      </c>
      <c r="E57" s="163">
        <f t="shared" si="4"/>
        <v>195</v>
      </c>
      <c r="F57" s="163">
        <f t="shared" si="5"/>
        <v>400</v>
      </c>
      <c r="G57" s="124">
        <f t="shared" si="6"/>
        <v>205</v>
      </c>
      <c r="H57" s="124">
        <f t="shared" si="7"/>
        <v>195</v>
      </c>
      <c r="I57" s="163">
        <f t="shared" si="8"/>
        <v>139</v>
      </c>
      <c r="J57" s="124">
        <v>74</v>
      </c>
      <c r="K57" s="124">
        <v>65</v>
      </c>
      <c r="L57" s="163">
        <f t="shared" si="10"/>
        <v>138</v>
      </c>
      <c r="M57" s="124">
        <v>70</v>
      </c>
      <c r="N57" s="124">
        <v>68</v>
      </c>
      <c r="O57" s="163">
        <f t="shared" si="11"/>
        <v>123</v>
      </c>
      <c r="P57" s="124">
        <v>61</v>
      </c>
      <c r="Q57" s="124">
        <v>62</v>
      </c>
      <c r="R57" s="163">
        <f t="shared" si="12"/>
        <v>0</v>
      </c>
      <c r="S57" s="163">
        <v>0</v>
      </c>
      <c r="T57" s="124">
        <v>0</v>
      </c>
      <c r="U57" s="124">
        <v>0</v>
      </c>
      <c r="V57" s="124">
        <v>160</v>
      </c>
      <c r="W57" s="124">
        <v>85</v>
      </c>
      <c r="X57" s="124">
        <v>72</v>
      </c>
      <c r="Y57" s="124">
        <v>72</v>
      </c>
      <c r="Z57" s="124">
        <v>64</v>
      </c>
      <c r="AA57" s="352" t="s">
        <v>45</v>
      </c>
      <c r="AB57" s="14"/>
    </row>
    <row r="58" spans="1:28" s="5" customFormat="1" ht="16.5" customHeight="1">
      <c r="A58" s="354"/>
      <c r="B58" s="351" t="s">
        <v>165</v>
      </c>
      <c r="C58" s="253">
        <f t="shared" si="2"/>
        <v>775</v>
      </c>
      <c r="D58" s="163">
        <f t="shared" si="3"/>
        <v>378</v>
      </c>
      <c r="E58" s="163">
        <f t="shared" si="4"/>
        <v>397</v>
      </c>
      <c r="F58" s="163">
        <f t="shared" si="5"/>
        <v>775</v>
      </c>
      <c r="G58" s="124">
        <f t="shared" si="6"/>
        <v>378</v>
      </c>
      <c r="H58" s="124">
        <f t="shared" si="7"/>
        <v>397</v>
      </c>
      <c r="I58" s="163">
        <f t="shared" si="8"/>
        <v>265</v>
      </c>
      <c r="J58" s="124">
        <v>128</v>
      </c>
      <c r="K58" s="124">
        <v>137</v>
      </c>
      <c r="L58" s="163">
        <f t="shared" si="10"/>
        <v>268</v>
      </c>
      <c r="M58" s="124">
        <v>142</v>
      </c>
      <c r="N58" s="124">
        <v>126</v>
      </c>
      <c r="O58" s="163">
        <f t="shared" si="11"/>
        <v>242</v>
      </c>
      <c r="P58" s="124">
        <v>108</v>
      </c>
      <c r="Q58" s="124">
        <v>134</v>
      </c>
      <c r="R58" s="163">
        <f t="shared" si="12"/>
        <v>0</v>
      </c>
      <c r="S58" s="163">
        <v>0</v>
      </c>
      <c r="T58" s="124">
        <v>0</v>
      </c>
      <c r="U58" s="124">
        <v>0</v>
      </c>
      <c r="V58" s="124">
        <v>280</v>
      </c>
      <c r="W58" s="124">
        <v>205</v>
      </c>
      <c r="X58" s="124">
        <v>201</v>
      </c>
      <c r="Y58" s="124">
        <v>127</v>
      </c>
      <c r="Z58" s="124">
        <v>137</v>
      </c>
      <c r="AA58" s="352" t="s">
        <v>165</v>
      </c>
      <c r="AB58" s="14"/>
    </row>
    <row r="59" spans="1:28" s="162" customFormat="1" ht="16.5" customHeight="1">
      <c r="A59" s="421" t="s">
        <v>226</v>
      </c>
      <c r="B59" s="423"/>
      <c r="C59" s="250">
        <f t="shared" si="2"/>
        <v>0</v>
      </c>
      <c r="D59" s="251">
        <f t="shared" si="3"/>
        <v>0</v>
      </c>
      <c r="E59" s="251">
        <f t="shared" si="4"/>
        <v>0</v>
      </c>
      <c r="F59" s="251">
        <f t="shared" si="5"/>
        <v>0</v>
      </c>
      <c r="G59" s="251">
        <f t="shared" si="6"/>
        <v>0</v>
      </c>
      <c r="H59" s="251">
        <f t="shared" si="7"/>
        <v>0</v>
      </c>
      <c r="I59" s="251">
        <f t="shared" si="8"/>
        <v>0</v>
      </c>
      <c r="J59" s="251">
        <f aca="true" t="shared" si="21" ref="J59:Z59">J60</f>
        <v>0</v>
      </c>
      <c r="K59" s="251">
        <f t="shared" si="21"/>
        <v>0</v>
      </c>
      <c r="L59" s="251">
        <f t="shared" si="10"/>
        <v>0</v>
      </c>
      <c r="M59" s="251">
        <f t="shared" si="21"/>
        <v>0</v>
      </c>
      <c r="N59" s="251">
        <f t="shared" si="21"/>
        <v>0</v>
      </c>
      <c r="O59" s="251">
        <f t="shared" si="11"/>
        <v>0</v>
      </c>
      <c r="P59" s="251">
        <f t="shared" si="21"/>
        <v>0</v>
      </c>
      <c r="Q59" s="251">
        <f t="shared" si="21"/>
        <v>0</v>
      </c>
      <c r="R59" s="251">
        <f t="shared" si="12"/>
        <v>0</v>
      </c>
      <c r="S59" s="251">
        <f t="shared" si="21"/>
        <v>0</v>
      </c>
      <c r="T59" s="251">
        <f t="shared" si="21"/>
        <v>0</v>
      </c>
      <c r="U59" s="251">
        <f t="shared" si="21"/>
        <v>0</v>
      </c>
      <c r="V59" s="251">
        <f t="shared" si="21"/>
        <v>0</v>
      </c>
      <c r="W59" s="251">
        <f t="shared" si="21"/>
        <v>0</v>
      </c>
      <c r="X59" s="251">
        <f t="shared" si="21"/>
        <v>0</v>
      </c>
      <c r="Y59" s="251">
        <f t="shared" si="21"/>
        <v>0</v>
      </c>
      <c r="Z59" s="251">
        <f t="shared" si="21"/>
        <v>0</v>
      </c>
      <c r="AA59" s="427" t="s">
        <v>226</v>
      </c>
      <c r="AB59" s="429"/>
    </row>
    <row r="60" spans="1:28" s="5" customFormat="1" ht="16.5" customHeight="1">
      <c r="A60" s="354"/>
      <c r="B60" s="351" t="s">
        <v>46</v>
      </c>
      <c r="C60" s="253">
        <f t="shared" si="2"/>
        <v>0</v>
      </c>
      <c r="D60" s="163">
        <f t="shared" si="3"/>
        <v>0</v>
      </c>
      <c r="E60" s="163">
        <f t="shared" si="4"/>
        <v>0</v>
      </c>
      <c r="F60" s="163">
        <f t="shared" si="5"/>
        <v>0</v>
      </c>
      <c r="G60" s="124">
        <f t="shared" si="6"/>
        <v>0</v>
      </c>
      <c r="H60" s="124">
        <f t="shared" si="7"/>
        <v>0</v>
      </c>
      <c r="I60" s="163">
        <f t="shared" si="8"/>
        <v>0</v>
      </c>
      <c r="J60" s="124">
        <v>0</v>
      </c>
      <c r="K60" s="124">
        <v>0</v>
      </c>
      <c r="L60" s="163">
        <f t="shared" si="10"/>
        <v>0</v>
      </c>
      <c r="M60" s="124">
        <v>0</v>
      </c>
      <c r="N60" s="124">
        <v>0</v>
      </c>
      <c r="O60" s="163">
        <f t="shared" si="11"/>
        <v>0</v>
      </c>
      <c r="P60" s="124">
        <v>0</v>
      </c>
      <c r="Q60" s="124">
        <v>0</v>
      </c>
      <c r="R60" s="163">
        <f t="shared" si="12"/>
        <v>0</v>
      </c>
      <c r="S60" s="163">
        <v>0</v>
      </c>
      <c r="T60" s="124">
        <v>0</v>
      </c>
      <c r="U60" s="124">
        <v>0</v>
      </c>
      <c r="V60" s="124">
        <v>0</v>
      </c>
      <c r="W60" s="124">
        <v>0</v>
      </c>
      <c r="X60" s="124">
        <v>0</v>
      </c>
      <c r="Y60" s="124">
        <v>0</v>
      </c>
      <c r="Z60" s="124">
        <v>0</v>
      </c>
      <c r="AA60" s="352" t="s">
        <v>46</v>
      </c>
      <c r="AB60" s="14"/>
    </row>
    <row r="61" spans="1:28" s="164" customFormat="1" ht="16.5" customHeight="1">
      <c r="A61" s="421" t="s">
        <v>227</v>
      </c>
      <c r="B61" s="422"/>
      <c r="C61" s="250">
        <f t="shared" si="2"/>
        <v>258</v>
      </c>
      <c r="D61" s="251">
        <f t="shared" si="3"/>
        <v>145</v>
      </c>
      <c r="E61" s="251">
        <f t="shared" si="4"/>
        <v>113</v>
      </c>
      <c r="F61" s="251">
        <f t="shared" si="5"/>
        <v>258</v>
      </c>
      <c r="G61" s="251">
        <f t="shared" si="6"/>
        <v>145</v>
      </c>
      <c r="H61" s="251">
        <f t="shared" si="7"/>
        <v>113</v>
      </c>
      <c r="I61" s="251">
        <f t="shared" si="8"/>
        <v>75</v>
      </c>
      <c r="J61" s="251">
        <f aca="true" t="shared" si="22" ref="J61:Z61">J62</f>
        <v>50</v>
      </c>
      <c r="K61" s="251">
        <f t="shared" si="22"/>
        <v>25</v>
      </c>
      <c r="L61" s="251">
        <f t="shared" si="10"/>
        <v>100</v>
      </c>
      <c r="M61" s="251">
        <f t="shared" si="22"/>
        <v>53</v>
      </c>
      <c r="N61" s="251">
        <f t="shared" si="22"/>
        <v>47</v>
      </c>
      <c r="O61" s="251">
        <f t="shared" si="11"/>
        <v>83</v>
      </c>
      <c r="P61" s="251">
        <f t="shared" si="22"/>
        <v>42</v>
      </c>
      <c r="Q61" s="251">
        <f t="shared" si="22"/>
        <v>41</v>
      </c>
      <c r="R61" s="251">
        <f t="shared" si="12"/>
        <v>0</v>
      </c>
      <c r="S61" s="251">
        <f t="shared" si="22"/>
        <v>0</v>
      </c>
      <c r="T61" s="251">
        <f t="shared" si="22"/>
        <v>0</v>
      </c>
      <c r="U61" s="251">
        <f t="shared" si="22"/>
        <v>0</v>
      </c>
      <c r="V61" s="251">
        <f t="shared" si="22"/>
        <v>120</v>
      </c>
      <c r="W61" s="251">
        <f t="shared" si="22"/>
        <v>54</v>
      </c>
      <c r="X61" s="251">
        <f t="shared" si="22"/>
        <v>33</v>
      </c>
      <c r="Y61" s="251">
        <f t="shared" si="22"/>
        <v>50</v>
      </c>
      <c r="Z61" s="251">
        <f t="shared" si="22"/>
        <v>25</v>
      </c>
      <c r="AA61" s="427" t="s">
        <v>227</v>
      </c>
      <c r="AB61" s="428"/>
    </row>
    <row r="62" spans="1:28" s="9" customFormat="1" ht="16.5" customHeight="1">
      <c r="A62" s="354"/>
      <c r="B62" s="351" t="s">
        <v>166</v>
      </c>
      <c r="C62" s="253">
        <f t="shared" si="2"/>
        <v>258</v>
      </c>
      <c r="D62" s="163">
        <f t="shared" si="3"/>
        <v>145</v>
      </c>
      <c r="E62" s="163">
        <f t="shared" si="4"/>
        <v>113</v>
      </c>
      <c r="F62" s="163">
        <f t="shared" si="5"/>
        <v>258</v>
      </c>
      <c r="G62" s="124">
        <f t="shared" si="6"/>
        <v>145</v>
      </c>
      <c r="H62" s="124">
        <f t="shared" si="7"/>
        <v>113</v>
      </c>
      <c r="I62" s="163">
        <f t="shared" si="8"/>
        <v>75</v>
      </c>
      <c r="J62" s="124">
        <v>50</v>
      </c>
      <c r="K62" s="124">
        <v>25</v>
      </c>
      <c r="L62" s="163">
        <f t="shared" si="10"/>
        <v>100</v>
      </c>
      <c r="M62" s="124">
        <v>53</v>
      </c>
      <c r="N62" s="124">
        <v>47</v>
      </c>
      <c r="O62" s="163">
        <f t="shared" si="11"/>
        <v>83</v>
      </c>
      <c r="P62" s="124">
        <v>42</v>
      </c>
      <c r="Q62" s="124">
        <v>41</v>
      </c>
      <c r="R62" s="163">
        <f t="shared" si="12"/>
        <v>0</v>
      </c>
      <c r="S62" s="163">
        <v>0</v>
      </c>
      <c r="T62" s="124">
        <v>0</v>
      </c>
      <c r="U62" s="124">
        <v>0</v>
      </c>
      <c r="V62" s="124">
        <v>120</v>
      </c>
      <c r="W62" s="124">
        <v>54</v>
      </c>
      <c r="X62" s="124">
        <v>33</v>
      </c>
      <c r="Y62" s="124">
        <v>50</v>
      </c>
      <c r="Z62" s="124">
        <v>25</v>
      </c>
      <c r="AA62" s="352" t="s">
        <v>166</v>
      </c>
      <c r="AB62" s="14"/>
    </row>
    <row r="63" spans="1:28" s="280" customFormat="1" ht="16.5" customHeight="1">
      <c r="A63" s="281"/>
      <c r="B63" s="282"/>
      <c r="C63" s="281"/>
      <c r="D63" s="281"/>
      <c r="E63" s="281"/>
      <c r="F63" s="281"/>
      <c r="G63" s="281"/>
      <c r="H63" s="281"/>
      <c r="I63" s="281"/>
      <c r="J63" s="281"/>
      <c r="K63" s="281"/>
      <c r="L63" s="281"/>
      <c r="M63" s="281"/>
      <c r="N63" s="281"/>
      <c r="O63" s="281"/>
      <c r="P63" s="281"/>
      <c r="Q63" s="281"/>
      <c r="R63" s="281"/>
      <c r="S63" s="281"/>
      <c r="T63" s="281"/>
      <c r="U63" s="281"/>
      <c r="V63" s="281"/>
      <c r="W63" s="281"/>
      <c r="X63" s="281"/>
      <c r="Y63" s="281"/>
      <c r="Z63" s="281"/>
      <c r="AA63" s="283"/>
      <c r="AB63" s="281"/>
    </row>
    <row r="64" s="131" customFormat="1" ht="14.25" customHeight="1"/>
    <row r="65" spans="3:26" s="131" customFormat="1" ht="14.25" customHeight="1"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</row>
    <row r="66" spans="2:26" ht="11.25" customHeight="1">
      <c r="B66" s="147"/>
      <c r="C66" s="147"/>
      <c r="D66" s="147"/>
      <c r="E66" s="147"/>
      <c r="F66" s="147"/>
      <c r="G66" s="147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</row>
    <row r="67" spans="2:7" ht="11.25" customHeight="1">
      <c r="B67" s="147"/>
      <c r="C67" s="147"/>
      <c r="D67" s="147"/>
      <c r="E67" s="147"/>
      <c r="F67" s="131"/>
      <c r="G67" s="131"/>
    </row>
    <row r="68" spans="2:5" ht="11.25" customHeight="1">
      <c r="B68" s="148"/>
      <c r="C68" s="148"/>
      <c r="D68" s="148"/>
      <c r="E68" s="148"/>
    </row>
    <row r="69" spans="2:5" ht="11.25" customHeight="1">
      <c r="B69" s="148"/>
      <c r="C69" s="148"/>
      <c r="D69" s="148"/>
      <c r="E69" s="148"/>
    </row>
    <row r="70" spans="2:5" ht="11.25" customHeight="1">
      <c r="B70" s="148"/>
      <c r="C70" s="148"/>
      <c r="D70" s="148"/>
      <c r="E70" s="148"/>
    </row>
    <row r="71" spans="2:5" ht="11.25" customHeight="1">
      <c r="B71" s="148"/>
      <c r="C71" s="148"/>
      <c r="D71" s="148"/>
      <c r="E71" s="148"/>
    </row>
    <row r="72" spans="2:5" ht="11.25" customHeight="1">
      <c r="B72" s="148"/>
      <c r="C72" s="148"/>
      <c r="D72" s="148"/>
      <c r="E72" s="148"/>
    </row>
    <row r="73" spans="2:5" ht="11.25" customHeight="1">
      <c r="B73" s="148"/>
      <c r="C73" s="148"/>
      <c r="D73" s="148"/>
      <c r="E73" s="148"/>
    </row>
    <row r="74" spans="2:5" ht="11.25" customHeight="1">
      <c r="B74" s="148"/>
      <c r="C74" s="148"/>
      <c r="D74" s="148"/>
      <c r="E74" s="148"/>
    </row>
    <row r="75" spans="2:5" ht="11.25" customHeight="1">
      <c r="B75" s="148"/>
      <c r="C75" s="148"/>
      <c r="D75" s="148"/>
      <c r="E75" s="148"/>
    </row>
    <row r="76" spans="2:5" ht="11.25" customHeight="1">
      <c r="B76" s="148"/>
      <c r="C76" s="148"/>
      <c r="D76" s="148"/>
      <c r="E76" s="148"/>
    </row>
    <row r="77" spans="2:5" ht="11.25" customHeight="1">
      <c r="B77" s="148"/>
      <c r="C77" s="148"/>
      <c r="D77" s="148"/>
      <c r="E77" s="148"/>
    </row>
    <row r="78" spans="2:5" ht="11.25" customHeight="1">
      <c r="B78" s="148"/>
      <c r="C78" s="148"/>
      <c r="D78" s="148"/>
      <c r="E78" s="148"/>
    </row>
    <row r="79" spans="2:5" ht="11.25" customHeight="1">
      <c r="B79" s="148"/>
      <c r="C79" s="148"/>
      <c r="D79" s="148"/>
      <c r="E79" s="148"/>
    </row>
    <row r="80" spans="2:5" ht="11.25" customHeight="1">
      <c r="B80" s="148"/>
      <c r="C80" s="148"/>
      <c r="D80" s="148"/>
      <c r="E80" s="148"/>
    </row>
  </sheetData>
  <sheetProtection/>
  <mergeCells count="40">
    <mergeCell ref="AA4:AB7"/>
    <mergeCell ref="U5:U7"/>
    <mergeCell ref="C4:U4"/>
    <mergeCell ref="V4:Z4"/>
    <mergeCell ref="V5:V7"/>
    <mergeCell ref="W5:X6"/>
    <mergeCell ref="Y5:Z6"/>
    <mergeCell ref="L6:N6"/>
    <mergeCell ref="O6:Q6"/>
    <mergeCell ref="F5:Q5"/>
    <mergeCell ref="R5:T6"/>
    <mergeCell ref="A1:N1"/>
    <mergeCell ref="A56:B56"/>
    <mergeCell ref="A41:B41"/>
    <mergeCell ref="A44:B44"/>
    <mergeCell ref="A48:B48"/>
    <mergeCell ref="A53:B53"/>
    <mergeCell ref="A12:B12"/>
    <mergeCell ref="A31:B31"/>
    <mergeCell ref="F6:H6"/>
    <mergeCell ref="I6:K6"/>
    <mergeCell ref="A61:B61"/>
    <mergeCell ref="AA61:AB61"/>
    <mergeCell ref="AA53:AB53"/>
    <mergeCell ref="AA56:AB56"/>
    <mergeCell ref="A59:B59"/>
    <mergeCell ref="A34:B34"/>
    <mergeCell ref="AA59:AB59"/>
    <mergeCell ref="AA48:AB48"/>
    <mergeCell ref="AA41:AB41"/>
    <mergeCell ref="A39:B39"/>
    <mergeCell ref="A4:B7"/>
    <mergeCell ref="AA44:AB44"/>
    <mergeCell ref="AA12:AB12"/>
    <mergeCell ref="AA31:AB31"/>
    <mergeCell ref="AA34:AB34"/>
    <mergeCell ref="AA39:AB39"/>
    <mergeCell ref="C6:C7"/>
    <mergeCell ref="D6:D7"/>
    <mergeCell ref="E6:E7"/>
  </mergeCells>
  <conditionalFormatting sqref="A8:AB63">
    <cfRule type="expression" priority="2" dxfId="2" stopIfTrue="1">
      <formula>MOD(ROW(),2)=0</formula>
    </cfRule>
  </conditionalFormatting>
  <printOptions horizontalCentered="1"/>
  <pageMargins left="0.5905511811023623" right="0.5905511811023623" top="0.7480314960629921" bottom="0.7480314960629921" header="0.8661417322834646" footer="0.5118110236220472"/>
  <pageSetup horizontalDpi="600" verticalDpi="600" orientation="portrait" paperSize="9" scale="66" r:id="rId1"/>
  <colBreaks count="1" manualBreakCount="1">
    <brk id="13" max="6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</sheetPr>
  <dimension ref="A1:AE80"/>
  <sheetViews>
    <sheetView showGridLines="0" zoomScalePageLayoutView="0" workbookViewId="0" topLeftCell="A1">
      <pane xSplit="2" ySplit="7" topLeftCell="C8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8.75" defaultRowHeight="11.25" customHeight="1"/>
  <cols>
    <col min="1" max="1" width="1.328125" style="20" customWidth="1"/>
    <col min="2" max="2" width="9.33203125" style="20" customWidth="1"/>
    <col min="3" max="14" width="7.58203125" style="20" customWidth="1"/>
    <col min="15" max="20" width="6.75" style="20" customWidth="1"/>
    <col min="21" max="24" width="5.08203125" style="20" customWidth="1"/>
    <col min="25" max="25" width="7.58203125" style="20" customWidth="1"/>
    <col min="26" max="29" width="7" style="20" customWidth="1"/>
    <col min="30" max="30" width="9.33203125" style="20" customWidth="1"/>
    <col min="31" max="31" width="1.328125" style="20" customWidth="1"/>
    <col min="32" max="16384" width="8.75" style="20" customWidth="1"/>
  </cols>
  <sheetData>
    <row r="1" spans="1:29" s="5" customFormat="1" ht="16.5" customHeight="1">
      <c r="A1" s="420" t="s">
        <v>243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3"/>
      <c r="P1" s="3"/>
      <c r="Q1" s="3"/>
      <c r="R1" s="3"/>
      <c r="S1" s="3"/>
      <c r="T1" s="3"/>
      <c r="U1" s="3"/>
      <c r="V1" s="3"/>
      <c r="W1" s="4" t="s">
        <v>167</v>
      </c>
      <c r="X1" s="3"/>
      <c r="Y1" s="3"/>
      <c r="Z1" s="3"/>
      <c r="AA1" s="3"/>
      <c r="AB1" s="3"/>
      <c r="AC1" s="3"/>
    </row>
    <row r="2" spans="1:29" s="5" customFormat="1" ht="16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3"/>
      <c r="T2" s="3"/>
      <c r="U2" s="3"/>
      <c r="V2" s="3"/>
      <c r="W2" s="4"/>
      <c r="X2" s="3"/>
      <c r="Y2" s="3"/>
      <c r="Z2" s="3"/>
      <c r="AA2" s="3"/>
      <c r="AB2" s="3"/>
      <c r="AC2" s="3"/>
    </row>
    <row r="3" spans="1:31" s="5" customFormat="1" ht="16.5" customHeight="1">
      <c r="A3" s="4" t="s">
        <v>144</v>
      </c>
      <c r="C3" s="159"/>
      <c r="D3" s="159"/>
      <c r="E3" s="159"/>
      <c r="F3" s="6"/>
      <c r="G3" s="6"/>
      <c r="H3" s="6"/>
      <c r="I3" s="6"/>
      <c r="J3" s="6"/>
      <c r="K3" s="6"/>
      <c r="L3" s="6"/>
      <c r="M3" s="7"/>
      <c r="N3" s="6"/>
      <c r="O3" s="6" t="s">
        <v>125</v>
      </c>
      <c r="P3" s="6"/>
      <c r="Q3" s="6"/>
      <c r="R3" s="6"/>
      <c r="S3" s="6"/>
      <c r="T3" s="6"/>
      <c r="U3" s="6"/>
      <c r="V3" s="6"/>
      <c r="W3" s="7"/>
      <c r="X3" s="6"/>
      <c r="Y3" s="8"/>
      <c r="Z3" s="8"/>
      <c r="AA3" s="8"/>
      <c r="AB3" s="8"/>
      <c r="AC3" s="8"/>
      <c r="AD3" s="9"/>
      <c r="AE3" s="10" t="s">
        <v>0</v>
      </c>
    </row>
    <row r="4" spans="1:31" s="5" customFormat="1" ht="16.5" customHeight="1">
      <c r="A4" s="432" t="s">
        <v>215</v>
      </c>
      <c r="B4" s="433"/>
      <c r="C4" s="417" t="s">
        <v>155</v>
      </c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418"/>
      <c r="W4" s="418"/>
      <c r="X4" s="419"/>
      <c r="Y4" s="417" t="s">
        <v>157</v>
      </c>
      <c r="Z4" s="418"/>
      <c r="AA4" s="418"/>
      <c r="AB4" s="418"/>
      <c r="AC4" s="419"/>
      <c r="AD4" s="438" t="s">
        <v>215</v>
      </c>
      <c r="AE4" s="439"/>
    </row>
    <row r="5" spans="1:31" s="5" customFormat="1" ht="16.5" customHeight="1">
      <c r="A5" s="434"/>
      <c r="B5" s="435"/>
      <c r="C5" s="247"/>
      <c r="D5" s="97" t="s">
        <v>4</v>
      </c>
      <c r="E5" s="6"/>
      <c r="F5" s="417" t="s">
        <v>149</v>
      </c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419"/>
      <c r="U5" s="408" t="s">
        <v>123</v>
      </c>
      <c r="V5" s="409"/>
      <c r="W5" s="410"/>
      <c r="X5" s="442" t="s">
        <v>124</v>
      </c>
      <c r="Y5" s="451" t="s">
        <v>156</v>
      </c>
      <c r="Z5" s="443" t="s">
        <v>131</v>
      </c>
      <c r="AA5" s="433"/>
      <c r="AB5" s="443" t="s">
        <v>133</v>
      </c>
      <c r="AC5" s="433"/>
      <c r="AD5" s="440"/>
      <c r="AE5" s="434"/>
    </row>
    <row r="6" spans="1:31" s="5" customFormat="1" ht="16.5" customHeight="1">
      <c r="A6" s="434"/>
      <c r="B6" s="435"/>
      <c r="C6" s="406" t="s">
        <v>4</v>
      </c>
      <c r="D6" s="406" t="s">
        <v>2</v>
      </c>
      <c r="E6" s="406" t="s">
        <v>3</v>
      </c>
      <c r="F6" s="414" t="s">
        <v>57</v>
      </c>
      <c r="G6" s="415"/>
      <c r="H6" s="416"/>
      <c r="I6" s="414" t="s">
        <v>13</v>
      </c>
      <c r="J6" s="415"/>
      <c r="K6" s="416"/>
      <c r="L6" s="414" t="s">
        <v>14</v>
      </c>
      <c r="M6" s="415"/>
      <c r="N6" s="416"/>
      <c r="O6" s="414" t="s">
        <v>15</v>
      </c>
      <c r="P6" s="415"/>
      <c r="Q6" s="416"/>
      <c r="R6" s="414" t="s">
        <v>122</v>
      </c>
      <c r="S6" s="415"/>
      <c r="T6" s="416"/>
      <c r="U6" s="411"/>
      <c r="V6" s="412"/>
      <c r="W6" s="413"/>
      <c r="X6" s="442"/>
      <c r="Y6" s="452"/>
      <c r="Z6" s="441"/>
      <c r="AA6" s="437"/>
      <c r="AB6" s="441"/>
      <c r="AC6" s="437"/>
      <c r="AD6" s="440"/>
      <c r="AE6" s="434"/>
    </row>
    <row r="7" spans="1:31" s="5" customFormat="1" ht="16.5" customHeight="1">
      <c r="A7" s="436"/>
      <c r="B7" s="437"/>
      <c r="C7" s="407"/>
      <c r="D7" s="407"/>
      <c r="E7" s="407"/>
      <c r="F7" s="98" t="s">
        <v>4</v>
      </c>
      <c r="G7" s="98" t="s">
        <v>2</v>
      </c>
      <c r="H7" s="98" t="s">
        <v>3</v>
      </c>
      <c r="I7" s="98" t="s">
        <v>4</v>
      </c>
      <c r="J7" s="98" t="s">
        <v>2</v>
      </c>
      <c r="K7" s="98" t="s">
        <v>3</v>
      </c>
      <c r="L7" s="95" t="s">
        <v>4</v>
      </c>
      <c r="M7" s="97" t="s">
        <v>2</v>
      </c>
      <c r="N7" s="95" t="s">
        <v>3</v>
      </c>
      <c r="O7" s="98" t="s">
        <v>4</v>
      </c>
      <c r="P7" s="98" t="s">
        <v>2</v>
      </c>
      <c r="Q7" s="98" t="s">
        <v>3</v>
      </c>
      <c r="R7" s="98" t="s">
        <v>4</v>
      </c>
      <c r="S7" s="98" t="s">
        <v>2</v>
      </c>
      <c r="T7" s="98" t="s">
        <v>3</v>
      </c>
      <c r="U7" s="98" t="s">
        <v>4</v>
      </c>
      <c r="V7" s="98" t="s">
        <v>2</v>
      </c>
      <c r="W7" s="98" t="s">
        <v>3</v>
      </c>
      <c r="X7" s="407"/>
      <c r="Y7" s="453"/>
      <c r="Z7" s="98" t="s">
        <v>2</v>
      </c>
      <c r="AA7" s="98" t="s">
        <v>3</v>
      </c>
      <c r="AB7" s="98" t="s">
        <v>2</v>
      </c>
      <c r="AC7" s="98" t="s">
        <v>3</v>
      </c>
      <c r="AD7" s="441"/>
      <c r="AE7" s="436"/>
    </row>
    <row r="8" spans="1:31" s="5" customFormat="1" ht="16.5" customHeight="1">
      <c r="A8" s="9"/>
      <c r="B8" s="11"/>
      <c r="C8" s="248"/>
      <c r="D8" s="145"/>
      <c r="E8" s="145"/>
      <c r="F8" s="8"/>
      <c r="G8" s="145"/>
      <c r="H8" s="145"/>
      <c r="I8" s="8"/>
      <c r="J8" s="145"/>
      <c r="K8" s="145"/>
      <c r="L8" s="8"/>
      <c r="M8" s="145"/>
      <c r="N8" s="145"/>
      <c r="O8" s="8"/>
      <c r="P8" s="145"/>
      <c r="Q8" s="145"/>
      <c r="R8" s="8"/>
      <c r="S8" s="145"/>
      <c r="T8" s="145"/>
      <c r="U8" s="145"/>
      <c r="V8" s="8"/>
      <c r="W8" s="145"/>
      <c r="X8" s="145"/>
      <c r="Y8" s="145"/>
      <c r="Z8" s="145"/>
      <c r="AA8" s="145"/>
      <c r="AB8" s="145"/>
      <c r="AC8" s="145"/>
      <c r="AD8" s="12"/>
      <c r="AE8" s="13"/>
    </row>
    <row r="9" spans="1:31" s="5" customFormat="1" ht="16.5" customHeight="1">
      <c r="A9" s="146"/>
      <c r="B9" s="160" t="s">
        <v>230</v>
      </c>
      <c r="C9" s="249">
        <v>1618</v>
      </c>
      <c r="D9" s="124">
        <v>926</v>
      </c>
      <c r="E9" s="124">
        <v>692</v>
      </c>
      <c r="F9" s="124">
        <v>1618</v>
      </c>
      <c r="G9" s="124">
        <v>926</v>
      </c>
      <c r="H9" s="124">
        <v>692</v>
      </c>
      <c r="I9" s="124">
        <v>563</v>
      </c>
      <c r="J9" s="124">
        <v>325</v>
      </c>
      <c r="K9" s="124">
        <v>238</v>
      </c>
      <c r="L9" s="124">
        <v>447</v>
      </c>
      <c r="M9" s="124">
        <v>264</v>
      </c>
      <c r="N9" s="124">
        <v>183</v>
      </c>
      <c r="O9" s="124">
        <v>404</v>
      </c>
      <c r="P9" s="124">
        <v>207</v>
      </c>
      <c r="Q9" s="124">
        <v>197</v>
      </c>
      <c r="R9" s="124">
        <v>204</v>
      </c>
      <c r="S9" s="124">
        <v>130</v>
      </c>
      <c r="T9" s="124">
        <v>74</v>
      </c>
      <c r="U9" s="124">
        <v>0</v>
      </c>
      <c r="V9" s="124">
        <v>0</v>
      </c>
      <c r="W9" s="124">
        <v>0</v>
      </c>
      <c r="X9" s="124">
        <v>0</v>
      </c>
      <c r="Y9" s="124">
        <v>1000</v>
      </c>
      <c r="Z9" s="124">
        <v>416</v>
      </c>
      <c r="AA9" s="124">
        <v>266</v>
      </c>
      <c r="AB9" s="124">
        <v>320</v>
      </c>
      <c r="AC9" s="124">
        <v>235</v>
      </c>
      <c r="AD9" s="166" t="s">
        <v>230</v>
      </c>
      <c r="AE9" s="14"/>
    </row>
    <row r="10" spans="1:31" s="162" customFormat="1" ht="16.5" customHeight="1">
      <c r="A10" s="371"/>
      <c r="B10" s="160" t="s">
        <v>231</v>
      </c>
      <c r="C10" s="250">
        <f>SUM(C12,C31,C34,C39,C41,C44,C48,C53,C56,C59,C61)</f>
        <v>1554</v>
      </c>
      <c r="D10" s="251">
        <f aca="true" t="shared" si="0" ref="D10:AC10">SUM(D12,D31,D34,D39,D41,D44,D48,D53,D56,D59,D61)</f>
        <v>929</v>
      </c>
      <c r="E10" s="251">
        <f t="shared" si="0"/>
        <v>625</v>
      </c>
      <c r="F10" s="251">
        <f t="shared" si="0"/>
        <v>1554</v>
      </c>
      <c r="G10" s="251">
        <f t="shared" si="0"/>
        <v>929</v>
      </c>
      <c r="H10" s="251">
        <f t="shared" si="0"/>
        <v>625</v>
      </c>
      <c r="I10" s="251">
        <f t="shared" si="0"/>
        <v>477</v>
      </c>
      <c r="J10" s="251">
        <f t="shared" si="0"/>
        <v>289</v>
      </c>
      <c r="K10" s="251">
        <f t="shared" si="0"/>
        <v>188</v>
      </c>
      <c r="L10" s="251">
        <f t="shared" si="0"/>
        <v>500</v>
      </c>
      <c r="M10" s="251">
        <f t="shared" si="0"/>
        <v>287</v>
      </c>
      <c r="N10" s="251">
        <f t="shared" si="0"/>
        <v>213</v>
      </c>
      <c r="O10" s="251">
        <f t="shared" si="0"/>
        <v>394</v>
      </c>
      <c r="P10" s="251">
        <f t="shared" si="0"/>
        <v>238</v>
      </c>
      <c r="Q10" s="251">
        <f t="shared" si="0"/>
        <v>156</v>
      </c>
      <c r="R10" s="251">
        <f t="shared" si="0"/>
        <v>183</v>
      </c>
      <c r="S10" s="251">
        <f t="shared" si="0"/>
        <v>115</v>
      </c>
      <c r="T10" s="251">
        <f t="shared" si="0"/>
        <v>68</v>
      </c>
      <c r="U10" s="251">
        <f t="shared" si="0"/>
        <v>0</v>
      </c>
      <c r="V10" s="251">
        <f t="shared" si="0"/>
        <v>0</v>
      </c>
      <c r="W10" s="251">
        <f t="shared" si="0"/>
        <v>0</v>
      </c>
      <c r="X10" s="251">
        <f t="shared" si="0"/>
        <v>0</v>
      </c>
      <c r="Y10" s="251">
        <f t="shared" si="0"/>
        <v>1000</v>
      </c>
      <c r="Z10" s="251">
        <f t="shared" si="0"/>
        <v>378</v>
      </c>
      <c r="AA10" s="251">
        <f t="shared" si="0"/>
        <v>223</v>
      </c>
      <c r="AB10" s="251">
        <f t="shared" si="0"/>
        <v>281</v>
      </c>
      <c r="AC10" s="251">
        <f t="shared" si="0"/>
        <v>185</v>
      </c>
      <c r="AD10" s="166" t="s">
        <v>231</v>
      </c>
      <c r="AE10" s="161"/>
    </row>
    <row r="11" spans="1:31" s="5" customFormat="1" ht="16.5" customHeight="1">
      <c r="A11" s="9"/>
      <c r="B11" s="16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5"/>
      <c r="AE11" s="14"/>
    </row>
    <row r="12" spans="1:31" s="162" customFormat="1" ht="16.5" customHeight="1">
      <c r="A12" s="421" t="s">
        <v>170</v>
      </c>
      <c r="B12" s="424"/>
      <c r="C12" s="250">
        <f>D12+E12</f>
        <v>1467</v>
      </c>
      <c r="D12" s="251">
        <f>SUM(G12,V12)</f>
        <v>880</v>
      </c>
      <c r="E12" s="251">
        <f>SUM(H12,W12)</f>
        <v>587</v>
      </c>
      <c r="F12" s="251">
        <f>G12+H12</f>
        <v>1467</v>
      </c>
      <c r="G12" s="251">
        <f>SUM(J12,M12,P12,S12)</f>
        <v>880</v>
      </c>
      <c r="H12" s="251">
        <f>SUM(K12,N12,Q12,T12)</f>
        <v>587</v>
      </c>
      <c r="I12" s="251">
        <f>J12+K12</f>
        <v>445</v>
      </c>
      <c r="J12" s="251">
        <f aca="true" t="shared" si="1" ref="J12:AC12">SUM(J14:J30)</f>
        <v>269</v>
      </c>
      <c r="K12" s="251">
        <f t="shared" si="1"/>
        <v>176</v>
      </c>
      <c r="L12" s="251">
        <f>M12+N12</f>
        <v>472</v>
      </c>
      <c r="M12" s="251">
        <f t="shared" si="1"/>
        <v>271</v>
      </c>
      <c r="N12" s="251">
        <f t="shared" si="1"/>
        <v>201</v>
      </c>
      <c r="O12" s="251">
        <f>P12+Q12</f>
        <v>376</v>
      </c>
      <c r="P12" s="251">
        <f t="shared" si="1"/>
        <v>228</v>
      </c>
      <c r="Q12" s="251">
        <f t="shared" si="1"/>
        <v>148</v>
      </c>
      <c r="R12" s="251">
        <f>S12+T12</f>
        <v>174</v>
      </c>
      <c r="S12" s="251">
        <f t="shared" si="1"/>
        <v>112</v>
      </c>
      <c r="T12" s="251">
        <f t="shared" si="1"/>
        <v>62</v>
      </c>
      <c r="U12" s="251">
        <f>V12+W12</f>
        <v>0</v>
      </c>
      <c r="V12" s="251">
        <f t="shared" si="1"/>
        <v>0</v>
      </c>
      <c r="W12" s="251">
        <f t="shared" si="1"/>
        <v>0</v>
      </c>
      <c r="X12" s="251">
        <f t="shared" si="1"/>
        <v>0</v>
      </c>
      <c r="Y12" s="251">
        <f t="shared" si="1"/>
        <v>920</v>
      </c>
      <c r="Z12" s="251">
        <f t="shared" si="1"/>
        <v>356</v>
      </c>
      <c r="AA12" s="251">
        <f t="shared" si="1"/>
        <v>212</v>
      </c>
      <c r="AB12" s="251">
        <f t="shared" si="1"/>
        <v>264</v>
      </c>
      <c r="AC12" s="251">
        <f t="shared" si="1"/>
        <v>174</v>
      </c>
      <c r="AD12" s="427" t="s">
        <v>170</v>
      </c>
      <c r="AE12" s="428"/>
    </row>
    <row r="13" spans="1:31" s="162" customFormat="1" ht="16.5" customHeight="1">
      <c r="A13" s="161"/>
      <c r="B13" s="347" t="s">
        <v>171</v>
      </c>
      <c r="C13" s="250">
        <f aca="true" t="shared" si="2" ref="C13:C62">D13+E13</f>
        <v>462</v>
      </c>
      <c r="D13" s="251">
        <f aca="true" t="shared" si="3" ref="D13:D62">SUM(G13,V13)</f>
        <v>295</v>
      </c>
      <c r="E13" s="251">
        <f aca="true" t="shared" si="4" ref="E13:E62">SUM(H13,W13)</f>
        <v>167</v>
      </c>
      <c r="F13" s="251">
        <f aca="true" t="shared" si="5" ref="F13:F62">G13+H13</f>
        <v>462</v>
      </c>
      <c r="G13" s="251">
        <f aca="true" t="shared" si="6" ref="G13:G62">SUM(J13,M13,P13,S13)</f>
        <v>295</v>
      </c>
      <c r="H13" s="251">
        <f aca="true" t="shared" si="7" ref="H13:H62">SUM(K13,N13,Q13,T13)</f>
        <v>167</v>
      </c>
      <c r="I13" s="251">
        <f aca="true" t="shared" si="8" ref="I13:I62">J13+K13</f>
        <v>142</v>
      </c>
      <c r="J13" s="251">
        <f aca="true" t="shared" si="9" ref="J13:AC13">SUM(J14:J18)</f>
        <v>86</v>
      </c>
      <c r="K13" s="251">
        <f t="shared" si="9"/>
        <v>56</v>
      </c>
      <c r="L13" s="251">
        <f aca="true" t="shared" si="10" ref="L13:L62">M13+N13</f>
        <v>153</v>
      </c>
      <c r="M13" s="251">
        <f t="shared" si="9"/>
        <v>98</v>
      </c>
      <c r="N13" s="251">
        <f t="shared" si="9"/>
        <v>55</v>
      </c>
      <c r="O13" s="251">
        <f aca="true" t="shared" si="11" ref="O13:O62">P13+Q13</f>
        <v>125</v>
      </c>
      <c r="P13" s="251">
        <f t="shared" si="9"/>
        <v>81</v>
      </c>
      <c r="Q13" s="251">
        <f t="shared" si="9"/>
        <v>44</v>
      </c>
      <c r="R13" s="251">
        <f aca="true" t="shared" si="12" ref="R13:R62">S13+T13</f>
        <v>42</v>
      </c>
      <c r="S13" s="251">
        <f t="shared" si="9"/>
        <v>30</v>
      </c>
      <c r="T13" s="251">
        <f t="shared" si="9"/>
        <v>12</v>
      </c>
      <c r="U13" s="251">
        <f aca="true" t="shared" si="13" ref="U13:U62">V13+W13</f>
        <v>0</v>
      </c>
      <c r="V13" s="251">
        <f t="shared" si="9"/>
        <v>0</v>
      </c>
      <c r="W13" s="251">
        <f t="shared" si="9"/>
        <v>0</v>
      </c>
      <c r="X13" s="251">
        <f t="shared" si="9"/>
        <v>0</v>
      </c>
      <c r="Y13" s="251">
        <f t="shared" si="9"/>
        <v>280</v>
      </c>
      <c r="Z13" s="251">
        <f t="shared" si="9"/>
        <v>136</v>
      </c>
      <c r="AA13" s="251">
        <f t="shared" si="9"/>
        <v>69</v>
      </c>
      <c r="AB13" s="251">
        <f t="shared" si="9"/>
        <v>86</v>
      </c>
      <c r="AC13" s="251">
        <f t="shared" si="9"/>
        <v>56</v>
      </c>
      <c r="AD13" s="348" t="s">
        <v>171</v>
      </c>
      <c r="AE13" s="161"/>
    </row>
    <row r="14" spans="1:31" s="5" customFormat="1" ht="16.5" customHeight="1">
      <c r="A14" s="349"/>
      <c r="B14" s="350" t="s">
        <v>19</v>
      </c>
      <c r="C14" s="253">
        <f t="shared" si="2"/>
        <v>51</v>
      </c>
      <c r="D14" s="163">
        <f t="shared" si="3"/>
        <v>48</v>
      </c>
      <c r="E14" s="163">
        <f t="shared" si="4"/>
        <v>3</v>
      </c>
      <c r="F14" s="163">
        <f t="shared" si="5"/>
        <v>51</v>
      </c>
      <c r="G14" s="124">
        <f t="shared" si="6"/>
        <v>48</v>
      </c>
      <c r="H14" s="124">
        <f t="shared" si="7"/>
        <v>3</v>
      </c>
      <c r="I14" s="163">
        <f t="shared" si="8"/>
        <v>11</v>
      </c>
      <c r="J14" s="124">
        <v>11</v>
      </c>
      <c r="K14" s="124">
        <v>0</v>
      </c>
      <c r="L14" s="163">
        <f t="shared" si="10"/>
        <v>13</v>
      </c>
      <c r="M14" s="124">
        <v>11</v>
      </c>
      <c r="N14" s="124">
        <v>2</v>
      </c>
      <c r="O14" s="163">
        <f t="shared" si="11"/>
        <v>15</v>
      </c>
      <c r="P14" s="124">
        <v>15</v>
      </c>
      <c r="Q14" s="124">
        <v>0</v>
      </c>
      <c r="R14" s="163">
        <f t="shared" si="12"/>
        <v>12</v>
      </c>
      <c r="S14" s="124">
        <v>11</v>
      </c>
      <c r="T14" s="124">
        <v>1</v>
      </c>
      <c r="U14" s="163">
        <f t="shared" si="13"/>
        <v>0</v>
      </c>
      <c r="V14" s="163">
        <v>0</v>
      </c>
      <c r="W14" s="124">
        <v>0</v>
      </c>
      <c r="X14" s="124">
        <v>0</v>
      </c>
      <c r="Y14" s="124">
        <v>80</v>
      </c>
      <c r="Z14" s="124">
        <v>19</v>
      </c>
      <c r="AA14" s="124">
        <v>0</v>
      </c>
      <c r="AB14" s="124">
        <v>11</v>
      </c>
      <c r="AC14" s="124">
        <v>0</v>
      </c>
      <c r="AD14" s="17" t="s">
        <v>19</v>
      </c>
      <c r="AE14" s="14"/>
    </row>
    <row r="15" spans="1:31" s="5" customFormat="1" ht="16.5" customHeight="1">
      <c r="A15" s="349"/>
      <c r="B15" s="350" t="s">
        <v>20</v>
      </c>
      <c r="C15" s="253">
        <f t="shared" si="2"/>
        <v>411</v>
      </c>
      <c r="D15" s="163">
        <f t="shared" si="3"/>
        <v>247</v>
      </c>
      <c r="E15" s="163">
        <f t="shared" si="4"/>
        <v>164</v>
      </c>
      <c r="F15" s="163">
        <f t="shared" si="5"/>
        <v>411</v>
      </c>
      <c r="G15" s="124">
        <f t="shared" si="6"/>
        <v>247</v>
      </c>
      <c r="H15" s="124">
        <f t="shared" si="7"/>
        <v>164</v>
      </c>
      <c r="I15" s="163">
        <f t="shared" si="8"/>
        <v>131</v>
      </c>
      <c r="J15" s="124">
        <v>75</v>
      </c>
      <c r="K15" s="124">
        <v>56</v>
      </c>
      <c r="L15" s="163">
        <f t="shared" si="10"/>
        <v>140</v>
      </c>
      <c r="M15" s="124">
        <v>87</v>
      </c>
      <c r="N15" s="124">
        <v>53</v>
      </c>
      <c r="O15" s="163">
        <f t="shared" si="11"/>
        <v>110</v>
      </c>
      <c r="P15" s="124">
        <v>66</v>
      </c>
      <c r="Q15" s="124">
        <v>44</v>
      </c>
      <c r="R15" s="163">
        <f t="shared" si="12"/>
        <v>30</v>
      </c>
      <c r="S15" s="124">
        <v>19</v>
      </c>
      <c r="T15" s="124">
        <v>11</v>
      </c>
      <c r="U15" s="163">
        <f t="shared" si="13"/>
        <v>0</v>
      </c>
      <c r="V15" s="163">
        <v>0</v>
      </c>
      <c r="W15" s="124">
        <v>0</v>
      </c>
      <c r="X15" s="124">
        <v>0</v>
      </c>
      <c r="Y15" s="124">
        <v>200</v>
      </c>
      <c r="Z15" s="124">
        <v>117</v>
      </c>
      <c r="AA15" s="124">
        <v>69</v>
      </c>
      <c r="AB15" s="124">
        <v>75</v>
      </c>
      <c r="AC15" s="124">
        <v>56</v>
      </c>
      <c r="AD15" s="17" t="s">
        <v>20</v>
      </c>
      <c r="AE15" s="14"/>
    </row>
    <row r="16" spans="1:31" s="5" customFormat="1" ht="16.5" customHeight="1">
      <c r="A16" s="349"/>
      <c r="B16" s="350" t="s">
        <v>21</v>
      </c>
      <c r="C16" s="253">
        <f t="shared" si="2"/>
        <v>0</v>
      </c>
      <c r="D16" s="163">
        <f t="shared" si="3"/>
        <v>0</v>
      </c>
      <c r="E16" s="163">
        <f t="shared" si="4"/>
        <v>0</v>
      </c>
      <c r="F16" s="163">
        <f t="shared" si="5"/>
        <v>0</v>
      </c>
      <c r="G16" s="124">
        <f t="shared" si="6"/>
        <v>0</v>
      </c>
      <c r="H16" s="124">
        <f t="shared" si="7"/>
        <v>0</v>
      </c>
      <c r="I16" s="163">
        <f t="shared" si="8"/>
        <v>0</v>
      </c>
      <c r="J16" s="124">
        <v>0</v>
      </c>
      <c r="K16" s="124">
        <v>0</v>
      </c>
      <c r="L16" s="163">
        <f t="shared" si="10"/>
        <v>0</v>
      </c>
      <c r="M16" s="124">
        <v>0</v>
      </c>
      <c r="N16" s="124">
        <v>0</v>
      </c>
      <c r="O16" s="163">
        <f t="shared" si="11"/>
        <v>0</v>
      </c>
      <c r="P16" s="124">
        <v>0</v>
      </c>
      <c r="Q16" s="124">
        <v>0</v>
      </c>
      <c r="R16" s="163">
        <f t="shared" si="12"/>
        <v>0</v>
      </c>
      <c r="S16" s="163">
        <v>0</v>
      </c>
      <c r="T16" s="163">
        <v>0</v>
      </c>
      <c r="U16" s="163">
        <f t="shared" si="13"/>
        <v>0</v>
      </c>
      <c r="V16" s="163">
        <v>0</v>
      </c>
      <c r="W16" s="124">
        <v>0</v>
      </c>
      <c r="X16" s="124">
        <v>0</v>
      </c>
      <c r="Y16" s="124">
        <v>0</v>
      </c>
      <c r="Z16" s="124">
        <v>0</v>
      </c>
      <c r="AA16" s="124">
        <v>0</v>
      </c>
      <c r="AB16" s="124">
        <v>0</v>
      </c>
      <c r="AC16" s="124">
        <v>0</v>
      </c>
      <c r="AD16" s="17" t="s">
        <v>21</v>
      </c>
      <c r="AE16" s="14"/>
    </row>
    <row r="17" spans="1:31" s="5" customFormat="1" ht="16.5" customHeight="1">
      <c r="A17" s="349"/>
      <c r="B17" s="350" t="s">
        <v>22</v>
      </c>
      <c r="C17" s="253">
        <f t="shared" si="2"/>
        <v>0</v>
      </c>
      <c r="D17" s="163">
        <f t="shared" si="3"/>
        <v>0</v>
      </c>
      <c r="E17" s="163">
        <f t="shared" si="4"/>
        <v>0</v>
      </c>
      <c r="F17" s="163">
        <f t="shared" si="5"/>
        <v>0</v>
      </c>
      <c r="G17" s="124">
        <f t="shared" si="6"/>
        <v>0</v>
      </c>
      <c r="H17" s="124">
        <f t="shared" si="7"/>
        <v>0</v>
      </c>
      <c r="I17" s="163">
        <f t="shared" si="8"/>
        <v>0</v>
      </c>
      <c r="J17" s="124">
        <v>0</v>
      </c>
      <c r="K17" s="124">
        <v>0</v>
      </c>
      <c r="L17" s="163">
        <f t="shared" si="10"/>
        <v>0</v>
      </c>
      <c r="M17" s="124">
        <v>0</v>
      </c>
      <c r="N17" s="124">
        <v>0</v>
      </c>
      <c r="O17" s="163">
        <f t="shared" si="11"/>
        <v>0</v>
      </c>
      <c r="P17" s="124">
        <v>0</v>
      </c>
      <c r="Q17" s="124">
        <v>0</v>
      </c>
      <c r="R17" s="163">
        <f t="shared" si="12"/>
        <v>0</v>
      </c>
      <c r="S17" s="163">
        <v>0</v>
      </c>
      <c r="T17" s="163">
        <v>0</v>
      </c>
      <c r="U17" s="163">
        <f t="shared" si="13"/>
        <v>0</v>
      </c>
      <c r="V17" s="163">
        <v>0</v>
      </c>
      <c r="W17" s="124">
        <v>0</v>
      </c>
      <c r="X17" s="124">
        <v>0</v>
      </c>
      <c r="Y17" s="124">
        <v>0</v>
      </c>
      <c r="Z17" s="124">
        <v>0</v>
      </c>
      <c r="AA17" s="124">
        <v>0</v>
      </c>
      <c r="AB17" s="124">
        <v>0</v>
      </c>
      <c r="AC17" s="124">
        <v>0</v>
      </c>
      <c r="AD17" s="17" t="s">
        <v>22</v>
      </c>
      <c r="AE17" s="14"/>
    </row>
    <row r="18" spans="1:31" s="5" customFormat="1" ht="16.5" customHeight="1">
      <c r="A18" s="349"/>
      <c r="B18" s="350" t="s">
        <v>23</v>
      </c>
      <c r="C18" s="253">
        <f t="shared" si="2"/>
        <v>0</v>
      </c>
      <c r="D18" s="163">
        <f t="shared" si="3"/>
        <v>0</v>
      </c>
      <c r="E18" s="163">
        <f t="shared" si="4"/>
        <v>0</v>
      </c>
      <c r="F18" s="163">
        <f t="shared" si="5"/>
        <v>0</v>
      </c>
      <c r="G18" s="124">
        <f t="shared" si="6"/>
        <v>0</v>
      </c>
      <c r="H18" s="124">
        <f t="shared" si="7"/>
        <v>0</v>
      </c>
      <c r="I18" s="163">
        <f t="shared" si="8"/>
        <v>0</v>
      </c>
      <c r="J18" s="124">
        <v>0</v>
      </c>
      <c r="K18" s="124">
        <v>0</v>
      </c>
      <c r="L18" s="163">
        <f t="shared" si="10"/>
        <v>0</v>
      </c>
      <c r="M18" s="124">
        <v>0</v>
      </c>
      <c r="N18" s="124">
        <v>0</v>
      </c>
      <c r="O18" s="163">
        <f t="shared" si="11"/>
        <v>0</v>
      </c>
      <c r="P18" s="124">
        <v>0</v>
      </c>
      <c r="Q18" s="124">
        <v>0</v>
      </c>
      <c r="R18" s="163">
        <f t="shared" si="12"/>
        <v>0</v>
      </c>
      <c r="S18" s="163">
        <v>0</v>
      </c>
      <c r="T18" s="163">
        <v>0</v>
      </c>
      <c r="U18" s="163">
        <f t="shared" si="13"/>
        <v>0</v>
      </c>
      <c r="V18" s="163">
        <v>0</v>
      </c>
      <c r="W18" s="124">
        <v>0</v>
      </c>
      <c r="X18" s="124">
        <v>0</v>
      </c>
      <c r="Y18" s="124">
        <v>0</v>
      </c>
      <c r="Z18" s="124">
        <v>0</v>
      </c>
      <c r="AA18" s="124">
        <v>0</v>
      </c>
      <c r="AB18" s="124">
        <v>0</v>
      </c>
      <c r="AC18" s="124">
        <v>0</v>
      </c>
      <c r="AD18" s="17" t="s">
        <v>23</v>
      </c>
      <c r="AE18" s="14"/>
    </row>
    <row r="19" spans="1:31" s="5" customFormat="1" ht="16.5" customHeight="1">
      <c r="A19" s="349"/>
      <c r="B19" s="351" t="s">
        <v>24</v>
      </c>
      <c r="C19" s="253">
        <f t="shared" si="2"/>
        <v>88</v>
      </c>
      <c r="D19" s="163">
        <f t="shared" si="3"/>
        <v>60</v>
      </c>
      <c r="E19" s="163">
        <f t="shared" si="4"/>
        <v>28</v>
      </c>
      <c r="F19" s="163">
        <f t="shared" si="5"/>
        <v>88</v>
      </c>
      <c r="G19" s="124">
        <f t="shared" si="6"/>
        <v>60</v>
      </c>
      <c r="H19" s="124">
        <f t="shared" si="7"/>
        <v>28</v>
      </c>
      <c r="I19" s="163">
        <f t="shared" si="8"/>
        <v>24</v>
      </c>
      <c r="J19" s="124">
        <v>17</v>
      </c>
      <c r="K19" s="124">
        <v>7</v>
      </c>
      <c r="L19" s="163">
        <f t="shared" si="10"/>
        <v>22</v>
      </c>
      <c r="M19" s="124">
        <v>14</v>
      </c>
      <c r="N19" s="124">
        <v>8</v>
      </c>
      <c r="O19" s="163">
        <f t="shared" si="11"/>
        <v>19</v>
      </c>
      <c r="P19" s="124">
        <v>10</v>
      </c>
      <c r="Q19" s="124">
        <v>9</v>
      </c>
      <c r="R19" s="163">
        <f t="shared" si="12"/>
        <v>23</v>
      </c>
      <c r="S19" s="124">
        <v>19</v>
      </c>
      <c r="T19" s="124">
        <v>4</v>
      </c>
      <c r="U19" s="163">
        <f t="shared" si="13"/>
        <v>0</v>
      </c>
      <c r="V19" s="163">
        <v>0</v>
      </c>
      <c r="W19" s="124">
        <v>0</v>
      </c>
      <c r="X19" s="124">
        <v>0</v>
      </c>
      <c r="Y19" s="124">
        <v>40</v>
      </c>
      <c r="Z19" s="124">
        <v>17</v>
      </c>
      <c r="AA19" s="124">
        <v>8</v>
      </c>
      <c r="AB19" s="124">
        <v>16</v>
      </c>
      <c r="AC19" s="124">
        <v>7</v>
      </c>
      <c r="AD19" s="352" t="s">
        <v>24</v>
      </c>
      <c r="AE19" s="14"/>
    </row>
    <row r="20" spans="1:31" s="5" customFormat="1" ht="16.5" customHeight="1">
      <c r="A20" s="349"/>
      <c r="B20" s="351" t="s">
        <v>147</v>
      </c>
      <c r="C20" s="253">
        <f t="shared" si="2"/>
        <v>0</v>
      </c>
      <c r="D20" s="163">
        <f t="shared" si="3"/>
        <v>0</v>
      </c>
      <c r="E20" s="163">
        <f t="shared" si="4"/>
        <v>0</v>
      </c>
      <c r="F20" s="163">
        <f t="shared" si="5"/>
        <v>0</v>
      </c>
      <c r="G20" s="124">
        <f t="shared" si="6"/>
        <v>0</v>
      </c>
      <c r="H20" s="124">
        <f t="shared" si="7"/>
        <v>0</v>
      </c>
      <c r="I20" s="163">
        <f t="shared" si="8"/>
        <v>0</v>
      </c>
      <c r="J20" s="124">
        <v>0</v>
      </c>
      <c r="K20" s="124">
        <v>0</v>
      </c>
      <c r="L20" s="163">
        <f t="shared" si="10"/>
        <v>0</v>
      </c>
      <c r="M20" s="124">
        <v>0</v>
      </c>
      <c r="N20" s="124">
        <v>0</v>
      </c>
      <c r="O20" s="163">
        <f t="shared" si="11"/>
        <v>0</v>
      </c>
      <c r="P20" s="124">
        <v>0</v>
      </c>
      <c r="Q20" s="124">
        <v>0</v>
      </c>
      <c r="R20" s="163">
        <f t="shared" si="12"/>
        <v>0</v>
      </c>
      <c r="S20" s="163">
        <v>0</v>
      </c>
      <c r="T20" s="163">
        <v>0</v>
      </c>
      <c r="U20" s="163">
        <f t="shared" si="13"/>
        <v>0</v>
      </c>
      <c r="V20" s="163">
        <v>0</v>
      </c>
      <c r="W20" s="124">
        <v>0</v>
      </c>
      <c r="X20" s="124">
        <v>0</v>
      </c>
      <c r="Y20" s="124">
        <v>0</v>
      </c>
      <c r="Z20" s="124">
        <v>0</v>
      </c>
      <c r="AA20" s="124">
        <v>0</v>
      </c>
      <c r="AB20" s="124">
        <v>0</v>
      </c>
      <c r="AC20" s="124">
        <v>0</v>
      </c>
      <c r="AD20" s="352" t="s">
        <v>147</v>
      </c>
      <c r="AE20" s="14"/>
    </row>
    <row r="21" spans="1:31" s="5" customFormat="1" ht="16.5" customHeight="1">
      <c r="A21" s="349"/>
      <c r="B21" s="351" t="s">
        <v>25</v>
      </c>
      <c r="C21" s="253">
        <f t="shared" si="2"/>
        <v>30</v>
      </c>
      <c r="D21" s="163">
        <f t="shared" si="3"/>
        <v>20</v>
      </c>
      <c r="E21" s="163">
        <f t="shared" si="4"/>
        <v>10</v>
      </c>
      <c r="F21" s="163">
        <f t="shared" si="5"/>
        <v>30</v>
      </c>
      <c r="G21" s="124">
        <f t="shared" si="6"/>
        <v>20</v>
      </c>
      <c r="H21" s="124">
        <f t="shared" si="7"/>
        <v>10</v>
      </c>
      <c r="I21" s="163">
        <f t="shared" si="8"/>
        <v>9</v>
      </c>
      <c r="J21" s="124">
        <v>6</v>
      </c>
      <c r="K21" s="124">
        <v>3</v>
      </c>
      <c r="L21" s="163">
        <f t="shared" si="10"/>
        <v>5</v>
      </c>
      <c r="M21" s="124">
        <v>2</v>
      </c>
      <c r="N21" s="124">
        <v>3</v>
      </c>
      <c r="O21" s="163">
        <f t="shared" si="11"/>
        <v>8</v>
      </c>
      <c r="P21" s="124">
        <v>6</v>
      </c>
      <c r="Q21" s="124">
        <v>2</v>
      </c>
      <c r="R21" s="163">
        <f t="shared" si="12"/>
        <v>8</v>
      </c>
      <c r="S21" s="124">
        <v>6</v>
      </c>
      <c r="T21" s="124">
        <v>2</v>
      </c>
      <c r="U21" s="163">
        <f t="shared" si="13"/>
        <v>0</v>
      </c>
      <c r="V21" s="163">
        <v>0</v>
      </c>
      <c r="W21" s="124">
        <v>0</v>
      </c>
      <c r="X21" s="124">
        <v>0</v>
      </c>
      <c r="Y21" s="124">
        <v>40</v>
      </c>
      <c r="Z21" s="124">
        <v>6</v>
      </c>
      <c r="AA21" s="124">
        <v>3</v>
      </c>
      <c r="AB21" s="124">
        <v>6</v>
      </c>
      <c r="AC21" s="124">
        <v>3</v>
      </c>
      <c r="AD21" s="352" t="s">
        <v>25</v>
      </c>
      <c r="AE21" s="14"/>
    </row>
    <row r="22" spans="1:31" s="5" customFormat="1" ht="16.5" customHeight="1">
      <c r="A22" s="349"/>
      <c r="B22" s="351" t="s">
        <v>26</v>
      </c>
      <c r="C22" s="253">
        <f t="shared" si="2"/>
        <v>0</v>
      </c>
      <c r="D22" s="163">
        <f t="shared" si="3"/>
        <v>0</v>
      </c>
      <c r="E22" s="163">
        <f t="shared" si="4"/>
        <v>0</v>
      </c>
      <c r="F22" s="163">
        <f t="shared" si="5"/>
        <v>0</v>
      </c>
      <c r="G22" s="124">
        <f t="shared" si="6"/>
        <v>0</v>
      </c>
      <c r="H22" s="124">
        <f t="shared" si="7"/>
        <v>0</v>
      </c>
      <c r="I22" s="163">
        <f t="shared" si="8"/>
        <v>0</v>
      </c>
      <c r="J22" s="124">
        <v>0</v>
      </c>
      <c r="K22" s="124">
        <v>0</v>
      </c>
      <c r="L22" s="163">
        <f t="shared" si="10"/>
        <v>0</v>
      </c>
      <c r="M22" s="124">
        <v>0</v>
      </c>
      <c r="N22" s="124">
        <v>0</v>
      </c>
      <c r="O22" s="163">
        <f t="shared" si="11"/>
        <v>0</v>
      </c>
      <c r="P22" s="124">
        <v>0</v>
      </c>
      <c r="Q22" s="124">
        <v>0</v>
      </c>
      <c r="R22" s="163">
        <f t="shared" si="12"/>
        <v>0</v>
      </c>
      <c r="S22" s="163">
        <v>0</v>
      </c>
      <c r="T22" s="163">
        <v>0</v>
      </c>
      <c r="U22" s="163">
        <f t="shared" si="13"/>
        <v>0</v>
      </c>
      <c r="V22" s="163">
        <v>0</v>
      </c>
      <c r="W22" s="124">
        <v>0</v>
      </c>
      <c r="X22" s="124">
        <v>0</v>
      </c>
      <c r="Y22" s="124">
        <v>0</v>
      </c>
      <c r="Z22" s="124">
        <v>0</v>
      </c>
      <c r="AA22" s="124">
        <v>0</v>
      </c>
      <c r="AB22" s="124">
        <v>0</v>
      </c>
      <c r="AC22" s="124">
        <v>0</v>
      </c>
      <c r="AD22" s="352" t="s">
        <v>26</v>
      </c>
      <c r="AE22" s="14"/>
    </row>
    <row r="23" spans="1:31" s="5" customFormat="1" ht="16.5" customHeight="1">
      <c r="A23" s="349"/>
      <c r="B23" s="351" t="s">
        <v>27</v>
      </c>
      <c r="C23" s="253">
        <f t="shared" si="2"/>
        <v>0</v>
      </c>
      <c r="D23" s="163">
        <f t="shared" si="3"/>
        <v>0</v>
      </c>
      <c r="E23" s="163">
        <f t="shared" si="4"/>
        <v>0</v>
      </c>
      <c r="F23" s="163">
        <f t="shared" si="5"/>
        <v>0</v>
      </c>
      <c r="G23" s="124">
        <f t="shared" si="6"/>
        <v>0</v>
      </c>
      <c r="H23" s="124">
        <f t="shared" si="7"/>
        <v>0</v>
      </c>
      <c r="I23" s="163">
        <f t="shared" si="8"/>
        <v>0</v>
      </c>
      <c r="J23" s="124">
        <v>0</v>
      </c>
      <c r="K23" s="124">
        <v>0</v>
      </c>
      <c r="L23" s="163">
        <f t="shared" si="10"/>
        <v>0</v>
      </c>
      <c r="M23" s="124">
        <v>0</v>
      </c>
      <c r="N23" s="124">
        <v>0</v>
      </c>
      <c r="O23" s="163">
        <f t="shared" si="11"/>
        <v>0</v>
      </c>
      <c r="P23" s="124">
        <v>0</v>
      </c>
      <c r="Q23" s="124">
        <v>0</v>
      </c>
      <c r="R23" s="163">
        <f t="shared" si="12"/>
        <v>0</v>
      </c>
      <c r="S23" s="163">
        <v>0</v>
      </c>
      <c r="T23" s="163">
        <v>0</v>
      </c>
      <c r="U23" s="163">
        <f t="shared" si="13"/>
        <v>0</v>
      </c>
      <c r="V23" s="163">
        <v>0</v>
      </c>
      <c r="W23" s="124">
        <v>0</v>
      </c>
      <c r="X23" s="124">
        <v>0</v>
      </c>
      <c r="Y23" s="124">
        <v>0</v>
      </c>
      <c r="Z23" s="124">
        <v>0</v>
      </c>
      <c r="AA23" s="124">
        <v>0</v>
      </c>
      <c r="AB23" s="124">
        <v>0</v>
      </c>
      <c r="AC23" s="124">
        <v>0</v>
      </c>
      <c r="AD23" s="352" t="s">
        <v>27</v>
      </c>
      <c r="AE23" s="14"/>
    </row>
    <row r="24" spans="1:31" s="5" customFormat="1" ht="16.5" customHeight="1">
      <c r="A24" s="349"/>
      <c r="B24" s="351" t="s">
        <v>28</v>
      </c>
      <c r="C24" s="253">
        <f t="shared" si="2"/>
        <v>0</v>
      </c>
      <c r="D24" s="163">
        <f t="shared" si="3"/>
        <v>0</v>
      </c>
      <c r="E24" s="163">
        <f t="shared" si="4"/>
        <v>0</v>
      </c>
      <c r="F24" s="163">
        <f t="shared" si="5"/>
        <v>0</v>
      </c>
      <c r="G24" s="124">
        <f t="shared" si="6"/>
        <v>0</v>
      </c>
      <c r="H24" s="124">
        <f t="shared" si="7"/>
        <v>0</v>
      </c>
      <c r="I24" s="163">
        <f t="shared" si="8"/>
        <v>0</v>
      </c>
      <c r="J24" s="124">
        <v>0</v>
      </c>
      <c r="K24" s="124">
        <v>0</v>
      </c>
      <c r="L24" s="163">
        <f t="shared" si="10"/>
        <v>0</v>
      </c>
      <c r="M24" s="124">
        <v>0</v>
      </c>
      <c r="N24" s="124">
        <v>0</v>
      </c>
      <c r="O24" s="163">
        <f t="shared" si="11"/>
        <v>0</v>
      </c>
      <c r="P24" s="124">
        <v>0</v>
      </c>
      <c r="Q24" s="124">
        <v>0</v>
      </c>
      <c r="R24" s="163">
        <f t="shared" si="12"/>
        <v>0</v>
      </c>
      <c r="S24" s="163">
        <v>0</v>
      </c>
      <c r="T24" s="163">
        <v>0</v>
      </c>
      <c r="U24" s="163">
        <f t="shared" si="13"/>
        <v>0</v>
      </c>
      <c r="V24" s="163">
        <v>0</v>
      </c>
      <c r="W24" s="124">
        <v>0</v>
      </c>
      <c r="X24" s="124">
        <v>0</v>
      </c>
      <c r="Y24" s="124">
        <v>0</v>
      </c>
      <c r="Z24" s="124">
        <v>0</v>
      </c>
      <c r="AA24" s="124">
        <v>0</v>
      </c>
      <c r="AB24" s="124">
        <v>0</v>
      </c>
      <c r="AC24" s="124">
        <v>0</v>
      </c>
      <c r="AD24" s="352" t="s">
        <v>28</v>
      </c>
      <c r="AE24" s="14"/>
    </row>
    <row r="25" spans="1:31" s="5" customFormat="1" ht="16.5" customHeight="1">
      <c r="A25" s="349"/>
      <c r="B25" s="351" t="s">
        <v>29</v>
      </c>
      <c r="C25" s="253">
        <f t="shared" si="2"/>
        <v>346</v>
      </c>
      <c r="D25" s="163">
        <f t="shared" si="3"/>
        <v>199</v>
      </c>
      <c r="E25" s="163">
        <f t="shared" si="4"/>
        <v>147</v>
      </c>
      <c r="F25" s="163">
        <f t="shared" si="5"/>
        <v>346</v>
      </c>
      <c r="G25" s="124">
        <f t="shared" si="6"/>
        <v>199</v>
      </c>
      <c r="H25" s="124">
        <f t="shared" si="7"/>
        <v>147</v>
      </c>
      <c r="I25" s="163">
        <f t="shared" si="8"/>
        <v>106</v>
      </c>
      <c r="J25" s="124">
        <v>65</v>
      </c>
      <c r="K25" s="124">
        <v>41</v>
      </c>
      <c r="L25" s="163">
        <f t="shared" si="10"/>
        <v>115</v>
      </c>
      <c r="M25" s="124">
        <v>62</v>
      </c>
      <c r="N25" s="124">
        <v>53</v>
      </c>
      <c r="O25" s="163">
        <f t="shared" si="11"/>
        <v>93</v>
      </c>
      <c r="P25" s="124">
        <v>54</v>
      </c>
      <c r="Q25" s="124">
        <v>39</v>
      </c>
      <c r="R25" s="163">
        <f t="shared" si="12"/>
        <v>32</v>
      </c>
      <c r="S25" s="124">
        <v>18</v>
      </c>
      <c r="T25" s="124">
        <v>14</v>
      </c>
      <c r="U25" s="163">
        <f t="shared" si="13"/>
        <v>0</v>
      </c>
      <c r="V25" s="163">
        <v>0</v>
      </c>
      <c r="W25" s="124">
        <v>0</v>
      </c>
      <c r="X25" s="124">
        <v>0</v>
      </c>
      <c r="Y25" s="124">
        <v>160</v>
      </c>
      <c r="Z25" s="124">
        <v>74</v>
      </c>
      <c r="AA25" s="124">
        <v>47</v>
      </c>
      <c r="AB25" s="124">
        <v>65</v>
      </c>
      <c r="AC25" s="124">
        <v>41</v>
      </c>
      <c r="AD25" s="352" t="s">
        <v>29</v>
      </c>
      <c r="AE25" s="14"/>
    </row>
    <row r="26" spans="1:31" s="5" customFormat="1" ht="16.5" customHeight="1">
      <c r="A26" s="349"/>
      <c r="B26" s="351" t="s">
        <v>30</v>
      </c>
      <c r="C26" s="253">
        <f t="shared" si="2"/>
        <v>65</v>
      </c>
      <c r="D26" s="163">
        <f t="shared" si="3"/>
        <v>44</v>
      </c>
      <c r="E26" s="163">
        <f t="shared" si="4"/>
        <v>21</v>
      </c>
      <c r="F26" s="163">
        <f t="shared" si="5"/>
        <v>65</v>
      </c>
      <c r="G26" s="124">
        <f t="shared" si="6"/>
        <v>44</v>
      </c>
      <c r="H26" s="124">
        <f t="shared" si="7"/>
        <v>21</v>
      </c>
      <c r="I26" s="163">
        <f t="shared" si="8"/>
        <v>9</v>
      </c>
      <c r="J26" s="124">
        <v>7</v>
      </c>
      <c r="K26" s="124">
        <v>2</v>
      </c>
      <c r="L26" s="163">
        <f t="shared" si="10"/>
        <v>19</v>
      </c>
      <c r="M26" s="124">
        <v>13</v>
      </c>
      <c r="N26" s="124">
        <v>6</v>
      </c>
      <c r="O26" s="163">
        <f t="shared" si="11"/>
        <v>17</v>
      </c>
      <c r="P26" s="124">
        <v>13</v>
      </c>
      <c r="Q26" s="124">
        <v>4</v>
      </c>
      <c r="R26" s="163">
        <f t="shared" si="12"/>
        <v>20</v>
      </c>
      <c r="S26" s="124">
        <v>11</v>
      </c>
      <c r="T26" s="124">
        <v>9</v>
      </c>
      <c r="U26" s="163">
        <f t="shared" si="13"/>
        <v>0</v>
      </c>
      <c r="V26" s="163">
        <v>0</v>
      </c>
      <c r="W26" s="124">
        <v>0</v>
      </c>
      <c r="X26" s="124">
        <v>0</v>
      </c>
      <c r="Y26" s="124">
        <v>40</v>
      </c>
      <c r="Z26" s="124">
        <v>9</v>
      </c>
      <c r="AA26" s="124">
        <v>3</v>
      </c>
      <c r="AB26" s="124">
        <v>6</v>
      </c>
      <c r="AC26" s="124">
        <v>2</v>
      </c>
      <c r="AD26" s="352" t="s">
        <v>30</v>
      </c>
      <c r="AE26" s="14"/>
    </row>
    <row r="27" spans="1:31" s="5" customFormat="1" ht="16.5" customHeight="1">
      <c r="A27" s="349"/>
      <c r="B27" s="353" t="s">
        <v>60</v>
      </c>
      <c r="C27" s="253">
        <f t="shared" si="2"/>
        <v>34</v>
      </c>
      <c r="D27" s="163">
        <f t="shared" si="3"/>
        <v>20</v>
      </c>
      <c r="E27" s="163">
        <f t="shared" si="4"/>
        <v>14</v>
      </c>
      <c r="F27" s="163">
        <f t="shared" si="5"/>
        <v>34</v>
      </c>
      <c r="G27" s="124">
        <f t="shared" si="6"/>
        <v>20</v>
      </c>
      <c r="H27" s="124">
        <f t="shared" si="7"/>
        <v>14</v>
      </c>
      <c r="I27" s="163">
        <f t="shared" si="8"/>
        <v>12</v>
      </c>
      <c r="J27" s="124">
        <v>6</v>
      </c>
      <c r="K27" s="124">
        <v>6</v>
      </c>
      <c r="L27" s="163">
        <f t="shared" si="10"/>
        <v>9</v>
      </c>
      <c r="M27" s="124">
        <v>6</v>
      </c>
      <c r="N27" s="124">
        <v>3</v>
      </c>
      <c r="O27" s="163">
        <f t="shared" si="11"/>
        <v>8</v>
      </c>
      <c r="P27" s="124">
        <v>5</v>
      </c>
      <c r="Q27" s="124">
        <v>3</v>
      </c>
      <c r="R27" s="163">
        <f t="shared" si="12"/>
        <v>5</v>
      </c>
      <c r="S27" s="124">
        <v>3</v>
      </c>
      <c r="T27" s="124">
        <v>2</v>
      </c>
      <c r="U27" s="163">
        <f t="shared" si="13"/>
        <v>0</v>
      </c>
      <c r="V27" s="163">
        <v>0</v>
      </c>
      <c r="W27" s="124">
        <v>0</v>
      </c>
      <c r="X27" s="124">
        <v>0</v>
      </c>
      <c r="Y27" s="124">
        <v>40</v>
      </c>
      <c r="Z27" s="124">
        <v>7</v>
      </c>
      <c r="AA27" s="124">
        <v>4</v>
      </c>
      <c r="AB27" s="124">
        <v>5</v>
      </c>
      <c r="AC27" s="124">
        <v>4</v>
      </c>
      <c r="AD27" s="352" t="s">
        <v>76</v>
      </c>
      <c r="AE27" s="14"/>
    </row>
    <row r="28" spans="1:31" s="5" customFormat="1" ht="16.5" customHeight="1">
      <c r="A28" s="349"/>
      <c r="B28" s="353" t="s">
        <v>61</v>
      </c>
      <c r="C28" s="253">
        <f t="shared" si="2"/>
        <v>0</v>
      </c>
      <c r="D28" s="163">
        <f t="shared" si="3"/>
        <v>0</v>
      </c>
      <c r="E28" s="163">
        <f t="shared" si="4"/>
        <v>0</v>
      </c>
      <c r="F28" s="163">
        <f t="shared" si="5"/>
        <v>0</v>
      </c>
      <c r="G28" s="124">
        <f t="shared" si="6"/>
        <v>0</v>
      </c>
      <c r="H28" s="124">
        <f t="shared" si="7"/>
        <v>0</v>
      </c>
      <c r="I28" s="163">
        <f t="shared" si="8"/>
        <v>0</v>
      </c>
      <c r="J28" s="124">
        <v>0</v>
      </c>
      <c r="K28" s="124">
        <v>0</v>
      </c>
      <c r="L28" s="163">
        <f t="shared" si="10"/>
        <v>0</v>
      </c>
      <c r="M28" s="124">
        <v>0</v>
      </c>
      <c r="N28" s="124">
        <v>0</v>
      </c>
      <c r="O28" s="163">
        <f t="shared" si="11"/>
        <v>0</v>
      </c>
      <c r="P28" s="124">
        <v>0</v>
      </c>
      <c r="Q28" s="124">
        <v>0</v>
      </c>
      <c r="R28" s="163">
        <f t="shared" si="12"/>
        <v>0</v>
      </c>
      <c r="S28" s="163">
        <v>0</v>
      </c>
      <c r="T28" s="163">
        <v>0</v>
      </c>
      <c r="U28" s="163">
        <f t="shared" si="13"/>
        <v>0</v>
      </c>
      <c r="V28" s="163">
        <v>0</v>
      </c>
      <c r="W28" s="124">
        <v>0</v>
      </c>
      <c r="X28" s="124">
        <v>0</v>
      </c>
      <c r="Y28" s="124">
        <v>0</v>
      </c>
      <c r="Z28" s="124">
        <v>0</v>
      </c>
      <c r="AA28" s="124">
        <v>0</v>
      </c>
      <c r="AB28" s="124">
        <v>0</v>
      </c>
      <c r="AC28" s="124">
        <v>0</v>
      </c>
      <c r="AD28" s="352" t="s">
        <v>77</v>
      </c>
      <c r="AE28" s="14"/>
    </row>
    <row r="29" spans="1:31" s="5" customFormat="1" ht="16.5" customHeight="1">
      <c r="A29" s="349"/>
      <c r="B29" s="353" t="s">
        <v>62</v>
      </c>
      <c r="C29" s="253">
        <f t="shared" si="2"/>
        <v>249</v>
      </c>
      <c r="D29" s="163">
        <f t="shared" si="3"/>
        <v>137</v>
      </c>
      <c r="E29" s="163">
        <f t="shared" si="4"/>
        <v>112</v>
      </c>
      <c r="F29" s="163">
        <f t="shared" si="5"/>
        <v>249</v>
      </c>
      <c r="G29" s="124">
        <f t="shared" si="6"/>
        <v>137</v>
      </c>
      <c r="H29" s="124">
        <f t="shared" si="7"/>
        <v>112</v>
      </c>
      <c r="I29" s="163">
        <f t="shared" si="8"/>
        <v>80</v>
      </c>
      <c r="J29" s="124">
        <v>48</v>
      </c>
      <c r="K29" s="124">
        <v>32</v>
      </c>
      <c r="L29" s="163">
        <f t="shared" si="10"/>
        <v>91</v>
      </c>
      <c r="M29" s="124">
        <v>43</v>
      </c>
      <c r="N29" s="124">
        <v>48</v>
      </c>
      <c r="O29" s="163">
        <f t="shared" si="11"/>
        <v>52</v>
      </c>
      <c r="P29" s="124">
        <v>29</v>
      </c>
      <c r="Q29" s="124">
        <v>23</v>
      </c>
      <c r="R29" s="163">
        <f t="shared" si="12"/>
        <v>26</v>
      </c>
      <c r="S29" s="124">
        <v>17</v>
      </c>
      <c r="T29" s="124">
        <v>9</v>
      </c>
      <c r="U29" s="163">
        <f t="shared" si="13"/>
        <v>0</v>
      </c>
      <c r="V29" s="163">
        <v>0</v>
      </c>
      <c r="W29" s="124">
        <v>0</v>
      </c>
      <c r="X29" s="124">
        <v>0</v>
      </c>
      <c r="Y29" s="124">
        <v>120</v>
      </c>
      <c r="Z29" s="124">
        <v>66</v>
      </c>
      <c r="AA29" s="124">
        <v>42</v>
      </c>
      <c r="AB29" s="124">
        <v>48</v>
      </c>
      <c r="AC29" s="124">
        <v>32</v>
      </c>
      <c r="AD29" s="352" t="s">
        <v>78</v>
      </c>
      <c r="AE29" s="14"/>
    </row>
    <row r="30" spans="1:31" s="5" customFormat="1" ht="16.5" customHeight="1">
      <c r="A30" s="349"/>
      <c r="B30" s="353" t="s">
        <v>164</v>
      </c>
      <c r="C30" s="253">
        <f t="shared" si="2"/>
        <v>193</v>
      </c>
      <c r="D30" s="163">
        <f t="shared" si="3"/>
        <v>105</v>
      </c>
      <c r="E30" s="163">
        <f t="shared" si="4"/>
        <v>88</v>
      </c>
      <c r="F30" s="163">
        <f t="shared" si="5"/>
        <v>193</v>
      </c>
      <c r="G30" s="124">
        <f t="shared" si="6"/>
        <v>105</v>
      </c>
      <c r="H30" s="124">
        <f t="shared" si="7"/>
        <v>88</v>
      </c>
      <c r="I30" s="163">
        <f t="shared" si="8"/>
        <v>63</v>
      </c>
      <c r="J30" s="124">
        <v>34</v>
      </c>
      <c r="K30" s="124">
        <v>29</v>
      </c>
      <c r="L30" s="163">
        <f t="shared" si="10"/>
        <v>58</v>
      </c>
      <c r="M30" s="124">
        <v>33</v>
      </c>
      <c r="N30" s="124">
        <v>25</v>
      </c>
      <c r="O30" s="163">
        <f t="shared" si="11"/>
        <v>54</v>
      </c>
      <c r="P30" s="124">
        <v>30</v>
      </c>
      <c r="Q30" s="124">
        <v>24</v>
      </c>
      <c r="R30" s="163">
        <f t="shared" si="12"/>
        <v>18</v>
      </c>
      <c r="S30" s="124">
        <v>8</v>
      </c>
      <c r="T30" s="124">
        <v>10</v>
      </c>
      <c r="U30" s="163">
        <f t="shared" si="13"/>
        <v>0</v>
      </c>
      <c r="V30" s="163">
        <v>0</v>
      </c>
      <c r="W30" s="124">
        <v>0</v>
      </c>
      <c r="X30" s="124">
        <v>0</v>
      </c>
      <c r="Y30" s="124">
        <v>200</v>
      </c>
      <c r="Z30" s="124">
        <v>41</v>
      </c>
      <c r="AA30" s="124">
        <v>36</v>
      </c>
      <c r="AB30" s="124">
        <v>32</v>
      </c>
      <c r="AC30" s="124">
        <v>29</v>
      </c>
      <c r="AD30" s="352" t="s">
        <v>164</v>
      </c>
      <c r="AE30" s="14"/>
    </row>
    <row r="31" spans="1:31" s="162" customFormat="1" ht="16.5" customHeight="1">
      <c r="A31" s="425" t="s">
        <v>218</v>
      </c>
      <c r="B31" s="426"/>
      <c r="C31" s="250">
        <f t="shared" si="2"/>
        <v>48</v>
      </c>
      <c r="D31" s="372">
        <f t="shared" si="3"/>
        <v>30</v>
      </c>
      <c r="E31" s="372">
        <f t="shared" si="4"/>
        <v>18</v>
      </c>
      <c r="F31" s="251">
        <f t="shared" si="5"/>
        <v>48</v>
      </c>
      <c r="G31" s="372">
        <f t="shared" si="6"/>
        <v>30</v>
      </c>
      <c r="H31" s="372">
        <f t="shared" si="7"/>
        <v>18</v>
      </c>
      <c r="I31" s="251">
        <f t="shared" si="8"/>
        <v>23</v>
      </c>
      <c r="J31" s="251">
        <f aca="true" t="shared" si="14" ref="J31:AC31">SUM(J32:J33)</f>
        <v>15</v>
      </c>
      <c r="K31" s="251">
        <f t="shared" si="14"/>
        <v>8</v>
      </c>
      <c r="L31" s="251">
        <f t="shared" si="10"/>
        <v>15</v>
      </c>
      <c r="M31" s="251">
        <f t="shared" si="14"/>
        <v>10</v>
      </c>
      <c r="N31" s="251">
        <f t="shared" si="14"/>
        <v>5</v>
      </c>
      <c r="O31" s="251">
        <f t="shared" si="11"/>
        <v>10</v>
      </c>
      <c r="P31" s="251">
        <f t="shared" si="14"/>
        <v>5</v>
      </c>
      <c r="Q31" s="251">
        <f t="shared" si="14"/>
        <v>5</v>
      </c>
      <c r="R31" s="251">
        <f t="shared" si="12"/>
        <v>0</v>
      </c>
      <c r="S31" s="251">
        <f t="shared" si="14"/>
        <v>0</v>
      </c>
      <c r="T31" s="251">
        <f t="shared" si="14"/>
        <v>0</v>
      </c>
      <c r="U31" s="251">
        <f t="shared" si="13"/>
        <v>0</v>
      </c>
      <c r="V31" s="251">
        <f t="shared" si="14"/>
        <v>0</v>
      </c>
      <c r="W31" s="251">
        <f t="shared" si="14"/>
        <v>0</v>
      </c>
      <c r="X31" s="251">
        <f t="shared" si="14"/>
        <v>0</v>
      </c>
      <c r="Y31" s="251">
        <f t="shared" si="14"/>
        <v>40</v>
      </c>
      <c r="Z31" s="251">
        <f t="shared" si="14"/>
        <v>13</v>
      </c>
      <c r="AA31" s="251">
        <f t="shared" si="14"/>
        <v>7</v>
      </c>
      <c r="AB31" s="251">
        <f t="shared" si="14"/>
        <v>12</v>
      </c>
      <c r="AC31" s="251">
        <f t="shared" si="14"/>
        <v>7</v>
      </c>
      <c r="AD31" s="427" t="s">
        <v>218</v>
      </c>
      <c r="AE31" s="429"/>
    </row>
    <row r="32" spans="1:31" s="5" customFormat="1" ht="16.5" customHeight="1">
      <c r="A32" s="349"/>
      <c r="B32" s="351" t="s">
        <v>31</v>
      </c>
      <c r="C32" s="253">
        <f t="shared" si="2"/>
        <v>0</v>
      </c>
      <c r="D32" s="163">
        <f t="shared" si="3"/>
        <v>0</v>
      </c>
      <c r="E32" s="163">
        <f t="shared" si="4"/>
        <v>0</v>
      </c>
      <c r="F32" s="163">
        <f t="shared" si="5"/>
        <v>0</v>
      </c>
      <c r="G32" s="124">
        <f t="shared" si="6"/>
        <v>0</v>
      </c>
      <c r="H32" s="124">
        <f t="shared" si="7"/>
        <v>0</v>
      </c>
      <c r="I32" s="163">
        <f t="shared" si="8"/>
        <v>0</v>
      </c>
      <c r="J32" s="124">
        <v>0</v>
      </c>
      <c r="K32" s="124">
        <v>0</v>
      </c>
      <c r="L32" s="163">
        <f t="shared" si="10"/>
        <v>0</v>
      </c>
      <c r="M32" s="124">
        <v>0</v>
      </c>
      <c r="N32" s="124">
        <v>0</v>
      </c>
      <c r="O32" s="163">
        <f t="shared" si="11"/>
        <v>0</v>
      </c>
      <c r="P32" s="124">
        <v>0</v>
      </c>
      <c r="Q32" s="124">
        <v>0</v>
      </c>
      <c r="R32" s="163">
        <f t="shared" si="12"/>
        <v>0</v>
      </c>
      <c r="S32" s="124">
        <v>0</v>
      </c>
      <c r="T32" s="124">
        <v>0</v>
      </c>
      <c r="U32" s="163">
        <f t="shared" si="13"/>
        <v>0</v>
      </c>
      <c r="V32" s="163">
        <v>0</v>
      </c>
      <c r="W32" s="124">
        <v>0</v>
      </c>
      <c r="X32" s="124">
        <v>0</v>
      </c>
      <c r="Y32" s="124">
        <v>0</v>
      </c>
      <c r="Z32" s="124">
        <v>0</v>
      </c>
      <c r="AA32" s="124">
        <v>0</v>
      </c>
      <c r="AB32" s="124">
        <v>0</v>
      </c>
      <c r="AC32" s="124">
        <v>0</v>
      </c>
      <c r="AD32" s="352" t="s">
        <v>31</v>
      </c>
      <c r="AE32" s="14"/>
    </row>
    <row r="33" spans="1:31" s="5" customFormat="1" ht="16.5" customHeight="1">
      <c r="A33" s="349"/>
      <c r="B33" s="351" t="s">
        <v>32</v>
      </c>
      <c r="C33" s="253">
        <f t="shared" si="2"/>
        <v>48</v>
      </c>
      <c r="D33" s="163">
        <f t="shared" si="3"/>
        <v>30</v>
      </c>
      <c r="E33" s="163">
        <f t="shared" si="4"/>
        <v>18</v>
      </c>
      <c r="F33" s="163">
        <f t="shared" si="5"/>
        <v>48</v>
      </c>
      <c r="G33" s="124">
        <f t="shared" si="6"/>
        <v>30</v>
      </c>
      <c r="H33" s="124">
        <f t="shared" si="7"/>
        <v>18</v>
      </c>
      <c r="I33" s="163">
        <f t="shared" si="8"/>
        <v>23</v>
      </c>
      <c r="J33" s="124">
        <v>15</v>
      </c>
      <c r="K33" s="124">
        <v>8</v>
      </c>
      <c r="L33" s="163">
        <f t="shared" si="10"/>
        <v>15</v>
      </c>
      <c r="M33" s="124">
        <v>10</v>
      </c>
      <c r="N33" s="124">
        <v>5</v>
      </c>
      <c r="O33" s="163">
        <f t="shared" si="11"/>
        <v>10</v>
      </c>
      <c r="P33" s="124">
        <v>5</v>
      </c>
      <c r="Q33" s="124">
        <v>5</v>
      </c>
      <c r="R33" s="163">
        <f t="shared" si="12"/>
        <v>0</v>
      </c>
      <c r="S33" s="124">
        <v>0</v>
      </c>
      <c r="T33" s="124">
        <v>0</v>
      </c>
      <c r="U33" s="163">
        <f t="shared" si="13"/>
        <v>0</v>
      </c>
      <c r="V33" s="163">
        <v>0</v>
      </c>
      <c r="W33" s="124">
        <v>0</v>
      </c>
      <c r="X33" s="124">
        <v>0</v>
      </c>
      <c r="Y33" s="124">
        <v>40</v>
      </c>
      <c r="Z33" s="124">
        <v>13</v>
      </c>
      <c r="AA33" s="124">
        <v>7</v>
      </c>
      <c r="AB33" s="124">
        <v>12</v>
      </c>
      <c r="AC33" s="124">
        <v>7</v>
      </c>
      <c r="AD33" s="352" t="s">
        <v>32</v>
      </c>
      <c r="AE33" s="14"/>
    </row>
    <row r="34" spans="1:31" s="162" customFormat="1" ht="16.5" customHeight="1">
      <c r="A34" s="421" t="s">
        <v>219</v>
      </c>
      <c r="B34" s="423"/>
      <c r="C34" s="250">
        <f t="shared" si="2"/>
        <v>39</v>
      </c>
      <c r="D34" s="372">
        <f t="shared" si="3"/>
        <v>19</v>
      </c>
      <c r="E34" s="372">
        <f t="shared" si="4"/>
        <v>20</v>
      </c>
      <c r="F34" s="251">
        <f t="shared" si="5"/>
        <v>39</v>
      </c>
      <c r="G34" s="372">
        <f t="shared" si="6"/>
        <v>19</v>
      </c>
      <c r="H34" s="372">
        <f t="shared" si="7"/>
        <v>20</v>
      </c>
      <c r="I34" s="251">
        <f t="shared" si="8"/>
        <v>9</v>
      </c>
      <c r="J34" s="251">
        <f aca="true" t="shared" si="15" ref="J34:AC34">SUM(J35:J38)</f>
        <v>5</v>
      </c>
      <c r="K34" s="251">
        <f t="shared" si="15"/>
        <v>4</v>
      </c>
      <c r="L34" s="251">
        <f t="shared" si="10"/>
        <v>13</v>
      </c>
      <c r="M34" s="251">
        <f t="shared" si="15"/>
        <v>6</v>
      </c>
      <c r="N34" s="251">
        <f t="shared" si="15"/>
        <v>7</v>
      </c>
      <c r="O34" s="251">
        <f t="shared" si="11"/>
        <v>8</v>
      </c>
      <c r="P34" s="251">
        <f t="shared" si="15"/>
        <v>5</v>
      </c>
      <c r="Q34" s="251">
        <f t="shared" si="15"/>
        <v>3</v>
      </c>
      <c r="R34" s="251">
        <f t="shared" si="12"/>
        <v>9</v>
      </c>
      <c r="S34" s="251">
        <f t="shared" si="15"/>
        <v>3</v>
      </c>
      <c r="T34" s="251">
        <f t="shared" si="15"/>
        <v>6</v>
      </c>
      <c r="U34" s="251">
        <f t="shared" si="13"/>
        <v>0</v>
      </c>
      <c r="V34" s="251">
        <f t="shared" si="15"/>
        <v>0</v>
      </c>
      <c r="W34" s="251">
        <f t="shared" si="15"/>
        <v>0</v>
      </c>
      <c r="X34" s="251">
        <f t="shared" si="15"/>
        <v>0</v>
      </c>
      <c r="Y34" s="251">
        <f t="shared" si="15"/>
        <v>40</v>
      </c>
      <c r="Z34" s="251">
        <f t="shared" si="15"/>
        <v>9</v>
      </c>
      <c r="AA34" s="251">
        <f t="shared" si="15"/>
        <v>4</v>
      </c>
      <c r="AB34" s="251">
        <f t="shared" si="15"/>
        <v>5</v>
      </c>
      <c r="AC34" s="251">
        <f t="shared" si="15"/>
        <v>4</v>
      </c>
      <c r="AD34" s="427" t="s">
        <v>219</v>
      </c>
      <c r="AE34" s="429"/>
    </row>
    <row r="35" spans="1:31" s="5" customFormat="1" ht="16.5" customHeight="1">
      <c r="A35" s="349"/>
      <c r="B35" s="351" t="s">
        <v>48</v>
      </c>
      <c r="C35" s="253">
        <f t="shared" si="2"/>
        <v>39</v>
      </c>
      <c r="D35" s="163">
        <f t="shared" si="3"/>
        <v>19</v>
      </c>
      <c r="E35" s="163">
        <f t="shared" si="4"/>
        <v>20</v>
      </c>
      <c r="F35" s="163">
        <f t="shared" si="5"/>
        <v>39</v>
      </c>
      <c r="G35" s="124">
        <f t="shared" si="6"/>
        <v>19</v>
      </c>
      <c r="H35" s="124">
        <f t="shared" si="7"/>
        <v>20</v>
      </c>
      <c r="I35" s="163">
        <f t="shared" si="8"/>
        <v>9</v>
      </c>
      <c r="J35" s="124">
        <v>5</v>
      </c>
      <c r="K35" s="124">
        <v>4</v>
      </c>
      <c r="L35" s="163">
        <f t="shared" si="10"/>
        <v>13</v>
      </c>
      <c r="M35" s="124">
        <v>6</v>
      </c>
      <c r="N35" s="124">
        <v>7</v>
      </c>
      <c r="O35" s="163">
        <f t="shared" si="11"/>
        <v>8</v>
      </c>
      <c r="P35" s="124">
        <v>5</v>
      </c>
      <c r="Q35" s="124">
        <v>3</v>
      </c>
      <c r="R35" s="163">
        <f t="shared" si="12"/>
        <v>9</v>
      </c>
      <c r="S35" s="124">
        <v>3</v>
      </c>
      <c r="T35" s="124">
        <v>6</v>
      </c>
      <c r="U35" s="163">
        <f t="shared" si="13"/>
        <v>0</v>
      </c>
      <c r="V35" s="163">
        <v>0</v>
      </c>
      <c r="W35" s="124">
        <v>0</v>
      </c>
      <c r="X35" s="124">
        <v>0</v>
      </c>
      <c r="Y35" s="124">
        <v>40</v>
      </c>
      <c r="Z35" s="124">
        <v>9</v>
      </c>
      <c r="AA35" s="124">
        <v>4</v>
      </c>
      <c r="AB35" s="124">
        <v>5</v>
      </c>
      <c r="AC35" s="124">
        <v>4</v>
      </c>
      <c r="AD35" s="352" t="s">
        <v>47</v>
      </c>
      <c r="AE35" s="14"/>
    </row>
    <row r="36" spans="1:31" s="5" customFormat="1" ht="16.5" customHeight="1">
      <c r="A36" s="349"/>
      <c r="B36" s="351" t="s">
        <v>50</v>
      </c>
      <c r="C36" s="253">
        <f t="shared" si="2"/>
        <v>0</v>
      </c>
      <c r="D36" s="163">
        <f t="shared" si="3"/>
        <v>0</v>
      </c>
      <c r="E36" s="163">
        <f t="shared" si="4"/>
        <v>0</v>
      </c>
      <c r="F36" s="163">
        <f t="shared" si="5"/>
        <v>0</v>
      </c>
      <c r="G36" s="124">
        <f t="shared" si="6"/>
        <v>0</v>
      </c>
      <c r="H36" s="124">
        <f t="shared" si="7"/>
        <v>0</v>
      </c>
      <c r="I36" s="163">
        <f t="shared" si="8"/>
        <v>0</v>
      </c>
      <c r="J36" s="124">
        <v>0</v>
      </c>
      <c r="K36" s="124">
        <v>0</v>
      </c>
      <c r="L36" s="163">
        <f t="shared" si="10"/>
        <v>0</v>
      </c>
      <c r="M36" s="124">
        <v>0</v>
      </c>
      <c r="N36" s="124">
        <v>0</v>
      </c>
      <c r="O36" s="163">
        <f t="shared" si="11"/>
        <v>0</v>
      </c>
      <c r="P36" s="124">
        <v>0</v>
      </c>
      <c r="Q36" s="124">
        <v>0</v>
      </c>
      <c r="R36" s="163">
        <f t="shared" si="12"/>
        <v>0</v>
      </c>
      <c r="S36" s="124">
        <v>0</v>
      </c>
      <c r="T36" s="124">
        <v>0</v>
      </c>
      <c r="U36" s="163">
        <f t="shared" si="13"/>
        <v>0</v>
      </c>
      <c r="V36" s="163">
        <v>0</v>
      </c>
      <c r="W36" s="124">
        <v>0</v>
      </c>
      <c r="X36" s="124">
        <v>0</v>
      </c>
      <c r="Y36" s="124">
        <v>0</v>
      </c>
      <c r="Z36" s="124">
        <v>0</v>
      </c>
      <c r="AA36" s="124">
        <v>0</v>
      </c>
      <c r="AB36" s="124">
        <v>0</v>
      </c>
      <c r="AC36" s="124">
        <v>0</v>
      </c>
      <c r="AD36" s="352" t="s">
        <v>49</v>
      </c>
      <c r="AE36" s="14"/>
    </row>
    <row r="37" spans="1:31" s="5" customFormat="1" ht="16.5" customHeight="1">
      <c r="A37" s="349"/>
      <c r="B37" s="351" t="s">
        <v>52</v>
      </c>
      <c r="C37" s="253">
        <f t="shared" si="2"/>
        <v>0</v>
      </c>
      <c r="D37" s="163">
        <f t="shared" si="3"/>
        <v>0</v>
      </c>
      <c r="E37" s="163">
        <f t="shared" si="4"/>
        <v>0</v>
      </c>
      <c r="F37" s="163">
        <f t="shared" si="5"/>
        <v>0</v>
      </c>
      <c r="G37" s="124">
        <f t="shared" si="6"/>
        <v>0</v>
      </c>
      <c r="H37" s="124">
        <f t="shared" si="7"/>
        <v>0</v>
      </c>
      <c r="I37" s="163">
        <f t="shared" si="8"/>
        <v>0</v>
      </c>
      <c r="J37" s="124">
        <v>0</v>
      </c>
      <c r="K37" s="124">
        <v>0</v>
      </c>
      <c r="L37" s="163">
        <f t="shared" si="10"/>
        <v>0</v>
      </c>
      <c r="M37" s="124">
        <v>0</v>
      </c>
      <c r="N37" s="124">
        <v>0</v>
      </c>
      <c r="O37" s="163">
        <f t="shared" si="11"/>
        <v>0</v>
      </c>
      <c r="P37" s="124">
        <v>0</v>
      </c>
      <c r="Q37" s="124">
        <v>0</v>
      </c>
      <c r="R37" s="163">
        <f t="shared" si="12"/>
        <v>0</v>
      </c>
      <c r="S37" s="124">
        <v>0</v>
      </c>
      <c r="T37" s="124">
        <v>0</v>
      </c>
      <c r="U37" s="163">
        <f t="shared" si="13"/>
        <v>0</v>
      </c>
      <c r="V37" s="163">
        <v>0</v>
      </c>
      <c r="W37" s="124">
        <v>0</v>
      </c>
      <c r="X37" s="124">
        <v>0</v>
      </c>
      <c r="Y37" s="124">
        <v>0</v>
      </c>
      <c r="Z37" s="124">
        <v>0</v>
      </c>
      <c r="AA37" s="124">
        <v>0</v>
      </c>
      <c r="AB37" s="124">
        <v>0</v>
      </c>
      <c r="AC37" s="124">
        <v>0</v>
      </c>
      <c r="AD37" s="352" t="s">
        <v>51</v>
      </c>
      <c r="AE37" s="14"/>
    </row>
    <row r="38" spans="1:31" s="5" customFormat="1" ht="16.5" customHeight="1">
      <c r="A38" s="349"/>
      <c r="B38" s="351" t="s">
        <v>54</v>
      </c>
      <c r="C38" s="253">
        <f t="shared" si="2"/>
        <v>0</v>
      </c>
      <c r="D38" s="163">
        <f t="shared" si="3"/>
        <v>0</v>
      </c>
      <c r="E38" s="163">
        <f t="shared" si="4"/>
        <v>0</v>
      </c>
      <c r="F38" s="163">
        <f t="shared" si="5"/>
        <v>0</v>
      </c>
      <c r="G38" s="124">
        <f t="shared" si="6"/>
        <v>0</v>
      </c>
      <c r="H38" s="124">
        <f t="shared" si="7"/>
        <v>0</v>
      </c>
      <c r="I38" s="163">
        <f t="shared" si="8"/>
        <v>0</v>
      </c>
      <c r="J38" s="124">
        <v>0</v>
      </c>
      <c r="K38" s="124">
        <v>0</v>
      </c>
      <c r="L38" s="163">
        <f t="shared" si="10"/>
        <v>0</v>
      </c>
      <c r="M38" s="124">
        <v>0</v>
      </c>
      <c r="N38" s="124">
        <v>0</v>
      </c>
      <c r="O38" s="163">
        <f t="shared" si="11"/>
        <v>0</v>
      </c>
      <c r="P38" s="124">
        <v>0</v>
      </c>
      <c r="Q38" s="124">
        <v>0</v>
      </c>
      <c r="R38" s="163">
        <f t="shared" si="12"/>
        <v>0</v>
      </c>
      <c r="S38" s="124">
        <v>0</v>
      </c>
      <c r="T38" s="124">
        <v>0</v>
      </c>
      <c r="U38" s="163">
        <f t="shared" si="13"/>
        <v>0</v>
      </c>
      <c r="V38" s="163">
        <v>0</v>
      </c>
      <c r="W38" s="124">
        <v>0</v>
      </c>
      <c r="X38" s="124">
        <v>0</v>
      </c>
      <c r="Y38" s="124">
        <v>0</v>
      </c>
      <c r="Z38" s="124">
        <v>0</v>
      </c>
      <c r="AA38" s="124">
        <v>0</v>
      </c>
      <c r="AB38" s="124">
        <v>0</v>
      </c>
      <c r="AC38" s="124">
        <v>0</v>
      </c>
      <c r="AD38" s="352" t="s">
        <v>53</v>
      </c>
      <c r="AE38" s="14"/>
    </row>
    <row r="39" spans="1:31" s="162" customFormat="1" ht="16.5" customHeight="1">
      <c r="A39" s="421" t="s">
        <v>220</v>
      </c>
      <c r="B39" s="423"/>
      <c r="C39" s="250">
        <f t="shared" si="2"/>
        <v>0</v>
      </c>
      <c r="D39" s="372">
        <f t="shared" si="3"/>
        <v>0</v>
      </c>
      <c r="E39" s="372">
        <f t="shared" si="4"/>
        <v>0</v>
      </c>
      <c r="F39" s="251">
        <f t="shared" si="5"/>
        <v>0</v>
      </c>
      <c r="G39" s="372">
        <f t="shared" si="6"/>
        <v>0</v>
      </c>
      <c r="H39" s="372">
        <f t="shared" si="7"/>
        <v>0</v>
      </c>
      <c r="I39" s="251">
        <f t="shared" si="8"/>
        <v>0</v>
      </c>
      <c r="J39" s="251">
        <f aca="true" t="shared" si="16" ref="J39:AC39">J40</f>
        <v>0</v>
      </c>
      <c r="K39" s="251">
        <f t="shared" si="16"/>
        <v>0</v>
      </c>
      <c r="L39" s="251">
        <f t="shared" si="10"/>
        <v>0</v>
      </c>
      <c r="M39" s="251">
        <f t="shared" si="16"/>
        <v>0</v>
      </c>
      <c r="N39" s="251">
        <f t="shared" si="16"/>
        <v>0</v>
      </c>
      <c r="O39" s="251">
        <f t="shared" si="11"/>
        <v>0</v>
      </c>
      <c r="P39" s="251">
        <f t="shared" si="16"/>
        <v>0</v>
      </c>
      <c r="Q39" s="251">
        <f t="shared" si="16"/>
        <v>0</v>
      </c>
      <c r="R39" s="251">
        <f t="shared" si="12"/>
        <v>0</v>
      </c>
      <c r="S39" s="251">
        <f t="shared" si="16"/>
        <v>0</v>
      </c>
      <c r="T39" s="251">
        <f t="shared" si="16"/>
        <v>0</v>
      </c>
      <c r="U39" s="251">
        <f t="shared" si="13"/>
        <v>0</v>
      </c>
      <c r="V39" s="251">
        <f t="shared" si="16"/>
        <v>0</v>
      </c>
      <c r="W39" s="251">
        <f t="shared" si="16"/>
        <v>0</v>
      </c>
      <c r="X39" s="251">
        <f t="shared" si="16"/>
        <v>0</v>
      </c>
      <c r="Y39" s="251">
        <f t="shared" si="16"/>
        <v>0</v>
      </c>
      <c r="Z39" s="251">
        <f t="shared" si="16"/>
        <v>0</v>
      </c>
      <c r="AA39" s="251">
        <f t="shared" si="16"/>
        <v>0</v>
      </c>
      <c r="AB39" s="251">
        <f t="shared" si="16"/>
        <v>0</v>
      </c>
      <c r="AC39" s="251">
        <f t="shared" si="16"/>
        <v>0</v>
      </c>
      <c r="AD39" s="430" t="s">
        <v>33</v>
      </c>
      <c r="AE39" s="431"/>
    </row>
    <row r="40" spans="1:31" s="5" customFormat="1" ht="16.5" customHeight="1">
      <c r="A40" s="349"/>
      <c r="B40" s="351" t="s">
        <v>34</v>
      </c>
      <c r="C40" s="253">
        <f t="shared" si="2"/>
        <v>0</v>
      </c>
      <c r="D40" s="163">
        <f t="shared" si="3"/>
        <v>0</v>
      </c>
      <c r="E40" s="163">
        <f t="shared" si="4"/>
        <v>0</v>
      </c>
      <c r="F40" s="163">
        <f t="shared" si="5"/>
        <v>0</v>
      </c>
      <c r="G40" s="124">
        <f t="shared" si="6"/>
        <v>0</v>
      </c>
      <c r="H40" s="124">
        <f t="shared" si="7"/>
        <v>0</v>
      </c>
      <c r="I40" s="163">
        <f t="shared" si="8"/>
        <v>0</v>
      </c>
      <c r="J40" s="124">
        <v>0</v>
      </c>
      <c r="K40" s="124">
        <v>0</v>
      </c>
      <c r="L40" s="163">
        <f t="shared" si="10"/>
        <v>0</v>
      </c>
      <c r="M40" s="124">
        <v>0</v>
      </c>
      <c r="N40" s="124">
        <v>0</v>
      </c>
      <c r="O40" s="163">
        <f t="shared" si="11"/>
        <v>0</v>
      </c>
      <c r="P40" s="124">
        <v>0</v>
      </c>
      <c r="Q40" s="124">
        <v>0</v>
      </c>
      <c r="R40" s="163">
        <f t="shared" si="12"/>
        <v>0</v>
      </c>
      <c r="S40" s="124">
        <v>0</v>
      </c>
      <c r="T40" s="124">
        <v>0</v>
      </c>
      <c r="U40" s="163">
        <f t="shared" si="13"/>
        <v>0</v>
      </c>
      <c r="V40" s="163">
        <v>0</v>
      </c>
      <c r="W40" s="124">
        <v>0</v>
      </c>
      <c r="X40" s="124">
        <v>0</v>
      </c>
      <c r="Y40" s="124">
        <v>0</v>
      </c>
      <c r="Z40" s="124">
        <v>0</v>
      </c>
      <c r="AA40" s="124">
        <v>0</v>
      </c>
      <c r="AB40" s="124">
        <v>0</v>
      </c>
      <c r="AC40" s="124">
        <v>0</v>
      </c>
      <c r="AD40" s="352" t="s">
        <v>34</v>
      </c>
      <c r="AE40" s="14"/>
    </row>
    <row r="41" spans="1:31" s="162" customFormat="1" ht="16.5" customHeight="1">
      <c r="A41" s="421" t="s">
        <v>221</v>
      </c>
      <c r="B41" s="423"/>
      <c r="C41" s="250">
        <f t="shared" si="2"/>
        <v>0</v>
      </c>
      <c r="D41" s="251">
        <f t="shared" si="3"/>
        <v>0</v>
      </c>
      <c r="E41" s="251">
        <f t="shared" si="4"/>
        <v>0</v>
      </c>
      <c r="F41" s="251">
        <f t="shared" si="5"/>
        <v>0</v>
      </c>
      <c r="G41" s="251">
        <f t="shared" si="6"/>
        <v>0</v>
      </c>
      <c r="H41" s="251">
        <f t="shared" si="7"/>
        <v>0</v>
      </c>
      <c r="I41" s="251">
        <f t="shared" si="8"/>
        <v>0</v>
      </c>
      <c r="J41" s="251">
        <f aca="true" t="shared" si="17" ref="J41:AC41">SUM(J42:J43)</f>
        <v>0</v>
      </c>
      <c r="K41" s="251">
        <f t="shared" si="17"/>
        <v>0</v>
      </c>
      <c r="L41" s="251">
        <f t="shared" si="10"/>
        <v>0</v>
      </c>
      <c r="M41" s="251">
        <f t="shared" si="17"/>
        <v>0</v>
      </c>
      <c r="N41" s="251">
        <f t="shared" si="17"/>
        <v>0</v>
      </c>
      <c r="O41" s="251">
        <f t="shared" si="11"/>
        <v>0</v>
      </c>
      <c r="P41" s="251">
        <f t="shared" si="17"/>
        <v>0</v>
      </c>
      <c r="Q41" s="251">
        <f t="shared" si="17"/>
        <v>0</v>
      </c>
      <c r="R41" s="251">
        <f t="shared" si="12"/>
        <v>0</v>
      </c>
      <c r="S41" s="251">
        <f t="shared" si="17"/>
        <v>0</v>
      </c>
      <c r="T41" s="251">
        <f t="shared" si="17"/>
        <v>0</v>
      </c>
      <c r="U41" s="251">
        <f t="shared" si="13"/>
        <v>0</v>
      </c>
      <c r="V41" s="251">
        <f t="shared" si="17"/>
        <v>0</v>
      </c>
      <c r="W41" s="251">
        <f t="shared" si="17"/>
        <v>0</v>
      </c>
      <c r="X41" s="251">
        <f t="shared" si="17"/>
        <v>0</v>
      </c>
      <c r="Y41" s="251">
        <f t="shared" si="17"/>
        <v>0</v>
      </c>
      <c r="Z41" s="251">
        <f t="shared" si="17"/>
        <v>0</v>
      </c>
      <c r="AA41" s="251">
        <f t="shared" si="17"/>
        <v>0</v>
      </c>
      <c r="AB41" s="251">
        <f t="shared" si="17"/>
        <v>0</v>
      </c>
      <c r="AC41" s="251">
        <f t="shared" si="17"/>
        <v>0</v>
      </c>
      <c r="AD41" s="427" t="s">
        <v>221</v>
      </c>
      <c r="AE41" s="429"/>
    </row>
    <row r="42" spans="1:31" s="5" customFormat="1" ht="16.5" customHeight="1">
      <c r="A42" s="349"/>
      <c r="B42" s="351" t="s">
        <v>35</v>
      </c>
      <c r="C42" s="253">
        <f t="shared" si="2"/>
        <v>0</v>
      </c>
      <c r="D42" s="163">
        <f t="shared" si="3"/>
        <v>0</v>
      </c>
      <c r="E42" s="163">
        <f t="shared" si="4"/>
        <v>0</v>
      </c>
      <c r="F42" s="163">
        <f t="shared" si="5"/>
        <v>0</v>
      </c>
      <c r="G42" s="124">
        <f t="shared" si="6"/>
        <v>0</v>
      </c>
      <c r="H42" s="124">
        <f t="shared" si="7"/>
        <v>0</v>
      </c>
      <c r="I42" s="163">
        <f t="shared" si="8"/>
        <v>0</v>
      </c>
      <c r="J42" s="124">
        <v>0</v>
      </c>
      <c r="K42" s="124">
        <v>0</v>
      </c>
      <c r="L42" s="163">
        <f t="shared" si="10"/>
        <v>0</v>
      </c>
      <c r="M42" s="124">
        <v>0</v>
      </c>
      <c r="N42" s="124">
        <v>0</v>
      </c>
      <c r="O42" s="163">
        <f t="shared" si="11"/>
        <v>0</v>
      </c>
      <c r="P42" s="124">
        <v>0</v>
      </c>
      <c r="Q42" s="124">
        <v>0</v>
      </c>
      <c r="R42" s="163">
        <f t="shared" si="12"/>
        <v>0</v>
      </c>
      <c r="S42" s="124">
        <v>0</v>
      </c>
      <c r="T42" s="124">
        <v>0</v>
      </c>
      <c r="U42" s="163">
        <f t="shared" si="13"/>
        <v>0</v>
      </c>
      <c r="V42" s="163">
        <v>0</v>
      </c>
      <c r="W42" s="124">
        <v>0</v>
      </c>
      <c r="X42" s="124">
        <v>0</v>
      </c>
      <c r="Y42" s="124">
        <v>0</v>
      </c>
      <c r="Z42" s="124">
        <v>0</v>
      </c>
      <c r="AA42" s="124">
        <v>0</v>
      </c>
      <c r="AB42" s="124">
        <v>0</v>
      </c>
      <c r="AC42" s="124">
        <v>0</v>
      </c>
      <c r="AD42" s="352" t="s">
        <v>35</v>
      </c>
      <c r="AE42" s="14"/>
    </row>
    <row r="43" spans="1:31" s="5" customFormat="1" ht="16.5" customHeight="1">
      <c r="A43" s="349"/>
      <c r="B43" s="351" t="s">
        <v>36</v>
      </c>
      <c r="C43" s="253">
        <f t="shared" si="2"/>
        <v>0</v>
      </c>
      <c r="D43" s="163">
        <f t="shared" si="3"/>
        <v>0</v>
      </c>
      <c r="E43" s="163">
        <f t="shared" si="4"/>
        <v>0</v>
      </c>
      <c r="F43" s="163">
        <f t="shared" si="5"/>
        <v>0</v>
      </c>
      <c r="G43" s="124">
        <f t="shared" si="6"/>
        <v>0</v>
      </c>
      <c r="H43" s="124">
        <f t="shared" si="7"/>
        <v>0</v>
      </c>
      <c r="I43" s="163">
        <f t="shared" si="8"/>
        <v>0</v>
      </c>
      <c r="J43" s="124">
        <v>0</v>
      </c>
      <c r="K43" s="124">
        <v>0</v>
      </c>
      <c r="L43" s="163">
        <f t="shared" si="10"/>
        <v>0</v>
      </c>
      <c r="M43" s="124">
        <v>0</v>
      </c>
      <c r="N43" s="124">
        <v>0</v>
      </c>
      <c r="O43" s="163">
        <f t="shared" si="11"/>
        <v>0</v>
      </c>
      <c r="P43" s="124">
        <v>0</v>
      </c>
      <c r="Q43" s="124">
        <v>0</v>
      </c>
      <c r="R43" s="163">
        <f t="shared" si="12"/>
        <v>0</v>
      </c>
      <c r="S43" s="124">
        <v>0</v>
      </c>
      <c r="T43" s="124">
        <v>0</v>
      </c>
      <c r="U43" s="163">
        <f t="shared" si="13"/>
        <v>0</v>
      </c>
      <c r="V43" s="163">
        <v>0</v>
      </c>
      <c r="W43" s="124">
        <v>0</v>
      </c>
      <c r="X43" s="124">
        <v>0</v>
      </c>
      <c r="Y43" s="124">
        <v>0</v>
      </c>
      <c r="Z43" s="124">
        <v>0</v>
      </c>
      <c r="AA43" s="124">
        <v>0</v>
      </c>
      <c r="AB43" s="124">
        <v>0</v>
      </c>
      <c r="AC43" s="124">
        <v>0</v>
      </c>
      <c r="AD43" s="352" t="s">
        <v>36</v>
      </c>
      <c r="AE43" s="14"/>
    </row>
    <row r="44" spans="1:31" s="162" customFormat="1" ht="16.5" customHeight="1">
      <c r="A44" s="421" t="s">
        <v>222</v>
      </c>
      <c r="B44" s="423"/>
      <c r="C44" s="250">
        <f t="shared" si="2"/>
        <v>0</v>
      </c>
      <c r="D44" s="251">
        <f t="shared" si="3"/>
        <v>0</v>
      </c>
      <c r="E44" s="251">
        <f t="shared" si="4"/>
        <v>0</v>
      </c>
      <c r="F44" s="251">
        <f t="shared" si="5"/>
        <v>0</v>
      </c>
      <c r="G44" s="251">
        <f t="shared" si="6"/>
        <v>0</v>
      </c>
      <c r="H44" s="251">
        <f t="shared" si="7"/>
        <v>0</v>
      </c>
      <c r="I44" s="251">
        <f t="shared" si="8"/>
        <v>0</v>
      </c>
      <c r="J44" s="251">
        <f aca="true" t="shared" si="18" ref="J44:AC44">SUM(J45:J47)</f>
        <v>0</v>
      </c>
      <c r="K44" s="251">
        <f t="shared" si="18"/>
        <v>0</v>
      </c>
      <c r="L44" s="251">
        <f t="shared" si="10"/>
        <v>0</v>
      </c>
      <c r="M44" s="251">
        <f t="shared" si="18"/>
        <v>0</v>
      </c>
      <c r="N44" s="251">
        <f t="shared" si="18"/>
        <v>0</v>
      </c>
      <c r="O44" s="251">
        <f t="shared" si="11"/>
        <v>0</v>
      </c>
      <c r="P44" s="251">
        <f t="shared" si="18"/>
        <v>0</v>
      </c>
      <c r="Q44" s="251">
        <f t="shared" si="18"/>
        <v>0</v>
      </c>
      <c r="R44" s="251">
        <f t="shared" si="12"/>
        <v>0</v>
      </c>
      <c r="S44" s="251">
        <f t="shared" si="18"/>
        <v>0</v>
      </c>
      <c r="T44" s="251">
        <f t="shared" si="18"/>
        <v>0</v>
      </c>
      <c r="U44" s="251">
        <f t="shared" si="13"/>
        <v>0</v>
      </c>
      <c r="V44" s="251">
        <f t="shared" si="18"/>
        <v>0</v>
      </c>
      <c r="W44" s="251">
        <f t="shared" si="18"/>
        <v>0</v>
      </c>
      <c r="X44" s="251">
        <f t="shared" si="18"/>
        <v>0</v>
      </c>
      <c r="Y44" s="251">
        <f t="shared" si="18"/>
        <v>0</v>
      </c>
      <c r="Z44" s="251">
        <f t="shared" si="18"/>
        <v>0</v>
      </c>
      <c r="AA44" s="251">
        <f t="shared" si="18"/>
        <v>0</v>
      </c>
      <c r="AB44" s="251">
        <f t="shared" si="18"/>
        <v>0</v>
      </c>
      <c r="AC44" s="251">
        <f t="shared" si="18"/>
        <v>0</v>
      </c>
      <c r="AD44" s="427" t="s">
        <v>222</v>
      </c>
      <c r="AE44" s="429"/>
    </row>
    <row r="45" spans="1:31" s="5" customFormat="1" ht="16.5" customHeight="1">
      <c r="A45" s="349"/>
      <c r="B45" s="351" t="s">
        <v>37</v>
      </c>
      <c r="C45" s="253">
        <f t="shared" si="2"/>
        <v>0</v>
      </c>
      <c r="D45" s="163">
        <f t="shared" si="3"/>
        <v>0</v>
      </c>
      <c r="E45" s="163">
        <f t="shared" si="4"/>
        <v>0</v>
      </c>
      <c r="F45" s="163">
        <f t="shared" si="5"/>
        <v>0</v>
      </c>
      <c r="G45" s="124">
        <f t="shared" si="6"/>
        <v>0</v>
      </c>
      <c r="H45" s="124">
        <f t="shared" si="7"/>
        <v>0</v>
      </c>
      <c r="I45" s="163">
        <f t="shared" si="8"/>
        <v>0</v>
      </c>
      <c r="J45" s="124">
        <v>0</v>
      </c>
      <c r="K45" s="124">
        <v>0</v>
      </c>
      <c r="L45" s="163">
        <f t="shared" si="10"/>
        <v>0</v>
      </c>
      <c r="M45" s="124">
        <v>0</v>
      </c>
      <c r="N45" s="124">
        <v>0</v>
      </c>
      <c r="O45" s="163">
        <f t="shared" si="11"/>
        <v>0</v>
      </c>
      <c r="P45" s="124">
        <v>0</v>
      </c>
      <c r="Q45" s="124">
        <v>0</v>
      </c>
      <c r="R45" s="163">
        <f t="shared" si="12"/>
        <v>0</v>
      </c>
      <c r="S45" s="124">
        <v>0</v>
      </c>
      <c r="T45" s="124">
        <v>0</v>
      </c>
      <c r="U45" s="163">
        <f t="shared" si="13"/>
        <v>0</v>
      </c>
      <c r="V45" s="163">
        <v>0</v>
      </c>
      <c r="W45" s="124">
        <v>0</v>
      </c>
      <c r="X45" s="124">
        <v>0</v>
      </c>
      <c r="Y45" s="124">
        <v>0</v>
      </c>
      <c r="Z45" s="124">
        <v>0</v>
      </c>
      <c r="AA45" s="124">
        <v>0</v>
      </c>
      <c r="AB45" s="124">
        <v>0</v>
      </c>
      <c r="AC45" s="124">
        <v>0</v>
      </c>
      <c r="AD45" s="352" t="s">
        <v>37</v>
      </c>
      <c r="AE45" s="14"/>
    </row>
    <row r="46" spans="1:31" s="5" customFormat="1" ht="16.5" customHeight="1">
      <c r="A46" s="349"/>
      <c r="B46" s="351" t="s">
        <v>38</v>
      </c>
      <c r="C46" s="253">
        <f t="shared" si="2"/>
        <v>0</v>
      </c>
      <c r="D46" s="163">
        <f t="shared" si="3"/>
        <v>0</v>
      </c>
      <c r="E46" s="163">
        <f t="shared" si="4"/>
        <v>0</v>
      </c>
      <c r="F46" s="163">
        <f t="shared" si="5"/>
        <v>0</v>
      </c>
      <c r="G46" s="124">
        <f t="shared" si="6"/>
        <v>0</v>
      </c>
      <c r="H46" s="124">
        <f t="shared" si="7"/>
        <v>0</v>
      </c>
      <c r="I46" s="163">
        <f t="shared" si="8"/>
        <v>0</v>
      </c>
      <c r="J46" s="124">
        <v>0</v>
      </c>
      <c r="K46" s="124">
        <v>0</v>
      </c>
      <c r="L46" s="163">
        <f t="shared" si="10"/>
        <v>0</v>
      </c>
      <c r="M46" s="124">
        <v>0</v>
      </c>
      <c r="N46" s="124">
        <v>0</v>
      </c>
      <c r="O46" s="163">
        <f t="shared" si="11"/>
        <v>0</v>
      </c>
      <c r="P46" s="124">
        <v>0</v>
      </c>
      <c r="Q46" s="124">
        <v>0</v>
      </c>
      <c r="R46" s="163">
        <f t="shared" si="12"/>
        <v>0</v>
      </c>
      <c r="S46" s="124">
        <v>0</v>
      </c>
      <c r="T46" s="124">
        <v>0</v>
      </c>
      <c r="U46" s="163">
        <f t="shared" si="13"/>
        <v>0</v>
      </c>
      <c r="V46" s="163">
        <v>0</v>
      </c>
      <c r="W46" s="124">
        <v>0</v>
      </c>
      <c r="X46" s="124">
        <v>0</v>
      </c>
      <c r="Y46" s="124">
        <v>0</v>
      </c>
      <c r="Z46" s="124">
        <v>0</v>
      </c>
      <c r="AA46" s="124">
        <v>0</v>
      </c>
      <c r="AB46" s="124">
        <v>0</v>
      </c>
      <c r="AC46" s="124">
        <v>0</v>
      </c>
      <c r="AD46" s="352" t="s">
        <v>38</v>
      </c>
      <c r="AE46" s="14"/>
    </row>
    <row r="47" spans="1:31" s="5" customFormat="1" ht="16.5" customHeight="1">
      <c r="A47" s="349"/>
      <c r="B47" s="351" t="s">
        <v>39</v>
      </c>
      <c r="C47" s="253">
        <f t="shared" si="2"/>
        <v>0</v>
      </c>
      <c r="D47" s="163">
        <f t="shared" si="3"/>
        <v>0</v>
      </c>
      <c r="E47" s="163">
        <f t="shared" si="4"/>
        <v>0</v>
      </c>
      <c r="F47" s="163">
        <f t="shared" si="5"/>
        <v>0</v>
      </c>
      <c r="G47" s="124">
        <f t="shared" si="6"/>
        <v>0</v>
      </c>
      <c r="H47" s="124">
        <f t="shared" si="7"/>
        <v>0</v>
      </c>
      <c r="I47" s="163">
        <f t="shared" si="8"/>
        <v>0</v>
      </c>
      <c r="J47" s="124">
        <v>0</v>
      </c>
      <c r="K47" s="124">
        <v>0</v>
      </c>
      <c r="L47" s="163">
        <f t="shared" si="10"/>
        <v>0</v>
      </c>
      <c r="M47" s="124">
        <v>0</v>
      </c>
      <c r="N47" s="124">
        <v>0</v>
      </c>
      <c r="O47" s="163">
        <f t="shared" si="11"/>
        <v>0</v>
      </c>
      <c r="P47" s="124">
        <v>0</v>
      </c>
      <c r="Q47" s="124">
        <v>0</v>
      </c>
      <c r="R47" s="163">
        <f t="shared" si="12"/>
        <v>0</v>
      </c>
      <c r="S47" s="124">
        <v>0</v>
      </c>
      <c r="T47" s="124">
        <v>0</v>
      </c>
      <c r="U47" s="163">
        <f t="shared" si="13"/>
        <v>0</v>
      </c>
      <c r="V47" s="163">
        <v>0</v>
      </c>
      <c r="W47" s="124">
        <v>0</v>
      </c>
      <c r="X47" s="124">
        <v>0</v>
      </c>
      <c r="Y47" s="124">
        <v>0</v>
      </c>
      <c r="Z47" s="124">
        <v>0</v>
      </c>
      <c r="AA47" s="124">
        <v>0</v>
      </c>
      <c r="AB47" s="124">
        <v>0</v>
      </c>
      <c r="AC47" s="124">
        <v>0</v>
      </c>
      <c r="AD47" s="352" t="s">
        <v>39</v>
      </c>
      <c r="AE47" s="14"/>
    </row>
    <row r="48" spans="1:31" s="162" customFormat="1" ht="16.5" customHeight="1">
      <c r="A48" s="421" t="s">
        <v>223</v>
      </c>
      <c r="B48" s="423"/>
      <c r="C48" s="250">
        <f t="shared" si="2"/>
        <v>0</v>
      </c>
      <c r="D48" s="251">
        <f t="shared" si="3"/>
        <v>0</v>
      </c>
      <c r="E48" s="251">
        <f t="shared" si="4"/>
        <v>0</v>
      </c>
      <c r="F48" s="251">
        <f t="shared" si="5"/>
        <v>0</v>
      </c>
      <c r="G48" s="251">
        <f t="shared" si="6"/>
        <v>0</v>
      </c>
      <c r="H48" s="251">
        <f t="shared" si="7"/>
        <v>0</v>
      </c>
      <c r="I48" s="251">
        <f t="shared" si="8"/>
        <v>0</v>
      </c>
      <c r="J48" s="251">
        <f aca="true" t="shared" si="19" ref="J48:AC48">SUM(J49:J52)</f>
        <v>0</v>
      </c>
      <c r="K48" s="251">
        <f t="shared" si="19"/>
        <v>0</v>
      </c>
      <c r="L48" s="251">
        <f t="shared" si="10"/>
        <v>0</v>
      </c>
      <c r="M48" s="251">
        <f t="shared" si="19"/>
        <v>0</v>
      </c>
      <c r="N48" s="251">
        <f t="shared" si="19"/>
        <v>0</v>
      </c>
      <c r="O48" s="251">
        <f t="shared" si="11"/>
        <v>0</v>
      </c>
      <c r="P48" s="251">
        <f t="shared" si="19"/>
        <v>0</v>
      </c>
      <c r="Q48" s="251">
        <f t="shared" si="19"/>
        <v>0</v>
      </c>
      <c r="R48" s="251">
        <f t="shared" si="12"/>
        <v>0</v>
      </c>
      <c r="S48" s="251">
        <f t="shared" si="19"/>
        <v>0</v>
      </c>
      <c r="T48" s="251">
        <f t="shared" si="19"/>
        <v>0</v>
      </c>
      <c r="U48" s="251">
        <f t="shared" si="13"/>
        <v>0</v>
      </c>
      <c r="V48" s="251">
        <f t="shared" si="19"/>
        <v>0</v>
      </c>
      <c r="W48" s="251">
        <f t="shared" si="19"/>
        <v>0</v>
      </c>
      <c r="X48" s="251">
        <f t="shared" si="19"/>
        <v>0</v>
      </c>
      <c r="Y48" s="251">
        <f t="shared" si="19"/>
        <v>0</v>
      </c>
      <c r="Z48" s="251">
        <f t="shared" si="19"/>
        <v>0</v>
      </c>
      <c r="AA48" s="251">
        <f t="shared" si="19"/>
        <v>0</v>
      </c>
      <c r="AB48" s="251">
        <f t="shared" si="19"/>
        <v>0</v>
      </c>
      <c r="AC48" s="251">
        <f t="shared" si="19"/>
        <v>0</v>
      </c>
      <c r="AD48" s="427" t="s">
        <v>223</v>
      </c>
      <c r="AE48" s="429"/>
    </row>
    <row r="49" spans="1:31" s="5" customFormat="1" ht="16.5" customHeight="1">
      <c r="A49" s="349"/>
      <c r="B49" s="351" t="s">
        <v>40</v>
      </c>
      <c r="C49" s="253">
        <f t="shared" si="2"/>
        <v>0</v>
      </c>
      <c r="D49" s="163">
        <f t="shared" si="3"/>
        <v>0</v>
      </c>
      <c r="E49" s="163">
        <f t="shared" si="4"/>
        <v>0</v>
      </c>
      <c r="F49" s="163">
        <f t="shared" si="5"/>
        <v>0</v>
      </c>
      <c r="G49" s="124">
        <f t="shared" si="6"/>
        <v>0</v>
      </c>
      <c r="H49" s="124">
        <f t="shared" si="7"/>
        <v>0</v>
      </c>
      <c r="I49" s="163">
        <f t="shared" si="8"/>
        <v>0</v>
      </c>
      <c r="J49" s="124">
        <v>0</v>
      </c>
      <c r="K49" s="124">
        <v>0</v>
      </c>
      <c r="L49" s="163">
        <f t="shared" si="10"/>
        <v>0</v>
      </c>
      <c r="M49" s="124">
        <v>0</v>
      </c>
      <c r="N49" s="124">
        <v>0</v>
      </c>
      <c r="O49" s="163">
        <f t="shared" si="11"/>
        <v>0</v>
      </c>
      <c r="P49" s="124">
        <v>0</v>
      </c>
      <c r="Q49" s="124">
        <v>0</v>
      </c>
      <c r="R49" s="163">
        <f t="shared" si="12"/>
        <v>0</v>
      </c>
      <c r="S49" s="124">
        <v>0</v>
      </c>
      <c r="T49" s="124">
        <v>0</v>
      </c>
      <c r="U49" s="163">
        <f t="shared" si="13"/>
        <v>0</v>
      </c>
      <c r="V49" s="163">
        <v>0</v>
      </c>
      <c r="W49" s="124">
        <v>0</v>
      </c>
      <c r="X49" s="124">
        <v>0</v>
      </c>
      <c r="Y49" s="124">
        <v>0</v>
      </c>
      <c r="Z49" s="124">
        <v>0</v>
      </c>
      <c r="AA49" s="124">
        <v>0</v>
      </c>
      <c r="AB49" s="124">
        <v>0</v>
      </c>
      <c r="AC49" s="124">
        <v>0</v>
      </c>
      <c r="AD49" s="352" t="s">
        <v>40</v>
      </c>
      <c r="AE49" s="14"/>
    </row>
    <row r="50" spans="1:31" s="5" customFormat="1" ht="16.5" customHeight="1">
      <c r="A50" s="349"/>
      <c r="B50" s="351" t="s">
        <v>41</v>
      </c>
      <c r="C50" s="253">
        <f t="shared" si="2"/>
        <v>0</v>
      </c>
      <c r="D50" s="163">
        <f t="shared" si="3"/>
        <v>0</v>
      </c>
      <c r="E50" s="163">
        <f t="shared" si="4"/>
        <v>0</v>
      </c>
      <c r="F50" s="163">
        <f t="shared" si="5"/>
        <v>0</v>
      </c>
      <c r="G50" s="124">
        <f t="shared" si="6"/>
        <v>0</v>
      </c>
      <c r="H50" s="124">
        <f t="shared" si="7"/>
        <v>0</v>
      </c>
      <c r="I50" s="163">
        <f t="shared" si="8"/>
        <v>0</v>
      </c>
      <c r="J50" s="124">
        <v>0</v>
      </c>
      <c r="K50" s="124">
        <v>0</v>
      </c>
      <c r="L50" s="163">
        <f t="shared" si="10"/>
        <v>0</v>
      </c>
      <c r="M50" s="124">
        <v>0</v>
      </c>
      <c r="N50" s="124">
        <v>0</v>
      </c>
      <c r="O50" s="163">
        <f t="shared" si="11"/>
        <v>0</v>
      </c>
      <c r="P50" s="124">
        <v>0</v>
      </c>
      <c r="Q50" s="124">
        <v>0</v>
      </c>
      <c r="R50" s="163">
        <f t="shared" si="12"/>
        <v>0</v>
      </c>
      <c r="S50" s="124">
        <v>0</v>
      </c>
      <c r="T50" s="124">
        <v>0</v>
      </c>
      <c r="U50" s="163">
        <f t="shared" si="13"/>
        <v>0</v>
      </c>
      <c r="V50" s="163">
        <v>0</v>
      </c>
      <c r="W50" s="124">
        <v>0</v>
      </c>
      <c r="X50" s="124">
        <v>0</v>
      </c>
      <c r="Y50" s="124">
        <v>0</v>
      </c>
      <c r="Z50" s="124">
        <v>0</v>
      </c>
      <c r="AA50" s="124">
        <v>0</v>
      </c>
      <c r="AB50" s="124">
        <v>0</v>
      </c>
      <c r="AC50" s="124">
        <v>0</v>
      </c>
      <c r="AD50" s="352" t="s">
        <v>41</v>
      </c>
      <c r="AE50" s="14"/>
    </row>
    <row r="51" spans="1:31" s="5" customFormat="1" ht="16.5" customHeight="1">
      <c r="A51" s="349"/>
      <c r="B51" s="351" t="s">
        <v>42</v>
      </c>
      <c r="C51" s="253">
        <f t="shared" si="2"/>
        <v>0</v>
      </c>
      <c r="D51" s="163">
        <f t="shared" si="3"/>
        <v>0</v>
      </c>
      <c r="E51" s="163">
        <f t="shared" si="4"/>
        <v>0</v>
      </c>
      <c r="F51" s="163">
        <f t="shared" si="5"/>
        <v>0</v>
      </c>
      <c r="G51" s="124">
        <f t="shared" si="6"/>
        <v>0</v>
      </c>
      <c r="H51" s="124">
        <f t="shared" si="7"/>
        <v>0</v>
      </c>
      <c r="I51" s="163">
        <f t="shared" si="8"/>
        <v>0</v>
      </c>
      <c r="J51" s="124">
        <v>0</v>
      </c>
      <c r="K51" s="124">
        <v>0</v>
      </c>
      <c r="L51" s="163">
        <f t="shared" si="10"/>
        <v>0</v>
      </c>
      <c r="M51" s="124">
        <v>0</v>
      </c>
      <c r="N51" s="124">
        <v>0</v>
      </c>
      <c r="O51" s="163">
        <f t="shared" si="11"/>
        <v>0</v>
      </c>
      <c r="P51" s="124">
        <v>0</v>
      </c>
      <c r="Q51" s="124">
        <v>0</v>
      </c>
      <c r="R51" s="163">
        <f t="shared" si="12"/>
        <v>0</v>
      </c>
      <c r="S51" s="124">
        <v>0</v>
      </c>
      <c r="T51" s="124">
        <v>0</v>
      </c>
      <c r="U51" s="163">
        <f t="shared" si="13"/>
        <v>0</v>
      </c>
      <c r="V51" s="163">
        <v>0</v>
      </c>
      <c r="W51" s="124">
        <v>0</v>
      </c>
      <c r="X51" s="124">
        <v>0</v>
      </c>
      <c r="Y51" s="124">
        <v>0</v>
      </c>
      <c r="Z51" s="124">
        <v>0</v>
      </c>
      <c r="AA51" s="124">
        <v>0</v>
      </c>
      <c r="AB51" s="124">
        <v>0</v>
      </c>
      <c r="AC51" s="124">
        <v>0</v>
      </c>
      <c r="AD51" s="352" t="s">
        <v>42</v>
      </c>
      <c r="AE51" s="14"/>
    </row>
    <row r="52" spans="1:31" s="5" customFormat="1" ht="16.5" customHeight="1">
      <c r="A52" s="349"/>
      <c r="B52" s="351" t="s">
        <v>43</v>
      </c>
      <c r="C52" s="253">
        <f t="shared" si="2"/>
        <v>0</v>
      </c>
      <c r="D52" s="163">
        <f t="shared" si="3"/>
        <v>0</v>
      </c>
      <c r="E52" s="163">
        <f t="shared" si="4"/>
        <v>0</v>
      </c>
      <c r="F52" s="163">
        <f t="shared" si="5"/>
        <v>0</v>
      </c>
      <c r="G52" s="124">
        <f t="shared" si="6"/>
        <v>0</v>
      </c>
      <c r="H52" s="124">
        <f t="shared" si="7"/>
        <v>0</v>
      </c>
      <c r="I52" s="163">
        <f t="shared" si="8"/>
        <v>0</v>
      </c>
      <c r="J52" s="124">
        <v>0</v>
      </c>
      <c r="K52" s="124">
        <v>0</v>
      </c>
      <c r="L52" s="163">
        <f t="shared" si="10"/>
        <v>0</v>
      </c>
      <c r="M52" s="124">
        <v>0</v>
      </c>
      <c r="N52" s="124">
        <v>0</v>
      </c>
      <c r="O52" s="163">
        <f t="shared" si="11"/>
        <v>0</v>
      </c>
      <c r="P52" s="124">
        <v>0</v>
      </c>
      <c r="Q52" s="124">
        <v>0</v>
      </c>
      <c r="R52" s="163">
        <f t="shared" si="12"/>
        <v>0</v>
      </c>
      <c r="S52" s="124">
        <v>0</v>
      </c>
      <c r="T52" s="124">
        <v>0</v>
      </c>
      <c r="U52" s="163">
        <f t="shared" si="13"/>
        <v>0</v>
      </c>
      <c r="V52" s="163">
        <v>0</v>
      </c>
      <c r="W52" s="124">
        <v>0</v>
      </c>
      <c r="X52" s="124">
        <v>0</v>
      </c>
      <c r="Y52" s="124">
        <v>0</v>
      </c>
      <c r="Z52" s="124">
        <v>0</v>
      </c>
      <c r="AA52" s="124">
        <v>0</v>
      </c>
      <c r="AB52" s="124">
        <v>0</v>
      </c>
      <c r="AC52" s="124">
        <v>0</v>
      </c>
      <c r="AD52" s="352" t="s">
        <v>43</v>
      </c>
      <c r="AE52" s="14"/>
    </row>
    <row r="53" spans="1:31" s="164" customFormat="1" ht="16.5" customHeight="1">
      <c r="A53" s="421" t="s">
        <v>224</v>
      </c>
      <c r="B53" s="423"/>
      <c r="C53" s="250">
        <f t="shared" si="2"/>
        <v>0</v>
      </c>
      <c r="D53" s="251">
        <f t="shared" si="3"/>
        <v>0</v>
      </c>
      <c r="E53" s="251">
        <f t="shared" si="4"/>
        <v>0</v>
      </c>
      <c r="F53" s="251">
        <f t="shared" si="5"/>
        <v>0</v>
      </c>
      <c r="G53" s="251">
        <f t="shared" si="6"/>
        <v>0</v>
      </c>
      <c r="H53" s="251">
        <f t="shared" si="7"/>
        <v>0</v>
      </c>
      <c r="I53" s="251">
        <f t="shared" si="8"/>
        <v>0</v>
      </c>
      <c r="J53" s="251">
        <f aca="true" t="shared" si="20" ref="J53:AC53">SUM(J54:J55)</f>
        <v>0</v>
      </c>
      <c r="K53" s="251">
        <f t="shared" si="20"/>
        <v>0</v>
      </c>
      <c r="L53" s="251">
        <f t="shared" si="10"/>
        <v>0</v>
      </c>
      <c r="M53" s="251">
        <f t="shared" si="20"/>
        <v>0</v>
      </c>
      <c r="N53" s="251">
        <f t="shared" si="20"/>
        <v>0</v>
      </c>
      <c r="O53" s="251">
        <f t="shared" si="11"/>
        <v>0</v>
      </c>
      <c r="P53" s="251">
        <f t="shared" si="20"/>
        <v>0</v>
      </c>
      <c r="Q53" s="251">
        <f t="shared" si="20"/>
        <v>0</v>
      </c>
      <c r="R53" s="251">
        <f t="shared" si="12"/>
        <v>0</v>
      </c>
      <c r="S53" s="251">
        <f t="shared" si="20"/>
        <v>0</v>
      </c>
      <c r="T53" s="251">
        <f t="shared" si="20"/>
        <v>0</v>
      </c>
      <c r="U53" s="251">
        <f t="shared" si="13"/>
        <v>0</v>
      </c>
      <c r="V53" s="251">
        <f t="shared" si="20"/>
        <v>0</v>
      </c>
      <c r="W53" s="251">
        <f t="shared" si="20"/>
        <v>0</v>
      </c>
      <c r="X53" s="251">
        <f t="shared" si="20"/>
        <v>0</v>
      </c>
      <c r="Y53" s="251">
        <f t="shared" si="20"/>
        <v>0</v>
      </c>
      <c r="Z53" s="251">
        <f t="shared" si="20"/>
        <v>0</v>
      </c>
      <c r="AA53" s="251">
        <f t="shared" si="20"/>
        <v>0</v>
      </c>
      <c r="AB53" s="251">
        <f t="shared" si="20"/>
        <v>0</v>
      </c>
      <c r="AC53" s="251">
        <f t="shared" si="20"/>
        <v>0</v>
      </c>
      <c r="AD53" s="427" t="s">
        <v>224</v>
      </c>
      <c r="AE53" s="429"/>
    </row>
    <row r="54" spans="1:31" s="5" customFormat="1" ht="16.5" customHeight="1">
      <c r="A54" s="349"/>
      <c r="B54" s="351" t="s">
        <v>44</v>
      </c>
      <c r="C54" s="253">
        <f t="shared" si="2"/>
        <v>0</v>
      </c>
      <c r="D54" s="163">
        <f t="shared" si="3"/>
        <v>0</v>
      </c>
      <c r="E54" s="163">
        <f t="shared" si="4"/>
        <v>0</v>
      </c>
      <c r="F54" s="163">
        <f t="shared" si="5"/>
        <v>0</v>
      </c>
      <c r="G54" s="124">
        <f t="shared" si="6"/>
        <v>0</v>
      </c>
      <c r="H54" s="124">
        <f t="shared" si="7"/>
        <v>0</v>
      </c>
      <c r="I54" s="163">
        <f t="shared" si="8"/>
        <v>0</v>
      </c>
      <c r="J54" s="124">
        <v>0</v>
      </c>
      <c r="K54" s="124">
        <v>0</v>
      </c>
      <c r="L54" s="163">
        <f t="shared" si="10"/>
        <v>0</v>
      </c>
      <c r="M54" s="124">
        <v>0</v>
      </c>
      <c r="N54" s="124">
        <v>0</v>
      </c>
      <c r="O54" s="163">
        <f t="shared" si="11"/>
        <v>0</v>
      </c>
      <c r="P54" s="124">
        <v>0</v>
      </c>
      <c r="Q54" s="124">
        <v>0</v>
      </c>
      <c r="R54" s="163">
        <f t="shared" si="12"/>
        <v>0</v>
      </c>
      <c r="S54" s="124">
        <v>0</v>
      </c>
      <c r="T54" s="124">
        <v>0</v>
      </c>
      <c r="U54" s="163">
        <f t="shared" si="13"/>
        <v>0</v>
      </c>
      <c r="V54" s="163">
        <v>0</v>
      </c>
      <c r="W54" s="124">
        <v>0</v>
      </c>
      <c r="X54" s="124">
        <v>0</v>
      </c>
      <c r="Y54" s="124">
        <v>0</v>
      </c>
      <c r="Z54" s="124">
        <v>0</v>
      </c>
      <c r="AA54" s="124">
        <v>0</v>
      </c>
      <c r="AB54" s="124">
        <v>0</v>
      </c>
      <c r="AC54" s="124">
        <v>0</v>
      </c>
      <c r="AD54" s="352" t="s">
        <v>44</v>
      </c>
      <c r="AE54" s="14"/>
    </row>
    <row r="55" spans="1:31" s="9" customFormat="1" ht="16.5" customHeight="1">
      <c r="A55" s="349"/>
      <c r="B55" s="351" t="s">
        <v>56</v>
      </c>
      <c r="C55" s="253">
        <f t="shared" si="2"/>
        <v>0</v>
      </c>
      <c r="D55" s="163">
        <f t="shared" si="3"/>
        <v>0</v>
      </c>
      <c r="E55" s="163">
        <f t="shared" si="4"/>
        <v>0</v>
      </c>
      <c r="F55" s="163">
        <f t="shared" si="5"/>
        <v>0</v>
      </c>
      <c r="G55" s="124">
        <f t="shared" si="6"/>
        <v>0</v>
      </c>
      <c r="H55" s="124">
        <f t="shared" si="7"/>
        <v>0</v>
      </c>
      <c r="I55" s="163">
        <f t="shared" si="8"/>
        <v>0</v>
      </c>
      <c r="J55" s="124">
        <v>0</v>
      </c>
      <c r="K55" s="124">
        <v>0</v>
      </c>
      <c r="L55" s="163">
        <f t="shared" si="10"/>
        <v>0</v>
      </c>
      <c r="M55" s="124">
        <v>0</v>
      </c>
      <c r="N55" s="124">
        <v>0</v>
      </c>
      <c r="O55" s="163">
        <f t="shared" si="11"/>
        <v>0</v>
      </c>
      <c r="P55" s="124">
        <v>0</v>
      </c>
      <c r="Q55" s="124">
        <v>0</v>
      </c>
      <c r="R55" s="163">
        <f t="shared" si="12"/>
        <v>0</v>
      </c>
      <c r="S55" s="124">
        <v>0</v>
      </c>
      <c r="T55" s="124">
        <v>0</v>
      </c>
      <c r="U55" s="163">
        <f t="shared" si="13"/>
        <v>0</v>
      </c>
      <c r="V55" s="163">
        <v>0</v>
      </c>
      <c r="W55" s="124">
        <v>0</v>
      </c>
      <c r="X55" s="124">
        <v>0</v>
      </c>
      <c r="Y55" s="124">
        <v>0</v>
      </c>
      <c r="Z55" s="124">
        <v>0</v>
      </c>
      <c r="AA55" s="124">
        <v>0</v>
      </c>
      <c r="AB55" s="124">
        <v>0</v>
      </c>
      <c r="AC55" s="124">
        <v>0</v>
      </c>
      <c r="AD55" s="352" t="s">
        <v>56</v>
      </c>
      <c r="AE55" s="14"/>
    </row>
    <row r="56" spans="1:31" s="162" customFormat="1" ht="16.5" customHeight="1">
      <c r="A56" s="421" t="s">
        <v>225</v>
      </c>
      <c r="B56" s="422"/>
      <c r="C56" s="250">
        <f t="shared" si="2"/>
        <v>0</v>
      </c>
      <c r="D56" s="251">
        <f t="shared" si="3"/>
        <v>0</v>
      </c>
      <c r="E56" s="251">
        <f t="shared" si="4"/>
        <v>0</v>
      </c>
      <c r="F56" s="251">
        <f t="shared" si="5"/>
        <v>0</v>
      </c>
      <c r="G56" s="251">
        <f t="shared" si="6"/>
        <v>0</v>
      </c>
      <c r="H56" s="251">
        <f t="shared" si="7"/>
        <v>0</v>
      </c>
      <c r="I56" s="251">
        <f t="shared" si="8"/>
        <v>0</v>
      </c>
      <c r="J56" s="251">
        <f aca="true" t="shared" si="21" ref="J56:AC56">SUM(J57:J58)</f>
        <v>0</v>
      </c>
      <c r="K56" s="251">
        <f t="shared" si="21"/>
        <v>0</v>
      </c>
      <c r="L56" s="251">
        <f t="shared" si="10"/>
        <v>0</v>
      </c>
      <c r="M56" s="251">
        <f t="shared" si="21"/>
        <v>0</v>
      </c>
      <c r="N56" s="251">
        <f t="shared" si="21"/>
        <v>0</v>
      </c>
      <c r="O56" s="251">
        <f t="shared" si="11"/>
        <v>0</v>
      </c>
      <c r="P56" s="251">
        <f t="shared" si="21"/>
        <v>0</v>
      </c>
      <c r="Q56" s="251">
        <f t="shared" si="21"/>
        <v>0</v>
      </c>
      <c r="R56" s="251">
        <f t="shared" si="12"/>
        <v>0</v>
      </c>
      <c r="S56" s="251">
        <f t="shared" si="21"/>
        <v>0</v>
      </c>
      <c r="T56" s="251">
        <f t="shared" si="21"/>
        <v>0</v>
      </c>
      <c r="U56" s="251">
        <f t="shared" si="13"/>
        <v>0</v>
      </c>
      <c r="V56" s="251">
        <f t="shared" si="21"/>
        <v>0</v>
      </c>
      <c r="W56" s="251">
        <f t="shared" si="21"/>
        <v>0</v>
      </c>
      <c r="X56" s="251">
        <f t="shared" si="21"/>
        <v>0</v>
      </c>
      <c r="Y56" s="251">
        <f t="shared" si="21"/>
        <v>0</v>
      </c>
      <c r="Z56" s="251">
        <f t="shared" si="21"/>
        <v>0</v>
      </c>
      <c r="AA56" s="251">
        <f t="shared" si="21"/>
        <v>0</v>
      </c>
      <c r="AB56" s="251">
        <f t="shared" si="21"/>
        <v>0</v>
      </c>
      <c r="AC56" s="251">
        <f t="shared" si="21"/>
        <v>0</v>
      </c>
      <c r="AD56" s="427" t="s">
        <v>225</v>
      </c>
      <c r="AE56" s="428"/>
    </row>
    <row r="57" spans="1:31" s="5" customFormat="1" ht="16.5" customHeight="1">
      <c r="A57" s="354"/>
      <c r="B57" s="351" t="s">
        <v>45</v>
      </c>
      <c r="C57" s="253">
        <f t="shared" si="2"/>
        <v>0</v>
      </c>
      <c r="D57" s="163">
        <f t="shared" si="3"/>
        <v>0</v>
      </c>
      <c r="E57" s="163">
        <f t="shared" si="4"/>
        <v>0</v>
      </c>
      <c r="F57" s="163">
        <f t="shared" si="5"/>
        <v>0</v>
      </c>
      <c r="G57" s="124">
        <f t="shared" si="6"/>
        <v>0</v>
      </c>
      <c r="H57" s="124">
        <f t="shared" si="7"/>
        <v>0</v>
      </c>
      <c r="I57" s="163">
        <f t="shared" si="8"/>
        <v>0</v>
      </c>
      <c r="J57" s="124">
        <v>0</v>
      </c>
      <c r="K57" s="124">
        <v>0</v>
      </c>
      <c r="L57" s="163">
        <f t="shared" si="10"/>
        <v>0</v>
      </c>
      <c r="M57" s="124">
        <v>0</v>
      </c>
      <c r="N57" s="124">
        <v>0</v>
      </c>
      <c r="O57" s="163">
        <f t="shared" si="11"/>
        <v>0</v>
      </c>
      <c r="P57" s="124">
        <v>0</v>
      </c>
      <c r="Q57" s="124">
        <v>0</v>
      </c>
      <c r="R57" s="163">
        <f t="shared" si="12"/>
        <v>0</v>
      </c>
      <c r="S57" s="124">
        <v>0</v>
      </c>
      <c r="T57" s="124">
        <v>0</v>
      </c>
      <c r="U57" s="163">
        <f t="shared" si="13"/>
        <v>0</v>
      </c>
      <c r="V57" s="163">
        <v>0</v>
      </c>
      <c r="W57" s="124">
        <v>0</v>
      </c>
      <c r="X57" s="124">
        <v>0</v>
      </c>
      <c r="Y57" s="124">
        <v>0</v>
      </c>
      <c r="Z57" s="124">
        <v>0</v>
      </c>
      <c r="AA57" s="124">
        <v>0</v>
      </c>
      <c r="AB57" s="124">
        <v>0</v>
      </c>
      <c r="AC57" s="124">
        <v>0</v>
      </c>
      <c r="AD57" s="352" t="s">
        <v>45</v>
      </c>
      <c r="AE57" s="14"/>
    </row>
    <row r="58" spans="1:31" s="5" customFormat="1" ht="16.5" customHeight="1">
      <c r="A58" s="354"/>
      <c r="B58" s="351" t="s">
        <v>165</v>
      </c>
      <c r="C58" s="253">
        <f t="shared" si="2"/>
        <v>0</v>
      </c>
      <c r="D58" s="163">
        <f t="shared" si="3"/>
        <v>0</v>
      </c>
      <c r="E58" s="163">
        <f t="shared" si="4"/>
        <v>0</v>
      </c>
      <c r="F58" s="163">
        <f t="shared" si="5"/>
        <v>0</v>
      </c>
      <c r="G58" s="124">
        <f t="shared" si="6"/>
        <v>0</v>
      </c>
      <c r="H58" s="124">
        <f t="shared" si="7"/>
        <v>0</v>
      </c>
      <c r="I58" s="163">
        <f t="shared" si="8"/>
        <v>0</v>
      </c>
      <c r="J58" s="124">
        <v>0</v>
      </c>
      <c r="K58" s="124">
        <v>0</v>
      </c>
      <c r="L58" s="163">
        <f t="shared" si="10"/>
        <v>0</v>
      </c>
      <c r="M58" s="124">
        <v>0</v>
      </c>
      <c r="N58" s="124">
        <v>0</v>
      </c>
      <c r="O58" s="163">
        <f t="shared" si="11"/>
        <v>0</v>
      </c>
      <c r="P58" s="124">
        <v>0</v>
      </c>
      <c r="Q58" s="124">
        <v>0</v>
      </c>
      <c r="R58" s="163">
        <f t="shared" si="12"/>
        <v>0</v>
      </c>
      <c r="S58" s="124">
        <v>0</v>
      </c>
      <c r="T58" s="124">
        <v>0</v>
      </c>
      <c r="U58" s="163">
        <f t="shared" si="13"/>
        <v>0</v>
      </c>
      <c r="V58" s="163">
        <v>0</v>
      </c>
      <c r="W58" s="124">
        <v>0</v>
      </c>
      <c r="X58" s="124">
        <v>0</v>
      </c>
      <c r="Y58" s="124">
        <v>0</v>
      </c>
      <c r="Z58" s="124">
        <v>0</v>
      </c>
      <c r="AA58" s="124">
        <v>0</v>
      </c>
      <c r="AB58" s="124">
        <v>0</v>
      </c>
      <c r="AC58" s="124">
        <v>0</v>
      </c>
      <c r="AD58" s="352" t="s">
        <v>165</v>
      </c>
      <c r="AE58" s="14"/>
    </row>
    <row r="59" spans="1:31" s="162" customFormat="1" ht="16.5" customHeight="1">
      <c r="A59" s="421" t="s">
        <v>226</v>
      </c>
      <c r="B59" s="423"/>
      <c r="C59" s="250">
        <f t="shared" si="2"/>
        <v>0</v>
      </c>
      <c r="D59" s="251">
        <f t="shared" si="3"/>
        <v>0</v>
      </c>
      <c r="E59" s="251">
        <f t="shared" si="4"/>
        <v>0</v>
      </c>
      <c r="F59" s="251">
        <f t="shared" si="5"/>
        <v>0</v>
      </c>
      <c r="G59" s="251">
        <f t="shared" si="6"/>
        <v>0</v>
      </c>
      <c r="H59" s="251">
        <f t="shared" si="7"/>
        <v>0</v>
      </c>
      <c r="I59" s="251">
        <f t="shared" si="8"/>
        <v>0</v>
      </c>
      <c r="J59" s="251">
        <f aca="true" t="shared" si="22" ref="J59:AC59">J60</f>
        <v>0</v>
      </c>
      <c r="K59" s="251">
        <f t="shared" si="22"/>
        <v>0</v>
      </c>
      <c r="L59" s="251">
        <f t="shared" si="10"/>
        <v>0</v>
      </c>
      <c r="M59" s="251">
        <f t="shared" si="22"/>
        <v>0</v>
      </c>
      <c r="N59" s="251">
        <f t="shared" si="22"/>
        <v>0</v>
      </c>
      <c r="O59" s="251">
        <f t="shared" si="11"/>
        <v>0</v>
      </c>
      <c r="P59" s="251">
        <f t="shared" si="22"/>
        <v>0</v>
      </c>
      <c r="Q59" s="251">
        <f t="shared" si="22"/>
        <v>0</v>
      </c>
      <c r="R59" s="251">
        <f t="shared" si="12"/>
        <v>0</v>
      </c>
      <c r="S59" s="251">
        <f t="shared" si="22"/>
        <v>0</v>
      </c>
      <c r="T59" s="251">
        <f t="shared" si="22"/>
        <v>0</v>
      </c>
      <c r="U59" s="251">
        <f t="shared" si="13"/>
        <v>0</v>
      </c>
      <c r="V59" s="251">
        <f t="shared" si="22"/>
        <v>0</v>
      </c>
      <c r="W59" s="251">
        <f t="shared" si="22"/>
        <v>0</v>
      </c>
      <c r="X59" s="251">
        <f t="shared" si="22"/>
        <v>0</v>
      </c>
      <c r="Y59" s="251">
        <f t="shared" si="22"/>
        <v>0</v>
      </c>
      <c r="Z59" s="251">
        <f t="shared" si="22"/>
        <v>0</v>
      </c>
      <c r="AA59" s="251">
        <f t="shared" si="22"/>
        <v>0</v>
      </c>
      <c r="AB59" s="251">
        <f t="shared" si="22"/>
        <v>0</v>
      </c>
      <c r="AC59" s="251">
        <f t="shared" si="22"/>
        <v>0</v>
      </c>
      <c r="AD59" s="427" t="s">
        <v>226</v>
      </c>
      <c r="AE59" s="429"/>
    </row>
    <row r="60" spans="1:31" s="5" customFormat="1" ht="16.5" customHeight="1">
      <c r="A60" s="354"/>
      <c r="B60" s="351" t="s">
        <v>46</v>
      </c>
      <c r="C60" s="253">
        <f t="shared" si="2"/>
        <v>0</v>
      </c>
      <c r="D60" s="163">
        <f t="shared" si="3"/>
        <v>0</v>
      </c>
      <c r="E60" s="163">
        <f t="shared" si="4"/>
        <v>0</v>
      </c>
      <c r="F60" s="163">
        <f t="shared" si="5"/>
        <v>0</v>
      </c>
      <c r="G60" s="124">
        <f t="shared" si="6"/>
        <v>0</v>
      </c>
      <c r="H60" s="124">
        <f t="shared" si="7"/>
        <v>0</v>
      </c>
      <c r="I60" s="163">
        <f t="shared" si="8"/>
        <v>0</v>
      </c>
      <c r="J60" s="124">
        <v>0</v>
      </c>
      <c r="K60" s="124">
        <v>0</v>
      </c>
      <c r="L60" s="163">
        <f t="shared" si="10"/>
        <v>0</v>
      </c>
      <c r="M60" s="124">
        <v>0</v>
      </c>
      <c r="N60" s="124">
        <v>0</v>
      </c>
      <c r="O60" s="163">
        <f t="shared" si="11"/>
        <v>0</v>
      </c>
      <c r="P60" s="124">
        <v>0</v>
      </c>
      <c r="Q60" s="124">
        <v>0</v>
      </c>
      <c r="R60" s="163">
        <f t="shared" si="12"/>
        <v>0</v>
      </c>
      <c r="S60" s="124">
        <v>0</v>
      </c>
      <c r="T60" s="124">
        <v>0</v>
      </c>
      <c r="U60" s="163">
        <f t="shared" si="13"/>
        <v>0</v>
      </c>
      <c r="V60" s="163">
        <v>0</v>
      </c>
      <c r="W60" s="124">
        <v>0</v>
      </c>
      <c r="X60" s="124">
        <v>0</v>
      </c>
      <c r="Y60" s="124">
        <v>0</v>
      </c>
      <c r="Z60" s="124">
        <v>0</v>
      </c>
      <c r="AA60" s="124">
        <v>0</v>
      </c>
      <c r="AB60" s="124">
        <v>0</v>
      </c>
      <c r="AC60" s="124">
        <v>0</v>
      </c>
      <c r="AD60" s="352" t="s">
        <v>46</v>
      </c>
      <c r="AE60" s="14"/>
    </row>
    <row r="61" spans="1:31" s="164" customFormat="1" ht="16.5" customHeight="1">
      <c r="A61" s="421" t="s">
        <v>227</v>
      </c>
      <c r="B61" s="422"/>
      <c r="C61" s="250">
        <f t="shared" si="2"/>
        <v>0</v>
      </c>
      <c r="D61" s="251">
        <f t="shared" si="3"/>
        <v>0</v>
      </c>
      <c r="E61" s="251">
        <f t="shared" si="4"/>
        <v>0</v>
      </c>
      <c r="F61" s="251">
        <f t="shared" si="5"/>
        <v>0</v>
      </c>
      <c r="G61" s="251">
        <f t="shared" si="6"/>
        <v>0</v>
      </c>
      <c r="H61" s="251">
        <f t="shared" si="7"/>
        <v>0</v>
      </c>
      <c r="I61" s="251">
        <f t="shared" si="8"/>
        <v>0</v>
      </c>
      <c r="J61" s="251">
        <f aca="true" t="shared" si="23" ref="J61:AC61">J62</f>
        <v>0</v>
      </c>
      <c r="K61" s="251">
        <f t="shared" si="23"/>
        <v>0</v>
      </c>
      <c r="L61" s="251">
        <f t="shared" si="10"/>
        <v>0</v>
      </c>
      <c r="M61" s="251">
        <f t="shared" si="23"/>
        <v>0</v>
      </c>
      <c r="N61" s="251">
        <f t="shared" si="23"/>
        <v>0</v>
      </c>
      <c r="O61" s="251">
        <f t="shared" si="11"/>
        <v>0</v>
      </c>
      <c r="P61" s="251">
        <f t="shared" si="23"/>
        <v>0</v>
      </c>
      <c r="Q61" s="251">
        <f t="shared" si="23"/>
        <v>0</v>
      </c>
      <c r="R61" s="251">
        <f t="shared" si="12"/>
        <v>0</v>
      </c>
      <c r="S61" s="251">
        <f t="shared" si="23"/>
        <v>0</v>
      </c>
      <c r="T61" s="251">
        <f t="shared" si="23"/>
        <v>0</v>
      </c>
      <c r="U61" s="251">
        <f t="shared" si="13"/>
        <v>0</v>
      </c>
      <c r="V61" s="251">
        <f t="shared" si="23"/>
        <v>0</v>
      </c>
      <c r="W61" s="251">
        <f t="shared" si="23"/>
        <v>0</v>
      </c>
      <c r="X61" s="251">
        <f t="shared" si="23"/>
        <v>0</v>
      </c>
      <c r="Y61" s="251">
        <f t="shared" si="23"/>
        <v>0</v>
      </c>
      <c r="Z61" s="251">
        <f t="shared" si="23"/>
        <v>0</v>
      </c>
      <c r="AA61" s="251">
        <f t="shared" si="23"/>
        <v>0</v>
      </c>
      <c r="AB61" s="251">
        <f t="shared" si="23"/>
        <v>0</v>
      </c>
      <c r="AC61" s="251">
        <f t="shared" si="23"/>
        <v>0</v>
      </c>
      <c r="AD61" s="427" t="s">
        <v>227</v>
      </c>
      <c r="AE61" s="428"/>
    </row>
    <row r="62" spans="1:31" s="9" customFormat="1" ht="16.5" customHeight="1">
      <c r="A62" s="354"/>
      <c r="B62" s="351" t="s">
        <v>166</v>
      </c>
      <c r="C62" s="253">
        <f t="shared" si="2"/>
        <v>0</v>
      </c>
      <c r="D62" s="163">
        <f t="shared" si="3"/>
        <v>0</v>
      </c>
      <c r="E62" s="163">
        <f t="shared" si="4"/>
        <v>0</v>
      </c>
      <c r="F62" s="163">
        <f t="shared" si="5"/>
        <v>0</v>
      </c>
      <c r="G62" s="124">
        <f t="shared" si="6"/>
        <v>0</v>
      </c>
      <c r="H62" s="124">
        <f t="shared" si="7"/>
        <v>0</v>
      </c>
      <c r="I62" s="163">
        <f t="shared" si="8"/>
        <v>0</v>
      </c>
      <c r="J62" s="124">
        <v>0</v>
      </c>
      <c r="K62" s="124">
        <v>0</v>
      </c>
      <c r="L62" s="163">
        <f t="shared" si="10"/>
        <v>0</v>
      </c>
      <c r="M62" s="124">
        <v>0</v>
      </c>
      <c r="N62" s="124">
        <v>0</v>
      </c>
      <c r="O62" s="163">
        <f t="shared" si="11"/>
        <v>0</v>
      </c>
      <c r="P62" s="124">
        <v>0</v>
      </c>
      <c r="Q62" s="124">
        <v>0</v>
      </c>
      <c r="R62" s="163">
        <f t="shared" si="12"/>
        <v>0</v>
      </c>
      <c r="S62" s="124">
        <v>0</v>
      </c>
      <c r="T62" s="124">
        <v>0</v>
      </c>
      <c r="U62" s="163">
        <f t="shared" si="13"/>
        <v>0</v>
      </c>
      <c r="V62" s="163">
        <v>0</v>
      </c>
      <c r="W62" s="124">
        <v>0</v>
      </c>
      <c r="X62" s="124">
        <v>0</v>
      </c>
      <c r="Y62" s="124">
        <v>0</v>
      </c>
      <c r="Z62" s="124">
        <v>0</v>
      </c>
      <c r="AA62" s="124">
        <v>0</v>
      </c>
      <c r="AB62" s="124">
        <v>0</v>
      </c>
      <c r="AC62" s="124">
        <v>0</v>
      </c>
      <c r="AD62" s="352" t="s">
        <v>166</v>
      </c>
      <c r="AE62" s="14"/>
    </row>
    <row r="63" spans="1:31" s="9" customFormat="1" ht="16.5" customHeight="1">
      <c r="A63" s="7"/>
      <c r="B63" s="18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19"/>
      <c r="AE63" s="7"/>
    </row>
    <row r="64" s="131" customFormat="1" ht="15" customHeight="1"/>
    <row r="65" spans="3:29" s="131" customFormat="1" ht="14.25" customHeight="1"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Z65" s="167"/>
      <c r="AA65" s="167"/>
      <c r="AB65" s="167"/>
      <c r="AC65" s="167"/>
    </row>
    <row r="66" spans="2:29" ht="11.25" customHeight="1">
      <c r="B66" s="147"/>
      <c r="C66" s="147"/>
      <c r="D66" s="147"/>
      <c r="E66" s="147"/>
      <c r="F66" s="147"/>
      <c r="G66" s="147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</row>
    <row r="67" spans="2:7" ht="11.25" customHeight="1">
      <c r="B67" s="147"/>
      <c r="C67" s="147"/>
      <c r="D67" s="147"/>
      <c r="E67" s="147"/>
      <c r="F67" s="131"/>
      <c r="G67" s="131"/>
    </row>
    <row r="68" spans="2:5" ht="11.25" customHeight="1">
      <c r="B68" s="148"/>
      <c r="C68" s="148"/>
      <c r="D68" s="148"/>
      <c r="E68" s="148"/>
    </row>
    <row r="69" spans="2:5" ht="11.25" customHeight="1">
      <c r="B69" s="148"/>
      <c r="C69" s="148"/>
      <c r="D69" s="148"/>
      <c r="E69" s="148"/>
    </row>
    <row r="70" spans="2:5" ht="11.25" customHeight="1">
      <c r="B70" s="148"/>
      <c r="C70" s="148"/>
      <c r="D70" s="148"/>
      <c r="E70" s="148"/>
    </row>
    <row r="71" spans="2:5" ht="11.25" customHeight="1">
      <c r="B71" s="148"/>
      <c r="C71" s="148"/>
      <c r="D71" s="148"/>
      <c r="E71" s="148"/>
    </row>
    <row r="72" spans="2:5" ht="11.25" customHeight="1">
      <c r="B72" s="148"/>
      <c r="C72" s="148"/>
      <c r="D72" s="148"/>
      <c r="E72" s="148"/>
    </row>
    <row r="73" spans="2:5" ht="11.25" customHeight="1">
      <c r="B73" s="148"/>
      <c r="C73" s="148"/>
      <c r="D73" s="148"/>
      <c r="E73" s="148"/>
    </row>
    <row r="74" spans="2:5" ht="11.25" customHeight="1">
      <c r="B74" s="148"/>
      <c r="C74" s="148"/>
      <c r="D74" s="148"/>
      <c r="E74" s="148"/>
    </row>
    <row r="75" spans="2:5" ht="11.25" customHeight="1">
      <c r="B75" s="148"/>
      <c r="C75" s="148"/>
      <c r="D75" s="148"/>
      <c r="E75" s="148"/>
    </row>
    <row r="76" spans="2:5" ht="11.25" customHeight="1">
      <c r="B76" s="148"/>
      <c r="C76" s="148"/>
      <c r="D76" s="148"/>
      <c r="E76" s="148"/>
    </row>
    <row r="77" spans="2:5" ht="11.25" customHeight="1">
      <c r="B77" s="148"/>
      <c r="C77" s="148"/>
      <c r="D77" s="148"/>
      <c r="E77" s="148"/>
    </row>
    <row r="78" spans="2:5" ht="11.25" customHeight="1">
      <c r="B78" s="148"/>
      <c r="C78" s="148"/>
      <c r="D78" s="148"/>
      <c r="E78" s="148"/>
    </row>
    <row r="79" spans="2:5" ht="11.25" customHeight="1">
      <c r="B79" s="148"/>
      <c r="C79" s="148"/>
      <c r="D79" s="148"/>
      <c r="E79" s="148"/>
    </row>
    <row r="80" spans="2:5" ht="11.25" customHeight="1">
      <c r="B80" s="148"/>
      <c r="C80" s="148"/>
      <c r="D80" s="148"/>
      <c r="E80" s="148"/>
    </row>
  </sheetData>
  <sheetProtection/>
  <mergeCells count="41">
    <mergeCell ref="AD48:AE48"/>
    <mergeCell ref="AD12:AE12"/>
    <mergeCell ref="AD31:AE31"/>
    <mergeCell ref="AD34:AE34"/>
    <mergeCell ref="AD39:AE39"/>
    <mergeCell ref="Y4:AC4"/>
    <mergeCell ref="AD41:AE41"/>
    <mergeCell ref="A61:B61"/>
    <mergeCell ref="AD61:AE61"/>
    <mergeCell ref="AD53:AE53"/>
    <mergeCell ref="AD56:AE56"/>
    <mergeCell ref="A59:B59"/>
    <mergeCell ref="F6:H6"/>
    <mergeCell ref="A56:B56"/>
    <mergeCell ref="Y5:Y7"/>
    <mergeCell ref="F5:T5"/>
    <mergeCell ref="U5:W6"/>
    <mergeCell ref="A34:B34"/>
    <mergeCell ref="A39:B39"/>
    <mergeCell ref="A41:B41"/>
    <mergeCell ref="AD44:AE44"/>
    <mergeCell ref="AD4:AE7"/>
    <mergeCell ref="C4:X4"/>
    <mergeCell ref="X5:X7"/>
    <mergeCell ref="A1:N1"/>
    <mergeCell ref="I6:K6"/>
    <mergeCell ref="A4:B7"/>
    <mergeCell ref="A12:B12"/>
    <mergeCell ref="A31:B31"/>
    <mergeCell ref="Z5:AA6"/>
    <mergeCell ref="E6:E7"/>
    <mergeCell ref="AD59:AE59"/>
    <mergeCell ref="A48:B48"/>
    <mergeCell ref="A53:B53"/>
    <mergeCell ref="C6:C7"/>
    <mergeCell ref="D6:D7"/>
    <mergeCell ref="A44:B44"/>
    <mergeCell ref="L6:N6"/>
    <mergeCell ref="O6:Q6"/>
    <mergeCell ref="R6:T6"/>
    <mergeCell ref="AB5:AC6"/>
  </mergeCells>
  <conditionalFormatting sqref="A8:IV63">
    <cfRule type="expression" priority="1" dxfId="2" stopIfTrue="1">
      <formula>MOD(ROW(),2)=0</formula>
    </cfRule>
  </conditionalFormatting>
  <printOptions horizontalCentered="1"/>
  <pageMargins left="0.5905511811023623" right="0.5905511811023623" top="0.7480314960629921" bottom="0.7480314960629921" header="0.8661417322834646" footer="0.5118110236220472"/>
  <pageSetup horizontalDpi="600" verticalDpi="600" orientation="portrait" paperSize="9" scale="66" r:id="rId1"/>
  <colBreaks count="1" manualBreakCount="1">
    <brk id="14" max="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</sheetPr>
  <dimension ref="A1:AQ81"/>
  <sheetViews>
    <sheetView showGridLines="0" zoomScaleSheetLayoutView="100" zoomScalePageLayoutView="0" workbookViewId="0" topLeftCell="A1">
      <pane xSplit="2" ySplit="7" topLeftCell="C8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8.75" defaultRowHeight="11.25" customHeight="1"/>
  <cols>
    <col min="1" max="1" width="1.328125" style="74" customWidth="1"/>
    <col min="2" max="2" width="8.75" style="130" customWidth="1"/>
    <col min="3" max="5" width="7.58203125" style="74" customWidth="1"/>
    <col min="6" max="20" width="6.58203125" style="74" customWidth="1"/>
    <col min="21" max="23" width="7.58203125" style="74" customWidth="1"/>
    <col min="24" max="37" width="5.58203125" style="74" customWidth="1"/>
    <col min="38" max="38" width="5.5" style="74" customWidth="1"/>
    <col min="39" max="39" width="7.5" style="74" customWidth="1"/>
    <col min="40" max="41" width="5.58203125" style="74" customWidth="1"/>
    <col min="42" max="42" width="9.75" style="74" customWidth="1"/>
    <col min="43" max="43" width="1.328125" style="74" customWidth="1"/>
    <col min="44" max="16384" width="8.75" style="74" customWidth="1"/>
  </cols>
  <sheetData>
    <row r="1" spans="1:41" s="58" customFormat="1" ht="16.5" customHeight="1">
      <c r="A1" s="459" t="s">
        <v>244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125"/>
      <c r="Y1" s="125"/>
      <c r="Z1" s="125"/>
      <c r="AA1" s="125"/>
      <c r="AB1" s="125"/>
      <c r="AC1" s="125"/>
      <c r="AD1" s="125"/>
      <c r="AE1" s="57" t="s">
        <v>167</v>
      </c>
      <c r="AF1" s="125"/>
      <c r="AG1" s="125"/>
      <c r="AH1" s="125"/>
      <c r="AI1" s="125"/>
      <c r="AJ1" s="125"/>
      <c r="AK1" s="125"/>
      <c r="AL1" s="125"/>
      <c r="AM1" s="56"/>
      <c r="AN1" s="56"/>
      <c r="AO1" s="56"/>
    </row>
    <row r="2" spans="1:41" s="58" customFormat="1" ht="16.5" customHeight="1">
      <c r="A2" s="55"/>
      <c r="B2" s="126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125"/>
      <c r="Y2" s="125"/>
      <c r="Z2" s="125"/>
      <c r="AA2" s="125"/>
      <c r="AB2" s="125"/>
      <c r="AC2" s="125"/>
      <c r="AD2" s="125"/>
      <c r="AE2" s="57"/>
      <c r="AF2" s="125"/>
      <c r="AG2" s="125"/>
      <c r="AH2" s="125"/>
      <c r="AI2" s="125"/>
      <c r="AJ2" s="125"/>
      <c r="AK2" s="125"/>
      <c r="AL2" s="125"/>
      <c r="AM2" s="56"/>
      <c r="AN2" s="56"/>
      <c r="AO2" s="56"/>
    </row>
    <row r="3" spans="1:43" s="58" customFormat="1" ht="16.5" customHeight="1">
      <c r="A3" s="57" t="s">
        <v>134</v>
      </c>
      <c r="B3" s="127"/>
      <c r="C3" s="168"/>
      <c r="D3" s="168"/>
      <c r="E3" s="168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 t="s">
        <v>228</v>
      </c>
      <c r="V3" s="60"/>
      <c r="W3" s="59"/>
      <c r="X3" s="59"/>
      <c r="Y3" s="59"/>
      <c r="Z3" s="59"/>
      <c r="AA3" s="59"/>
      <c r="AB3" s="59"/>
      <c r="AC3" s="59"/>
      <c r="AD3" s="59"/>
      <c r="AE3" s="60"/>
      <c r="AF3" s="59"/>
      <c r="AG3" s="61"/>
      <c r="AH3" s="61"/>
      <c r="AI3" s="61"/>
      <c r="AJ3" s="61"/>
      <c r="AK3" s="61"/>
      <c r="AL3" s="61"/>
      <c r="AM3" s="61"/>
      <c r="AN3" s="61"/>
      <c r="AO3" s="61"/>
      <c r="AP3" s="62"/>
      <c r="AQ3" s="76" t="s">
        <v>0</v>
      </c>
    </row>
    <row r="4" spans="1:43" s="58" customFormat="1" ht="24" customHeight="1">
      <c r="A4" s="462" t="s">
        <v>215</v>
      </c>
      <c r="B4" s="463"/>
      <c r="C4" s="456" t="s">
        <v>160</v>
      </c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457"/>
      <c r="P4" s="457"/>
      <c r="Q4" s="457"/>
      <c r="R4" s="457"/>
      <c r="S4" s="457"/>
      <c r="T4" s="457"/>
      <c r="U4" s="457" t="s">
        <v>160</v>
      </c>
      <c r="V4" s="457"/>
      <c r="W4" s="457"/>
      <c r="X4" s="457"/>
      <c r="Y4" s="457"/>
      <c r="Z4" s="457"/>
      <c r="AA4" s="457"/>
      <c r="AB4" s="457"/>
      <c r="AC4" s="457"/>
      <c r="AD4" s="457"/>
      <c r="AE4" s="457"/>
      <c r="AF4" s="457"/>
      <c r="AG4" s="457"/>
      <c r="AH4" s="457"/>
      <c r="AI4" s="457"/>
      <c r="AJ4" s="457"/>
      <c r="AK4" s="457"/>
      <c r="AL4" s="458"/>
      <c r="AM4" s="476" t="s">
        <v>79</v>
      </c>
      <c r="AN4" s="471"/>
      <c r="AO4" s="477"/>
      <c r="AP4" s="470" t="s">
        <v>215</v>
      </c>
      <c r="AQ4" s="471"/>
    </row>
    <row r="5" spans="1:43" s="58" customFormat="1" ht="24" customHeight="1">
      <c r="A5" s="464"/>
      <c r="B5" s="465"/>
      <c r="C5" s="456" t="s">
        <v>4</v>
      </c>
      <c r="D5" s="457"/>
      <c r="E5" s="458"/>
      <c r="F5" s="456" t="s">
        <v>66</v>
      </c>
      <c r="G5" s="457"/>
      <c r="H5" s="458"/>
      <c r="I5" s="456" t="s">
        <v>202</v>
      </c>
      <c r="J5" s="457"/>
      <c r="K5" s="458"/>
      <c r="L5" s="456" t="s">
        <v>67</v>
      </c>
      <c r="M5" s="457"/>
      <c r="N5" s="458"/>
      <c r="O5" s="456" t="s">
        <v>203</v>
      </c>
      <c r="P5" s="457"/>
      <c r="Q5" s="458"/>
      <c r="R5" s="456" t="s">
        <v>204</v>
      </c>
      <c r="S5" s="457"/>
      <c r="T5" s="458"/>
      <c r="U5" s="456" t="s">
        <v>5</v>
      </c>
      <c r="V5" s="457"/>
      <c r="W5" s="458"/>
      <c r="X5" s="456" t="s">
        <v>6</v>
      </c>
      <c r="Y5" s="457"/>
      <c r="Z5" s="458"/>
      <c r="AA5" s="456" t="s">
        <v>68</v>
      </c>
      <c r="AB5" s="457"/>
      <c r="AC5" s="458"/>
      <c r="AD5" s="456" t="s">
        <v>69</v>
      </c>
      <c r="AE5" s="457"/>
      <c r="AF5" s="458"/>
      <c r="AG5" s="456" t="s">
        <v>70</v>
      </c>
      <c r="AH5" s="457"/>
      <c r="AI5" s="458"/>
      <c r="AJ5" s="456" t="s">
        <v>71</v>
      </c>
      <c r="AK5" s="457"/>
      <c r="AL5" s="458"/>
      <c r="AM5" s="474"/>
      <c r="AN5" s="475"/>
      <c r="AO5" s="478"/>
      <c r="AP5" s="472"/>
      <c r="AQ5" s="473"/>
    </row>
    <row r="6" spans="1:43" s="58" customFormat="1" ht="24" customHeight="1">
      <c r="A6" s="464"/>
      <c r="B6" s="465"/>
      <c r="C6" s="454" t="s">
        <v>4</v>
      </c>
      <c r="D6" s="454" t="s">
        <v>2</v>
      </c>
      <c r="E6" s="454" t="s">
        <v>3</v>
      </c>
      <c r="F6" s="454" t="s">
        <v>4</v>
      </c>
      <c r="G6" s="454" t="s">
        <v>2</v>
      </c>
      <c r="H6" s="454" t="s">
        <v>3</v>
      </c>
      <c r="I6" s="454" t="s">
        <v>4</v>
      </c>
      <c r="J6" s="454" t="s">
        <v>2</v>
      </c>
      <c r="K6" s="454" t="s">
        <v>3</v>
      </c>
      <c r="L6" s="454" t="s">
        <v>4</v>
      </c>
      <c r="M6" s="454" t="s">
        <v>2</v>
      </c>
      <c r="N6" s="454" t="s">
        <v>3</v>
      </c>
      <c r="O6" s="454" t="s">
        <v>4</v>
      </c>
      <c r="P6" s="454" t="s">
        <v>2</v>
      </c>
      <c r="Q6" s="454" t="s">
        <v>3</v>
      </c>
      <c r="R6" s="454" t="s">
        <v>4</v>
      </c>
      <c r="S6" s="454" t="s">
        <v>2</v>
      </c>
      <c r="T6" s="454" t="s">
        <v>3</v>
      </c>
      <c r="U6" s="454" t="s">
        <v>4</v>
      </c>
      <c r="V6" s="454" t="s">
        <v>2</v>
      </c>
      <c r="W6" s="454" t="s">
        <v>3</v>
      </c>
      <c r="X6" s="454" t="s">
        <v>4</v>
      </c>
      <c r="Y6" s="454" t="s">
        <v>2</v>
      </c>
      <c r="Z6" s="454" t="s">
        <v>3</v>
      </c>
      <c r="AA6" s="454" t="s">
        <v>4</v>
      </c>
      <c r="AB6" s="454" t="s">
        <v>2</v>
      </c>
      <c r="AC6" s="454" t="s">
        <v>3</v>
      </c>
      <c r="AD6" s="454" t="s">
        <v>4</v>
      </c>
      <c r="AE6" s="454" t="s">
        <v>2</v>
      </c>
      <c r="AF6" s="454" t="s">
        <v>3</v>
      </c>
      <c r="AG6" s="454" t="s">
        <v>4</v>
      </c>
      <c r="AH6" s="454" t="s">
        <v>2</v>
      </c>
      <c r="AI6" s="454" t="s">
        <v>3</v>
      </c>
      <c r="AJ6" s="454" t="s">
        <v>4</v>
      </c>
      <c r="AK6" s="454" t="s">
        <v>2</v>
      </c>
      <c r="AL6" s="454" t="s">
        <v>3</v>
      </c>
      <c r="AM6" s="454" t="s">
        <v>4</v>
      </c>
      <c r="AN6" s="454" t="s">
        <v>2</v>
      </c>
      <c r="AO6" s="454" t="s">
        <v>3</v>
      </c>
      <c r="AP6" s="472"/>
      <c r="AQ6" s="473"/>
    </row>
    <row r="7" spans="1:43" s="58" customFormat="1" ht="24" customHeight="1">
      <c r="A7" s="466"/>
      <c r="B7" s="467"/>
      <c r="C7" s="455"/>
      <c r="D7" s="455"/>
      <c r="E7" s="455"/>
      <c r="F7" s="455"/>
      <c r="G7" s="455"/>
      <c r="H7" s="455"/>
      <c r="I7" s="455"/>
      <c r="J7" s="455"/>
      <c r="K7" s="455"/>
      <c r="L7" s="455"/>
      <c r="M7" s="455"/>
      <c r="N7" s="455"/>
      <c r="O7" s="455"/>
      <c r="P7" s="455"/>
      <c r="Q7" s="455"/>
      <c r="R7" s="455"/>
      <c r="S7" s="455"/>
      <c r="T7" s="455"/>
      <c r="U7" s="455"/>
      <c r="V7" s="455"/>
      <c r="W7" s="455"/>
      <c r="X7" s="455"/>
      <c r="Y7" s="455"/>
      <c r="Z7" s="455"/>
      <c r="AA7" s="455"/>
      <c r="AB7" s="455"/>
      <c r="AC7" s="455"/>
      <c r="AD7" s="455"/>
      <c r="AE7" s="455"/>
      <c r="AF7" s="455"/>
      <c r="AG7" s="455"/>
      <c r="AH7" s="455"/>
      <c r="AI7" s="455"/>
      <c r="AJ7" s="455"/>
      <c r="AK7" s="455"/>
      <c r="AL7" s="455"/>
      <c r="AM7" s="455"/>
      <c r="AN7" s="455"/>
      <c r="AO7" s="455"/>
      <c r="AP7" s="474"/>
      <c r="AQ7" s="475"/>
    </row>
    <row r="8" spans="1:43" s="197" customFormat="1" ht="20.25" customHeight="1">
      <c r="A8" s="293"/>
      <c r="B8" s="297"/>
      <c r="C8" s="255"/>
      <c r="D8" s="194"/>
      <c r="E8" s="194"/>
      <c r="F8" s="209"/>
      <c r="G8" s="194"/>
      <c r="H8" s="194"/>
      <c r="I8" s="194"/>
      <c r="J8" s="194"/>
      <c r="K8" s="194"/>
      <c r="L8" s="209"/>
      <c r="M8" s="194"/>
      <c r="N8" s="194"/>
      <c r="O8" s="194"/>
      <c r="P8" s="194"/>
      <c r="Q8" s="194"/>
      <c r="R8" s="194"/>
      <c r="S8" s="194"/>
      <c r="T8" s="194"/>
      <c r="U8" s="209"/>
      <c r="V8" s="194"/>
      <c r="W8" s="194"/>
      <c r="X8" s="209"/>
      <c r="Y8" s="194"/>
      <c r="Z8" s="194"/>
      <c r="AA8" s="209"/>
      <c r="AB8" s="194"/>
      <c r="AC8" s="194"/>
      <c r="AD8" s="209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289"/>
      <c r="AQ8" s="290"/>
    </row>
    <row r="9" spans="1:43" s="58" customFormat="1" ht="20.25" customHeight="1">
      <c r="A9" s="295"/>
      <c r="B9" s="296" t="s">
        <v>230</v>
      </c>
      <c r="C9" s="256">
        <v>4595</v>
      </c>
      <c r="D9" s="128">
        <v>3362</v>
      </c>
      <c r="E9" s="128">
        <v>1233</v>
      </c>
      <c r="F9" s="128">
        <v>92</v>
      </c>
      <c r="G9" s="128">
        <v>87</v>
      </c>
      <c r="H9" s="128">
        <v>5</v>
      </c>
      <c r="I9" s="128">
        <v>17</v>
      </c>
      <c r="J9" s="128">
        <v>16</v>
      </c>
      <c r="K9" s="128">
        <v>1</v>
      </c>
      <c r="L9" s="128">
        <v>123</v>
      </c>
      <c r="M9" s="128">
        <v>116</v>
      </c>
      <c r="N9" s="128">
        <v>7</v>
      </c>
      <c r="O9" s="128">
        <v>109</v>
      </c>
      <c r="P9" s="128">
        <v>107</v>
      </c>
      <c r="Q9" s="128">
        <v>2</v>
      </c>
      <c r="R9" s="128">
        <v>0</v>
      </c>
      <c r="S9" s="128">
        <v>0</v>
      </c>
      <c r="T9" s="128">
        <v>0</v>
      </c>
      <c r="U9" s="128">
        <v>3712</v>
      </c>
      <c r="V9" s="128">
        <v>2775</v>
      </c>
      <c r="W9" s="128">
        <v>937</v>
      </c>
      <c r="X9" s="128">
        <v>2</v>
      </c>
      <c r="Y9" s="128">
        <v>2</v>
      </c>
      <c r="Z9" s="128">
        <v>0</v>
      </c>
      <c r="AA9" s="128">
        <v>154</v>
      </c>
      <c r="AB9" s="128">
        <v>0</v>
      </c>
      <c r="AC9" s="128">
        <v>154</v>
      </c>
      <c r="AD9" s="128">
        <v>0</v>
      </c>
      <c r="AE9" s="128">
        <v>0</v>
      </c>
      <c r="AF9" s="128">
        <v>0</v>
      </c>
      <c r="AG9" s="128">
        <v>0</v>
      </c>
      <c r="AH9" s="128">
        <v>0</v>
      </c>
      <c r="AI9" s="128">
        <v>0</v>
      </c>
      <c r="AJ9" s="128">
        <v>386</v>
      </c>
      <c r="AK9" s="128">
        <v>259</v>
      </c>
      <c r="AL9" s="128">
        <v>127</v>
      </c>
      <c r="AM9" s="128">
        <v>1088</v>
      </c>
      <c r="AN9" s="128">
        <v>580</v>
      </c>
      <c r="AO9" s="128">
        <v>508</v>
      </c>
      <c r="AP9" s="114" t="s">
        <v>230</v>
      </c>
      <c r="AQ9" s="102"/>
    </row>
    <row r="10" spans="1:43" s="171" customFormat="1" ht="20.25" customHeight="1">
      <c r="A10" s="364"/>
      <c r="B10" s="296" t="s">
        <v>231</v>
      </c>
      <c r="C10" s="257">
        <f>SUM(C15,C34,C37,C42,C44,C47,C51,C56,C59,C62,C64)</f>
        <v>4556</v>
      </c>
      <c r="D10" s="258">
        <f aca="true" t="shared" si="0" ref="D10:AO10">SUM(D15,D34,D37,D42,D44,D47,D51,D56,D59,D62,D64)</f>
        <v>3319</v>
      </c>
      <c r="E10" s="258">
        <f t="shared" si="0"/>
        <v>1237</v>
      </c>
      <c r="F10" s="258">
        <f t="shared" si="0"/>
        <v>91</v>
      </c>
      <c r="G10" s="258">
        <f t="shared" si="0"/>
        <v>84</v>
      </c>
      <c r="H10" s="258">
        <f t="shared" si="0"/>
        <v>7</v>
      </c>
      <c r="I10" s="258">
        <f t="shared" si="0"/>
        <v>19</v>
      </c>
      <c r="J10" s="258">
        <f t="shared" si="0"/>
        <v>17</v>
      </c>
      <c r="K10" s="258">
        <f t="shared" si="0"/>
        <v>2</v>
      </c>
      <c r="L10" s="258">
        <f t="shared" si="0"/>
        <v>122</v>
      </c>
      <c r="M10" s="258">
        <f t="shared" si="0"/>
        <v>115</v>
      </c>
      <c r="N10" s="258">
        <f t="shared" si="0"/>
        <v>7</v>
      </c>
      <c r="O10" s="258">
        <f t="shared" si="0"/>
        <v>111</v>
      </c>
      <c r="P10" s="258">
        <f t="shared" si="0"/>
        <v>108</v>
      </c>
      <c r="Q10" s="258">
        <f t="shared" si="0"/>
        <v>3</v>
      </c>
      <c r="R10" s="258">
        <f t="shared" si="0"/>
        <v>0</v>
      </c>
      <c r="S10" s="258">
        <f t="shared" si="0"/>
        <v>0</v>
      </c>
      <c r="T10" s="258">
        <f t="shared" si="0"/>
        <v>0</v>
      </c>
      <c r="U10" s="258">
        <f t="shared" si="0"/>
        <v>3658</v>
      </c>
      <c r="V10" s="258">
        <f t="shared" si="0"/>
        <v>2727</v>
      </c>
      <c r="W10" s="258">
        <f t="shared" si="0"/>
        <v>931</v>
      </c>
      <c r="X10" s="258">
        <f t="shared" si="0"/>
        <v>1</v>
      </c>
      <c r="Y10" s="258">
        <f t="shared" si="0"/>
        <v>0</v>
      </c>
      <c r="Z10" s="258">
        <f t="shared" si="0"/>
        <v>1</v>
      </c>
      <c r="AA10" s="258">
        <f t="shared" si="0"/>
        <v>156</v>
      </c>
      <c r="AB10" s="258">
        <f t="shared" si="0"/>
        <v>0</v>
      </c>
      <c r="AC10" s="258">
        <f t="shared" si="0"/>
        <v>156</v>
      </c>
      <c r="AD10" s="258">
        <f t="shared" si="0"/>
        <v>0</v>
      </c>
      <c r="AE10" s="258">
        <f t="shared" si="0"/>
        <v>0</v>
      </c>
      <c r="AF10" s="258">
        <f t="shared" si="0"/>
        <v>0</v>
      </c>
      <c r="AG10" s="258">
        <f t="shared" si="0"/>
        <v>2</v>
      </c>
      <c r="AH10" s="258">
        <f t="shared" si="0"/>
        <v>0</v>
      </c>
      <c r="AI10" s="258">
        <f t="shared" si="0"/>
        <v>2</v>
      </c>
      <c r="AJ10" s="258">
        <f t="shared" si="0"/>
        <v>396</v>
      </c>
      <c r="AK10" s="258">
        <f t="shared" si="0"/>
        <v>268</v>
      </c>
      <c r="AL10" s="258">
        <f t="shared" si="0"/>
        <v>128</v>
      </c>
      <c r="AM10" s="258">
        <f t="shared" si="0"/>
        <v>1095</v>
      </c>
      <c r="AN10" s="258">
        <f t="shared" si="0"/>
        <v>604</v>
      </c>
      <c r="AO10" s="258">
        <f t="shared" si="0"/>
        <v>491</v>
      </c>
      <c r="AP10" s="114" t="s">
        <v>231</v>
      </c>
      <c r="AQ10" s="158"/>
    </row>
    <row r="11" spans="1:43" s="58" customFormat="1" ht="20.25" customHeight="1">
      <c r="A11" s="298"/>
      <c r="B11" s="299" t="s">
        <v>265</v>
      </c>
      <c r="C11" s="259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302"/>
      <c r="AQ11" s="102"/>
    </row>
    <row r="12" spans="1:43" s="58" customFormat="1" ht="20.25" customHeight="1">
      <c r="A12" s="298"/>
      <c r="B12" s="300" t="s">
        <v>16</v>
      </c>
      <c r="C12" s="1">
        <f>D12+E12</f>
        <v>3505</v>
      </c>
      <c r="D12" s="1">
        <f>SUM(G12,J12,M12,P12,S12,V12,Y12,AB12,AE12,AH12,AK12)</f>
        <v>2605</v>
      </c>
      <c r="E12" s="1">
        <f>SUM(H12,K12,N12,Q12,T12,W12,Z12,AC12,AF12,AI12,AL12)</f>
        <v>900</v>
      </c>
      <c r="F12" s="1">
        <f>G12+H12</f>
        <v>74</v>
      </c>
      <c r="G12" s="128">
        <v>69</v>
      </c>
      <c r="H12" s="128">
        <v>5</v>
      </c>
      <c r="I12" s="1">
        <v>6</v>
      </c>
      <c r="J12" s="128">
        <v>5</v>
      </c>
      <c r="K12" s="128">
        <v>1</v>
      </c>
      <c r="L12" s="1">
        <v>96</v>
      </c>
      <c r="M12" s="128">
        <v>94</v>
      </c>
      <c r="N12" s="128">
        <v>2</v>
      </c>
      <c r="O12" s="1">
        <v>104</v>
      </c>
      <c r="P12" s="128">
        <v>101</v>
      </c>
      <c r="Q12" s="128">
        <v>3</v>
      </c>
      <c r="R12" s="1">
        <v>0</v>
      </c>
      <c r="S12" s="128">
        <v>0</v>
      </c>
      <c r="T12" s="128">
        <v>0</v>
      </c>
      <c r="U12" s="1">
        <v>2924</v>
      </c>
      <c r="V12" s="128">
        <v>2210</v>
      </c>
      <c r="W12" s="128">
        <v>714</v>
      </c>
      <c r="X12" s="1">
        <v>0</v>
      </c>
      <c r="Y12" s="128">
        <v>0</v>
      </c>
      <c r="Z12" s="128">
        <v>0</v>
      </c>
      <c r="AA12" s="1">
        <v>131</v>
      </c>
      <c r="AB12" s="128">
        <v>0</v>
      </c>
      <c r="AC12" s="128">
        <v>131</v>
      </c>
      <c r="AD12" s="1">
        <v>0</v>
      </c>
      <c r="AE12" s="128">
        <v>0</v>
      </c>
      <c r="AF12" s="128">
        <v>0</v>
      </c>
      <c r="AG12" s="1">
        <v>2</v>
      </c>
      <c r="AH12" s="128">
        <v>0</v>
      </c>
      <c r="AI12" s="128">
        <v>2</v>
      </c>
      <c r="AJ12" s="1">
        <v>168</v>
      </c>
      <c r="AK12" s="128">
        <v>126</v>
      </c>
      <c r="AL12" s="128">
        <v>42</v>
      </c>
      <c r="AM12" s="1">
        <f>AN12+AO12</f>
        <v>519</v>
      </c>
      <c r="AN12" s="128">
        <v>300</v>
      </c>
      <c r="AO12" s="128">
        <v>219</v>
      </c>
      <c r="AP12" s="114" t="s">
        <v>17</v>
      </c>
      <c r="AQ12" s="102"/>
    </row>
    <row r="13" spans="1:43" s="58" customFormat="1" ht="20.25" customHeight="1">
      <c r="A13" s="298"/>
      <c r="B13" s="300" t="s">
        <v>12</v>
      </c>
      <c r="C13" s="1">
        <f aca="true" t="shared" si="1" ref="C13:C65">D13+E13</f>
        <v>1051</v>
      </c>
      <c r="D13" s="1">
        <f aca="true" t="shared" si="2" ref="D13:D65">SUM(G13,J13,M13,P13,S13,V13,Y13,AB13,AE13,AH13,AK13)</f>
        <v>714</v>
      </c>
      <c r="E13" s="1">
        <f aca="true" t="shared" si="3" ref="E13:E65">SUM(H13,K13,N13,Q13,T13,W13,Z13,AC13,AF13,AI13,AL13)</f>
        <v>337</v>
      </c>
      <c r="F13" s="1">
        <f aca="true" t="shared" si="4" ref="F13:F65">G13+H13</f>
        <v>17</v>
      </c>
      <c r="G13" s="128">
        <v>15</v>
      </c>
      <c r="H13" s="128">
        <v>2</v>
      </c>
      <c r="I13" s="1">
        <v>13</v>
      </c>
      <c r="J13" s="128">
        <v>12</v>
      </c>
      <c r="K13" s="128">
        <v>1</v>
      </c>
      <c r="L13" s="1">
        <v>26</v>
      </c>
      <c r="M13" s="128">
        <v>21</v>
      </c>
      <c r="N13" s="128">
        <v>5</v>
      </c>
      <c r="O13" s="1">
        <v>7</v>
      </c>
      <c r="P13" s="128">
        <v>7</v>
      </c>
      <c r="Q13" s="128">
        <v>0</v>
      </c>
      <c r="R13" s="1">
        <v>0</v>
      </c>
      <c r="S13" s="128">
        <v>0</v>
      </c>
      <c r="T13" s="128">
        <v>0</v>
      </c>
      <c r="U13" s="1">
        <v>734</v>
      </c>
      <c r="V13" s="128">
        <v>517</v>
      </c>
      <c r="W13" s="128">
        <v>217</v>
      </c>
      <c r="X13" s="1">
        <v>1</v>
      </c>
      <c r="Y13" s="128">
        <v>0</v>
      </c>
      <c r="Z13" s="128">
        <v>1</v>
      </c>
      <c r="AA13" s="1">
        <v>25</v>
      </c>
      <c r="AB13" s="128">
        <v>0</v>
      </c>
      <c r="AC13" s="128">
        <v>25</v>
      </c>
      <c r="AD13" s="1">
        <v>0</v>
      </c>
      <c r="AE13" s="128">
        <v>0</v>
      </c>
      <c r="AF13" s="128">
        <v>0</v>
      </c>
      <c r="AG13" s="128">
        <v>0</v>
      </c>
      <c r="AH13" s="128">
        <v>0</v>
      </c>
      <c r="AI13" s="128">
        <v>0</v>
      </c>
      <c r="AJ13" s="128">
        <v>228</v>
      </c>
      <c r="AK13" s="128">
        <v>142</v>
      </c>
      <c r="AL13" s="128">
        <v>86</v>
      </c>
      <c r="AM13" s="128">
        <f aca="true" t="shared" si="5" ref="AM13:AM65">AN13+AO13</f>
        <v>576</v>
      </c>
      <c r="AN13" s="128">
        <v>304</v>
      </c>
      <c r="AO13" s="128">
        <v>272</v>
      </c>
      <c r="AP13" s="114" t="s">
        <v>18</v>
      </c>
      <c r="AQ13" s="102"/>
    </row>
    <row r="14" spans="1:43" s="58" customFormat="1" ht="20.25" customHeight="1">
      <c r="A14" s="298"/>
      <c r="B14" s="301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302"/>
      <c r="AQ14" s="102"/>
    </row>
    <row r="15" spans="1:43" s="171" customFormat="1" ht="20.25" customHeight="1">
      <c r="A15" s="382" t="s">
        <v>170</v>
      </c>
      <c r="B15" s="460"/>
      <c r="C15" s="257">
        <f t="shared" si="1"/>
        <v>3858</v>
      </c>
      <c r="D15" s="258">
        <f t="shared" si="2"/>
        <v>2808</v>
      </c>
      <c r="E15" s="258">
        <f t="shared" si="3"/>
        <v>1050</v>
      </c>
      <c r="F15" s="258">
        <f t="shared" si="4"/>
        <v>73</v>
      </c>
      <c r="G15" s="258">
        <f aca="true" t="shared" si="6" ref="G15:AO15">SUM(G17:G33)</f>
        <v>67</v>
      </c>
      <c r="H15" s="258">
        <f t="shared" si="6"/>
        <v>6</v>
      </c>
      <c r="I15" s="258">
        <f>J15+K15</f>
        <v>17</v>
      </c>
      <c r="J15" s="258">
        <f t="shared" si="6"/>
        <v>15</v>
      </c>
      <c r="K15" s="258">
        <f t="shared" si="6"/>
        <v>2</v>
      </c>
      <c r="L15" s="258">
        <f>M15+N15</f>
        <v>101</v>
      </c>
      <c r="M15" s="258">
        <f t="shared" si="6"/>
        <v>95</v>
      </c>
      <c r="N15" s="258">
        <f t="shared" si="6"/>
        <v>6</v>
      </c>
      <c r="O15" s="258">
        <f>P15+Q15</f>
        <v>92</v>
      </c>
      <c r="P15" s="258">
        <f t="shared" si="6"/>
        <v>89</v>
      </c>
      <c r="Q15" s="258">
        <f t="shared" si="6"/>
        <v>3</v>
      </c>
      <c r="R15" s="258">
        <f>S15+T15</f>
        <v>0</v>
      </c>
      <c r="S15" s="258">
        <f t="shared" si="6"/>
        <v>0</v>
      </c>
      <c r="T15" s="258">
        <f t="shared" si="6"/>
        <v>0</v>
      </c>
      <c r="U15" s="258">
        <f>V15+W15</f>
        <v>3091</v>
      </c>
      <c r="V15" s="258">
        <f t="shared" si="6"/>
        <v>2314</v>
      </c>
      <c r="W15" s="258">
        <f t="shared" si="6"/>
        <v>777</v>
      </c>
      <c r="X15" s="258">
        <f>Y15+Z15</f>
        <v>1</v>
      </c>
      <c r="Y15" s="258">
        <f t="shared" si="6"/>
        <v>0</v>
      </c>
      <c r="Z15" s="258">
        <f t="shared" si="6"/>
        <v>1</v>
      </c>
      <c r="AA15" s="258">
        <f>AB15+AC15</f>
        <v>127</v>
      </c>
      <c r="AB15" s="258">
        <f t="shared" si="6"/>
        <v>0</v>
      </c>
      <c r="AC15" s="258">
        <f t="shared" si="6"/>
        <v>127</v>
      </c>
      <c r="AD15" s="258">
        <f>AE15+AF15</f>
        <v>0</v>
      </c>
      <c r="AE15" s="258">
        <f t="shared" si="6"/>
        <v>0</v>
      </c>
      <c r="AF15" s="258">
        <f t="shared" si="6"/>
        <v>0</v>
      </c>
      <c r="AG15" s="258">
        <f>AH15+AI15</f>
        <v>2</v>
      </c>
      <c r="AH15" s="258">
        <f t="shared" si="6"/>
        <v>0</v>
      </c>
      <c r="AI15" s="258">
        <f t="shared" si="6"/>
        <v>2</v>
      </c>
      <c r="AJ15" s="258">
        <f>AK15+AL15</f>
        <v>354</v>
      </c>
      <c r="AK15" s="258">
        <f t="shared" si="6"/>
        <v>228</v>
      </c>
      <c r="AL15" s="258">
        <f t="shared" si="6"/>
        <v>126</v>
      </c>
      <c r="AM15" s="258">
        <f t="shared" si="5"/>
        <v>976</v>
      </c>
      <c r="AN15" s="258">
        <f t="shared" si="6"/>
        <v>532</v>
      </c>
      <c r="AO15" s="258">
        <f t="shared" si="6"/>
        <v>444</v>
      </c>
      <c r="AP15" s="380" t="s">
        <v>170</v>
      </c>
      <c r="AQ15" s="381"/>
    </row>
    <row r="16" spans="1:43" s="171" customFormat="1" ht="20.25" customHeight="1">
      <c r="A16" s="158"/>
      <c r="B16" s="340" t="s">
        <v>171</v>
      </c>
      <c r="C16" s="257">
        <f t="shared" si="1"/>
        <v>2091</v>
      </c>
      <c r="D16" s="258">
        <f t="shared" si="2"/>
        <v>1510</v>
      </c>
      <c r="E16" s="258">
        <f t="shared" si="3"/>
        <v>581</v>
      </c>
      <c r="F16" s="258">
        <f t="shared" si="4"/>
        <v>35</v>
      </c>
      <c r="G16" s="258">
        <f aca="true" t="shared" si="7" ref="G16:AO16">SUM(G17:G21)</f>
        <v>31</v>
      </c>
      <c r="H16" s="258">
        <f t="shared" si="7"/>
        <v>4</v>
      </c>
      <c r="I16" s="258">
        <f>J16+K16</f>
        <v>13</v>
      </c>
      <c r="J16" s="258">
        <f t="shared" si="7"/>
        <v>12</v>
      </c>
      <c r="K16" s="258">
        <f t="shared" si="7"/>
        <v>1</v>
      </c>
      <c r="L16" s="258">
        <f>M16+N16</f>
        <v>50</v>
      </c>
      <c r="M16" s="258">
        <f t="shared" si="7"/>
        <v>45</v>
      </c>
      <c r="N16" s="258">
        <f t="shared" si="7"/>
        <v>5</v>
      </c>
      <c r="O16" s="258">
        <f>P16+Q16</f>
        <v>42</v>
      </c>
      <c r="P16" s="258">
        <f t="shared" si="7"/>
        <v>40</v>
      </c>
      <c r="Q16" s="258">
        <f t="shared" si="7"/>
        <v>2</v>
      </c>
      <c r="R16" s="258">
        <f>S16+T16</f>
        <v>0</v>
      </c>
      <c r="S16" s="258">
        <f t="shared" si="7"/>
        <v>0</v>
      </c>
      <c r="T16" s="258">
        <f t="shared" si="7"/>
        <v>0</v>
      </c>
      <c r="U16" s="258">
        <f>V16+W16</f>
        <v>1659</v>
      </c>
      <c r="V16" s="258">
        <f t="shared" si="7"/>
        <v>1242</v>
      </c>
      <c r="W16" s="258">
        <f t="shared" si="7"/>
        <v>417</v>
      </c>
      <c r="X16" s="258">
        <f>Y16+Z16</f>
        <v>1</v>
      </c>
      <c r="Y16" s="258">
        <f t="shared" si="7"/>
        <v>0</v>
      </c>
      <c r="Z16" s="258">
        <f t="shared" si="7"/>
        <v>1</v>
      </c>
      <c r="AA16" s="258">
        <f>AB16+AC16</f>
        <v>61</v>
      </c>
      <c r="AB16" s="258">
        <f t="shared" si="7"/>
        <v>0</v>
      </c>
      <c r="AC16" s="258">
        <f t="shared" si="7"/>
        <v>61</v>
      </c>
      <c r="AD16" s="258">
        <f>AE16+AF16</f>
        <v>0</v>
      </c>
      <c r="AE16" s="258">
        <f t="shared" si="7"/>
        <v>0</v>
      </c>
      <c r="AF16" s="258">
        <f t="shared" si="7"/>
        <v>0</v>
      </c>
      <c r="AG16" s="258">
        <f>AH16+AI16</f>
        <v>0</v>
      </c>
      <c r="AH16" s="258">
        <f t="shared" si="7"/>
        <v>0</v>
      </c>
      <c r="AI16" s="258">
        <f t="shared" si="7"/>
        <v>0</v>
      </c>
      <c r="AJ16" s="258">
        <f>AK16+AL16</f>
        <v>230</v>
      </c>
      <c r="AK16" s="258">
        <f t="shared" si="7"/>
        <v>140</v>
      </c>
      <c r="AL16" s="258">
        <f t="shared" si="7"/>
        <v>90</v>
      </c>
      <c r="AM16" s="258">
        <f t="shared" si="5"/>
        <v>724</v>
      </c>
      <c r="AN16" s="258">
        <f t="shared" si="7"/>
        <v>397</v>
      </c>
      <c r="AO16" s="258">
        <f t="shared" si="7"/>
        <v>327</v>
      </c>
      <c r="AP16" s="341" t="s">
        <v>171</v>
      </c>
      <c r="AQ16" s="158"/>
    </row>
    <row r="17" spans="1:43" s="58" customFormat="1" ht="20.25" customHeight="1">
      <c r="A17" s="342"/>
      <c r="B17" s="343" t="s">
        <v>19</v>
      </c>
      <c r="C17" s="344">
        <f t="shared" si="1"/>
        <v>664</v>
      </c>
      <c r="D17" s="1">
        <f t="shared" si="2"/>
        <v>485</v>
      </c>
      <c r="E17" s="1">
        <f t="shared" si="3"/>
        <v>179</v>
      </c>
      <c r="F17" s="1">
        <f t="shared" si="4"/>
        <v>12</v>
      </c>
      <c r="G17" s="128">
        <v>11</v>
      </c>
      <c r="H17" s="128">
        <v>1</v>
      </c>
      <c r="I17" s="1">
        <v>5</v>
      </c>
      <c r="J17" s="128">
        <v>5</v>
      </c>
      <c r="K17" s="128">
        <v>0</v>
      </c>
      <c r="L17" s="1">
        <v>15</v>
      </c>
      <c r="M17" s="128">
        <v>13</v>
      </c>
      <c r="N17" s="128">
        <v>2</v>
      </c>
      <c r="O17" s="1">
        <v>13</v>
      </c>
      <c r="P17" s="128">
        <v>12</v>
      </c>
      <c r="Q17" s="128">
        <v>1</v>
      </c>
      <c r="R17" s="1">
        <v>0</v>
      </c>
      <c r="S17" s="128">
        <v>0</v>
      </c>
      <c r="T17" s="128">
        <v>0</v>
      </c>
      <c r="U17" s="1">
        <v>546</v>
      </c>
      <c r="V17" s="128">
        <v>413</v>
      </c>
      <c r="W17" s="128">
        <v>133</v>
      </c>
      <c r="X17" s="1">
        <v>1</v>
      </c>
      <c r="Y17" s="128">
        <v>0</v>
      </c>
      <c r="Z17" s="128">
        <v>1</v>
      </c>
      <c r="AA17" s="1">
        <v>19</v>
      </c>
      <c r="AB17" s="128">
        <v>0</v>
      </c>
      <c r="AC17" s="128">
        <v>19</v>
      </c>
      <c r="AD17" s="1">
        <v>0</v>
      </c>
      <c r="AE17" s="128">
        <v>0</v>
      </c>
      <c r="AF17" s="128">
        <v>0</v>
      </c>
      <c r="AG17" s="1">
        <v>0</v>
      </c>
      <c r="AH17" s="128">
        <v>0</v>
      </c>
      <c r="AI17" s="128">
        <v>0</v>
      </c>
      <c r="AJ17" s="1">
        <v>53</v>
      </c>
      <c r="AK17" s="128">
        <v>31</v>
      </c>
      <c r="AL17" s="128">
        <v>22</v>
      </c>
      <c r="AM17" s="128">
        <f t="shared" si="5"/>
        <v>252</v>
      </c>
      <c r="AN17" s="128">
        <v>127</v>
      </c>
      <c r="AO17" s="128">
        <v>125</v>
      </c>
      <c r="AP17" s="114" t="s">
        <v>19</v>
      </c>
      <c r="AQ17" s="102"/>
    </row>
    <row r="18" spans="1:43" s="58" customFormat="1" ht="20.25" customHeight="1">
      <c r="A18" s="342"/>
      <c r="B18" s="343" t="s">
        <v>20</v>
      </c>
      <c r="C18" s="344">
        <f t="shared" si="1"/>
        <v>458</v>
      </c>
      <c r="D18" s="1">
        <f t="shared" si="2"/>
        <v>351</v>
      </c>
      <c r="E18" s="1">
        <f t="shared" si="3"/>
        <v>107</v>
      </c>
      <c r="F18" s="1">
        <f t="shared" si="4"/>
        <v>6</v>
      </c>
      <c r="G18" s="128">
        <v>5</v>
      </c>
      <c r="H18" s="128">
        <v>1</v>
      </c>
      <c r="I18" s="1">
        <v>4</v>
      </c>
      <c r="J18" s="128">
        <v>4</v>
      </c>
      <c r="K18" s="128">
        <v>0</v>
      </c>
      <c r="L18" s="1">
        <v>14</v>
      </c>
      <c r="M18" s="128">
        <v>14</v>
      </c>
      <c r="N18" s="128">
        <v>0</v>
      </c>
      <c r="O18" s="1">
        <v>6</v>
      </c>
      <c r="P18" s="128">
        <v>6</v>
      </c>
      <c r="Q18" s="128">
        <v>0</v>
      </c>
      <c r="R18" s="1">
        <v>0</v>
      </c>
      <c r="S18" s="128">
        <v>0</v>
      </c>
      <c r="T18" s="128">
        <v>0</v>
      </c>
      <c r="U18" s="1">
        <v>320</v>
      </c>
      <c r="V18" s="128">
        <v>264</v>
      </c>
      <c r="W18" s="128">
        <v>56</v>
      </c>
      <c r="X18" s="1">
        <v>0</v>
      </c>
      <c r="Y18" s="128">
        <v>0</v>
      </c>
      <c r="Z18" s="128">
        <v>0</v>
      </c>
      <c r="AA18" s="1">
        <v>11</v>
      </c>
      <c r="AB18" s="128">
        <v>0</v>
      </c>
      <c r="AC18" s="128">
        <v>11</v>
      </c>
      <c r="AD18" s="1">
        <v>0</v>
      </c>
      <c r="AE18" s="128">
        <v>0</v>
      </c>
      <c r="AF18" s="128">
        <v>0</v>
      </c>
      <c r="AG18" s="1">
        <v>0</v>
      </c>
      <c r="AH18" s="128">
        <v>0</v>
      </c>
      <c r="AI18" s="128">
        <v>0</v>
      </c>
      <c r="AJ18" s="1">
        <v>97</v>
      </c>
      <c r="AK18" s="128">
        <v>58</v>
      </c>
      <c r="AL18" s="128">
        <v>39</v>
      </c>
      <c r="AM18" s="128">
        <f t="shared" si="5"/>
        <v>175</v>
      </c>
      <c r="AN18" s="128">
        <v>120</v>
      </c>
      <c r="AO18" s="128">
        <v>55</v>
      </c>
      <c r="AP18" s="114" t="s">
        <v>20</v>
      </c>
      <c r="AQ18" s="102"/>
    </row>
    <row r="19" spans="1:43" s="58" customFormat="1" ht="20.25" customHeight="1">
      <c r="A19" s="342"/>
      <c r="B19" s="343" t="s">
        <v>21</v>
      </c>
      <c r="C19" s="344">
        <f t="shared" si="1"/>
        <v>333</v>
      </c>
      <c r="D19" s="1">
        <f t="shared" si="2"/>
        <v>221</v>
      </c>
      <c r="E19" s="1">
        <f t="shared" si="3"/>
        <v>112</v>
      </c>
      <c r="F19" s="1">
        <f t="shared" si="4"/>
        <v>5</v>
      </c>
      <c r="G19" s="128">
        <v>4</v>
      </c>
      <c r="H19" s="128">
        <v>1</v>
      </c>
      <c r="I19" s="1">
        <v>3</v>
      </c>
      <c r="J19" s="128">
        <v>2</v>
      </c>
      <c r="K19" s="128">
        <v>1</v>
      </c>
      <c r="L19" s="1">
        <v>7</v>
      </c>
      <c r="M19" s="128">
        <v>5</v>
      </c>
      <c r="N19" s="128">
        <v>2</v>
      </c>
      <c r="O19" s="1">
        <v>9</v>
      </c>
      <c r="P19" s="128">
        <v>9</v>
      </c>
      <c r="Q19" s="128">
        <v>0</v>
      </c>
      <c r="R19" s="1">
        <v>0</v>
      </c>
      <c r="S19" s="128">
        <v>0</v>
      </c>
      <c r="T19" s="128">
        <v>0</v>
      </c>
      <c r="U19" s="1">
        <v>264</v>
      </c>
      <c r="V19" s="128">
        <v>178</v>
      </c>
      <c r="W19" s="128">
        <v>86</v>
      </c>
      <c r="X19" s="1">
        <v>0</v>
      </c>
      <c r="Y19" s="128">
        <v>0</v>
      </c>
      <c r="Z19" s="128">
        <v>0</v>
      </c>
      <c r="AA19" s="1">
        <v>9</v>
      </c>
      <c r="AB19" s="128">
        <v>0</v>
      </c>
      <c r="AC19" s="128">
        <v>9</v>
      </c>
      <c r="AD19" s="1">
        <v>0</v>
      </c>
      <c r="AE19" s="128">
        <v>0</v>
      </c>
      <c r="AF19" s="128">
        <v>0</v>
      </c>
      <c r="AG19" s="1">
        <v>0</v>
      </c>
      <c r="AH19" s="128">
        <v>0</v>
      </c>
      <c r="AI19" s="128">
        <v>0</v>
      </c>
      <c r="AJ19" s="1">
        <v>36</v>
      </c>
      <c r="AK19" s="128">
        <v>23</v>
      </c>
      <c r="AL19" s="128">
        <v>13</v>
      </c>
      <c r="AM19" s="128">
        <f t="shared" si="5"/>
        <v>104</v>
      </c>
      <c r="AN19" s="128">
        <v>54</v>
      </c>
      <c r="AO19" s="128">
        <v>50</v>
      </c>
      <c r="AP19" s="114" t="s">
        <v>21</v>
      </c>
      <c r="AQ19" s="102"/>
    </row>
    <row r="20" spans="1:43" s="58" customFormat="1" ht="20.25" customHeight="1">
      <c r="A20" s="342"/>
      <c r="B20" s="343" t="s">
        <v>22</v>
      </c>
      <c r="C20" s="344">
        <f t="shared" si="1"/>
        <v>266</v>
      </c>
      <c r="D20" s="1">
        <f t="shared" si="2"/>
        <v>200</v>
      </c>
      <c r="E20" s="1">
        <f t="shared" si="3"/>
        <v>66</v>
      </c>
      <c r="F20" s="1">
        <f t="shared" si="4"/>
        <v>5</v>
      </c>
      <c r="G20" s="128">
        <v>5</v>
      </c>
      <c r="H20" s="128">
        <v>0</v>
      </c>
      <c r="I20" s="1">
        <v>0</v>
      </c>
      <c r="J20" s="128">
        <v>0</v>
      </c>
      <c r="K20" s="128">
        <v>0</v>
      </c>
      <c r="L20" s="1">
        <v>6</v>
      </c>
      <c r="M20" s="128">
        <v>6</v>
      </c>
      <c r="N20" s="128">
        <v>0</v>
      </c>
      <c r="O20" s="1">
        <v>7</v>
      </c>
      <c r="P20" s="128">
        <v>6</v>
      </c>
      <c r="Q20" s="128">
        <v>1</v>
      </c>
      <c r="R20" s="1">
        <v>0</v>
      </c>
      <c r="S20" s="128">
        <v>0</v>
      </c>
      <c r="T20" s="128">
        <v>0</v>
      </c>
      <c r="U20" s="1">
        <v>225</v>
      </c>
      <c r="V20" s="128">
        <v>176</v>
      </c>
      <c r="W20" s="128">
        <v>49</v>
      </c>
      <c r="X20" s="1">
        <v>0</v>
      </c>
      <c r="Y20" s="128">
        <v>0</v>
      </c>
      <c r="Z20" s="128">
        <v>0</v>
      </c>
      <c r="AA20" s="1">
        <v>9</v>
      </c>
      <c r="AB20" s="128">
        <v>0</v>
      </c>
      <c r="AC20" s="128">
        <v>9</v>
      </c>
      <c r="AD20" s="1">
        <v>0</v>
      </c>
      <c r="AE20" s="128">
        <v>0</v>
      </c>
      <c r="AF20" s="128">
        <v>0</v>
      </c>
      <c r="AG20" s="1">
        <v>0</v>
      </c>
      <c r="AH20" s="128">
        <v>0</v>
      </c>
      <c r="AI20" s="128">
        <v>0</v>
      </c>
      <c r="AJ20" s="1">
        <v>14</v>
      </c>
      <c r="AK20" s="128">
        <v>7</v>
      </c>
      <c r="AL20" s="128">
        <v>7</v>
      </c>
      <c r="AM20" s="128">
        <f t="shared" si="5"/>
        <v>50</v>
      </c>
      <c r="AN20" s="128">
        <v>28</v>
      </c>
      <c r="AO20" s="128">
        <v>22</v>
      </c>
      <c r="AP20" s="114" t="s">
        <v>22</v>
      </c>
      <c r="AQ20" s="102"/>
    </row>
    <row r="21" spans="1:43" s="58" customFormat="1" ht="20.25" customHeight="1">
      <c r="A21" s="342"/>
      <c r="B21" s="343" t="s">
        <v>23</v>
      </c>
      <c r="C21" s="344">
        <f t="shared" si="1"/>
        <v>370</v>
      </c>
      <c r="D21" s="1">
        <f t="shared" si="2"/>
        <v>253</v>
      </c>
      <c r="E21" s="1">
        <f t="shared" si="3"/>
        <v>117</v>
      </c>
      <c r="F21" s="1">
        <f t="shared" si="4"/>
        <v>7</v>
      </c>
      <c r="G21" s="128">
        <v>6</v>
      </c>
      <c r="H21" s="128">
        <v>1</v>
      </c>
      <c r="I21" s="1">
        <v>1</v>
      </c>
      <c r="J21" s="128">
        <v>1</v>
      </c>
      <c r="K21" s="128">
        <v>0</v>
      </c>
      <c r="L21" s="1">
        <v>8</v>
      </c>
      <c r="M21" s="128">
        <v>7</v>
      </c>
      <c r="N21" s="128">
        <v>1</v>
      </c>
      <c r="O21" s="1">
        <v>7</v>
      </c>
      <c r="P21" s="128">
        <v>7</v>
      </c>
      <c r="Q21" s="128">
        <v>0</v>
      </c>
      <c r="R21" s="1">
        <v>0</v>
      </c>
      <c r="S21" s="128">
        <v>0</v>
      </c>
      <c r="T21" s="128">
        <v>0</v>
      </c>
      <c r="U21" s="1">
        <v>304</v>
      </c>
      <c r="V21" s="128">
        <v>211</v>
      </c>
      <c r="W21" s="128">
        <v>93</v>
      </c>
      <c r="X21" s="1">
        <v>0</v>
      </c>
      <c r="Y21" s="128">
        <v>0</v>
      </c>
      <c r="Z21" s="128">
        <v>0</v>
      </c>
      <c r="AA21" s="1">
        <v>13</v>
      </c>
      <c r="AB21" s="128">
        <v>0</v>
      </c>
      <c r="AC21" s="128">
        <v>13</v>
      </c>
      <c r="AD21" s="1">
        <v>0</v>
      </c>
      <c r="AE21" s="128">
        <v>0</v>
      </c>
      <c r="AF21" s="128">
        <v>0</v>
      </c>
      <c r="AG21" s="1">
        <v>0</v>
      </c>
      <c r="AH21" s="128">
        <v>0</v>
      </c>
      <c r="AI21" s="128">
        <v>0</v>
      </c>
      <c r="AJ21" s="1">
        <v>30</v>
      </c>
      <c r="AK21" s="128">
        <v>21</v>
      </c>
      <c r="AL21" s="128">
        <v>9</v>
      </c>
      <c r="AM21" s="128">
        <f t="shared" si="5"/>
        <v>143</v>
      </c>
      <c r="AN21" s="128">
        <v>68</v>
      </c>
      <c r="AO21" s="128">
        <v>75</v>
      </c>
      <c r="AP21" s="114" t="s">
        <v>23</v>
      </c>
      <c r="AQ21" s="102"/>
    </row>
    <row r="22" spans="1:43" s="58" customFormat="1" ht="20.25" customHeight="1">
      <c r="A22" s="342"/>
      <c r="B22" s="343" t="s">
        <v>24</v>
      </c>
      <c r="C22" s="344">
        <f t="shared" si="1"/>
        <v>339</v>
      </c>
      <c r="D22" s="1">
        <f t="shared" si="2"/>
        <v>261</v>
      </c>
      <c r="E22" s="1">
        <f t="shared" si="3"/>
        <v>78</v>
      </c>
      <c r="F22" s="1">
        <f t="shared" si="4"/>
        <v>7</v>
      </c>
      <c r="G22" s="128">
        <v>7</v>
      </c>
      <c r="H22" s="128">
        <v>0</v>
      </c>
      <c r="I22" s="1">
        <v>1</v>
      </c>
      <c r="J22" s="128">
        <v>1</v>
      </c>
      <c r="K22" s="128">
        <v>0</v>
      </c>
      <c r="L22" s="1">
        <v>7</v>
      </c>
      <c r="M22" s="128">
        <v>7</v>
      </c>
      <c r="N22" s="128">
        <v>0</v>
      </c>
      <c r="O22" s="1">
        <v>10</v>
      </c>
      <c r="P22" s="128">
        <v>10</v>
      </c>
      <c r="Q22" s="128">
        <v>0</v>
      </c>
      <c r="R22" s="1">
        <v>0</v>
      </c>
      <c r="S22" s="128">
        <v>0</v>
      </c>
      <c r="T22" s="128">
        <v>0</v>
      </c>
      <c r="U22" s="1">
        <v>281</v>
      </c>
      <c r="V22" s="128">
        <v>222</v>
      </c>
      <c r="W22" s="128">
        <v>59</v>
      </c>
      <c r="X22" s="1">
        <v>0</v>
      </c>
      <c r="Y22" s="128">
        <v>0</v>
      </c>
      <c r="Z22" s="128">
        <v>0</v>
      </c>
      <c r="AA22" s="1">
        <v>13</v>
      </c>
      <c r="AB22" s="128">
        <v>0</v>
      </c>
      <c r="AC22" s="128">
        <v>13</v>
      </c>
      <c r="AD22" s="1">
        <v>0</v>
      </c>
      <c r="AE22" s="128">
        <v>0</v>
      </c>
      <c r="AF22" s="128">
        <v>0</v>
      </c>
      <c r="AG22" s="1">
        <v>0</v>
      </c>
      <c r="AH22" s="128">
        <v>0</v>
      </c>
      <c r="AI22" s="128">
        <v>0</v>
      </c>
      <c r="AJ22" s="1">
        <v>20</v>
      </c>
      <c r="AK22" s="128">
        <v>14</v>
      </c>
      <c r="AL22" s="128">
        <v>6</v>
      </c>
      <c r="AM22" s="128">
        <f t="shared" si="5"/>
        <v>37</v>
      </c>
      <c r="AN22" s="128">
        <v>21</v>
      </c>
      <c r="AO22" s="128">
        <v>16</v>
      </c>
      <c r="AP22" s="345" t="s">
        <v>24</v>
      </c>
      <c r="AQ22" s="102"/>
    </row>
    <row r="23" spans="1:43" s="58" customFormat="1" ht="20.25" customHeight="1">
      <c r="A23" s="342"/>
      <c r="B23" s="343" t="s">
        <v>147</v>
      </c>
      <c r="C23" s="344">
        <f t="shared" si="1"/>
        <v>76</v>
      </c>
      <c r="D23" s="1">
        <f t="shared" si="2"/>
        <v>53</v>
      </c>
      <c r="E23" s="1">
        <f t="shared" si="3"/>
        <v>23</v>
      </c>
      <c r="F23" s="1">
        <f t="shared" si="4"/>
        <v>1</v>
      </c>
      <c r="G23" s="128">
        <v>1</v>
      </c>
      <c r="H23" s="128">
        <v>0</v>
      </c>
      <c r="I23" s="1">
        <v>0</v>
      </c>
      <c r="J23" s="128">
        <v>0</v>
      </c>
      <c r="K23" s="128">
        <v>0</v>
      </c>
      <c r="L23" s="1">
        <v>2</v>
      </c>
      <c r="M23" s="128">
        <v>2</v>
      </c>
      <c r="N23" s="128">
        <v>0</v>
      </c>
      <c r="O23" s="1">
        <v>2</v>
      </c>
      <c r="P23" s="128">
        <v>2</v>
      </c>
      <c r="Q23" s="128">
        <v>0</v>
      </c>
      <c r="R23" s="1">
        <v>0</v>
      </c>
      <c r="S23" s="128">
        <v>0</v>
      </c>
      <c r="T23" s="128">
        <v>0</v>
      </c>
      <c r="U23" s="1">
        <v>66</v>
      </c>
      <c r="V23" s="128">
        <v>46</v>
      </c>
      <c r="W23" s="128">
        <v>20</v>
      </c>
      <c r="X23" s="1">
        <v>0</v>
      </c>
      <c r="Y23" s="128">
        <v>0</v>
      </c>
      <c r="Z23" s="128">
        <v>0</v>
      </c>
      <c r="AA23" s="1">
        <v>2</v>
      </c>
      <c r="AB23" s="128">
        <v>0</v>
      </c>
      <c r="AC23" s="128">
        <v>2</v>
      </c>
      <c r="AD23" s="1">
        <v>0</v>
      </c>
      <c r="AE23" s="128">
        <v>0</v>
      </c>
      <c r="AF23" s="128">
        <v>0</v>
      </c>
      <c r="AG23" s="1">
        <v>0</v>
      </c>
      <c r="AH23" s="128">
        <v>0</v>
      </c>
      <c r="AI23" s="128">
        <v>0</v>
      </c>
      <c r="AJ23" s="1">
        <v>3</v>
      </c>
      <c r="AK23" s="128">
        <v>2</v>
      </c>
      <c r="AL23" s="128">
        <v>1</v>
      </c>
      <c r="AM23" s="128">
        <f t="shared" si="5"/>
        <v>6</v>
      </c>
      <c r="AN23" s="128">
        <v>3</v>
      </c>
      <c r="AO23" s="128">
        <v>3</v>
      </c>
      <c r="AP23" s="345" t="s">
        <v>147</v>
      </c>
      <c r="AQ23" s="102"/>
    </row>
    <row r="24" spans="1:43" s="58" customFormat="1" ht="20.25" customHeight="1">
      <c r="A24" s="342"/>
      <c r="B24" s="343" t="s">
        <v>25</v>
      </c>
      <c r="C24" s="344">
        <f t="shared" si="1"/>
        <v>180</v>
      </c>
      <c r="D24" s="1">
        <f t="shared" si="2"/>
        <v>140</v>
      </c>
      <c r="E24" s="1">
        <f t="shared" si="3"/>
        <v>40</v>
      </c>
      <c r="F24" s="1">
        <f t="shared" si="4"/>
        <v>5</v>
      </c>
      <c r="G24" s="128">
        <v>5</v>
      </c>
      <c r="H24" s="128">
        <v>0</v>
      </c>
      <c r="I24" s="1">
        <v>1</v>
      </c>
      <c r="J24" s="128">
        <v>1</v>
      </c>
      <c r="K24" s="128">
        <v>0</v>
      </c>
      <c r="L24" s="1">
        <v>7</v>
      </c>
      <c r="M24" s="128">
        <v>7</v>
      </c>
      <c r="N24" s="128">
        <v>0</v>
      </c>
      <c r="O24" s="1">
        <v>5</v>
      </c>
      <c r="P24" s="128">
        <v>5</v>
      </c>
      <c r="Q24" s="128">
        <v>0</v>
      </c>
      <c r="R24" s="1">
        <v>0</v>
      </c>
      <c r="S24" s="128">
        <v>0</v>
      </c>
      <c r="T24" s="128">
        <v>0</v>
      </c>
      <c r="U24" s="1">
        <v>141</v>
      </c>
      <c r="V24" s="128">
        <v>111</v>
      </c>
      <c r="W24" s="128">
        <v>30</v>
      </c>
      <c r="X24" s="1">
        <v>0</v>
      </c>
      <c r="Y24" s="128">
        <v>0</v>
      </c>
      <c r="Z24" s="128">
        <v>0</v>
      </c>
      <c r="AA24" s="1">
        <v>9</v>
      </c>
      <c r="AB24" s="128">
        <v>0</v>
      </c>
      <c r="AC24" s="128">
        <v>9</v>
      </c>
      <c r="AD24" s="1">
        <v>0</v>
      </c>
      <c r="AE24" s="128">
        <v>0</v>
      </c>
      <c r="AF24" s="128">
        <v>0</v>
      </c>
      <c r="AG24" s="1">
        <v>0</v>
      </c>
      <c r="AH24" s="128">
        <v>0</v>
      </c>
      <c r="AI24" s="128">
        <v>0</v>
      </c>
      <c r="AJ24" s="1">
        <v>12</v>
      </c>
      <c r="AK24" s="128">
        <v>11</v>
      </c>
      <c r="AL24" s="128">
        <v>1</v>
      </c>
      <c r="AM24" s="128">
        <f t="shared" si="5"/>
        <v>21</v>
      </c>
      <c r="AN24" s="128">
        <v>14</v>
      </c>
      <c r="AO24" s="128">
        <v>7</v>
      </c>
      <c r="AP24" s="345" t="s">
        <v>25</v>
      </c>
      <c r="AQ24" s="102"/>
    </row>
    <row r="25" spans="1:43" s="58" customFormat="1" ht="20.25" customHeight="1">
      <c r="A25" s="342"/>
      <c r="B25" s="343" t="s">
        <v>26</v>
      </c>
      <c r="C25" s="344">
        <f t="shared" si="1"/>
        <v>126</v>
      </c>
      <c r="D25" s="1">
        <f t="shared" si="2"/>
        <v>86</v>
      </c>
      <c r="E25" s="1">
        <f t="shared" si="3"/>
        <v>40</v>
      </c>
      <c r="F25" s="1">
        <f t="shared" si="4"/>
        <v>2</v>
      </c>
      <c r="G25" s="128">
        <v>2</v>
      </c>
      <c r="H25" s="128">
        <v>0</v>
      </c>
      <c r="I25" s="1">
        <v>0</v>
      </c>
      <c r="J25" s="128">
        <v>0</v>
      </c>
      <c r="K25" s="128">
        <v>0</v>
      </c>
      <c r="L25" s="1">
        <v>3</v>
      </c>
      <c r="M25" s="128">
        <v>3</v>
      </c>
      <c r="N25" s="128">
        <v>0</v>
      </c>
      <c r="O25" s="1">
        <v>4</v>
      </c>
      <c r="P25" s="128">
        <v>4</v>
      </c>
      <c r="Q25" s="128">
        <v>0</v>
      </c>
      <c r="R25" s="1">
        <v>0</v>
      </c>
      <c r="S25" s="128">
        <v>0</v>
      </c>
      <c r="T25" s="128">
        <v>0</v>
      </c>
      <c r="U25" s="1">
        <v>111</v>
      </c>
      <c r="V25" s="128">
        <v>77</v>
      </c>
      <c r="W25" s="128">
        <v>34</v>
      </c>
      <c r="X25" s="1">
        <v>0</v>
      </c>
      <c r="Y25" s="128">
        <v>0</v>
      </c>
      <c r="Z25" s="128">
        <v>0</v>
      </c>
      <c r="AA25" s="1">
        <v>3</v>
      </c>
      <c r="AB25" s="128">
        <v>0</v>
      </c>
      <c r="AC25" s="128">
        <v>3</v>
      </c>
      <c r="AD25" s="1">
        <v>0</v>
      </c>
      <c r="AE25" s="128">
        <v>0</v>
      </c>
      <c r="AF25" s="128">
        <v>0</v>
      </c>
      <c r="AG25" s="1">
        <v>0</v>
      </c>
      <c r="AH25" s="128">
        <v>0</v>
      </c>
      <c r="AI25" s="128">
        <v>0</v>
      </c>
      <c r="AJ25" s="1">
        <v>3</v>
      </c>
      <c r="AK25" s="128">
        <v>0</v>
      </c>
      <c r="AL25" s="128">
        <v>3</v>
      </c>
      <c r="AM25" s="128">
        <f t="shared" si="5"/>
        <v>11</v>
      </c>
      <c r="AN25" s="128">
        <v>6</v>
      </c>
      <c r="AO25" s="128">
        <v>5</v>
      </c>
      <c r="AP25" s="345" t="s">
        <v>26</v>
      </c>
      <c r="AQ25" s="102"/>
    </row>
    <row r="26" spans="1:43" s="58" customFormat="1" ht="20.25" customHeight="1">
      <c r="A26" s="342"/>
      <c r="B26" s="343" t="s">
        <v>27</v>
      </c>
      <c r="C26" s="344">
        <f t="shared" si="1"/>
        <v>111</v>
      </c>
      <c r="D26" s="1">
        <f t="shared" si="2"/>
        <v>77</v>
      </c>
      <c r="E26" s="1">
        <f t="shared" si="3"/>
        <v>34</v>
      </c>
      <c r="F26" s="1">
        <f t="shared" si="4"/>
        <v>2</v>
      </c>
      <c r="G26" s="128">
        <v>2</v>
      </c>
      <c r="H26" s="128">
        <v>0</v>
      </c>
      <c r="I26" s="1">
        <v>0</v>
      </c>
      <c r="J26" s="128">
        <v>0</v>
      </c>
      <c r="K26" s="128">
        <v>0</v>
      </c>
      <c r="L26" s="1">
        <v>3</v>
      </c>
      <c r="M26" s="128">
        <v>3</v>
      </c>
      <c r="N26" s="128">
        <v>0</v>
      </c>
      <c r="O26" s="1">
        <v>4</v>
      </c>
      <c r="P26" s="128">
        <v>4</v>
      </c>
      <c r="Q26" s="128">
        <v>0</v>
      </c>
      <c r="R26" s="1">
        <v>0</v>
      </c>
      <c r="S26" s="128">
        <v>0</v>
      </c>
      <c r="T26" s="128">
        <v>0</v>
      </c>
      <c r="U26" s="1">
        <v>86</v>
      </c>
      <c r="V26" s="128">
        <v>59</v>
      </c>
      <c r="W26" s="128">
        <v>27</v>
      </c>
      <c r="X26" s="1">
        <v>0</v>
      </c>
      <c r="Y26" s="128">
        <v>0</v>
      </c>
      <c r="Z26" s="128">
        <v>0</v>
      </c>
      <c r="AA26" s="1">
        <v>4</v>
      </c>
      <c r="AB26" s="128">
        <v>0</v>
      </c>
      <c r="AC26" s="128">
        <v>4</v>
      </c>
      <c r="AD26" s="1">
        <v>0</v>
      </c>
      <c r="AE26" s="128">
        <v>0</v>
      </c>
      <c r="AF26" s="128">
        <v>0</v>
      </c>
      <c r="AG26" s="1">
        <v>1</v>
      </c>
      <c r="AH26" s="128">
        <v>0</v>
      </c>
      <c r="AI26" s="128">
        <v>1</v>
      </c>
      <c r="AJ26" s="1">
        <v>11</v>
      </c>
      <c r="AK26" s="128">
        <v>9</v>
      </c>
      <c r="AL26" s="128">
        <v>2</v>
      </c>
      <c r="AM26" s="128">
        <f t="shared" si="5"/>
        <v>8</v>
      </c>
      <c r="AN26" s="128">
        <v>5</v>
      </c>
      <c r="AO26" s="128">
        <v>3</v>
      </c>
      <c r="AP26" s="345" t="s">
        <v>27</v>
      </c>
      <c r="AQ26" s="102"/>
    </row>
    <row r="27" spans="1:43" s="58" customFormat="1" ht="20.25" customHeight="1">
      <c r="A27" s="342"/>
      <c r="B27" s="343" t="s">
        <v>28</v>
      </c>
      <c r="C27" s="344">
        <f t="shared" si="1"/>
        <v>33</v>
      </c>
      <c r="D27" s="1">
        <f t="shared" si="2"/>
        <v>24</v>
      </c>
      <c r="E27" s="1">
        <f t="shared" si="3"/>
        <v>9</v>
      </c>
      <c r="F27" s="1">
        <f t="shared" si="4"/>
        <v>1</v>
      </c>
      <c r="G27" s="128">
        <v>1</v>
      </c>
      <c r="H27" s="128">
        <v>0</v>
      </c>
      <c r="I27" s="1">
        <v>0</v>
      </c>
      <c r="J27" s="128">
        <v>0</v>
      </c>
      <c r="K27" s="128">
        <v>0</v>
      </c>
      <c r="L27" s="1">
        <v>1</v>
      </c>
      <c r="M27" s="128">
        <v>1</v>
      </c>
      <c r="N27" s="128">
        <v>0</v>
      </c>
      <c r="O27" s="1">
        <v>1</v>
      </c>
      <c r="P27" s="128">
        <v>1</v>
      </c>
      <c r="Q27" s="128">
        <v>0</v>
      </c>
      <c r="R27" s="1">
        <v>0</v>
      </c>
      <c r="S27" s="128">
        <v>0</v>
      </c>
      <c r="T27" s="128">
        <v>0</v>
      </c>
      <c r="U27" s="1">
        <v>28</v>
      </c>
      <c r="V27" s="128">
        <v>20</v>
      </c>
      <c r="W27" s="128">
        <v>8</v>
      </c>
      <c r="X27" s="1">
        <v>0</v>
      </c>
      <c r="Y27" s="128">
        <v>0</v>
      </c>
      <c r="Z27" s="128">
        <v>0</v>
      </c>
      <c r="AA27" s="1">
        <v>1</v>
      </c>
      <c r="AB27" s="128">
        <v>0</v>
      </c>
      <c r="AC27" s="128">
        <v>1</v>
      </c>
      <c r="AD27" s="1">
        <v>0</v>
      </c>
      <c r="AE27" s="128">
        <v>0</v>
      </c>
      <c r="AF27" s="128">
        <v>0</v>
      </c>
      <c r="AG27" s="1">
        <v>0</v>
      </c>
      <c r="AH27" s="128">
        <v>0</v>
      </c>
      <c r="AI27" s="128">
        <v>0</v>
      </c>
      <c r="AJ27" s="1">
        <v>1</v>
      </c>
      <c r="AK27" s="128">
        <v>1</v>
      </c>
      <c r="AL27" s="128">
        <v>0</v>
      </c>
      <c r="AM27" s="128">
        <f t="shared" si="5"/>
        <v>9</v>
      </c>
      <c r="AN27" s="128">
        <v>5</v>
      </c>
      <c r="AO27" s="128">
        <v>4</v>
      </c>
      <c r="AP27" s="345" t="s">
        <v>28</v>
      </c>
      <c r="AQ27" s="102"/>
    </row>
    <row r="28" spans="1:43" s="58" customFormat="1" ht="20.25" customHeight="1">
      <c r="A28" s="342"/>
      <c r="B28" s="343" t="s">
        <v>29</v>
      </c>
      <c r="C28" s="344">
        <f t="shared" si="1"/>
        <v>99</v>
      </c>
      <c r="D28" s="1">
        <f t="shared" si="2"/>
        <v>77</v>
      </c>
      <c r="E28" s="1">
        <f t="shared" si="3"/>
        <v>22</v>
      </c>
      <c r="F28" s="1">
        <f t="shared" si="4"/>
        <v>2</v>
      </c>
      <c r="G28" s="128">
        <v>2</v>
      </c>
      <c r="H28" s="128">
        <v>0</v>
      </c>
      <c r="I28" s="1">
        <v>0</v>
      </c>
      <c r="J28" s="128">
        <v>0</v>
      </c>
      <c r="K28" s="128">
        <v>0</v>
      </c>
      <c r="L28" s="1">
        <v>4</v>
      </c>
      <c r="M28" s="128">
        <v>4</v>
      </c>
      <c r="N28" s="128">
        <v>0</v>
      </c>
      <c r="O28" s="1">
        <v>3</v>
      </c>
      <c r="P28" s="128">
        <v>3</v>
      </c>
      <c r="Q28" s="128">
        <v>0</v>
      </c>
      <c r="R28" s="1">
        <v>0</v>
      </c>
      <c r="S28" s="128">
        <v>0</v>
      </c>
      <c r="T28" s="128">
        <v>0</v>
      </c>
      <c r="U28" s="1">
        <v>82</v>
      </c>
      <c r="V28" s="128">
        <v>66</v>
      </c>
      <c r="W28" s="128">
        <v>16</v>
      </c>
      <c r="X28" s="1">
        <v>0</v>
      </c>
      <c r="Y28" s="128">
        <v>0</v>
      </c>
      <c r="Z28" s="128">
        <v>0</v>
      </c>
      <c r="AA28" s="1">
        <v>4</v>
      </c>
      <c r="AB28" s="128">
        <v>0</v>
      </c>
      <c r="AC28" s="128">
        <v>4</v>
      </c>
      <c r="AD28" s="1">
        <v>0</v>
      </c>
      <c r="AE28" s="128">
        <v>0</v>
      </c>
      <c r="AF28" s="128">
        <v>0</v>
      </c>
      <c r="AG28" s="1">
        <v>1</v>
      </c>
      <c r="AH28" s="128">
        <v>0</v>
      </c>
      <c r="AI28" s="128">
        <v>1</v>
      </c>
      <c r="AJ28" s="1">
        <v>3</v>
      </c>
      <c r="AK28" s="128">
        <v>2</v>
      </c>
      <c r="AL28" s="128">
        <v>1</v>
      </c>
      <c r="AM28" s="128">
        <f t="shared" si="5"/>
        <v>15</v>
      </c>
      <c r="AN28" s="128">
        <v>8</v>
      </c>
      <c r="AO28" s="128">
        <v>7</v>
      </c>
      <c r="AP28" s="345" t="s">
        <v>29</v>
      </c>
      <c r="AQ28" s="102"/>
    </row>
    <row r="29" spans="1:43" s="58" customFormat="1" ht="20.25" customHeight="1">
      <c r="A29" s="342"/>
      <c r="B29" s="343" t="s">
        <v>30</v>
      </c>
      <c r="C29" s="344">
        <f t="shared" si="1"/>
        <v>61</v>
      </c>
      <c r="D29" s="1">
        <f t="shared" si="2"/>
        <v>44</v>
      </c>
      <c r="E29" s="1">
        <f t="shared" si="3"/>
        <v>17</v>
      </c>
      <c r="F29" s="1">
        <f t="shared" si="4"/>
        <v>1</v>
      </c>
      <c r="G29" s="128">
        <v>1</v>
      </c>
      <c r="H29" s="128">
        <v>0</v>
      </c>
      <c r="I29" s="1">
        <v>0</v>
      </c>
      <c r="J29" s="128">
        <v>0</v>
      </c>
      <c r="K29" s="128">
        <v>0</v>
      </c>
      <c r="L29" s="1">
        <v>2</v>
      </c>
      <c r="M29" s="128">
        <v>2</v>
      </c>
      <c r="N29" s="128">
        <v>0</v>
      </c>
      <c r="O29" s="1">
        <v>2</v>
      </c>
      <c r="P29" s="128">
        <v>2</v>
      </c>
      <c r="Q29" s="128">
        <v>0</v>
      </c>
      <c r="R29" s="1">
        <v>0</v>
      </c>
      <c r="S29" s="128">
        <v>0</v>
      </c>
      <c r="T29" s="128">
        <v>0</v>
      </c>
      <c r="U29" s="1">
        <v>53</v>
      </c>
      <c r="V29" s="128">
        <v>39</v>
      </c>
      <c r="W29" s="128">
        <v>14</v>
      </c>
      <c r="X29" s="1">
        <v>0</v>
      </c>
      <c r="Y29" s="128">
        <v>0</v>
      </c>
      <c r="Z29" s="128">
        <v>0</v>
      </c>
      <c r="AA29" s="1">
        <v>3</v>
      </c>
      <c r="AB29" s="128">
        <v>0</v>
      </c>
      <c r="AC29" s="128">
        <v>3</v>
      </c>
      <c r="AD29" s="1">
        <v>0</v>
      </c>
      <c r="AE29" s="128">
        <v>0</v>
      </c>
      <c r="AF29" s="128">
        <v>0</v>
      </c>
      <c r="AG29" s="1">
        <v>0</v>
      </c>
      <c r="AH29" s="128">
        <v>0</v>
      </c>
      <c r="AI29" s="128">
        <v>0</v>
      </c>
      <c r="AJ29" s="1">
        <v>0</v>
      </c>
      <c r="AK29" s="128">
        <v>0</v>
      </c>
      <c r="AL29" s="128">
        <v>0</v>
      </c>
      <c r="AM29" s="128">
        <f t="shared" si="5"/>
        <v>11</v>
      </c>
      <c r="AN29" s="128">
        <v>6</v>
      </c>
      <c r="AO29" s="128">
        <v>5</v>
      </c>
      <c r="AP29" s="345" t="s">
        <v>30</v>
      </c>
      <c r="AQ29" s="102"/>
    </row>
    <row r="30" spans="1:43" s="58" customFormat="1" ht="20.25" customHeight="1">
      <c r="A30" s="342"/>
      <c r="B30" s="112" t="s">
        <v>60</v>
      </c>
      <c r="C30" s="344">
        <f t="shared" si="1"/>
        <v>149</v>
      </c>
      <c r="D30" s="1">
        <f t="shared" si="2"/>
        <v>110</v>
      </c>
      <c r="E30" s="1">
        <f t="shared" si="3"/>
        <v>39</v>
      </c>
      <c r="F30" s="1">
        <f t="shared" si="4"/>
        <v>3</v>
      </c>
      <c r="G30" s="128">
        <v>3</v>
      </c>
      <c r="H30" s="128">
        <v>0</v>
      </c>
      <c r="I30" s="1">
        <v>0</v>
      </c>
      <c r="J30" s="128">
        <v>0</v>
      </c>
      <c r="K30" s="128">
        <v>0</v>
      </c>
      <c r="L30" s="1">
        <v>5</v>
      </c>
      <c r="M30" s="128">
        <v>5</v>
      </c>
      <c r="N30" s="128">
        <v>0</v>
      </c>
      <c r="O30" s="1">
        <v>5</v>
      </c>
      <c r="P30" s="128">
        <v>5</v>
      </c>
      <c r="Q30" s="128">
        <v>0</v>
      </c>
      <c r="R30" s="1">
        <v>0</v>
      </c>
      <c r="S30" s="128">
        <v>0</v>
      </c>
      <c r="T30" s="128">
        <v>0</v>
      </c>
      <c r="U30" s="1">
        <v>124</v>
      </c>
      <c r="V30" s="128">
        <v>92</v>
      </c>
      <c r="W30" s="128">
        <v>32</v>
      </c>
      <c r="X30" s="1">
        <v>0</v>
      </c>
      <c r="Y30" s="128">
        <v>0</v>
      </c>
      <c r="Z30" s="128">
        <v>0</v>
      </c>
      <c r="AA30" s="1">
        <v>6</v>
      </c>
      <c r="AB30" s="128">
        <v>0</v>
      </c>
      <c r="AC30" s="128">
        <v>6</v>
      </c>
      <c r="AD30" s="1">
        <v>0</v>
      </c>
      <c r="AE30" s="128">
        <v>0</v>
      </c>
      <c r="AF30" s="128">
        <v>0</v>
      </c>
      <c r="AG30" s="1">
        <v>0</v>
      </c>
      <c r="AH30" s="128">
        <v>0</v>
      </c>
      <c r="AI30" s="128">
        <v>0</v>
      </c>
      <c r="AJ30" s="1">
        <v>6</v>
      </c>
      <c r="AK30" s="128">
        <v>5</v>
      </c>
      <c r="AL30" s="128">
        <v>1</v>
      </c>
      <c r="AM30" s="128">
        <f t="shared" si="5"/>
        <v>16</v>
      </c>
      <c r="AN30" s="128">
        <v>9</v>
      </c>
      <c r="AO30" s="128">
        <v>7</v>
      </c>
      <c r="AP30" s="345" t="s">
        <v>76</v>
      </c>
      <c r="AQ30" s="102"/>
    </row>
    <row r="31" spans="1:43" s="58" customFormat="1" ht="20.25" customHeight="1">
      <c r="A31" s="342"/>
      <c r="B31" s="112" t="s">
        <v>61</v>
      </c>
      <c r="C31" s="344">
        <f t="shared" si="1"/>
        <v>143</v>
      </c>
      <c r="D31" s="1">
        <f t="shared" si="2"/>
        <v>95</v>
      </c>
      <c r="E31" s="1">
        <f t="shared" si="3"/>
        <v>48</v>
      </c>
      <c r="F31" s="1">
        <f t="shared" si="4"/>
        <v>4</v>
      </c>
      <c r="G31" s="128">
        <v>3</v>
      </c>
      <c r="H31" s="128">
        <v>1</v>
      </c>
      <c r="I31" s="1">
        <v>1</v>
      </c>
      <c r="J31" s="128">
        <v>0</v>
      </c>
      <c r="K31" s="128">
        <v>1</v>
      </c>
      <c r="L31" s="1">
        <v>4</v>
      </c>
      <c r="M31" s="128">
        <v>3</v>
      </c>
      <c r="N31" s="128">
        <v>1</v>
      </c>
      <c r="O31" s="1">
        <v>3</v>
      </c>
      <c r="P31" s="128">
        <v>3</v>
      </c>
      <c r="Q31" s="128">
        <v>0</v>
      </c>
      <c r="R31" s="1">
        <v>0</v>
      </c>
      <c r="S31" s="128">
        <v>0</v>
      </c>
      <c r="T31" s="128">
        <v>0</v>
      </c>
      <c r="U31" s="1">
        <v>115</v>
      </c>
      <c r="V31" s="128">
        <v>80</v>
      </c>
      <c r="W31" s="128">
        <v>35</v>
      </c>
      <c r="X31" s="1">
        <v>0</v>
      </c>
      <c r="Y31" s="128">
        <v>0</v>
      </c>
      <c r="Z31" s="128">
        <v>0</v>
      </c>
      <c r="AA31" s="1">
        <v>6</v>
      </c>
      <c r="AB31" s="128">
        <v>0</v>
      </c>
      <c r="AC31" s="128">
        <v>6</v>
      </c>
      <c r="AD31" s="1">
        <v>0</v>
      </c>
      <c r="AE31" s="128">
        <v>0</v>
      </c>
      <c r="AF31" s="128">
        <v>0</v>
      </c>
      <c r="AG31" s="1">
        <v>0</v>
      </c>
      <c r="AH31" s="128">
        <v>0</v>
      </c>
      <c r="AI31" s="128">
        <v>0</v>
      </c>
      <c r="AJ31" s="1">
        <v>10</v>
      </c>
      <c r="AK31" s="128">
        <v>6</v>
      </c>
      <c r="AL31" s="128">
        <v>4</v>
      </c>
      <c r="AM31" s="128">
        <f t="shared" si="5"/>
        <v>34</v>
      </c>
      <c r="AN31" s="128">
        <v>19</v>
      </c>
      <c r="AO31" s="128">
        <v>15</v>
      </c>
      <c r="AP31" s="345" t="s">
        <v>77</v>
      </c>
      <c r="AQ31" s="102"/>
    </row>
    <row r="32" spans="1:43" s="58" customFormat="1" ht="20.25" customHeight="1">
      <c r="A32" s="342"/>
      <c r="B32" s="112" t="s">
        <v>62</v>
      </c>
      <c r="C32" s="344">
        <f t="shared" si="1"/>
        <v>77</v>
      </c>
      <c r="D32" s="1">
        <f t="shared" si="2"/>
        <v>55</v>
      </c>
      <c r="E32" s="1">
        <f t="shared" si="3"/>
        <v>22</v>
      </c>
      <c r="F32" s="1">
        <f t="shared" si="4"/>
        <v>2</v>
      </c>
      <c r="G32" s="128">
        <v>2</v>
      </c>
      <c r="H32" s="128">
        <v>0</v>
      </c>
      <c r="I32" s="1">
        <v>0</v>
      </c>
      <c r="J32" s="128">
        <v>0</v>
      </c>
      <c r="K32" s="128">
        <v>0</v>
      </c>
      <c r="L32" s="1">
        <v>3</v>
      </c>
      <c r="M32" s="128">
        <v>3</v>
      </c>
      <c r="N32" s="128">
        <v>0</v>
      </c>
      <c r="O32" s="1">
        <v>2</v>
      </c>
      <c r="P32" s="128">
        <v>1</v>
      </c>
      <c r="Q32" s="128">
        <v>1</v>
      </c>
      <c r="R32" s="1">
        <v>0</v>
      </c>
      <c r="S32" s="128">
        <v>0</v>
      </c>
      <c r="T32" s="128">
        <v>0</v>
      </c>
      <c r="U32" s="1">
        <v>60</v>
      </c>
      <c r="V32" s="128">
        <v>43</v>
      </c>
      <c r="W32" s="128">
        <v>17</v>
      </c>
      <c r="X32" s="1">
        <v>0</v>
      </c>
      <c r="Y32" s="128">
        <v>0</v>
      </c>
      <c r="Z32" s="128">
        <v>0</v>
      </c>
      <c r="AA32" s="1">
        <v>4</v>
      </c>
      <c r="AB32" s="128">
        <v>0</v>
      </c>
      <c r="AC32" s="128">
        <v>4</v>
      </c>
      <c r="AD32" s="1">
        <v>0</v>
      </c>
      <c r="AE32" s="128">
        <v>0</v>
      </c>
      <c r="AF32" s="128">
        <v>0</v>
      </c>
      <c r="AG32" s="1">
        <v>0</v>
      </c>
      <c r="AH32" s="128">
        <v>0</v>
      </c>
      <c r="AI32" s="128">
        <v>0</v>
      </c>
      <c r="AJ32" s="1">
        <v>6</v>
      </c>
      <c r="AK32" s="128">
        <v>6</v>
      </c>
      <c r="AL32" s="128">
        <v>0</v>
      </c>
      <c r="AM32" s="128">
        <f t="shared" si="5"/>
        <v>14</v>
      </c>
      <c r="AN32" s="128">
        <v>7</v>
      </c>
      <c r="AO32" s="128">
        <v>7</v>
      </c>
      <c r="AP32" s="345" t="s">
        <v>78</v>
      </c>
      <c r="AQ32" s="102"/>
    </row>
    <row r="33" spans="1:43" s="58" customFormat="1" ht="20.25" customHeight="1">
      <c r="A33" s="342"/>
      <c r="B33" s="112" t="s">
        <v>164</v>
      </c>
      <c r="C33" s="344">
        <f t="shared" si="1"/>
        <v>373</v>
      </c>
      <c r="D33" s="1">
        <f t="shared" si="2"/>
        <v>276</v>
      </c>
      <c r="E33" s="1">
        <f t="shared" si="3"/>
        <v>97</v>
      </c>
      <c r="F33" s="1">
        <f t="shared" si="4"/>
        <v>8</v>
      </c>
      <c r="G33" s="128">
        <v>7</v>
      </c>
      <c r="H33" s="128">
        <v>1</v>
      </c>
      <c r="I33" s="1">
        <v>1</v>
      </c>
      <c r="J33" s="128">
        <v>1</v>
      </c>
      <c r="K33" s="128">
        <v>0</v>
      </c>
      <c r="L33" s="1">
        <v>10</v>
      </c>
      <c r="M33" s="128">
        <v>10</v>
      </c>
      <c r="N33" s="128">
        <v>0</v>
      </c>
      <c r="O33" s="1">
        <v>9</v>
      </c>
      <c r="P33" s="128">
        <v>9</v>
      </c>
      <c r="Q33" s="128">
        <v>0</v>
      </c>
      <c r="R33" s="1">
        <v>0</v>
      </c>
      <c r="S33" s="128">
        <v>0</v>
      </c>
      <c r="T33" s="128">
        <v>0</v>
      </c>
      <c r="U33" s="1">
        <v>285</v>
      </c>
      <c r="V33" s="128">
        <v>217</v>
      </c>
      <c r="W33" s="128">
        <v>68</v>
      </c>
      <c r="X33" s="1">
        <v>0</v>
      </c>
      <c r="Y33" s="128">
        <v>0</v>
      </c>
      <c r="Z33" s="128">
        <v>0</v>
      </c>
      <c r="AA33" s="1">
        <v>11</v>
      </c>
      <c r="AB33" s="128">
        <v>0</v>
      </c>
      <c r="AC33" s="128">
        <v>11</v>
      </c>
      <c r="AD33" s="1">
        <v>0</v>
      </c>
      <c r="AE33" s="128">
        <v>0</v>
      </c>
      <c r="AF33" s="128">
        <v>0</v>
      </c>
      <c r="AG33" s="1">
        <v>0</v>
      </c>
      <c r="AH33" s="128">
        <v>0</v>
      </c>
      <c r="AI33" s="128">
        <v>0</v>
      </c>
      <c r="AJ33" s="1">
        <v>49</v>
      </c>
      <c r="AK33" s="128">
        <v>32</v>
      </c>
      <c r="AL33" s="128">
        <v>17</v>
      </c>
      <c r="AM33" s="128">
        <f t="shared" si="5"/>
        <v>70</v>
      </c>
      <c r="AN33" s="128">
        <v>32</v>
      </c>
      <c r="AO33" s="128">
        <v>38</v>
      </c>
      <c r="AP33" s="345" t="s">
        <v>164</v>
      </c>
      <c r="AQ33" s="102"/>
    </row>
    <row r="34" spans="1:43" s="171" customFormat="1" ht="20.25" customHeight="1">
      <c r="A34" s="392" t="s">
        <v>218</v>
      </c>
      <c r="B34" s="461"/>
      <c r="C34" s="257">
        <f t="shared" si="1"/>
        <v>45</v>
      </c>
      <c r="D34" s="258">
        <f t="shared" si="2"/>
        <v>31</v>
      </c>
      <c r="E34" s="258">
        <f t="shared" si="3"/>
        <v>14</v>
      </c>
      <c r="F34" s="258">
        <f t="shared" si="4"/>
        <v>2</v>
      </c>
      <c r="G34" s="258">
        <f aca="true" t="shared" si="8" ref="G34:AO34">SUM(G35:G36)</f>
        <v>2</v>
      </c>
      <c r="H34" s="258">
        <f t="shared" si="8"/>
        <v>0</v>
      </c>
      <c r="I34" s="258">
        <f>J34+K34</f>
        <v>1</v>
      </c>
      <c r="J34" s="258">
        <f t="shared" si="8"/>
        <v>1</v>
      </c>
      <c r="K34" s="258">
        <f t="shared" si="8"/>
        <v>0</v>
      </c>
      <c r="L34" s="258">
        <f>M34+N34</f>
        <v>2</v>
      </c>
      <c r="M34" s="258">
        <f t="shared" si="8"/>
        <v>1</v>
      </c>
      <c r="N34" s="258">
        <f t="shared" si="8"/>
        <v>1</v>
      </c>
      <c r="O34" s="258">
        <f>P34+Q34</f>
        <v>1</v>
      </c>
      <c r="P34" s="258">
        <f t="shared" si="8"/>
        <v>1</v>
      </c>
      <c r="Q34" s="258">
        <f t="shared" si="8"/>
        <v>0</v>
      </c>
      <c r="R34" s="258">
        <f>S34+T34</f>
        <v>0</v>
      </c>
      <c r="S34" s="258">
        <f t="shared" si="8"/>
        <v>0</v>
      </c>
      <c r="T34" s="258">
        <f t="shared" si="8"/>
        <v>0</v>
      </c>
      <c r="U34" s="258">
        <f>V34+W34</f>
        <v>32</v>
      </c>
      <c r="V34" s="258">
        <f t="shared" si="8"/>
        <v>22</v>
      </c>
      <c r="W34" s="258">
        <f t="shared" si="8"/>
        <v>10</v>
      </c>
      <c r="X34" s="258">
        <f>Y34+Z34</f>
        <v>0</v>
      </c>
      <c r="Y34" s="258">
        <f t="shared" si="8"/>
        <v>0</v>
      </c>
      <c r="Z34" s="258">
        <f t="shared" si="8"/>
        <v>0</v>
      </c>
      <c r="AA34" s="258">
        <f>AB34+AC34</f>
        <v>3</v>
      </c>
      <c r="AB34" s="258">
        <f t="shared" si="8"/>
        <v>0</v>
      </c>
      <c r="AC34" s="258">
        <f t="shared" si="8"/>
        <v>3</v>
      </c>
      <c r="AD34" s="258">
        <f>AE34+AF34</f>
        <v>0</v>
      </c>
      <c r="AE34" s="258">
        <f t="shared" si="8"/>
        <v>0</v>
      </c>
      <c r="AF34" s="258">
        <f t="shared" si="8"/>
        <v>0</v>
      </c>
      <c r="AG34" s="258">
        <f>AH34+AI34</f>
        <v>0</v>
      </c>
      <c r="AH34" s="258">
        <f t="shared" si="8"/>
        <v>0</v>
      </c>
      <c r="AI34" s="258">
        <f t="shared" si="8"/>
        <v>0</v>
      </c>
      <c r="AJ34" s="258">
        <f>AK34+AL34</f>
        <v>4</v>
      </c>
      <c r="AK34" s="258">
        <f t="shared" si="8"/>
        <v>4</v>
      </c>
      <c r="AL34" s="258">
        <f t="shared" si="8"/>
        <v>0</v>
      </c>
      <c r="AM34" s="366">
        <f t="shared" si="5"/>
        <v>27</v>
      </c>
      <c r="AN34" s="258">
        <f t="shared" si="8"/>
        <v>11</v>
      </c>
      <c r="AO34" s="258">
        <f t="shared" si="8"/>
        <v>16</v>
      </c>
      <c r="AP34" s="380" t="s">
        <v>218</v>
      </c>
      <c r="AQ34" s="468"/>
    </row>
    <row r="35" spans="1:43" s="58" customFormat="1" ht="20.25" customHeight="1">
      <c r="A35" s="342"/>
      <c r="B35" s="343" t="s">
        <v>31</v>
      </c>
      <c r="C35" s="344">
        <f t="shared" si="1"/>
        <v>26</v>
      </c>
      <c r="D35" s="1">
        <f t="shared" si="2"/>
        <v>16</v>
      </c>
      <c r="E35" s="1">
        <f t="shared" si="3"/>
        <v>10</v>
      </c>
      <c r="F35" s="1">
        <f t="shared" si="4"/>
        <v>1</v>
      </c>
      <c r="G35" s="128">
        <v>1</v>
      </c>
      <c r="H35" s="128">
        <v>0</v>
      </c>
      <c r="I35" s="1">
        <v>0</v>
      </c>
      <c r="J35" s="128">
        <v>0</v>
      </c>
      <c r="K35" s="128">
        <v>0</v>
      </c>
      <c r="L35" s="1">
        <v>1</v>
      </c>
      <c r="M35" s="128">
        <v>1</v>
      </c>
      <c r="N35" s="128">
        <v>0</v>
      </c>
      <c r="O35" s="1">
        <v>1</v>
      </c>
      <c r="P35" s="128">
        <v>1</v>
      </c>
      <c r="Q35" s="128">
        <v>0</v>
      </c>
      <c r="R35" s="1">
        <v>0</v>
      </c>
      <c r="S35" s="128">
        <v>0</v>
      </c>
      <c r="T35" s="128">
        <v>0</v>
      </c>
      <c r="U35" s="1">
        <v>20</v>
      </c>
      <c r="V35" s="128">
        <v>11</v>
      </c>
      <c r="W35" s="128">
        <v>9</v>
      </c>
      <c r="X35" s="1">
        <v>0</v>
      </c>
      <c r="Y35" s="128">
        <v>0</v>
      </c>
      <c r="Z35" s="128">
        <v>0</v>
      </c>
      <c r="AA35" s="1">
        <v>1</v>
      </c>
      <c r="AB35" s="128">
        <v>0</v>
      </c>
      <c r="AC35" s="128">
        <v>1</v>
      </c>
      <c r="AD35" s="1">
        <v>0</v>
      </c>
      <c r="AE35" s="128">
        <v>0</v>
      </c>
      <c r="AF35" s="128">
        <v>0</v>
      </c>
      <c r="AG35" s="1">
        <v>0</v>
      </c>
      <c r="AH35" s="128">
        <v>0</v>
      </c>
      <c r="AI35" s="128">
        <v>0</v>
      </c>
      <c r="AJ35" s="1">
        <v>2</v>
      </c>
      <c r="AK35" s="128">
        <v>2</v>
      </c>
      <c r="AL35" s="128">
        <v>0</v>
      </c>
      <c r="AM35" s="128">
        <f t="shared" si="5"/>
        <v>12</v>
      </c>
      <c r="AN35" s="128">
        <v>5</v>
      </c>
      <c r="AO35" s="128">
        <v>7</v>
      </c>
      <c r="AP35" s="345" t="s">
        <v>31</v>
      </c>
      <c r="AQ35" s="102"/>
    </row>
    <row r="36" spans="1:43" s="58" customFormat="1" ht="20.25" customHeight="1">
      <c r="A36" s="342"/>
      <c r="B36" s="343" t="s">
        <v>32</v>
      </c>
      <c r="C36" s="344">
        <f t="shared" si="1"/>
        <v>19</v>
      </c>
      <c r="D36" s="1">
        <f t="shared" si="2"/>
        <v>15</v>
      </c>
      <c r="E36" s="1">
        <f t="shared" si="3"/>
        <v>4</v>
      </c>
      <c r="F36" s="1">
        <f t="shared" si="4"/>
        <v>1</v>
      </c>
      <c r="G36" s="128">
        <v>1</v>
      </c>
      <c r="H36" s="128">
        <v>0</v>
      </c>
      <c r="I36" s="1">
        <v>1</v>
      </c>
      <c r="J36" s="128">
        <v>1</v>
      </c>
      <c r="K36" s="128">
        <v>0</v>
      </c>
      <c r="L36" s="1">
        <v>1</v>
      </c>
      <c r="M36" s="128">
        <v>0</v>
      </c>
      <c r="N36" s="128">
        <v>1</v>
      </c>
      <c r="O36" s="1">
        <v>0</v>
      </c>
      <c r="P36" s="128">
        <v>0</v>
      </c>
      <c r="Q36" s="128">
        <v>0</v>
      </c>
      <c r="R36" s="1">
        <v>0</v>
      </c>
      <c r="S36" s="128">
        <v>0</v>
      </c>
      <c r="T36" s="128">
        <v>0</v>
      </c>
      <c r="U36" s="1">
        <v>12</v>
      </c>
      <c r="V36" s="128">
        <v>11</v>
      </c>
      <c r="W36" s="128">
        <v>1</v>
      </c>
      <c r="X36" s="1">
        <v>0</v>
      </c>
      <c r="Y36" s="128">
        <v>0</v>
      </c>
      <c r="Z36" s="128">
        <v>0</v>
      </c>
      <c r="AA36" s="1">
        <v>2</v>
      </c>
      <c r="AB36" s="128">
        <v>0</v>
      </c>
      <c r="AC36" s="128">
        <v>2</v>
      </c>
      <c r="AD36" s="1">
        <v>0</v>
      </c>
      <c r="AE36" s="128">
        <v>0</v>
      </c>
      <c r="AF36" s="128">
        <v>0</v>
      </c>
      <c r="AG36" s="1">
        <v>0</v>
      </c>
      <c r="AH36" s="128">
        <v>0</v>
      </c>
      <c r="AI36" s="128">
        <v>0</v>
      </c>
      <c r="AJ36" s="1">
        <v>2</v>
      </c>
      <c r="AK36" s="128">
        <v>2</v>
      </c>
      <c r="AL36" s="128">
        <v>0</v>
      </c>
      <c r="AM36" s="128">
        <f t="shared" si="5"/>
        <v>15</v>
      </c>
      <c r="AN36" s="128">
        <v>6</v>
      </c>
      <c r="AO36" s="128">
        <v>9</v>
      </c>
      <c r="AP36" s="345" t="s">
        <v>32</v>
      </c>
      <c r="AQ36" s="102"/>
    </row>
    <row r="37" spans="1:43" s="171" customFormat="1" ht="20.25" customHeight="1">
      <c r="A37" s="382" t="s">
        <v>219</v>
      </c>
      <c r="B37" s="460"/>
      <c r="C37" s="257">
        <f t="shared" si="1"/>
        <v>170</v>
      </c>
      <c r="D37" s="258">
        <f t="shared" si="2"/>
        <v>126</v>
      </c>
      <c r="E37" s="258">
        <f t="shared" si="3"/>
        <v>44</v>
      </c>
      <c r="F37" s="258">
        <f t="shared" si="4"/>
        <v>4</v>
      </c>
      <c r="G37" s="258">
        <f aca="true" t="shared" si="9" ref="G37:AO37">SUM(G38:G41)</f>
        <v>4</v>
      </c>
      <c r="H37" s="258">
        <f t="shared" si="9"/>
        <v>0</v>
      </c>
      <c r="I37" s="258">
        <f>J37+K37</f>
        <v>1</v>
      </c>
      <c r="J37" s="258">
        <f t="shared" si="9"/>
        <v>1</v>
      </c>
      <c r="K37" s="258">
        <f t="shared" si="9"/>
        <v>0</v>
      </c>
      <c r="L37" s="258">
        <f>M37+N37</f>
        <v>5</v>
      </c>
      <c r="M37" s="258">
        <f t="shared" si="9"/>
        <v>5</v>
      </c>
      <c r="N37" s="258">
        <f t="shared" si="9"/>
        <v>0</v>
      </c>
      <c r="O37" s="258">
        <f>P37+Q37</f>
        <v>4</v>
      </c>
      <c r="P37" s="258">
        <f t="shared" si="9"/>
        <v>4</v>
      </c>
      <c r="Q37" s="258">
        <f t="shared" si="9"/>
        <v>0</v>
      </c>
      <c r="R37" s="258">
        <f>S37+T37</f>
        <v>0</v>
      </c>
      <c r="S37" s="258">
        <f t="shared" si="9"/>
        <v>0</v>
      </c>
      <c r="T37" s="258">
        <f t="shared" si="9"/>
        <v>0</v>
      </c>
      <c r="U37" s="258">
        <f>V37+W37</f>
        <v>138</v>
      </c>
      <c r="V37" s="258">
        <f t="shared" si="9"/>
        <v>104</v>
      </c>
      <c r="W37" s="258">
        <f t="shared" si="9"/>
        <v>34</v>
      </c>
      <c r="X37" s="258">
        <f>Y37+Z37</f>
        <v>0</v>
      </c>
      <c r="Y37" s="258">
        <f t="shared" si="9"/>
        <v>0</v>
      </c>
      <c r="Z37" s="258">
        <f t="shared" si="9"/>
        <v>0</v>
      </c>
      <c r="AA37" s="258">
        <f>AB37+AC37</f>
        <v>9</v>
      </c>
      <c r="AB37" s="258">
        <f t="shared" si="9"/>
        <v>0</v>
      </c>
      <c r="AC37" s="258">
        <f t="shared" si="9"/>
        <v>9</v>
      </c>
      <c r="AD37" s="258">
        <f>AE37+AF37</f>
        <v>0</v>
      </c>
      <c r="AE37" s="258">
        <f t="shared" si="9"/>
        <v>0</v>
      </c>
      <c r="AF37" s="258">
        <f t="shared" si="9"/>
        <v>0</v>
      </c>
      <c r="AG37" s="258">
        <f>AH37+AI37</f>
        <v>0</v>
      </c>
      <c r="AH37" s="258">
        <f t="shared" si="9"/>
        <v>0</v>
      </c>
      <c r="AI37" s="258">
        <f t="shared" si="9"/>
        <v>0</v>
      </c>
      <c r="AJ37" s="258">
        <f>AK37+AL37</f>
        <v>9</v>
      </c>
      <c r="AK37" s="258">
        <f t="shared" si="9"/>
        <v>8</v>
      </c>
      <c r="AL37" s="258">
        <f t="shared" si="9"/>
        <v>1</v>
      </c>
      <c r="AM37" s="366">
        <f t="shared" si="5"/>
        <v>38</v>
      </c>
      <c r="AN37" s="258">
        <f t="shared" si="9"/>
        <v>25</v>
      </c>
      <c r="AO37" s="258">
        <f t="shared" si="9"/>
        <v>13</v>
      </c>
      <c r="AP37" s="380" t="s">
        <v>219</v>
      </c>
      <c r="AQ37" s="468"/>
    </row>
    <row r="38" spans="1:43" s="58" customFormat="1" ht="20.25" customHeight="1">
      <c r="A38" s="342"/>
      <c r="B38" s="343" t="s">
        <v>48</v>
      </c>
      <c r="C38" s="344">
        <f t="shared" si="1"/>
        <v>95</v>
      </c>
      <c r="D38" s="1">
        <f t="shared" si="2"/>
        <v>73</v>
      </c>
      <c r="E38" s="1">
        <f t="shared" si="3"/>
        <v>22</v>
      </c>
      <c r="F38" s="1">
        <f t="shared" si="4"/>
        <v>2</v>
      </c>
      <c r="G38" s="128">
        <v>2</v>
      </c>
      <c r="H38" s="128">
        <v>0</v>
      </c>
      <c r="I38" s="1">
        <v>0</v>
      </c>
      <c r="J38" s="128">
        <v>0</v>
      </c>
      <c r="K38" s="128">
        <v>0</v>
      </c>
      <c r="L38" s="1">
        <v>3</v>
      </c>
      <c r="M38" s="128">
        <v>3</v>
      </c>
      <c r="N38" s="128">
        <v>0</v>
      </c>
      <c r="O38" s="1">
        <v>2</v>
      </c>
      <c r="P38" s="128">
        <v>2</v>
      </c>
      <c r="Q38" s="128">
        <v>0</v>
      </c>
      <c r="R38" s="1">
        <v>0</v>
      </c>
      <c r="S38" s="128">
        <v>0</v>
      </c>
      <c r="T38" s="128">
        <v>0</v>
      </c>
      <c r="U38" s="1">
        <v>74</v>
      </c>
      <c r="V38" s="128">
        <v>58</v>
      </c>
      <c r="W38" s="128">
        <v>16</v>
      </c>
      <c r="X38" s="1">
        <v>0</v>
      </c>
      <c r="Y38" s="128">
        <v>0</v>
      </c>
      <c r="Z38" s="128">
        <v>0</v>
      </c>
      <c r="AA38" s="1">
        <v>5</v>
      </c>
      <c r="AB38" s="128">
        <v>0</v>
      </c>
      <c r="AC38" s="128">
        <v>5</v>
      </c>
      <c r="AD38" s="1">
        <v>0</v>
      </c>
      <c r="AE38" s="128">
        <v>0</v>
      </c>
      <c r="AF38" s="128">
        <v>0</v>
      </c>
      <c r="AG38" s="1">
        <v>0</v>
      </c>
      <c r="AH38" s="128">
        <v>0</v>
      </c>
      <c r="AI38" s="128">
        <v>0</v>
      </c>
      <c r="AJ38" s="1">
        <v>9</v>
      </c>
      <c r="AK38" s="128">
        <v>8</v>
      </c>
      <c r="AL38" s="128">
        <v>1</v>
      </c>
      <c r="AM38" s="128">
        <f t="shared" si="5"/>
        <v>18</v>
      </c>
      <c r="AN38" s="128">
        <v>11</v>
      </c>
      <c r="AO38" s="128">
        <v>7</v>
      </c>
      <c r="AP38" s="345" t="s">
        <v>47</v>
      </c>
      <c r="AQ38" s="102"/>
    </row>
    <row r="39" spans="1:43" s="58" customFormat="1" ht="20.25" customHeight="1">
      <c r="A39" s="342"/>
      <c r="B39" s="343" t="s">
        <v>50</v>
      </c>
      <c r="C39" s="344">
        <f t="shared" si="1"/>
        <v>30</v>
      </c>
      <c r="D39" s="1">
        <f t="shared" si="2"/>
        <v>23</v>
      </c>
      <c r="E39" s="1">
        <f t="shared" si="3"/>
        <v>7</v>
      </c>
      <c r="F39" s="1">
        <f t="shared" si="4"/>
        <v>1</v>
      </c>
      <c r="G39" s="128">
        <v>1</v>
      </c>
      <c r="H39" s="128">
        <v>0</v>
      </c>
      <c r="I39" s="1">
        <v>0</v>
      </c>
      <c r="J39" s="128">
        <v>0</v>
      </c>
      <c r="K39" s="128">
        <v>0</v>
      </c>
      <c r="L39" s="1">
        <v>1</v>
      </c>
      <c r="M39" s="128">
        <v>1</v>
      </c>
      <c r="N39" s="128">
        <v>0</v>
      </c>
      <c r="O39" s="1">
        <v>1</v>
      </c>
      <c r="P39" s="128">
        <v>1</v>
      </c>
      <c r="Q39" s="128">
        <v>0</v>
      </c>
      <c r="R39" s="1">
        <v>0</v>
      </c>
      <c r="S39" s="128">
        <v>0</v>
      </c>
      <c r="T39" s="128">
        <v>0</v>
      </c>
      <c r="U39" s="1">
        <v>26</v>
      </c>
      <c r="V39" s="128">
        <v>20</v>
      </c>
      <c r="W39" s="128">
        <v>6</v>
      </c>
      <c r="X39" s="1">
        <v>0</v>
      </c>
      <c r="Y39" s="128">
        <v>0</v>
      </c>
      <c r="Z39" s="128">
        <v>0</v>
      </c>
      <c r="AA39" s="1">
        <v>1</v>
      </c>
      <c r="AB39" s="128">
        <v>0</v>
      </c>
      <c r="AC39" s="128">
        <v>1</v>
      </c>
      <c r="AD39" s="1">
        <v>0</v>
      </c>
      <c r="AE39" s="128">
        <v>0</v>
      </c>
      <c r="AF39" s="128">
        <v>0</v>
      </c>
      <c r="AG39" s="1">
        <v>0</v>
      </c>
      <c r="AH39" s="128">
        <v>0</v>
      </c>
      <c r="AI39" s="128">
        <v>0</v>
      </c>
      <c r="AJ39" s="1">
        <v>0</v>
      </c>
      <c r="AK39" s="128">
        <v>0</v>
      </c>
      <c r="AL39" s="128">
        <v>0</v>
      </c>
      <c r="AM39" s="128">
        <f t="shared" si="5"/>
        <v>11</v>
      </c>
      <c r="AN39" s="128">
        <v>7</v>
      </c>
      <c r="AO39" s="128">
        <v>4</v>
      </c>
      <c r="AP39" s="345" t="s">
        <v>49</v>
      </c>
      <c r="AQ39" s="102"/>
    </row>
    <row r="40" spans="1:43" s="58" customFormat="1" ht="20.25" customHeight="1">
      <c r="A40" s="342"/>
      <c r="B40" s="343" t="s">
        <v>52</v>
      </c>
      <c r="C40" s="344">
        <f t="shared" si="1"/>
        <v>34</v>
      </c>
      <c r="D40" s="1">
        <f t="shared" si="2"/>
        <v>22</v>
      </c>
      <c r="E40" s="1">
        <f t="shared" si="3"/>
        <v>12</v>
      </c>
      <c r="F40" s="1">
        <f t="shared" si="4"/>
        <v>1</v>
      </c>
      <c r="G40" s="128">
        <v>1</v>
      </c>
      <c r="H40" s="128">
        <v>0</v>
      </c>
      <c r="I40" s="1">
        <v>0</v>
      </c>
      <c r="J40" s="128">
        <v>0</v>
      </c>
      <c r="K40" s="128">
        <v>0</v>
      </c>
      <c r="L40" s="1">
        <v>1</v>
      </c>
      <c r="M40" s="128">
        <v>1</v>
      </c>
      <c r="N40" s="128">
        <v>0</v>
      </c>
      <c r="O40" s="1">
        <v>1</v>
      </c>
      <c r="P40" s="128">
        <v>1</v>
      </c>
      <c r="Q40" s="128">
        <v>0</v>
      </c>
      <c r="R40" s="1">
        <v>0</v>
      </c>
      <c r="S40" s="128">
        <v>0</v>
      </c>
      <c r="T40" s="128">
        <v>0</v>
      </c>
      <c r="U40" s="1">
        <v>29</v>
      </c>
      <c r="V40" s="128">
        <v>19</v>
      </c>
      <c r="W40" s="128">
        <v>10</v>
      </c>
      <c r="X40" s="1">
        <v>0</v>
      </c>
      <c r="Y40" s="128">
        <v>0</v>
      </c>
      <c r="Z40" s="128">
        <v>0</v>
      </c>
      <c r="AA40" s="1">
        <v>2</v>
      </c>
      <c r="AB40" s="128">
        <v>0</v>
      </c>
      <c r="AC40" s="128">
        <v>2</v>
      </c>
      <c r="AD40" s="1">
        <v>0</v>
      </c>
      <c r="AE40" s="128">
        <v>0</v>
      </c>
      <c r="AF40" s="128">
        <v>0</v>
      </c>
      <c r="AG40" s="1">
        <v>0</v>
      </c>
      <c r="AH40" s="128">
        <v>0</v>
      </c>
      <c r="AI40" s="128">
        <v>0</v>
      </c>
      <c r="AJ40" s="1">
        <v>0</v>
      </c>
      <c r="AK40" s="128">
        <v>0</v>
      </c>
      <c r="AL40" s="128">
        <v>0</v>
      </c>
      <c r="AM40" s="128">
        <f t="shared" si="5"/>
        <v>5</v>
      </c>
      <c r="AN40" s="128">
        <v>4</v>
      </c>
      <c r="AO40" s="128">
        <v>1</v>
      </c>
      <c r="AP40" s="345" t="s">
        <v>51</v>
      </c>
      <c r="AQ40" s="102"/>
    </row>
    <row r="41" spans="1:43" s="58" customFormat="1" ht="20.25" customHeight="1">
      <c r="A41" s="342"/>
      <c r="B41" s="343" t="s">
        <v>54</v>
      </c>
      <c r="C41" s="344">
        <f t="shared" si="1"/>
        <v>11</v>
      </c>
      <c r="D41" s="1">
        <f t="shared" si="2"/>
        <v>8</v>
      </c>
      <c r="E41" s="1">
        <f t="shared" si="3"/>
        <v>3</v>
      </c>
      <c r="F41" s="1">
        <f t="shared" si="4"/>
        <v>0</v>
      </c>
      <c r="G41" s="128">
        <v>0</v>
      </c>
      <c r="H41" s="128">
        <v>0</v>
      </c>
      <c r="I41" s="1">
        <v>1</v>
      </c>
      <c r="J41" s="128">
        <v>1</v>
      </c>
      <c r="K41" s="128">
        <v>0</v>
      </c>
      <c r="L41" s="1">
        <v>0</v>
      </c>
      <c r="M41" s="128">
        <v>0</v>
      </c>
      <c r="N41" s="128">
        <v>0</v>
      </c>
      <c r="O41" s="1">
        <v>0</v>
      </c>
      <c r="P41" s="128">
        <v>0</v>
      </c>
      <c r="Q41" s="128">
        <v>0</v>
      </c>
      <c r="R41" s="1">
        <v>0</v>
      </c>
      <c r="S41" s="128">
        <v>0</v>
      </c>
      <c r="T41" s="128">
        <v>0</v>
      </c>
      <c r="U41" s="1">
        <v>9</v>
      </c>
      <c r="V41" s="128">
        <v>7</v>
      </c>
      <c r="W41" s="128">
        <v>2</v>
      </c>
      <c r="X41" s="1">
        <v>0</v>
      </c>
      <c r="Y41" s="128">
        <v>0</v>
      </c>
      <c r="Z41" s="128">
        <v>0</v>
      </c>
      <c r="AA41" s="1">
        <v>1</v>
      </c>
      <c r="AB41" s="128">
        <v>0</v>
      </c>
      <c r="AC41" s="128">
        <v>1</v>
      </c>
      <c r="AD41" s="1">
        <v>0</v>
      </c>
      <c r="AE41" s="128">
        <v>0</v>
      </c>
      <c r="AF41" s="128">
        <v>0</v>
      </c>
      <c r="AG41" s="1">
        <v>0</v>
      </c>
      <c r="AH41" s="128">
        <v>0</v>
      </c>
      <c r="AI41" s="128">
        <v>0</v>
      </c>
      <c r="AJ41" s="1">
        <v>0</v>
      </c>
      <c r="AK41" s="128">
        <v>0</v>
      </c>
      <c r="AL41" s="128">
        <v>0</v>
      </c>
      <c r="AM41" s="128">
        <f t="shared" si="5"/>
        <v>4</v>
      </c>
      <c r="AN41" s="128">
        <v>3</v>
      </c>
      <c r="AO41" s="128">
        <v>1</v>
      </c>
      <c r="AP41" s="345" t="s">
        <v>53</v>
      </c>
      <c r="AQ41" s="102"/>
    </row>
    <row r="42" spans="1:43" s="171" customFormat="1" ht="20.25" customHeight="1">
      <c r="A42" s="382" t="s">
        <v>220</v>
      </c>
      <c r="B42" s="460"/>
      <c r="C42" s="257">
        <f t="shared" si="1"/>
        <v>30</v>
      </c>
      <c r="D42" s="258">
        <f t="shared" si="2"/>
        <v>20</v>
      </c>
      <c r="E42" s="258">
        <f t="shared" si="3"/>
        <v>10</v>
      </c>
      <c r="F42" s="258">
        <f t="shared" si="4"/>
        <v>1</v>
      </c>
      <c r="G42" s="258">
        <f aca="true" t="shared" si="10" ref="G42:AO42">G43</f>
        <v>1</v>
      </c>
      <c r="H42" s="258">
        <f t="shared" si="10"/>
        <v>0</v>
      </c>
      <c r="I42" s="258">
        <f>J42+K42</f>
        <v>0</v>
      </c>
      <c r="J42" s="258">
        <f t="shared" si="10"/>
        <v>0</v>
      </c>
      <c r="K42" s="258">
        <f t="shared" si="10"/>
        <v>0</v>
      </c>
      <c r="L42" s="258">
        <f>M42+N42</f>
        <v>1</v>
      </c>
      <c r="M42" s="258">
        <f t="shared" si="10"/>
        <v>1</v>
      </c>
      <c r="N42" s="258">
        <f t="shared" si="10"/>
        <v>0</v>
      </c>
      <c r="O42" s="258">
        <f>P42+Q42</f>
        <v>1</v>
      </c>
      <c r="P42" s="258">
        <f t="shared" si="10"/>
        <v>1</v>
      </c>
      <c r="Q42" s="258">
        <f t="shared" si="10"/>
        <v>0</v>
      </c>
      <c r="R42" s="258">
        <f>S42+T42</f>
        <v>0</v>
      </c>
      <c r="S42" s="258">
        <f t="shared" si="10"/>
        <v>0</v>
      </c>
      <c r="T42" s="258">
        <f t="shared" si="10"/>
        <v>0</v>
      </c>
      <c r="U42" s="258">
        <f>V42+W42</f>
        <v>24</v>
      </c>
      <c r="V42" s="258">
        <f t="shared" si="10"/>
        <v>15</v>
      </c>
      <c r="W42" s="258">
        <f t="shared" si="10"/>
        <v>9</v>
      </c>
      <c r="X42" s="258">
        <f>Y42+Z42</f>
        <v>0</v>
      </c>
      <c r="Y42" s="258">
        <f t="shared" si="10"/>
        <v>0</v>
      </c>
      <c r="Z42" s="258">
        <f t="shared" si="10"/>
        <v>0</v>
      </c>
      <c r="AA42" s="258">
        <f>AB42+AC42</f>
        <v>1</v>
      </c>
      <c r="AB42" s="258">
        <f t="shared" si="10"/>
        <v>0</v>
      </c>
      <c r="AC42" s="258">
        <f t="shared" si="10"/>
        <v>1</v>
      </c>
      <c r="AD42" s="258">
        <f>AE42+AF42</f>
        <v>0</v>
      </c>
      <c r="AE42" s="258">
        <f t="shared" si="10"/>
        <v>0</v>
      </c>
      <c r="AF42" s="258">
        <f t="shared" si="10"/>
        <v>0</v>
      </c>
      <c r="AG42" s="258">
        <f>AH42+AI42</f>
        <v>0</v>
      </c>
      <c r="AH42" s="258">
        <f t="shared" si="10"/>
        <v>0</v>
      </c>
      <c r="AI42" s="258">
        <f t="shared" si="10"/>
        <v>0</v>
      </c>
      <c r="AJ42" s="258">
        <f>AK42+AL42</f>
        <v>2</v>
      </c>
      <c r="AK42" s="258">
        <f t="shared" si="10"/>
        <v>2</v>
      </c>
      <c r="AL42" s="258">
        <f t="shared" si="10"/>
        <v>0</v>
      </c>
      <c r="AM42" s="366">
        <f t="shared" si="5"/>
        <v>5</v>
      </c>
      <c r="AN42" s="258">
        <f t="shared" si="10"/>
        <v>3</v>
      </c>
      <c r="AO42" s="258">
        <f t="shared" si="10"/>
        <v>2</v>
      </c>
      <c r="AP42" s="396" t="s">
        <v>33</v>
      </c>
      <c r="AQ42" s="469"/>
    </row>
    <row r="43" spans="1:43" s="58" customFormat="1" ht="20.25" customHeight="1">
      <c r="A43" s="342"/>
      <c r="B43" s="343" t="s">
        <v>34</v>
      </c>
      <c r="C43" s="344">
        <f t="shared" si="1"/>
        <v>30</v>
      </c>
      <c r="D43" s="1">
        <f t="shared" si="2"/>
        <v>20</v>
      </c>
      <c r="E43" s="1">
        <f t="shared" si="3"/>
        <v>10</v>
      </c>
      <c r="F43" s="1">
        <f t="shared" si="4"/>
        <v>1</v>
      </c>
      <c r="G43" s="128">
        <v>1</v>
      </c>
      <c r="H43" s="128">
        <v>0</v>
      </c>
      <c r="I43" s="1">
        <v>0</v>
      </c>
      <c r="J43" s="128">
        <v>0</v>
      </c>
      <c r="K43" s="128">
        <v>0</v>
      </c>
      <c r="L43" s="1">
        <v>1</v>
      </c>
      <c r="M43" s="128">
        <v>1</v>
      </c>
      <c r="N43" s="128">
        <v>0</v>
      </c>
      <c r="O43" s="1">
        <v>1</v>
      </c>
      <c r="P43" s="128">
        <v>1</v>
      </c>
      <c r="Q43" s="128">
        <v>0</v>
      </c>
      <c r="R43" s="1">
        <v>0</v>
      </c>
      <c r="S43" s="128">
        <v>0</v>
      </c>
      <c r="T43" s="128">
        <v>0</v>
      </c>
      <c r="U43" s="1">
        <v>24</v>
      </c>
      <c r="V43" s="128">
        <v>15</v>
      </c>
      <c r="W43" s="128">
        <v>9</v>
      </c>
      <c r="X43" s="1">
        <v>0</v>
      </c>
      <c r="Y43" s="128">
        <v>0</v>
      </c>
      <c r="Z43" s="128">
        <v>0</v>
      </c>
      <c r="AA43" s="1">
        <v>1</v>
      </c>
      <c r="AB43" s="128">
        <v>0</v>
      </c>
      <c r="AC43" s="128">
        <v>1</v>
      </c>
      <c r="AD43" s="1">
        <v>0</v>
      </c>
      <c r="AE43" s="128">
        <v>0</v>
      </c>
      <c r="AF43" s="128">
        <v>0</v>
      </c>
      <c r="AG43" s="1">
        <v>0</v>
      </c>
      <c r="AH43" s="128">
        <v>0</v>
      </c>
      <c r="AI43" s="128">
        <v>0</v>
      </c>
      <c r="AJ43" s="1">
        <v>2</v>
      </c>
      <c r="AK43" s="128">
        <v>2</v>
      </c>
      <c r="AL43" s="128">
        <v>0</v>
      </c>
      <c r="AM43" s="128">
        <f t="shared" si="5"/>
        <v>5</v>
      </c>
      <c r="AN43" s="128">
        <v>3</v>
      </c>
      <c r="AO43" s="128">
        <v>2</v>
      </c>
      <c r="AP43" s="345" t="s">
        <v>34</v>
      </c>
      <c r="AQ43" s="102"/>
    </row>
    <row r="44" spans="1:43" s="171" customFormat="1" ht="20.25" customHeight="1">
      <c r="A44" s="382" t="s">
        <v>221</v>
      </c>
      <c r="B44" s="460"/>
      <c r="C44" s="257">
        <f t="shared" si="1"/>
        <v>45</v>
      </c>
      <c r="D44" s="258">
        <f t="shared" si="2"/>
        <v>30</v>
      </c>
      <c r="E44" s="258">
        <f t="shared" si="3"/>
        <v>15</v>
      </c>
      <c r="F44" s="258">
        <f t="shared" si="4"/>
        <v>1</v>
      </c>
      <c r="G44" s="258">
        <f aca="true" t="shared" si="11" ref="G44:AO44">SUM(G45:G46)</f>
        <v>1</v>
      </c>
      <c r="H44" s="258">
        <f t="shared" si="11"/>
        <v>0</v>
      </c>
      <c r="I44" s="258">
        <f>J44+K44</f>
        <v>0</v>
      </c>
      <c r="J44" s="258">
        <f t="shared" si="11"/>
        <v>0</v>
      </c>
      <c r="K44" s="258">
        <f t="shared" si="11"/>
        <v>0</v>
      </c>
      <c r="L44" s="258">
        <f>M44+N44</f>
        <v>1</v>
      </c>
      <c r="M44" s="258">
        <f t="shared" si="11"/>
        <v>1</v>
      </c>
      <c r="N44" s="258">
        <f t="shared" si="11"/>
        <v>0</v>
      </c>
      <c r="O44" s="258">
        <f>P44+Q44</f>
        <v>1</v>
      </c>
      <c r="P44" s="258">
        <f t="shared" si="11"/>
        <v>1</v>
      </c>
      <c r="Q44" s="258">
        <f t="shared" si="11"/>
        <v>0</v>
      </c>
      <c r="R44" s="258">
        <f>S44+T44</f>
        <v>0</v>
      </c>
      <c r="S44" s="258">
        <f t="shared" si="11"/>
        <v>0</v>
      </c>
      <c r="T44" s="258">
        <f t="shared" si="11"/>
        <v>0</v>
      </c>
      <c r="U44" s="258">
        <f>V44+W44</f>
        <v>35</v>
      </c>
      <c r="V44" s="258">
        <f t="shared" si="11"/>
        <v>22</v>
      </c>
      <c r="W44" s="258">
        <f t="shared" si="11"/>
        <v>13</v>
      </c>
      <c r="X44" s="258">
        <f>Y44+Z44</f>
        <v>0</v>
      </c>
      <c r="Y44" s="258">
        <f t="shared" si="11"/>
        <v>0</v>
      </c>
      <c r="Z44" s="258">
        <f t="shared" si="11"/>
        <v>0</v>
      </c>
      <c r="AA44" s="258">
        <f>AB44+AC44</f>
        <v>2</v>
      </c>
      <c r="AB44" s="258">
        <f t="shared" si="11"/>
        <v>0</v>
      </c>
      <c r="AC44" s="258">
        <f t="shared" si="11"/>
        <v>2</v>
      </c>
      <c r="AD44" s="258">
        <f>AE44+AF44</f>
        <v>0</v>
      </c>
      <c r="AE44" s="258">
        <f t="shared" si="11"/>
        <v>0</v>
      </c>
      <c r="AF44" s="258">
        <f t="shared" si="11"/>
        <v>0</v>
      </c>
      <c r="AG44" s="258">
        <f>AH44+AI44</f>
        <v>0</v>
      </c>
      <c r="AH44" s="258">
        <f t="shared" si="11"/>
        <v>0</v>
      </c>
      <c r="AI44" s="258">
        <f t="shared" si="11"/>
        <v>0</v>
      </c>
      <c r="AJ44" s="258">
        <f>AK44+AL44</f>
        <v>5</v>
      </c>
      <c r="AK44" s="258">
        <f t="shared" si="11"/>
        <v>5</v>
      </c>
      <c r="AL44" s="258">
        <f t="shared" si="11"/>
        <v>0</v>
      </c>
      <c r="AM44" s="366">
        <f t="shared" si="5"/>
        <v>5</v>
      </c>
      <c r="AN44" s="258">
        <f t="shared" si="11"/>
        <v>4</v>
      </c>
      <c r="AO44" s="258">
        <f t="shared" si="11"/>
        <v>1</v>
      </c>
      <c r="AP44" s="380" t="s">
        <v>221</v>
      </c>
      <c r="AQ44" s="468"/>
    </row>
    <row r="45" spans="1:43" s="58" customFormat="1" ht="20.25" customHeight="1">
      <c r="A45" s="342"/>
      <c r="B45" s="343" t="s">
        <v>35</v>
      </c>
      <c r="C45" s="344">
        <f t="shared" si="1"/>
        <v>45</v>
      </c>
      <c r="D45" s="1">
        <f t="shared" si="2"/>
        <v>30</v>
      </c>
      <c r="E45" s="1">
        <f t="shared" si="3"/>
        <v>15</v>
      </c>
      <c r="F45" s="1">
        <f t="shared" si="4"/>
        <v>1</v>
      </c>
      <c r="G45" s="128">
        <v>1</v>
      </c>
      <c r="H45" s="128">
        <v>0</v>
      </c>
      <c r="I45" s="1">
        <v>0</v>
      </c>
      <c r="J45" s="128">
        <v>0</v>
      </c>
      <c r="K45" s="128">
        <v>0</v>
      </c>
      <c r="L45" s="1">
        <v>1</v>
      </c>
      <c r="M45" s="128">
        <v>1</v>
      </c>
      <c r="N45" s="128">
        <v>0</v>
      </c>
      <c r="O45" s="1">
        <v>1</v>
      </c>
      <c r="P45" s="128">
        <v>1</v>
      </c>
      <c r="Q45" s="128">
        <v>0</v>
      </c>
      <c r="R45" s="1">
        <v>0</v>
      </c>
      <c r="S45" s="128">
        <v>0</v>
      </c>
      <c r="T45" s="128">
        <v>0</v>
      </c>
      <c r="U45" s="1">
        <v>35</v>
      </c>
      <c r="V45" s="128">
        <v>22</v>
      </c>
      <c r="W45" s="128">
        <v>13</v>
      </c>
      <c r="X45" s="1">
        <v>0</v>
      </c>
      <c r="Y45" s="128">
        <v>0</v>
      </c>
      <c r="Z45" s="128">
        <v>0</v>
      </c>
      <c r="AA45" s="1">
        <v>2</v>
      </c>
      <c r="AB45" s="128">
        <v>0</v>
      </c>
      <c r="AC45" s="128">
        <v>2</v>
      </c>
      <c r="AD45" s="1">
        <v>0</v>
      </c>
      <c r="AE45" s="128">
        <v>0</v>
      </c>
      <c r="AF45" s="128">
        <v>0</v>
      </c>
      <c r="AG45" s="1">
        <v>0</v>
      </c>
      <c r="AH45" s="128">
        <v>0</v>
      </c>
      <c r="AI45" s="128">
        <v>0</v>
      </c>
      <c r="AJ45" s="1">
        <v>5</v>
      </c>
      <c r="AK45" s="128">
        <v>5</v>
      </c>
      <c r="AL45" s="128">
        <v>0</v>
      </c>
      <c r="AM45" s="128">
        <f t="shared" si="5"/>
        <v>5</v>
      </c>
      <c r="AN45" s="128">
        <v>4</v>
      </c>
      <c r="AO45" s="128">
        <v>1</v>
      </c>
      <c r="AP45" s="345" t="s">
        <v>35</v>
      </c>
      <c r="AQ45" s="102"/>
    </row>
    <row r="46" spans="1:43" s="58" customFormat="1" ht="20.25" customHeight="1">
      <c r="A46" s="342"/>
      <c r="B46" s="343" t="s">
        <v>36</v>
      </c>
      <c r="C46" s="344">
        <f t="shared" si="1"/>
        <v>0</v>
      </c>
      <c r="D46" s="1">
        <f t="shared" si="2"/>
        <v>0</v>
      </c>
      <c r="E46" s="1">
        <f t="shared" si="3"/>
        <v>0</v>
      </c>
      <c r="F46" s="1">
        <f t="shared" si="4"/>
        <v>0</v>
      </c>
      <c r="G46" s="128">
        <v>0</v>
      </c>
      <c r="H46" s="128">
        <v>0</v>
      </c>
      <c r="I46" s="1">
        <v>0</v>
      </c>
      <c r="J46" s="128">
        <v>0</v>
      </c>
      <c r="K46" s="128">
        <v>0</v>
      </c>
      <c r="L46" s="1">
        <v>0</v>
      </c>
      <c r="M46" s="128">
        <v>0</v>
      </c>
      <c r="N46" s="128">
        <v>0</v>
      </c>
      <c r="O46" s="1">
        <v>0</v>
      </c>
      <c r="P46" s="128">
        <v>0</v>
      </c>
      <c r="Q46" s="128">
        <v>0</v>
      </c>
      <c r="R46" s="1">
        <v>0</v>
      </c>
      <c r="S46" s="128">
        <v>0</v>
      </c>
      <c r="T46" s="128">
        <v>0</v>
      </c>
      <c r="U46" s="1">
        <v>0</v>
      </c>
      <c r="V46" s="128">
        <v>0</v>
      </c>
      <c r="W46" s="128">
        <v>0</v>
      </c>
      <c r="X46" s="1">
        <v>0</v>
      </c>
      <c r="Y46" s="128">
        <v>0</v>
      </c>
      <c r="Z46" s="128">
        <v>0</v>
      </c>
      <c r="AA46" s="1">
        <v>0</v>
      </c>
      <c r="AB46" s="128">
        <v>0</v>
      </c>
      <c r="AC46" s="128">
        <v>0</v>
      </c>
      <c r="AD46" s="1">
        <v>0</v>
      </c>
      <c r="AE46" s="128">
        <v>0</v>
      </c>
      <c r="AF46" s="128">
        <v>0</v>
      </c>
      <c r="AG46" s="1">
        <v>0</v>
      </c>
      <c r="AH46" s="128">
        <v>0</v>
      </c>
      <c r="AI46" s="128">
        <v>0</v>
      </c>
      <c r="AJ46" s="1">
        <v>0</v>
      </c>
      <c r="AK46" s="128">
        <v>0</v>
      </c>
      <c r="AL46" s="128">
        <v>0</v>
      </c>
      <c r="AM46" s="128">
        <f t="shared" si="5"/>
        <v>0</v>
      </c>
      <c r="AN46" s="128">
        <v>0</v>
      </c>
      <c r="AO46" s="128">
        <v>0</v>
      </c>
      <c r="AP46" s="345" t="s">
        <v>36</v>
      </c>
      <c r="AQ46" s="102"/>
    </row>
    <row r="47" spans="1:43" s="171" customFormat="1" ht="20.25" customHeight="1">
      <c r="A47" s="382" t="s">
        <v>222</v>
      </c>
      <c r="B47" s="460"/>
      <c r="C47" s="257">
        <f t="shared" si="1"/>
        <v>108</v>
      </c>
      <c r="D47" s="258">
        <f t="shared" si="2"/>
        <v>79</v>
      </c>
      <c r="E47" s="258">
        <f t="shared" si="3"/>
        <v>29</v>
      </c>
      <c r="F47" s="258">
        <f t="shared" si="4"/>
        <v>2</v>
      </c>
      <c r="G47" s="258">
        <f aca="true" t="shared" si="12" ref="G47:AO47">SUM(G48:G50)</f>
        <v>1</v>
      </c>
      <c r="H47" s="258">
        <f t="shared" si="12"/>
        <v>1</v>
      </c>
      <c r="I47" s="258">
        <f>J47+K47</f>
        <v>0</v>
      </c>
      <c r="J47" s="258">
        <f t="shared" si="12"/>
        <v>0</v>
      </c>
      <c r="K47" s="258">
        <f t="shared" si="12"/>
        <v>0</v>
      </c>
      <c r="L47" s="258">
        <f>M47+N47</f>
        <v>3</v>
      </c>
      <c r="M47" s="258">
        <f t="shared" si="12"/>
        <v>3</v>
      </c>
      <c r="N47" s="258">
        <f t="shared" si="12"/>
        <v>0</v>
      </c>
      <c r="O47" s="258">
        <f>P47+Q47</f>
        <v>3</v>
      </c>
      <c r="P47" s="258">
        <f t="shared" si="12"/>
        <v>3</v>
      </c>
      <c r="Q47" s="258">
        <f t="shared" si="12"/>
        <v>0</v>
      </c>
      <c r="R47" s="258">
        <f>S47+T47</f>
        <v>0</v>
      </c>
      <c r="S47" s="258">
        <f t="shared" si="12"/>
        <v>0</v>
      </c>
      <c r="T47" s="258">
        <f t="shared" si="12"/>
        <v>0</v>
      </c>
      <c r="U47" s="258">
        <f>V47+W47</f>
        <v>91</v>
      </c>
      <c r="V47" s="258">
        <f t="shared" si="12"/>
        <v>66</v>
      </c>
      <c r="W47" s="258">
        <f t="shared" si="12"/>
        <v>25</v>
      </c>
      <c r="X47" s="258">
        <f>Y47+Z47</f>
        <v>0</v>
      </c>
      <c r="Y47" s="258">
        <f t="shared" si="12"/>
        <v>0</v>
      </c>
      <c r="Z47" s="258">
        <f t="shared" si="12"/>
        <v>0</v>
      </c>
      <c r="AA47" s="258">
        <f>AB47+AC47</f>
        <v>3</v>
      </c>
      <c r="AB47" s="258">
        <f t="shared" si="12"/>
        <v>0</v>
      </c>
      <c r="AC47" s="258">
        <f t="shared" si="12"/>
        <v>3</v>
      </c>
      <c r="AD47" s="258">
        <f>AE47+AF47</f>
        <v>0</v>
      </c>
      <c r="AE47" s="258">
        <f t="shared" si="12"/>
        <v>0</v>
      </c>
      <c r="AF47" s="258">
        <f t="shared" si="12"/>
        <v>0</v>
      </c>
      <c r="AG47" s="258">
        <f>AH47+AI47</f>
        <v>0</v>
      </c>
      <c r="AH47" s="258">
        <f t="shared" si="12"/>
        <v>0</v>
      </c>
      <c r="AI47" s="258">
        <f t="shared" si="12"/>
        <v>0</v>
      </c>
      <c r="AJ47" s="258">
        <f>AK47+AL47</f>
        <v>6</v>
      </c>
      <c r="AK47" s="258">
        <f t="shared" si="12"/>
        <v>6</v>
      </c>
      <c r="AL47" s="258">
        <f t="shared" si="12"/>
        <v>0</v>
      </c>
      <c r="AM47" s="366">
        <f t="shared" si="5"/>
        <v>6</v>
      </c>
      <c r="AN47" s="258">
        <f t="shared" si="12"/>
        <v>4</v>
      </c>
      <c r="AO47" s="258">
        <f t="shared" si="12"/>
        <v>2</v>
      </c>
      <c r="AP47" s="380" t="s">
        <v>222</v>
      </c>
      <c r="AQ47" s="468"/>
    </row>
    <row r="48" spans="1:43" s="58" customFormat="1" ht="20.25" customHeight="1">
      <c r="A48" s="342"/>
      <c r="B48" s="343" t="s">
        <v>37</v>
      </c>
      <c r="C48" s="344">
        <f t="shared" si="1"/>
        <v>44</v>
      </c>
      <c r="D48" s="1">
        <f t="shared" si="2"/>
        <v>32</v>
      </c>
      <c r="E48" s="1">
        <f t="shared" si="3"/>
        <v>12</v>
      </c>
      <c r="F48" s="1">
        <f t="shared" si="4"/>
        <v>1</v>
      </c>
      <c r="G48" s="128">
        <v>0</v>
      </c>
      <c r="H48" s="128">
        <v>1</v>
      </c>
      <c r="I48" s="1">
        <v>0</v>
      </c>
      <c r="J48" s="128">
        <v>0</v>
      </c>
      <c r="K48" s="128">
        <v>0</v>
      </c>
      <c r="L48" s="1">
        <v>1</v>
      </c>
      <c r="M48" s="128">
        <v>1</v>
      </c>
      <c r="N48" s="128">
        <v>0</v>
      </c>
      <c r="O48" s="1">
        <v>1</v>
      </c>
      <c r="P48" s="128">
        <v>1</v>
      </c>
      <c r="Q48" s="128">
        <v>0</v>
      </c>
      <c r="R48" s="1">
        <v>0</v>
      </c>
      <c r="S48" s="128">
        <v>0</v>
      </c>
      <c r="T48" s="128">
        <v>0</v>
      </c>
      <c r="U48" s="1">
        <v>34</v>
      </c>
      <c r="V48" s="128">
        <v>24</v>
      </c>
      <c r="W48" s="128">
        <v>10</v>
      </c>
      <c r="X48" s="1">
        <v>0</v>
      </c>
      <c r="Y48" s="128">
        <v>0</v>
      </c>
      <c r="Z48" s="128">
        <v>0</v>
      </c>
      <c r="AA48" s="1">
        <v>1</v>
      </c>
      <c r="AB48" s="128">
        <v>0</v>
      </c>
      <c r="AC48" s="128">
        <v>1</v>
      </c>
      <c r="AD48" s="1">
        <v>0</v>
      </c>
      <c r="AE48" s="128">
        <v>0</v>
      </c>
      <c r="AF48" s="128">
        <v>0</v>
      </c>
      <c r="AG48" s="1">
        <v>0</v>
      </c>
      <c r="AH48" s="128">
        <v>0</v>
      </c>
      <c r="AI48" s="128">
        <v>0</v>
      </c>
      <c r="AJ48" s="1">
        <v>6</v>
      </c>
      <c r="AK48" s="128">
        <v>6</v>
      </c>
      <c r="AL48" s="128">
        <v>0</v>
      </c>
      <c r="AM48" s="128">
        <f t="shared" si="5"/>
        <v>3</v>
      </c>
      <c r="AN48" s="128">
        <v>3</v>
      </c>
      <c r="AO48" s="128">
        <v>0</v>
      </c>
      <c r="AP48" s="345" t="s">
        <v>37</v>
      </c>
      <c r="AQ48" s="102"/>
    </row>
    <row r="49" spans="1:43" s="58" customFormat="1" ht="20.25" customHeight="1">
      <c r="A49" s="342"/>
      <c r="B49" s="343" t="s">
        <v>38</v>
      </c>
      <c r="C49" s="344">
        <f t="shared" si="1"/>
        <v>0</v>
      </c>
      <c r="D49" s="1">
        <f t="shared" si="2"/>
        <v>0</v>
      </c>
      <c r="E49" s="1">
        <f t="shared" si="3"/>
        <v>0</v>
      </c>
      <c r="F49" s="1">
        <f t="shared" si="4"/>
        <v>0</v>
      </c>
      <c r="G49" s="128">
        <v>0</v>
      </c>
      <c r="H49" s="128">
        <v>0</v>
      </c>
      <c r="I49" s="1">
        <v>0</v>
      </c>
      <c r="J49" s="128">
        <v>0</v>
      </c>
      <c r="K49" s="128">
        <v>0</v>
      </c>
      <c r="L49" s="1">
        <v>0</v>
      </c>
      <c r="M49" s="128">
        <v>0</v>
      </c>
      <c r="N49" s="128">
        <v>0</v>
      </c>
      <c r="O49" s="1">
        <v>0</v>
      </c>
      <c r="P49" s="128">
        <v>0</v>
      </c>
      <c r="Q49" s="128">
        <v>0</v>
      </c>
      <c r="R49" s="1">
        <v>0</v>
      </c>
      <c r="S49" s="128">
        <v>0</v>
      </c>
      <c r="T49" s="128">
        <v>0</v>
      </c>
      <c r="U49" s="1">
        <v>0</v>
      </c>
      <c r="V49" s="128">
        <v>0</v>
      </c>
      <c r="W49" s="128">
        <v>0</v>
      </c>
      <c r="X49" s="1">
        <v>0</v>
      </c>
      <c r="Y49" s="128">
        <v>0</v>
      </c>
      <c r="Z49" s="128">
        <v>0</v>
      </c>
      <c r="AA49" s="1">
        <v>0</v>
      </c>
      <c r="AB49" s="128">
        <v>0</v>
      </c>
      <c r="AC49" s="128">
        <v>0</v>
      </c>
      <c r="AD49" s="1">
        <v>0</v>
      </c>
      <c r="AE49" s="128">
        <v>0</v>
      </c>
      <c r="AF49" s="128">
        <v>0</v>
      </c>
      <c r="AG49" s="1">
        <v>0</v>
      </c>
      <c r="AH49" s="128">
        <v>0</v>
      </c>
      <c r="AI49" s="128">
        <v>0</v>
      </c>
      <c r="AJ49" s="1">
        <v>0</v>
      </c>
      <c r="AK49" s="128">
        <v>0</v>
      </c>
      <c r="AL49" s="128">
        <v>0</v>
      </c>
      <c r="AM49" s="128">
        <f t="shared" si="5"/>
        <v>0</v>
      </c>
      <c r="AN49" s="128">
        <v>0</v>
      </c>
      <c r="AO49" s="128">
        <v>0</v>
      </c>
      <c r="AP49" s="345" t="s">
        <v>38</v>
      </c>
      <c r="AQ49" s="102"/>
    </row>
    <row r="50" spans="1:43" s="58" customFormat="1" ht="20.25" customHeight="1">
      <c r="A50" s="342"/>
      <c r="B50" s="343" t="s">
        <v>39</v>
      </c>
      <c r="C50" s="344">
        <f t="shared" si="1"/>
        <v>64</v>
      </c>
      <c r="D50" s="1">
        <f t="shared" si="2"/>
        <v>47</v>
      </c>
      <c r="E50" s="1">
        <f t="shared" si="3"/>
        <v>17</v>
      </c>
      <c r="F50" s="1">
        <f t="shared" si="4"/>
        <v>1</v>
      </c>
      <c r="G50" s="128">
        <v>1</v>
      </c>
      <c r="H50" s="128">
        <v>0</v>
      </c>
      <c r="I50" s="1">
        <v>0</v>
      </c>
      <c r="J50" s="128">
        <v>0</v>
      </c>
      <c r="K50" s="128">
        <v>0</v>
      </c>
      <c r="L50" s="1">
        <v>2</v>
      </c>
      <c r="M50" s="128">
        <v>2</v>
      </c>
      <c r="N50" s="128">
        <v>0</v>
      </c>
      <c r="O50" s="1">
        <v>2</v>
      </c>
      <c r="P50" s="128">
        <v>2</v>
      </c>
      <c r="Q50" s="128">
        <v>0</v>
      </c>
      <c r="R50" s="1">
        <v>0</v>
      </c>
      <c r="S50" s="128">
        <v>0</v>
      </c>
      <c r="T50" s="128">
        <v>0</v>
      </c>
      <c r="U50" s="1">
        <v>57</v>
      </c>
      <c r="V50" s="128">
        <v>42</v>
      </c>
      <c r="W50" s="128">
        <v>15</v>
      </c>
      <c r="X50" s="1">
        <v>0</v>
      </c>
      <c r="Y50" s="128">
        <v>0</v>
      </c>
      <c r="Z50" s="128">
        <v>0</v>
      </c>
      <c r="AA50" s="1">
        <v>2</v>
      </c>
      <c r="AB50" s="128">
        <v>0</v>
      </c>
      <c r="AC50" s="128">
        <v>2</v>
      </c>
      <c r="AD50" s="1">
        <v>0</v>
      </c>
      <c r="AE50" s="128">
        <v>0</v>
      </c>
      <c r="AF50" s="128">
        <v>0</v>
      </c>
      <c r="AG50" s="1">
        <v>0</v>
      </c>
      <c r="AH50" s="128">
        <v>0</v>
      </c>
      <c r="AI50" s="128">
        <v>0</v>
      </c>
      <c r="AJ50" s="1">
        <v>0</v>
      </c>
      <c r="AK50" s="128">
        <v>0</v>
      </c>
      <c r="AL50" s="128">
        <v>0</v>
      </c>
      <c r="AM50" s="128">
        <f t="shared" si="5"/>
        <v>3</v>
      </c>
      <c r="AN50" s="128">
        <v>1</v>
      </c>
      <c r="AO50" s="128">
        <v>2</v>
      </c>
      <c r="AP50" s="345" t="s">
        <v>39</v>
      </c>
      <c r="AQ50" s="102"/>
    </row>
    <row r="51" spans="1:43" s="171" customFormat="1" ht="20.25" customHeight="1">
      <c r="A51" s="382" t="s">
        <v>223</v>
      </c>
      <c r="B51" s="460"/>
      <c r="C51" s="257">
        <f t="shared" si="1"/>
        <v>103</v>
      </c>
      <c r="D51" s="258">
        <f t="shared" si="2"/>
        <v>84</v>
      </c>
      <c r="E51" s="258">
        <f t="shared" si="3"/>
        <v>19</v>
      </c>
      <c r="F51" s="258">
        <f t="shared" si="4"/>
        <v>2</v>
      </c>
      <c r="G51" s="258">
        <f aca="true" t="shared" si="13" ref="G51:AO51">SUM(G52:G55)</f>
        <v>2</v>
      </c>
      <c r="H51" s="258">
        <f t="shared" si="13"/>
        <v>0</v>
      </c>
      <c r="I51" s="258">
        <f>J51+K51</f>
        <v>0</v>
      </c>
      <c r="J51" s="258">
        <f t="shared" si="13"/>
        <v>0</v>
      </c>
      <c r="K51" s="258">
        <f t="shared" si="13"/>
        <v>0</v>
      </c>
      <c r="L51" s="258">
        <f>M51+N51</f>
        <v>2</v>
      </c>
      <c r="M51" s="258">
        <f t="shared" si="13"/>
        <v>2</v>
      </c>
      <c r="N51" s="258">
        <f t="shared" si="13"/>
        <v>0</v>
      </c>
      <c r="O51" s="258">
        <f>P51+Q51</f>
        <v>4</v>
      </c>
      <c r="P51" s="258">
        <f t="shared" si="13"/>
        <v>4</v>
      </c>
      <c r="Q51" s="258">
        <f t="shared" si="13"/>
        <v>0</v>
      </c>
      <c r="R51" s="258">
        <f>S51+T51</f>
        <v>0</v>
      </c>
      <c r="S51" s="258">
        <f t="shared" si="13"/>
        <v>0</v>
      </c>
      <c r="T51" s="258">
        <f t="shared" si="13"/>
        <v>0</v>
      </c>
      <c r="U51" s="258">
        <f>V51+W51</f>
        <v>85</v>
      </c>
      <c r="V51" s="258">
        <f t="shared" si="13"/>
        <v>70</v>
      </c>
      <c r="W51" s="258">
        <f t="shared" si="13"/>
        <v>15</v>
      </c>
      <c r="X51" s="258">
        <f>Y51+Z51</f>
        <v>0</v>
      </c>
      <c r="Y51" s="258">
        <f t="shared" si="13"/>
        <v>0</v>
      </c>
      <c r="Z51" s="258">
        <f t="shared" si="13"/>
        <v>0</v>
      </c>
      <c r="AA51" s="258">
        <f>AB51+AC51</f>
        <v>4</v>
      </c>
      <c r="AB51" s="258">
        <f t="shared" si="13"/>
        <v>0</v>
      </c>
      <c r="AC51" s="258">
        <f t="shared" si="13"/>
        <v>4</v>
      </c>
      <c r="AD51" s="258">
        <f>AE51+AF51</f>
        <v>0</v>
      </c>
      <c r="AE51" s="258">
        <f t="shared" si="13"/>
        <v>0</v>
      </c>
      <c r="AF51" s="258">
        <f t="shared" si="13"/>
        <v>0</v>
      </c>
      <c r="AG51" s="258">
        <f>AH51+AI51</f>
        <v>0</v>
      </c>
      <c r="AH51" s="258">
        <f t="shared" si="13"/>
        <v>0</v>
      </c>
      <c r="AI51" s="258">
        <f t="shared" si="13"/>
        <v>0</v>
      </c>
      <c r="AJ51" s="258">
        <f>AK51+AL51</f>
        <v>6</v>
      </c>
      <c r="AK51" s="258">
        <f t="shared" si="13"/>
        <v>6</v>
      </c>
      <c r="AL51" s="258">
        <f t="shared" si="13"/>
        <v>0</v>
      </c>
      <c r="AM51" s="366">
        <f t="shared" si="5"/>
        <v>5</v>
      </c>
      <c r="AN51" s="258">
        <f t="shared" si="13"/>
        <v>5</v>
      </c>
      <c r="AO51" s="258">
        <f t="shared" si="13"/>
        <v>0</v>
      </c>
      <c r="AP51" s="380" t="s">
        <v>223</v>
      </c>
      <c r="AQ51" s="468"/>
    </row>
    <row r="52" spans="1:43" s="58" customFormat="1" ht="20.25" customHeight="1">
      <c r="A52" s="342"/>
      <c r="B52" s="343" t="s">
        <v>40</v>
      </c>
      <c r="C52" s="344">
        <f t="shared" si="1"/>
        <v>51</v>
      </c>
      <c r="D52" s="1">
        <f t="shared" si="2"/>
        <v>44</v>
      </c>
      <c r="E52" s="1">
        <f t="shared" si="3"/>
        <v>7</v>
      </c>
      <c r="F52" s="1">
        <f t="shared" si="4"/>
        <v>1</v>
      </c>
      <c r="G52" s="128">
        <v>1</v>
      </c>
      <c r="H52" s="128">
        <v>0</v>
      </c>
      <c r="I52" s="1">
        <v>0</v>
      </c>
      <c r="J52" s="128">
        <v>0</v>
      </c>
      <c r="K52" s="128">
        <v>0</v>
      </c>
      <c r="L52" s="1">
        <v>1</v>
      </c>
      <c r="M52" s="128">
        <v>1</v>
      </c>
      <c r="N52" s="128">
        <v>0</v>
      </c>
      <c r="O52" s="1">
        <v>2</v>
      </c>
      <c r="P52" s="128">
        <v>2</v>
      </c>
      <c r="Q52" s="128">
        <v>0</v>
      </c>
      <c r="R52" s="1">
        <v>0</v>
      </c>
      <c r="S52" s="128">
        <v>0</v>
      </c>
      <c r="T52" s="128">
        <v>0</v>
      </c>
      <c r="U52" s="1">
        <v>41</v>
      </c>
      <c r="V52" s="128">
        <v>36</v>
      </c>
      <c r="W52" s="128">
        <v>5</v>
      </c>
      <c r="X52" s="1">
        <v>0</v>
      </c>
      <c r="Y52" s="128">
        <v>0</v>
      </c>
      <c r="Z52" s="128">
        <v>0</v>
      </c>
      <c r="AA52" s="1">
        <v>2</v>
      </c>
      <c r="AB52" s="128">
        <v>0</v>
      </c>
      <c r="AC52" s="128">
        <v>2</v>
      </c>
      <c r="AD52" s="1">
        <v>0</v>
      </c>
      <c r="AE52" s="128">
        <v>0</v>
      </c>
      <c r="AF52" s="128">
        <v>0</v>
      </c>
      <c r="AG52" s="1">
        <v>0</v>
      </c>
      <c r="AH52" s="128">
        <v>0</v>
      </c>
      <c r="AI52" s="128">
        <v>0</v>
      </c>
      <c r="AJ52" s="1">
        <v>4</v>
      </c>
      <c r="AK52" s="128">
        <v>4</v>
      </c>
      <c r="AL52" s="128">
        <v>0</v>
      </c>
      <c r="AM52" s="128">
        <f t="shared" si="5"/>
        <v>0</v>
      </c>
      <c r="AN52" s="128">
        <v>0</v>
      </c>
      <c r="AO52" s="128">
        <v>0</v>
      </c>
      <c r="AP52" s="345" t="s">
        <v>40</v>
      </c>
      <c r="AQ52" s="102"/>
    </row>
    <row r="53" spans="1:43" s="58" customFormat="1" ht="20.25" customHeight="1">
      <c r="A53" s="342"/>
      <c r="B53" s="343" t="s">
        <v>41</v>
      </c>
      <c r="C53" s="344">
        <f t="shared" si="1"/>
        <v>0</v>
      </c>
      <c r="D53" s="1">
        <f t="shared" si="2"/>
        <v>0</v>
      </c>
      <c r="E53" s="1">
        <f t="shared" si="3"/>
        <v>0</v>
      </c>
      <c r="F53" s="1">
        <f t="shared" si="4"/>
        <v>0</v>
      </c>
      <c r="G53" s="128">
        <v>0</v>
      </c>
      <c r="H53" s="128">
        <v>0</v>
      </c>
      <c r="I53" s="1">
        <v>0</v>
      </c>
      <c r="J53" s="128">
        <v>0</v>
      </c>
      <c r="K53" s="128">
        <v>0</v>
      </c>
      <c r="L53" s="1">
        <v>0</v>
      </c>
      <c r="M53" s="128">
        <v>0</v>
      </c>
      <c r="N53" s="128">
        <v>0</v>
      </c>
      <c r="O53" s="1">
        <v>0</v>
      </c>
      <c r="P53" s="128">
        <v>0</v>
      </c>
      <c r="Q53" s="128">
        <v>0</v>
      </c>
      <c r="R53" s="1">
        <v>0</v>
      </c>
      <c r="S53" s="128">
        <v>0</v>
      </c>
      <c r="T53" s="128">
        <v>0</v>
      </c>
      <c r="U53" s="1">
        <v>0</v>
      </c>
      <c r="V53" s="128">
        <v>0</v>
      </c>
      <c r="W53" s="128">
        <v>0</v>
      </c>
      <c r="X53" s="1">
        <v>0</v>
      </c>
      <c r="Y53" s="128">
        <v>0</v>
      </c>
      <c r="Z53" s="128">
        <v>0</v>
      </c>
      <c r="AA53" s="1">
        <v>0</v>
      </c>
      <c r="AB53" s="128">
        <v>0</v>
      </c>
      <c r="AC53" s="128">
        <v>0</v>
      </c>
      <c r="AD53" s="1">
        <v>0</v>
      </c>
      <c r="AE53" s="128">
        <v>0</v>
      </c>
      <c r="AF53" s="128">
        <v>0</v>
      </c>
      <c r="AG53" s="1">
        <v>0</v>
      </c>
      <c r="AH53" s="128">
        <v>0</v>
      </c>
      <c r="AI53" s="128">
        <v>0</v>
      </c>
      <c r="AJ53" s="1">
        <v>0</v>
      </c>
      <c r="AK53" s="128">
        <v>0</v>
      </c>
      <c r="AL53" s="128">
        <v>0</v>
      </c>
      <c r="AM53" s="128">
        <f t="shared" si="5"/>
        <v>0</v>
      </c>
      <c r="AN53" s="128">
        <v>0</v>
      </c>
      <c r="AO53" s="128">
        <v>0</v>
      </c>
      <c r="AP53" s="345" t="s">
        <v>41</v>
      </c>
      <c r="AQ53" s="102"/>
    </row>
    <row r="54" spans="1:43" s="58" customFormat="1" ht="20.25" customHeight="1">
      <c r="A54" s="342"/>
      <c r="B54" s="343" t="s">
        <v>42</v>
      </c>
      <c r="C54" s="344">
        <f t="shared" si="1"/>
        <v>52</v>
      </c>
      <c r="D54" s="1">
        <f t="shared" si="2"/>
        <v>40</v>
      </c>
      <c r="E54" s="1">
        <f t="shared" si="3"/>
        <v>12</v>
      </c>
      <c r="F54" s="1">
        <f t="shared" si="4"/>
        <v>1</v>
      </c>
      <c r="G54" s="128">
        <v>1</v>
      </c>
      <c r="H54" s="128">
        <v>0</v>
      </c>
      <c r="I54" s="1">
        <v>0</v>
      </c>
      <c r="J54" s="128">
        <v>0</v>
      </c>
      <c r="K54" s="128">
        <v>0</v>
      </c>
      <c r="L54" s="1">
        <v>1</v>
      </c>
      <c r="M54" s="128">
        <v>1</v>
      </c>
      <c r="N54" s="128">
        <v>0</v>
      </c>
      <c r="O54" s="1">
        <v>2</v>
      </c>
      <c r="P54" s="128">
        <v>2</v>
      </c>
      <c r="Q54" s="128">
        <v>0</v>
      </c>
      <c r="R54" s="1">
        <v>0</v>
      </c>
      <c r="S54" s="128">
        <v>0</v>
      </c>
      <c r="T54" s="128">
        <v>0</v>
      </c>
      <c r="U54" s="1">
        <v>44</v>
      </c>
      <c r="V54" s="128">
        <v>34</v>
      </c>
      <c r="W54" s="128">
        <v>10</v>
      </c>
      <c r="X54" s="1">
        <v>0</v>
      </c>
      <c r="Y54" s="128">
        <v>0</v>
      </c>
      <c r="Z54" s="128">
        <v>0</v>
      </c>
      <c r="AA54" s="1">
        <v>2</v>
      </c>
      <c r="AB54" s="128">
        <v>0</v>
      </c>
      <c r="AC54" s="128">
        <v>2</v>
      </c>
      <c r="AD54" s="1">
        <v>0</v>
      </c>
      <c r="AE54" s="128">
        <v>0</v>
      </c>
      <c r="AF54" s="128">
        <v>0</v>
      </c>
      <c r="AG54" s="1">
        <v>0</v>
      </c>
      <c r="AH54" s="128">
        <v>0</v>
      </c>
      <c r="AI54" s="128">
        <v>0</v>
      </c>
      <c r="AJ54" s="1">
        <v>2</v>
      </c>
      <c r="AK54" s="128">
        <v>2</v>
      </c>
      <c r="AL54" s="128">
        <v>0</v>
      </c>
      <c r="AM54" s="128">
        <f t="shared" si="5"/>
        <v>5</v>
      </c>
      <c r="AN54" s="128">
        <v>5</v>
      </c>
      <c r="AO54" s="128">
        <v>0</v>
      </c>
      <c r="AP54" s="345" t="s">
        <v>42</v>
      </c>
      <c r="AQ54" s="102"/>
    </row>
    <row r="55" spans="1:43" s="58" customFormat="1" ht="20.25" customHeight="1">
      <c r="A55" s="342"/>
      <c r="B55" s="343" t="s">
        <v>43</v>
      </c>
      <c r="C55" s="344">
        <f t="shared" si="1"/>
        <v>0</v>
      </c>
      <c r="D55" s="1">
        <f t="shared" si="2"/>
        <v>0</v>
      </c>
      <c r="E55" s="1">
        <f t="shared" si="3"/>
        <v>0</v>
      </c>
      <c r="F55" s="1">
        <f t="shared" si="4"/>
        <v>0</v>
      </c>
      <c r="G55" s="128">
        <v>0</v>
      </c>
      <c r="H55" s="128">
        <v>0</v>
      </c>
      <c r="I55" s="1">
        <v>0</v>
      </c>
      <c r="J55" s="128">
        <v>0</v>
      </c>
      <c r="K55" s="128">
        <v>0</v>
      </c>
      <c r="L55" s="1">
        <v>0</v>
      </c>
      <c r="M55" s="128">
        <v>0</v>
      </c>
      <c r="N55" s="128">
        <v>0</v>
      </c>
      <c r="O55" s="1">
        <v>0</v>
      </c>
      <c r="P55" s="128">
        <v>0</v>
      </c>
      <c r="Q55" s="128">
        <v>0</v>
      </c>
      <c r="R55" s="1">
        <v>0</v>
      </c>
      <c r="S55" s="128">
        <v>0</v>
      </c>
      <c r="T55" s="128">
        <v>0</v>
      </c>
      <c r="U55" s="1">
        <v>0</v>
      </c>
      <c r="V55" s="128">
        <v>0</v>
      </c>
      <c r="W55" s="128">
        <v>0</v>
      </c>
      <c r="X55" s="1">
        <v>0</v>
      </c>
      <c r="Y55" s="128">
        <v>0</v>
      </c>
      <c r="Z55" s="128">
        <v>0</v>
      </c>
      <c r="AA55" s="1">
        <v>0</v>
      </c>
      <c r="AB55" s="128">
        <v>0</v>
      </c>
      <c r="AC55" s="128">
        <v>0</v>
      </c>
      <c r="AD55" s="1">
        <v>0</v>
      </c>
      <c r="AE55" s="128">
        <v>0</v>
      </c>
      <c r="AF55" s="128">
        <v>0</v>
      </c>
      <c r="AG55" s="1">
        <v>0</v>
      </c>
      <c r="AH55" s="128">
        <v>0</v>
      </c>
      <c r="AI55" s="128">
        <v>0</v>
      </c>
      <c r="AJ55" s="1">
        <v>0</v>
      </c>
      <c r="AK55" s="128">
        <v>0</v>
      </c>
      <c r="AL55" s="128">
        <v>0</v>
      </c>
      <c r="AM55" s="128">
        <f t="shared" si="5"/>
        <v>0</v>
      </c>
      <c r="AN55" s="128">
        <v>0</v>
      </c>
      <c r="AO55" s="128">
        <v>0</v>
      </c>
      <c r="AP55" s="345" t="s">
        <v>43</v>
      </c>
      <c r="AQ55" s="102"/>
    </row>
    <row r="56" spans="1:43" s="327" customFormat="1" ht="20.25" customHeight="1">
      <c r="A56" s="382" t="s">
        <v>224</v>
      </c>
      <c r="B56" s="460"/>
      <c r="C56" s="257">
        <f t="shared" si="1"/>
        <v>60</v>
      </c>
      <c r="D56" s="258">
        <f t="shared" si="2"/>
        <v>42</v>
      </c>
      <c r="E56" s="258">
        <f t="shared" si="3"/>
        <v>18</v>
      </c>
      <c r="F56" s="258">
        <f t="shared" si="4"/>
        <v>2</v>
      </c>
      <c r="G56" s="258">
        <f aca="true" t="shared" si="14" ref="G56:AO56">SUM(G57:G58)</f>
        <v>2</v>
      </c>
      <c r="H56" s="258">
        <f t="shared" si="14"/>
        <v>0</v>
      </c>
      <c r="I56" s="258">
        <f>J56+K56</f>
        <v>0</v>
      </c>
      <c r="J56" s="258">
        <f t="shared" si="14"/>
        <v>0</v>
      </c>
      <c r="K56" s="258">
        <f t="shared" si="14"/>
        <v>0</v>
      </c>
      <c r="L56" s="258">
        <f>M56+N56</f>
        <v>3</v>
      </c>
      <c r="M56" s="258">
        <f t="shared" si="14"/>
        <v>3</v>
      </c>
      <c r="N56" s="258">
        <f t="shared" si="14"/>
        <v>0</v>
      </c>
      <c r="O56" s="258">
        <f>P56+Q56</f>
        <v>2</v>
      </c>
      <c r="P56" s="258">
        <f t="shared" si="14"/>
        <v>2</v>
      </c>
      <c r="Q56" s="258">
        <f t="shared" si="14"/>
        <v>0</v>
      </c>
      <c r="R56" s="258">
        <f>S56+T56</f>
        <v>0</v>
      </c>
      <c r="S56" s="258">
        <f t="shared" si="14"/>
        <v>0</v>
      </c>
      <c r="T56" s="258">
        <f t="shared" si="14"/>
        <v>0</v>
      </c>
      <c r="U56" s="258">
        <f>V56+W56</f>
        <v>48</v>
      </c>
      <c r="V56" s="258">
        <f t="shared" si="14"/>
        <v>33</v>
      </c>
      <c r="W56" s="258">
        <f t="shared" si="14"/>
        <v>15</v>
      </c>
      <c r="X56" s="258">
        <f>Y56+Z56</f>
        <v>0</v>
      </c>
      <c r="Y56" s="258">
        <f t="shared" si="14"/>
        <v>0</v>
      </c>
      <c r="Z56" s="258">
        <f t="shared" si="14"/>
        <v>0</v>
      </c>
      <c r="AA56" s="258">
        <f>AB56+AC56</f>
        <v>2</v>
      </c>
      <c r="AB56" s="258">
        <f t="shared" si="14"/>
        <v>0</v>
      </c>
      <c r="AC56" s="258">
        <f t="shared" si="14"/>
        <v>2</v>
      </c>
      <c r="AD56" s="258">
        <f>AE56+AF56</f>
        <v>0</v>
      </c>
      <c r="AE56" s="258">
        <f t="shared" si="14"/>
        <v>0</v>
      </c>
      <c r="AF56" s="258">
        <f t="shared" si="14"/>
        <v>0</v>
      </c>
      <c r="AG56" s="258">
        <f>AH56+AI56</f>
        <v>0</v>
      </c>
      <c r="AH56" s="258">
        <f t="shared" si="14"/>
        <v>0</v>
      </c>
      <c r="AI56" s="258">
        <f t="shared" si="14"/>
        <v>0</v>
      </c>
      <c r="AJ56" s="258">
        <f>AK56+AL56</f>
        <v>3</v>
      </c>
      <c r="AK56" s="258">
        <f t="shared" si="14"/>
        <v>2</v>
      </c>
      <c r="AL56" s="258">
        <f t="shared" si="14"/>
        <v>1</v>
      </c>
      <c r="AM56" s="366">
        <f t="shared" si="5"/>
        <v>11</v>
      </c>
      <c r="AN56" s="258">
        <f t="shared" si="14"/>
        <v>5</v>
      </c>
      <c r="AO56" s="258">
        <f t="shared" si="14"/>
        <v>6</v>
      </c>
      <c r="AP56" s="380" t="s">
        <v>224</v>
      </c>
      <c r="AQ56" s="468"/>
    </row>
    <row r="57" spans="1:43" s="58" customFormat="1" ht="20.25" customHeight="1">
      <c r="A57" s="342"/>
      <c r="B57" s="343" t="s">
        <v>44</v>
      </c>
      <c r="C57" s="344">
        <f t="shared" si="1"/>
        <v>34</v>
      </c>
      <c r="D57" s="1">
        <f t="shared" si="2"/>
        <v>24</v>
      </c>
      <c r="E57" s="1">
        <f t="shared" si="3"/>
        <v>10</v>
      </c>
      <c r="F57" s="1">
        <f t="shared" si="4"/>
        <v>1</v>
      </c>
      <c r="G57" s="128">
        <v>1</v>
      </c>
      <c r="H57" s="128">
        <v>0</v>
      </c>
      <c r="I57" s="1">
        <v>0</v>
      </c>
      <c r="J57" s="128">
        <v>0</v>
      </c>
      <c r="K57" s="128">
        <v>0</v>
      </c>
      <c r="L57" s="1">
        <v>2</v>
      </c>
      <c r="M57" s="128">
        <v>2</v>
      </c>
      <c r="N57" s="128">
        <v>0</v>
      </c>
      <c r="O57" s="1">
        <v>1</v>
      </c>
      <c r="P57" s="128">
        <v>1</v>
      </c>
      <c r="Q57" s="128">
        <v>0</v>
      </c>
      <c r="R57" s="1">
        <v>0</v>
      </c>
      <c r="S57" s="128">
        <v>0</v>
      </c>
      <c r="T57" s="128">
        <v>0</v>
      </c>
      <c r="U57" s="1">
        <v>27</v>
      </c>
      <c r="V57" s="128">
        <v>19</v>
      </c>
      <c r="W57" s="128">
        <v>8</v>
      </c>
      <c r="X57" s="1">
        <v>0</v>
      </c>
      <c r="Y57" s="128">
        <v>0</v>
      </c>
      <c r="Z57" s="128">
        <v>0</v>
      </c>
      <c r="AA57" s="1">
        <v>1</v>
      </c>
      <c r="AB57" s="128">
        <v>0</v>
      </c>
      <c r="AC57" s="128">
        <v>1</v>
      </c>
      <c r="AD57" s="1">
        <v>0</v>
      </c>
      <c r="AE57" s="128">
        <v>0</v>
      </c>
      <c r="AF57" s="128">
        <v>0</v>
      </c>
      <c r="AG57" s="1">
        <v>0</v>
      </c>
      <c r="AH57" s="128">
        <v>0</v>
      </c>
      <c r="AI57" s="128">
        <v>0</v>
      </c>
      <c r="AJ57" s="1">
        <v>2</v>
      </c>
      <c r="AK57" s="128">
        <v>1</v>
      </c>
      <c r="AL57" s="128">
        <v>1</v>
      </c>
      <c r="AM57" s="128">
        <f t="shared" si="5"/>
        <v>4</v>
      </c>
      <c r="AN57" s="128">
        <v>3</v>
      </c>
      <c r="AO57" s="128">
        <v>1</v>
      </c>
      <c r="AP57" s="345" t="s">
        <v>44</v>
      </c>
      <c r="AQ57" s="102"/>
    </row>
    <row r="58" spans="1:43" s="62" customFormat="1" ht="20.25" customHeight="1">
      <c r="A58" s="342"/>
      <c r="B58" s="343" t="s">
        <v>56</v>
      </c>
      <c r="C58" s="344">
        <f t="shared" si="1"/>
        <v>26</v>
      </c>
      <c r="D58" s="1">
        <f t="shared" si="2"/>
        <v>18</v>
      </c>
      <c r="E58" s="1">
        <f t="shared" si="3"/>
        <v>8</v>
      </c>
      <c r="F58" s="1">
        <f t="shared" si="4"/>
        <v>1</v>
      </c>
      <c r="G58" s="128">
        <v>1</v>
      </c>
      <c r="H58" s="128">
        <v>0</v>
      </c>
      <c r="I58" s="1">
        <v>0</v>
      </c>
      <c r="J58" s="128">
        <v>0</v>
      </c>
      <c r="K58" s="128">
        <v>0</v>
      </c>
      <c r="L58" s="1">
        <v>1</v>
      </c>
      <c r="M58" s="128">
        <v>1</v>
      </c>
      <c r="N58" s="128">
        <v>0</v>
      </c>
      <c r="O58" s="1">
        <v>1</v>
      </c>
      <c r="P58" s="128">
        <v>1</v>
      </c>
      <c r="Q58" s="128">
        <v>0</v>
      </c>
      <c r="R58" s="1">
        <v>0</v>
      </c>
      <c r="S58" s="128">
        <v>0</v>
      </c>
      <c r="T58" s="128">
        <v>0</v>
      </c>
      <c r="U58" s="1">
        <v>21</v>
      </c>
      <c r="V58" s="128">
        <v>14</v>
      </c>
      <c r="W58" s="128">
        <v>7</v>
      </c>
      <c r="X58" s="1">
        <v>0</v>
      </c>
      <c r="Y58" s="128">
        <v>0</v>
      </c>
      <c r="Z58" s="128">
        <v>0</v>
      </c>
      <c r="AA58" s="1">
        <v>1</v>
      </c>
      <c r="AB58" s="128">
        <v>0</v>
      </c>
      <c r="AC58" s="128">
        <v>1</v>
      </c>
      <c r="AD58" s="1">
        <v>0</v>
      </c>
      <c r="AE58" s="128">
        <v>0</v>
      </c>
      <c r="AF58" s="128">
        <v>0</v>
      </c>
      <c r="AG58" s="1">
        <v>0</v>
      </c>
      <c r="AH58" s="128">
        <v>0</v>
      </c>
      <c r="AI58" s="128">
        <v>0</v>
      </c>
      <c r="AJ58" s="1">
        <v>1</v>
      </c>
      <c r="AK58" s="128">
        <v>1</v>
      </c>
      <c r="AL58" s="128">
        <v>0</v>
      </c>
      <c r="AM58" s="128">
        <f t="shared" si="5"/>
        <v>7</v>
      </c>
      <c r="AN58" s="128">
        <v>2</v>
      </c>
      <c r="AO58" s="128">
        <v>5</v>
      </c>
      <c r="AP58" s="345" t="s">
        <v>56</v>
      </c>
      <c r="AQ58" s="102"/>
    </row>
    <row r="59" spans="1:43" s="171" customFormat="1" ht="20.25" customHeight="1">
      <c r="A59" s="382" t="s">
        <v>225</v>
      </c>
      <c r="B59" s="460"/>
      <c r="C59" s="257">
        <f t="shared" si="1"/>
        <v>101</v>
      </c>
      <c r="D59" s="258">
        <f t="shared" si="2"/>
        <v>72</v>
      </c>
      <c r="E59" s="258">
        <f t="shared" si="3"/>
        <v>29</v>
      </c>
      <c r="F59" s="258">
        <f t="shared" si="4"/>
        <v>3</v>
      </c>
      <c r="G59" s="258">
        <f aca="true" t="shared" si="15" ref="G59:AO59">SUM(G60:G61)</f>
        <v>3</v>
      </c>
      <c r="H59" s="258">
        <f t="shared" si="15"/>
        <v>0</v>
      </c>
      <c r="I59" s="258">
        <f>J59+K59</f>
        <v>0</v>
      </c>
      <c r="J59" s="258">
        <f t="shared" si="15"/>
        <v>0</v>
      </c>
      <c r="K59" s="258">
        <f t="shared" si="15"/>
        <v>0</v>
      </c>
      <c r="L59" s="258">
        <f>M59+N59</f>
        <v>3</v>
      </c>
      <c r="M59" s="258">
        <f t="shared" si="15"/>
        <v>3</v>
      </c>
      <c r="N59" s="258">
        <f t="shared" si="15"/>
        <v>0</v>
      </c>
      <c r="O59" s="258">
        <f>P59+Q59</f>
        <v>2</v>
      </c>
      <c r="P59" s="258">
        <f t="shared" si="15"/>
        <v>2</v>
      </c>
      <c r="Q59" s="258">
        <f t="shared" si="15"/>
        <v>0</v>
      </c>
      <c r="R59" s="258">
        <f>S59+T59</f>
        <v>0</v>
      </c>
      <c r="S59" s="258">
        <f t="shared" si="15"/>
        <v>0</v>
      </c>
      <c r="T59" s="258">
        <f t="shared" si="15"/>
        <v>0</v>
      </c>
      <c r="U59" s="258">
        <f>V59+W59</f>
        <v>84</v>
      </c>
      <c r="V59" s="258">
        <f t="shared" si="15"/>
        <v>58</v>
      </c>
      <c r="W59" s="258">
        <f t="shared" si="15"/>
        <v>26</v>
      </c>
      <c r="X59" s="258">
        <f>Y59+Z59</f>
        <v>0</v>
      </c>
      <c r="Y59" s="258">
        <f t="shared" si="15"/>
        <v>0</v>
      </c>
      <c r="Z59" s="258">
        <f t="shared" si="15"/>
        <v>0</v>
      </c>
      <c r="AA59" s="258">
        <f>AB59+AC59</f>
        <v>3</v>
      </c>
      <c r="AB59" s="258">
        <f t="shared" si="15"/>
        <v>0</v>
      </c>
      <c r="AC59" s="258">
        <f t="shared" si="15"/>
        <v>3</v>
      </c>
      <c r="AD59" s="258">
        <f>AE59+AF59</f>
        <v>0</v>
      </c>
      <c r="AE59" s="258">
        <f t="shared" si="15"/>
        <v>0</v>
      </c>
      <c r="AF59" s="258">
        <f t="shared" si="15"/>
        <v>0</v>
      </c>
      <c r="AG59" s="258">
        <f>AH59+AI59</f>
        <v>0</v>
      </c>
      <c r="AH59" s="258">
        <f t="shared" si="15"/>
        <v>0</v>
      </c>
      <c r="AI59" s="258">
        <f t="shared" si="15"/>
        <v>0</v>
      </c>
      <c r="AJ59" s="258">
        <f>AK59+AL59</f>
        <v>6</v>
      </c>
      <c r="AK59" s="258">
        <f t="shared" si="15"/>
        <v>6</v>
      </c>
      <c r="AL59" s="258">
        <f t="shared" si="15"/>
        <v>0</v>
      </c>
      <c r="AM59" s="366">
        <f t="shared" si="5"/>
        <v>19</v>
      </c>
      <c r="AN59" s="258">
        <f t="shared" si="15"/>
        <v>13</v>
      </c>
      <c r="AO59" s="258">
        <f t="shared" si="15"/>
        <v>6</v>
      </c>
      <c r="AP59" s="380" t="s">
        <v>225</v>
      </c>
      <c r="AQ59" s="381"/>
    </row>
    <row r="60" spans="1:43" s="58" customFormat="1" ht="20.25" customHeight="1">
      <c r="A60" s="346"/>
      <c r="B60" s="343" t="s">
        <v>45</v>
      </c>
      <c r="C60" s="344">
        <f t="shared" si="1"/>
        <v>33</v>
      </c>
      <c r="D60" s="1">
        <f t="shared" si="2"/>
        <v>25</v>
      </c>
      <c r="E60" s="1">
        <f t="shared" si="3"/>
        <v>8</v>
      </c>
      <c r="F60" s="1">
        <f t="shared" si="4"/>
        <v>1</v>
      </c>
      <c r="G60" s="128">
        <v>1</v>
      </c>
      <c r="H60" s="128">
        <v>0</v>
      </c>
      <c r="I60" s="1">
        <v>0</v>
      </c>
      <c r="J60" s="128">
        <v>0</v>
      </c>
      <c r="K60" s="128">
        <v>0</v>
      </c>
      <c r="L60" s="1">
        <v>1</v>
      </c>
      <c r="M60" s="128">
        <v>1</v>
      </c>
      <c r="N60" s="128">
        <v>0</v>
      </c>
      <c r="O60" s="1">
        <v>1</v>
      </c>
      <c r="P60" s="128">
        <v>1</v>
      </c>
      <c r="Q60" s="128">
        <v>0</v>
      </c>
      <c r="R60" s="1">
        <v>0</v>
      </c>
      <c r="S60" s="128">
        <v>0</v>
      </c>
      <c r="T60" s="128">
        <v>0</v>
      </c>
      <c r="U60" s="1">
        <v>27</v>
      </c>
      <c r="V60" s="128">
        <v>20</v>
      </c>
      <c r="W60" s="128">
        <v>7</v>
      </c>
      <c r="X60" s="1">
        <v>0</v>
      </c>
      <c r="Y60" s="128">
        <v>0</v>
      </c>
      <c r="Z60" s="128">
        <v>0</v>
      </c>
      <c r="AA60" s="1">
        <v>1</v>
      </c>
      <c r="AB60" s="128">
        <v>0</v>
      </c>
      <c r="AC60" s="128">
        <v>1</v>
      </c>
      <c r="AD60" s="1">
        <v>0</v>
      </c>
      <c r="AE60" s="128">
        <v>0</v>
      </c>
      <c r="AF60" s="128">
        <v>0</v>
      </c>
      <c r="AG60" s="1">
        <v>0</v>
      </c>
      <c r="AH60" s="128">
        <v>0</v>
      </c>
      <c r="AI60" s="128">
        <v>0</v>
      </c>
      <c r="AJ60" s="1">
        <v>2</v>
      </c>
      <c r="AK60" s="128">
        <v>2</v>
      </c>
      <c r="AL60" s="128">
        <v>0</v>
      </c>
      <c r="AM60" s="128">
        <f t="shared" si="5"/>
        <v>4</v>
      </c>
      <c r="AN60" s="128">
        <v>3</v>
      </c>
      <c r="AO60" s="128">
        <v>1</v>
      </c>
      <c r="AP60" s="345" t="s">
        <v>45</v>
      </c>
      <c r="AQ60" s="102"/>
    </row>
    <row r="61" spans="1:43" s="58" customFormat="1" ht="20.25" customHeight="1">
      <c r="A61" s="346"/>
      <c r="B61" s="343" t="s">
        <v>165</v>
      </c>
      <c r="C61" s="344">
        <f t="shared" si="1"/>
        <v>68</v>
      </c>
      <c r="D61" s="1">
        <f t="shared" si="2"/>
        <v>47</v>
      </c>
      <c r="E61" s="1">
        <f t="shared" si="3"/>
        <v>21</v>
      </c>
      <c r="F61" s="1">
        <f t="shared" si="4"/>
        <v>2</v>
      </c>
      <c r="G61" s="128">
        <v>2</v>
      </c>
      <c r="H61" s="128">
        <v>0</v>
      </c>
      <c r="I61" s="1">
        <v>0</v>
      </c>
      <c r="J61" s="128">
        <v>0</v>
      </c>
      <c r="K61" s="128">
        <v>0</v>
      </c>
      <c r="L61" s="1">
        <v>2</v>
      </c>
      <c r="M61" s="128">
        <v>2</v>
      </c>
      <c r="N61" s="128">
        <v>0</v>
      </c>
      <c r="O61" s="1">
        <v>1</v>
      </c>
      <c r="P61" s="128">
        <v>1</v>
      </c>
      <c r="Q61" s="128">
        <v>0</v>
      </c>
      <c r="R61" s="1">
        <v>0</v>
      </c>
      <c r="S61" s="128">
        <v>0</v>
      </c>
      <c r="T61" s="128">
        <v>0</v>
      </c>
      <c r="U61" s="1">
        <v>57</v>
      </c>
      <c r="V61" s="128">
        <v>38</v>
      </c>
      <c r="W61" s="128">
        <v>19</v>
      </c>
      <c r="X61" s="1">
        <v>0</v>
      </c>
      <c r="Y61" s="128">
        <v>0</v>
      </c>
      <c r="Z61" s="128">
        <v>0</v>
      </c>
      <c r="AA61" s="1">
        <v>2</v>
      </c>
      <c r="AB61" s="128">
        <v>0</v>
      </c>
      <c r="AC61" s="128">
        <v>2</v>
      </c>
      <c r="AD61" s="1">
        <v>0</v>
      </c>
      <c r="AE61" s="128">
        <v>0</v>
      </c>
      <c r="AF61" s="128">
        <v>0</v>
      </c>
      <c r="AG61" s="1">
        <v>0</v>
      </c>
      <c r="AH61" s="128">
        <v>0</v>
      </c>
      <c r="AI61" s="128">
        <v>0</v>
      </c>
      <c r="AJ61" s="1">
        <v>4</v>
      </c>
      <c r="AK61" s="128">
        <v>4</v>
      </c>
      <c r="AL61" s="128">
        <v>0</v>
      </c>
      <c r="AM61" s="128">
        <f t="shared" si="5"/>
        <v>15</v>
      </c>
      <c r="AN61" s="128">
        <v>10</v>
      </c>
      <c r="AO61" s="128">
        <v>5</v>
      </c>
      <c r="AP61" s="345" t="s">
        <v>165</v>
      </c>
      <c r="AQ61" s="102"/>
    </row>
    <row r="62" spans="1:43" s="171" customFormat="1" ht="20.25" customHeight="1">
      <c r="A62" s="382" t="s">
        <v>226</v>
      </c>
      <c r="B62" s="460"/>
      <c r="C62" s="257">
        <f t="shared" si="1"/>
        <v>0</v>
      </c>
      <c r="D62" s="258">
        <f t="shared" si="2"/>
        <v>0</v>
      </c>
      <c r="E62" s="258">
        <f t="shared" si="3"/>
        <v>0</v>
      </c>
      <c r="F62" s="258">
        <f t="shared" si="4"/>
        <v>0</v>
      </c>
      <c r="G62" s="258">
        <f aca="true" t="shared" si="16" ref="G62:AO62">G63</f>
        <v>0</v>
      </c>
      <c r="H62" s="258">
        <f t="shared" si="16"/>
        <v>0</v>
      </c>
      <c r="I62" s="258">
        <f>J62+K62</f>
        <v>0</v>
      </c>
      <c r="J62" s="258">
        <f t="shared" si="16"/>
        <v>0</v>
      </c>
      <c r="K62" s="258">
        <f t="shared" si="16"/>
        <v>0</v>
      </c>
      <c r="L62" s="258">
        <f>M62+N62</f>
        <v>0</v>
      </c>
      <c r="M62" s="258">
        <f t="shared" si="16"/>
        <v>0</v>
      </c>
      <c r="N62" s="258">
        <f t="shared" si="16"/>
        <v>0</v>
      </c>
      <c r="O62" s="258">
        <f>P62+Q62</f>
        <v>0</v>
      </c>
      <c r="P62" s="258">
        <f t="shared" si="16"/>
        <v>0</v>
      </c>
      <c r="Q62" s="258">
        <f t="shared" si="16"/>
        <v>0</v>
      </c>
      <c r="R62" s="258">
        <f>S62+T62</f>
        <v>0</v>
      </c>
      <c r="S62" s="258">
        <f t="shared" si="16"/>
        <v>0</v>
      </c>
      <c r="T62" s="258">
        <f t="shared" si="16"/>
        <v>0</v>
      </c>
      <c r="U62" s="258">
        <f>V62+W62</f>
        <v>0</v>
      </c>
      <c r="V62" s="258">
        <f t="shared" si="16"/>
        <v>0</v>
      </c>
      <c r="W62" s="258">
        <f t="shared" si="16"/>
        <v>0</v>
      </c>
      <c r="X62" s="258">
        <f>Y62+Z62</f>
        <v>0</v>
      </c>
      <c r="Y62" s="258">
        <f t="shared" si="16"/>
        <v>0</v>
      </c>
      <c r="Z62" s="258">
        <f t="shared" si="16"/>
        <v>0</v>
      </c>
      <c r="AA62" s="258">
        <f>AB62+AC62</f>
        <v>0</v>
      </c>
      <c r="AB62" s="258">
        <f t="shared" si="16"/>
        <v>0</v>
      </c>
      <c r="AC62" s="258">
        <f t="shared" si="16"/>
        <v>0</v>
      </c>
      <c r="AD62" s="258">
        <f>AE62+AF62</f>
        <v>0</v>
      </c>
      <c r="AE62" s="258">
        <f t="shared" si="16"/>
        <v>0</v>
      </c>
      <c r="AF62" s="258">
        <f t="shared" si="16"/>
        <v>0</v>
      </c>
      <c r="AG62" s="258">
        <f>AH62+AI62</f>
        <v>0</v>
      </c>
      <c r="AH62" s="258">
        <f t="shared" si="16"/>
        <v>0</v>
      </c>
      <c r="AI62" s="258">
        <f t="shared" si="16"/>
        <v>0</v>
      </c>
      <c r="AJ62" s="258">
        <f>AK62+AL62</f>
        <v>0</v>
      </c>
      <c r="AK62" s="258">
        <f t="shared" si="16"/>
        <v>0</v>
      </c>
      <c r="AL62" s="258">
        <f t="shared" si="16"/>
        <v>0</v>
      </c>
      <c r="AM62" s="366">
        <f t="shared" si="5"/>
        <v>0</v>
      </c>
      <c r="AN62" s="258">
        <f t="shared" si="16"/>
        <v>0</v>
      </c>
      <c r="AO62" s="258">
        <f t="shared" si="16"/>
        <v>0</v>
      </c>
      <c r="AP62" s="380" t="s">
        <v>226</v>
      </c>
      <c r="AQ62" s="468"/>
    </row>
    <row r="63" spans="1:43" s="58" customFormat="1" ht="20.25" customHeight="1">
      <c r="A63" s="346"/>
      <c r="B63" s="343" t="s">
        <v>46</v>
      </c>
      <c r="C63" s="344">
        <f t="shared" si="1"/>
        <v>0</v>
      </c>
      <c r="D63" s="1">
        <f t="shared" si="2"/>
        <v>0</v>
      </c>
      <c r="E63" s="1">
        <f t="shared" si="3"/>
        <v>0</v>
      </c>
      <c r="F63" s="1">
        <f t="shared" si="4"/>
        <v>0</v>
      </c>
      <c r="G63" s="128">
        <v>0</v>
      </c>
      <c r="H63" s="128">
        <v>0</v>
      </c>
      <c r="I63" s="1">
        <v>0</v>
      </c>
      <c r="J63" s="128">
        <v>0</v>
      </c>
      <c r="K63" s="128">
        <v>0</v>
      </c>
      <c r="L63" s="1">
        <v>0</v>
      </c>
      <c r="M63" s="128">
        <v>0</v>
      </c>
      <c r="N63" s="128">
        <v>0</v>
      </c>
      <c r="O63" s="1">
        <v>0</v>
      </c>
      <c r="P63" s="128">
        <v>0</v>
      </c>
      <c r="Q63" s="128">
        <v>0</v>
      </c>
      <c r="R63" s="1">
        <v>0</v>
      </c>
      <c r="S63" s="128">
        <v>0</v>
      </c>
      <c r="T63" s="128">
        <v>0</v>
      </c>
      <c r="U63" s="1">
        <v>0</v>
      </c>
      <c r="V63" s="128">
        <v>0</v>
      </c>
      <c r="W63" s="128">
        <v>0</v>
      </c>
      <c r="X63" s="1">
        <v>0</v>
      </c>
      <c r="Y63" s="128">
        <v>0</v>
      </c>
      <c r="Z63" s="128">
        <v>0</v>
      </c>
      <c r="AA63" s="1">
        <v>0</v>
      </c>
      <c r="AB63" s="128">
        <v>0</v>
      </c>
      <c r="AC63" s="128">
        <v>0</v>
      </c>
      <c r="AD63" s="1">
        <v>0</v>
      </c>
      <c r="AE63" s="128">
        <v>0</v>
      </c>
      <c r="AF63" s="128">
        <v>0</v>
      </c>
      <c r="AG63" s="1">
        <v>0</v>
      </c>
      <c r="AH63" s="128">
        <v>0</v>
      </c>
      <c r="AI63" s="128">
        <v>0</v>
      </c>
      <c r="AJ63" s="1">
        <v>0</v>
      </c>
      <c r="AK63" s="128">
        <v>0</v>
      </c>
      <c r="AL63" s="128">
        <v>0</v>
      </c>
      <c r="AM63" s="128">
        <f t="shared" si="5"/>
        <v>0</v>
      </c>
      <c r="AN63" s="128">
        <v>0</v>
      </c>
      <c r="AO63" s="128">
        <v>0</v>
      </c>
      <c r="AP63" s="345" t="s">
        <v>46</v>
      </c>
      <c r="AQ63" s="102"/>
    </row>
    <row r="64" spans="1:43" s="327" customFormat="1" ht="20.25" customHeight="1">
      <c r="A64" s="382" t="s">
        <v>227</v>
      </c>
      <c r="B64" s="460"/>
      <c r="C64" s="257">
        <f t="shared" si="1"/>
        <v>36</v>
      </c>
      <c r="D64" s="258">
        <f t="shared" si="2"/>
        <v>27</v>
      </c>
      <c r="E64" s="258">
        <f t="shared" si="3"/>
        <v>9</v>
      </c>
      <c r="F64" s="258">
        <f t="shared" si="4"/>
        <v>1</v>
      </c>
      <c r="G64" s="258">
        <f aca="true" t="shared" si="17" ref="G64:AO64">G65</f>
        <v>1</v>
      </c>
      <c r="H64" s="258">
        <f t="shared" si="17"/>
        <v>0</v>
      </c>
      <c r="I64" s="258">
        <f>J64+K64</f>
        <v>0</v>
      </c>
      <c r="J64" s="258">
        <f t="shared" si="17"/>
        <v>0</v>
      </c>
      <c r="K64" s="258">
        <f t="shared" si="17"/>
        <v>0</v>
      </c>
      <c r="L64" s="258">
        <f>M64+N64</f>
        <v>1</v>
      </c>
      <c r="M64" s="258">
        <f t="shared" si="17"/>
        <v>1</v>
      </c>
      <c r="N64" s="258">
        <f t="shared" si="17"/>
        <v>0</v>
      </c>
      <c r="O64" s="258">
        <f>P64+Q64</f>
        <v>1</v>
      </c>
      <c r="P64" s="258">
        <f t="shared" si="17"/>
        <v>1</v>
      </c>
      <c r="Q64" s="258">
        <f t="shared" si="17"/>
        <v>0</v>
      </c>
      <c r="R64" s="258">
        <f>S64+T64</f>
        <v>0</v>
      </c>
      <c r="S64" s="258">
        <f t="shared" si="17"/>
        <v>0</v>
      </c>
      <c r="T64" s="258">
        <f t="shared" si="17"/>
        <v>0</v>
      </c>
      <c r="U64" s="258">
        <f>V64+W64</f>
        <v>30</v>
      </c>
      <c r="V64" s="258">
        <f t="shared" si="17"/>
        <v>23</v>
      </c>
      <c r="W64" s="258">
        <f t="shared" si="17"/>
        <v>7</v>
      </c>
      <c r="X64" s="258">
        <f>Y64+Z64</f>
        <v>0</v>
      </c>
      <c r="Y64" s="258">
        <f t="shared" si="17"/>
        <v>0</v>
      </c>
      <c r="Z64" s="258">
        <f t="shared" si="17"/>
        <v>0</v>
      </c>
      <c r="AA64" s="258">
        <f>AB64+AC64</f>
        <v>2</v>
      </c>
      <c r="AB64" s="258">
        <f t="shared" si="17"/>
        <v>0</v>
      </c>
      <c r="AC64" s="258">
        <f t="shared" si="17"/>
        <v>2</v>
      </c>
      <c r="AD64" s="258">
        <f>AE64+AF64</f>
        <v>0</v>
      </c>
      <c r="AE64" s="258">
        <f t="shared" si="17"/>
        <v>0</v>
      </c>
      <c r="AF64" s="258">
        <f t="shared" si="17"/>
        <v>0</v>
      </c>
      <c r="AG64" s="258">
        <f>AH64+AI64</f>
        <v>0</v>
      </c>
      <c r="AH64" s="258">
        <f t="shared" si="17"/>
        <v>0</v>
      </c>
      <c r="AI64" s="258">
        <f t="shared" si="17"/>
        <v>0</v>
      </c>
      <c r="AJ64" s="258">
        <f>AK64+AL64</f>
        <v>1</v>
      </c>
      <c r="AK64" s="258">
        <f t="shared" si="17"/>
        <v>1</v>
      </c>
      <c r="AL64" s="258">
        <f t="shared" si="17"/>
        <v>0</v>
      </c>
      <c r="AM64" s="366">
        <f t="shared" si="5"/>
        <v>3</v>
      </c>
      <c r="AN64" s="258">
        <f t="shared" si="17"/>
        <v>2</v>
      </c>
      <c r="AO64" s="258">
        <f t="shared" si="17"/>
        <v>1</v>
      </c>
      <c r="AP64" s="380" t="s">
        <v>227</v>
      </c>
      <c r="AQ64" s="381"/>
    </row>
    <row r="65" spans="1:43" s="62" customFormat="1" ht="20.25" customHeight="1">
      <c r="A65" s="346"/>
      <c r="B65" s="343" t="s">
        <v>166</v>
      </c>
      <c r="C65" s="344">
        <f t="shared" si="1"/>
        <v>36</v>
      </c>
      <c r="D65" s="1">
        <f t="shared" si="2"/>
        <v>27</v>
      </c>
      <c r="E65" s="1">
        <f t="shared" si="3"/>
        <v>9</v>
      </c>
      <c r="F65" s="1">
        <f t="shared" si="4"/>
        <v>1</v>
      </c>
      <c r="G65" s="128">
        <v>1</v>
      </c>
      <c r="H65" s="128">
        <v>0</v>
      </c>
      <c r="I65" s="1">
        <v>0</v>
      </c>
      <c r="J65" s="128">
        <v>0</v>
      </c>
      <c r="K65" s="128">
        <v>0</v>
      </c>
      <c r="L65" s="1">
        <v>1</v>
      </c>
      <c r="M65" s="128">
        <v>1</v>
      </c>
      <c r="N65" s="128">
        <v>0</v>
      </c>
      <c r="O65" s="1">
        <v>1</v>
      </c>
      <c r="P65" s="128">
        <v>1</v>
      </c>
      <c r="Q65" s="128">
        <v>0</v>
      </c>
      <c r="R65" s="1">
        <v>0</v>
      </c>
      <c r="S65" s="128">
        <v>0</v>
      </c>
      <c r="T65" s="128">
        <v>0</v>
      </c>
      <c r="U65" s="1">
        <v>30</v>
      </c>
      <c r="V65" s="128">
        <v>23</v>
      </c>
      <c r="W65" s="128">
        <v>7</v>
      </c>
      <c r="X65" s="1">
        <v>0</v>
      </c>
      <c r="Y65" s="128">
        <v>0</v>
      </c>
      <c r="Z65" s="128">
        <v>0</v>
      </c>
      <c r="AA65" s="1">
        <v>2</v>
      </c>
      <c r="AB65" s="128">
        <v>0</v>
      </c>
      <c r="AC65" s="128">
        <v>2</v>
      </c>
      <c r="AD65" s="1">
        <v>0</v>
      </c>
      <c r="AE65" s="128">
        <v>0</v>
      </c>
      <c r="AF65" s="128">
        <v>0</v>
      </c>
      <c r="AG65" s="1">
        <v>0</v>
      </c>
      <c r="AH65" s="128">
        <v>0</v>
      </c>
      <c r="AI65" s="128">
        <v>0</v>
      </c>
      <c r="AJ65" s="1">
        <v>1</v>
      </c>
      <c r="AK65" s="128">
        <v>1</v>
      </c>
      <c r="AL65" s="128">
        <v>0</v>
      </c>
      <c r="AM65" s="128">
        <f t="shared" si="5"/>
        <v>3</v>
      </c>
      <c r="AN65" s="128">
        <v>2</v>
      </c>
      <c r="AO65" s="128">
        <v>1</v>
      </c>
      <c r="AP65" s="345" t="s">
        <v>166</v>
      </c>
      <c r="AQ65" s="102"/>
    </row>
    <row r="66" spans="1:43" s="62" customFormat="1" ht="20.25" customHeight="1">
      <c r="A66" s="60"/>
      <c r="B66" s="368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369"/>
      <c r="AQ66" s="370"/>
    </row>
    <row r="67" spans="2:41" ht="11.25" customHeight="1">
      <c r="B67" s="149"/>
      <c r="C67" s="140"/>
      <c r="D67" s="140"/>
      <c r="E67" s="140"/>
      <c r="F67" s="140"/>
      <c r="G67" s="140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O67" s="141"/>
    </row>
    <row r="68" spans="2:7" ht="11.25" customHeight="1">
      <c r="B68" s="149"/>
      <c r="C68" s="140"/>
      <c r="D68" s="140"/>
      <c r="E68" s="140"/>
      <c r="F68" s="75"/>
      <c r="G68" s="75"/>
    </row>
    <row r="69" spans="2:5" ht="11.25" customHeight="1">
      <c r="B69" s="150"/>
      <c r="C69" s="141"/>
      <c r="D69" s="141"/>
      <c r="E69" s="141"/>
    </row>
    <row r="70" spans="2:5" ht="11.25" customHeight="1">
      <c r="B70" s="150"/>
      <c r="C70" s="141"/>
      <c r="D70" s="141"/>
      <c r="E70" s="141"/>
    </row>
    <row r="71" spans="2:5" ht="11.25" customHeight="1">
      <c r="B71" s="150"/>
      <c r="C71" s="141"/>
      <c r="D71" s="141"/>
      <c r="E71" s="141"/>
    </row>
    <row r="72" spans="2:5" ht="11.25" customHeight="1">
      <c r="B72" s="150"/>
      <c r="C72" s="141"/>
      <c r="D72" s="141"/>
      <c r="E72" s="141"/>
    </row>
    <row r="73" spans="2:5" ht="11.25" customHeight="1">
      <c r="B73" s="150"/>
      <c r="C73" s="141"/>
      <c r="D73" s="141"/>
      <c r="E73" s="141"/>
    </row>
    <row r="74" spans="2:5" ht="11.25" customHeight="1">
      <c r="B74" s="150"/>
      <c r="C74" s="141"/>
      <c r="D74" s="141"/>
      <c r="E74" s="141"/>
    </row>
    <row r="75" spans="2:5" ht="11.25" customHeight="1">
      <c r="B75" s="150"/>
      <c r="C75" s="141"/>
      <c r="D75" s="141"/>
      <c r="E75" s="141"/>
    </row>
    <row r="76" spans="2:5" ht="11.25" customHeight="1">
      <c r="B76" s="150"/>
      <c r="C76" s="141"/>
      <c r="D76" s="141"/>
      <c r="E76" s="141"/>
    </row>
    <row r="77" spans="2:5" ht="11.25" customHeight="1">
      <c r="B77" s="150"/>
      <c r="C77" s="141"/>
      <c r="D77" s="141"/>
      <c r="E77" s="141"/>
    </row>
    <row r="78" spans="2:5" ht="11.25" customHeight="1">
      <c r="B78" s="150"/>
      <c r="C78" s="141"/>
      <c r="D78" s="141"/>
      <c r="E78" s="141"/>
    </row>
    <row r="79" spans="2:5" ht="11.25" customHeight="1">
      <c r="B79" s="150"/>
      <c r="C79" s="141"/>
      <c r="D79" s="141"/>
      <c r="E79" s="141"/>
    </row>
    <row r="80" spans="2:5" ht="11.25" customHeight="1">
      <c r="B80" s="150"/>
      <c r="C80" s="141"/>
      <c r="D80" s="141"/>
      <c r="E80" s="141"/>
    </row>
    <row r="81" spans="2:5" ht="11.25" customHeight="1">
      <c r="B81" s="150"/>
      <c r="C81" s="141"/>
      <c r="D81" s="141"/>
      <c r="E81" s="141"/>
    </row>
  </sheetData>
  <sheetProtection/>
  <mergeCells count="79">
    <mergeCell ref="A42:B42"/>
    <mergeCell ref="AP44:AQ44"/>
    <mergeCell ref="AM4:AO5"/>
    <mergeCell ref="C5:E5"/>
    <mergeCell ref="F5:H5"/>
    <mergeCell ref="L5:N5"/>
    <mergeCell ref="U5:W5"/>
    <mergeCell ref="X5:Z5"/>
    <mergeCell ref="AA5:AC5"/>
    <mergeCell ref="I5:K5"/>
    <mergeCell ref="O5:Q5"/>
    <mergeCell ref="R5:T5"/>
    <mergeCell ref="AP47:AQ47"/>
    <mergeCell ref="K6:K7"/>
    <mergeCell ref="L6:L7"/>
    <mergeCell ref="M6:M7"/>
    <mergeCell ref="N6:N7"/>
    <mergeCell ref="O6:O7"/>
    <mergeCell ref="P6:P7"/>
    <mergeCell ref="U6:U7"/>
    <mergeCell ref="A64:B64"/>
    <mergeCell ref="AP64:AQ64"/>
    <mergeCell ref="AP56:AQ56"/>
    <mergeCell ref="AP59:AQ59"/>
    <mergeCell ref="A62:B62"/>
    <mergeCell ref="AP62:AQ62"/>
    <mergeCell ref="AP51:AQ51"/>
    <mergeCell ref="AP37:AQ37"/>
    <mergeCell ref="AP42:AQ42"/>
    <mergeCell ref="AD5:AF5"/>
    <mergeCell ref="AP15:AQ15"/>
    <mergeCell ref="AP34:AQ34"/>
    <mergeCell ref="AG5:AI5"/>
    <mergeCell ref="AJ5:AL5"/>
    <mergeCell ref="AP4:AQ7"/>
    <mergeCell ref="AG6:AG7"/>
    <mergeCell ref="A1:W1"/>
    <mergeCell ref="A59:B59"/>
    <mergeCell ref="A44:B44"/>
    <mergeCell ref="A47:B47"/>
    <mergeCell ref="A51:B51"/>
    <mergeCell ref="A56:B56"/>
    <mergeCell ref="A15:B15"/>
    <mergeCell ref="A34:B34"/>
    <mergeCell ref="A37:B37"/>
    <mergeCell ref="A4:B7"/>
    <mergeCell ref="C6:C7"/>
    <mergeCell ref="D6:D7"/>
    <mergeCell ref="E6:E7"/>
    <mergeCell ref="F6:F7"/>
    <mergeCell ref="G6:G7"/>
    <mergeCell ref="H6:H7"/>
    <mergeCell ref="Y6:Y7"/>
    <mergeCell ref="Z6:Z7"/>
    <mergeCell ref="AA6:AA7"/>
    <mergeCell ref="I6:I7"/>
    <mergeCell ref="J6:J7"/>
    <mergeCell ref="Q6:Q7"/>
    <mergeCell ref="R6:R7"/>
    <mergeCell ref="S6:S7"/>
    <mergeCell ref="T6:T7"/>
    <mergeCell ref="AB6:AB7"/>
    <mergeCell ref="AC6:AC7"/>
    <mergeCell ref="AD6:AD7"/>
    <mergeCell ref="AE6:AE7"/>
    <mergeCell ref="AF6:AF7"/>
    <mergeCell ref="C4:T4"/>
    <mergeCell ref="U4:AL4"/>
    <mergeCell ref="V6:V7"/>
    <mergeCell ref="W6:W7"/>
    <mergeCell ref="X6:X7"/>
    <mergeCell ref="AN6:AN7"/>
    <mergeCell ref="AO6:AO7"/>
    <mergeCell ref="AH6:AH7"/>
    <mergeCell ref="AI6:AI7"/>
    <mergeCell ref="AJ6:AJ7"/>
    <mergeCell ref="AK6:AK7"/>
    <mergeCell ref="AL6:AL7"/>
    <mergeCell ref="AM6:AM7"/>
  </mergeCells>
  <conditionalFormatting sqref="A8:AQ66">
    <cfRule type="expression" priority="1" dxfId="0" stopIfTrue="1">
      <formula>MOD(ROW(),2)=0</formula>
    </cfRule>
  </conditionalFormatting>
  <printOptions horizontalCentered="1"/>
  <pageMargins left="0.5905511811023623" right="0.5905511811023623" top="0.7480314960629921" bottom="0.7480314960629921" header="0.8661417322834646" footer="0.5118110236220472"/>
  <pageSetup horizontalDpi="600" verticalDpi="600" orientation="portrait" paperSize="9" scale="52" r:id="rId1"/>
  <colBreaks count="1" manualBreakCount="1">
    <brk id="20" max="6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</sheetPr>
  <dimension ref="A1:AT79"/>
  <sheetViews>
    <sheetView showGridLines="0" zoomScaleSheetLayoutView="100" zoomScalePageLayoutView="0" workbookViewId="0" topLeftCell="A1">
      <pane xSplit="2" ySplit="7" topLeftCell="C8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8.75" defaultRowHeight="11.25" customHeight="1"/>
  <cols>
    <col min="1" max="1" width="1.328125" style="20" customWidth="1"/>
    <col min="2" max="2" width="8.75" style="20" customWidth="1"/>
    <col min="3" max="5" width="7.58203125" style="20" customWidth="1"/>
    <col min="6" max="20" width="6.58203125" style="20" customWidth="1"/>
    <col min="21" max="23" width="7.58203125" style="20" customWidth="1"/>
    <col min="24" max="41" width="5.58203125" style="20" customWidth="1"/>
    <col min="42" max="42" width="8.75" style="20" customWidth="1"/>
    <col min="43" max="43" width="1.328125" style="20" customWidth="1"/>
    <col min="44" max="16384" width="8.75" style="20" customWidth="1"/>
  </cols>
  <sheetData>
    <row r="1" spans="1:41" s="58" customFormat="1" ht="16.5" customHeight="1">
      <c r="A1" s="459" t="s">
        <v>245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56"/>
      <c r="Y1" s="56"/>
      <c r="Z1" s="56"/>
      <c r="AA1" s="56"/>
      <c r="AB1" s="56"/>
      <c r="AC1" s="56"/>
      <c r="AD1" s="56"/>
      <c r="AE1" s="57" t="s">
        <v>167</v>
      </c>
      <c r="AF1" s="56"/>
      <c r="AG1" s="56"/>
      <c r="AH1" s="56"/>
      <c r="AI1" s="56"/>
      <c r="AJ1" s="56"/>
      <c r="AK1" s="56"/>
      <c r="AL1" s="56"/>
      <c r="AM1" s="56"/>
      <c r="AN1" s="56"/>
      <c r="AO1" s="56"/>
    </row>
    <row r="2" spans="1:41" s="58" customFormat="1" ht="16.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6"/>
      <c r="Y2" s="56"/>
      <c r="Z2" s="56"/>
      <c r="AA2" s="56"/>
      <c r="AB2" s="56"/>
      <c r="AC2" s="56"/>
      <c r="AD2" s="56"/>
      <c r="AE2" s="57"/>
      <c r="AF2" s="56"/>
      <c r="AG2" s="56"/>
      <c r="AH2" s="56"/>
      <c r="AI2" s="56"/>
      <c r="AJ2" s="56"/>
      <c r="AK2" s="56"/>
      <c r="AL2" s="56"/>
      <c r="AM2" s="56"/>
      <c r="AN2" s="56"/>
      <c r="AO2" s="56"/>
    </row>
    <row r="3" spans="1:43" s="58" customFormat="1" ht="16.5" customHeight="1">
      <c r="A3" s="57" t="s">
        <v>145</v>
      </c>
      <c r="C3" s="168"/>
      <c r="D3" s="168"/>
      <c r="E3" s="168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 t="s">
        <v>228</v>
      </c>
      <c r="V3" s="60"/>
      <c r="W3" s="59"/>
      <c r="X3" s="59"/>
      <c r="Y3" s="59"/>
      <c r="Z3" s="59"/>
      <c r="AA3" s="59"/>
      <c r="AB3" s="59"/>
      <c r="AC3" s="59"/>
      <c r="AD3" s="59"/>
      <c r="AE3" s="60"/>
      <c r="AF3" s="59"/>
      <c r="AG3" s="61"/>
      <c r="AH3" s="61"/>
      <c r="AI3" s="61"/>
      <c r="AJ3" s="61"/>
      <c r="AK3" s="61"/>
      <c r="AL3" s="61"/>
      <c r="AM3" s="61"/>
      <c r="AN3" s="61"/>
      <c r="AO3" s="61"/>
      <c r="AP3" s="62"/>
      <c r="AQ3" s="76" t="s">
        <v>0</v>
      </c>
    </row>
    <row r="4" spans="1:43" s="58" customFormat="1" ht="24" customHeight="1">
      <c r="A4" s="462" t="s">
        <v>215</v>
      </c>
      <c r="B4" s="477"/>
      <c r="C4" s="456" t="s">
        <v>160</v>
      </c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457"/>
      <c r="P4" s="457"/>
      <c r="Q4" s="457"/>
      <c r="R4" s="457"/>
      <c r="S4" s="457"/>
      <c r="T4" s="457"/>
      <c r="U4" s="457" t="s">
        <v>160</v>
      </c>
      <c r="V4" s="457"/>
      <c r="W4" s="457"/>
      <c r="X4" s="457"/>
      <c r="Y4" s="457"/>
      <c r="Z4" s="457"/>
      <c r="AA4" s="457"/>
      <c r="AB4" s="457"/>
      <c r="AC4" s="457"/>
      <c r="AD4" s="457"/>
      <c r="AE4" s="457"/>
      <c r="AF4" s="457"/>
      <c r="AG4" s="457"/>
      <c r="AH4" s="457"/>
      <c r="AI4" s="457"/>
      <c r="AJ4" s="457"/>
      <c r="AK4" s="457"/>
      <c r="AL4" s="458"/>
      <c r="AM4" s="476" t="s">
        <v>79</v>
      </c>
      <c r="AN4" s="471"/>
      <c r="AO4" s="477"/>
      <c r="AP4" s="470" t="s">
        <v>215</v>
      </c>
      <c r="AQ4" s="471"/>
    </row>
    <row r="5" spans="1:43" s="58" customFormat="1" ht="24" customHeight="1">
      <c r="A5" s="473"/>
      <c r="B5" s="479"/>
      <c r="C5" s="456" t="s">
        <v>4</v>
      </c>
      <c r="D5" s="457"/>
      <c r="E5" s="458"/>
      <c r="F5" s="456" t="s">
        <v>66</v>
      </c>
      <c r="G5" s="457"/>
      <c r="H5" s="458"/>
      <c r="I5" s="456" t="s">
        <v>202</v>
      </c>
      <c r="J5" s="457"/>
      <c r="K5" s="458"/>
      <c r="L5" s="456" t="s">
        <v>67</v>
      </c>
      <c r="M5" s="457"/>
      <c r="N5" s="458"/>
      <c r="O5" s="456" t="s">
        <v>203</v>
      </c>
      <c r="P5" s="457"/>
      <c r="Q5" s="458"/>
      <c r="R5" s="456" t="s">
        <v>204</v>
      </c>
      <c r="S5" s="457"/>
      <c r="T5" s="458"/>
      <c r="U5" s="456" t="s">
        <v>5</v>
      </c>
      <c r="V5" s="457"/>
      <c r="W5" s="458"/>
      <c r="X5" s="456" t="s">
        <v>6</v>
      </c>
      <c r="Y5" s="457"/>
      <c r="Z5" s="458"/>
      <c r="AA5" s="456" t="s">
        <v>68</v>
      </c>
      <c r="AB5" s="457"/>
      <c r="AC5" s="458"/>
      <c r="AD5" s="456" t="s">
        <v>69</v>
      </c>
      <c r="AE5" s="457"/>
      <c r="AF5" s="458"/>
      <c r="AG5" s="456" t="s">
        <v>70</v>
      </c>
      <c r="AH5" s="457"/>
      <c r="AI5" s="458"/>
      <c r="AJ5" s="456" t="s">
        <v>71</v>
      </c>
      <c r="AK5" s="457"/>
      <c r="AL5" s="458"/>
      <c r="AM5" s="474"/>
      <c r="AN5" s="475"/>
      <c r="AO5" s="478"/>
      <c r="AP5" s="472"/>
      <c r="AQ5" s="473"/>
    </row>
    <row r="6" spans="1:43" s="58" customFormat="1" ht="24" customHeight="1">
      <c r="A6" s="473"/>
      <c r="B6" s="479"/>
      <c r="C6" s="454" t="s">
        <v>4</v>
      </c>
      <c r="D6" s="454" t="s">
        <v>2</v>
      </c>
      <c r="E6" s="454" t="s">
        <v>3</v>
      </c>
      <c r="F6" s="454" t="s">
        <v>4</v>
      </c>
      <c r="G6" s="454" t="s">
        <v>2</v>
      </c>
      <c r="H6" s="454" t="s">
        <v>3</v>
      </c>
      <c r="I6" s="454" t="s">
        <v>4</v>
      </c>
      <c r="J6" s="454" t="s">
        <v>2</v>
      </c>
      <c r="K6" s="454" t="s">
        <v>3</v>
      </c>
      <c r="L6" s="454" t="s">
        <v>4</v>
      </c>
      <c r="M6" s="454" t="s">
        <v>2</v>
      </c>
      <c r="N6" s="454" t="s">
        <v>3</v>
      </c>
      <c r="O6" s="454" t="s">
        <v>4</v>
      </c>
      <c r="P6" s="454" t="s">
        <v>2</v>
      </c>
      <c r="Q6" s="454" t="s">
        <v>3</v>
      </c>
      <c r="R6" s="454" t="s">
        <v>4</v>
      </c>
      <c r="S6" s="454" t="s">
        <v>2</v>
      </c>
      <c r="T6" s="454" t="s">
        <v>3</v>
      </c>
      <c r="U6" s="454" t="s">
        <v>4</v>
      </c>
      <c r="V6" s="454" t="s">
        <v>2</v>
      </c>
      <c r="W6" s="454" t="s">
        <v>3</v>
      </c>
      <c r="X6" s="454" t="s">
        <v>4</v>
      </c>
      <c r="Y6" s="454" t="s">
        <v>2</v>
      </c>
      <c r="Z6" s="454" t="s">
        <v>3</v>
      </c>
      <c r="AA6" s="454" t="s">
        <v>4</v>
      </c>
      <c r="AB6" s="454" t="s">
        <v>2</v>
      </c>
      <c r="AC6" s="454" t="s">
        <v>3</v>
      </c>
      <c r="AD6" s="454" t="s">
        <v>4</v>
      </c>
      <c r="AE6" s="454" t="s">
        <v>2</v>
      </c>
      <c r="AF6" s="454" t="s">
        <v>3</v>
      </c>
      <c r="AG6" s="454" t="s">
        <v>4</v>
      </c>
      <c r="AH6" s="454" t="s">
        <v>2</v>
      </c>
      <c r="AI6" s="454" t="s">
        <v>3</v>
      </c>
      <c r="AJ6" s="454" t="s">
        <v>4</v>
      </c>
      <c r="AK6" s="454" t="s">
        <v>2</v>
      </c>
      <c r="AL6" s="454" t="s">
        <v>3</v>
      </c>
      <c r="AM6" s="454" t="s">
        <v>4</v>
      </c>
      <c r="AN6" s="454" t="s">
        <v>2</v>
      </c>
      <c r="AO6" s="454" t="s">
        <v>3</v>
      </c>
      <c r="AP6" s="472"/>
      <c r="AQ6" s="473"/>
    </row>
    <row r="7" spans="1:43" s="58" customFormat="1" ht="24" customHeight="1">
      <c r="A7" s="475"/>
      <c r="B7" s="478"/>
      <c r="C7" s="455"/>
      <c r="D7" s="455"/>
      <c r="E7" s="455"/>
      <c r="F7" s="455"/>
      <c r="G7" s="455"/>
      <c r="H7" s="455"/>
      <c r="I7" s="455"/>
      <c r="J7" s="455"/>
      <c r="K7" s="455"/>
      <c r="L7" s="455"/>
      <c r="M7" s="455"/>
      <c r="N7" s="455"/>
      <c r="O7" s="455"/>
      <c r="P7" s="455"/>
      <c r="Q7" s="455"/>
      <c r="R7" s="455"/>
      <c r="S7" s="455"/>
      <c r="T7" s="455"/>
      <c r="U7" s="455"/>
      <c r="V7" s="455"/>
      <c r="W7" s="455"/>
      <c r="X7" s="455"/>
      <c r="Y7" s="455"/>
      <c r="Z7" s="455"/>
      <c r="AA7" s="455"/>
      <c r="AB7" s="455"/>
      <c r="AC7" s="455"/>
      <c r="AD7" s="455"/>
      <c r="AE7" s="455"/>
      <c r="AF7" s="455"/>
      <c r="AG7" s="455"/>
      <c r="AH7" s="455"/>
      <c r="AI7" s="455"/>
      <c r="AJ7" s="455"/>
      <c r="AK7" s="455"/>
      <c r="AL7" s="455"/>
      <c r="AM7" s="455"/>
      <c r="AN7" s="455"/>
      <c r="AO7" s="455"/>
      <c r="AP7" s="474"/>
      <c r="AQ7" s="475"/>
    </row>
    <row r="8" spans="1:43" s="197" customFormat="1" ht="21" customHeight="1">
      <c r="A8" s="293"/>
      <c r="B8" s="294"/>
      <c r="C8" s="255"/>
      <c r="D8" s="194"/>
      <c r="E8" s="194"/>
      <c r="F8" s="209"/>
      <c r="G8" s="194"/>
      <c r="H8" s="194"/>
      <c r="I8" s="194"/>
      <c r="J8" s="194"/>
      <c r="K8" s="194"/>
      <c r="L8" s="209"/>
      <c r="M8" s="194"/>
      <c r="N8" s="194"/>
      <c r="O8" s="194"/>
      <c r="P8" s="194"/>
      <c r="Q8" s="194"/>
      <c r="R8" s="194"/>
      <c r="S8" s="194"/>
      <c r="T8" s="194"/>
      <c r="U8" s="209"/>
      <c r="V8" s="194"/>
      <c r="W8" s="194"/>
      <c r="X8" s="209"/>
      <c r="Y8" s="194"/>
      <c r="Z8" s="194"/>
      <c r="AA8" s="209"/>
      <c r="AB8" s="194"/>
      <c r="AC8" s="194"/>
      <c r="AD8" s="209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289"/>
      <c r="AQ8" s="290"/>
    </row>
    <row r="9" spans="1:43" s="58" customFormat="1" ht="21" customHeight="1">
      <c r="A9" s="295"/>
      <c r="B9" s="296" t="s">
        <v>230</v>
      </c>
      <c r="C9" s="256">
        <v>3253</v>
      </c>
      <c r="D9" s="128">
        <v>2413</v>
      </c>
      <c r="E9" s="128">
        <v>840</v>
      </c>
      <c r="F9" s="128">
        <v>69</v>
      </c>
      <c r="G9" s="128">
        <v>66</v>
      </c>
      <c r="H9" s="128">
        <v>3</v>
      </c>
      <c r="I9" s="128">
        <v>2</v>
      </c>
      <c r="J9" s="128">
        <v>2</v>
      </c>
      <c r="K9" s="128">
        <v>0</v>
      </c>
      <c r="L9" s="128">
        <v>82</v>
      </c>
      <c r="M9" s="128">
        <v>80</v>
      </c>
      <c r="N9" s="128">
        <v>2</v>
      </c>
      <c r="O9" s="128">
        <v>97</v>
      </c>
      <c r="P9" s="128">
        <v>95</v>
      </c>
      <c r="Q9" s="128">
        <v>2</v>
      </c>
      <c r="R9" s="128">
        <v>0</v>
      </c>
      <c r="S9" s="128">
        <v>0</v>
      </c>
      <c r="T9" s="128">
        <v>0</v>
      </c>
      <c r="U9" s="128">
        <v>2756</v>
      </c>
      <c r="V9" s="128">
        <v>2074</v>
      </c>
      <c r="W9" s="128">
        <v>682</v>
      </c>
      <c r="X9" s="128">
        <v>0</v>
      </c>
      <c r="Y9" s="128">
        <v>0</v>
      </c>
      <c r="Z9" s="128">
        <v>0</v>
      </c>
      <c r="AA9" s="128">
        <v>114</v>
      </c>
      <c r="AB9" s="128">
        <v>0</v>
      </c>
      <c r="AC9" s="128">
        <v>114</v>
      </c>
      <c r="AD9" s="128">
        <v>0</v>
      </c>
      <c r="AE9" s="128">
        <v>0</v>
      </c>
      <c r="AF9" s="128">
        <v>0</v>
      </c>
      <c r="AG9" s="128">
        <v>0</v>
      </c>
      <c r="AH9" s="128">
        <v>0</v>
      </c>
      <c r="AI9" s="128">
        <v>0</v>
      </c>
      <c r="AJ9" s="128">
        <v>133</v>
      </c>
      <c r="AK9" s="128">
        <v>96</v>
      </c>
      <c r="AL9" s="128">
        <v>37</v>
      </c>
      <c r="AM9" s="128">
        <v>435</v>
      </c>
      <c r="AN9" s="128">
        <v>252</v>
      </c>
      <c r="AO9" s="128">
        <v>183</v>
      </c>
      <c r="AP9" s="114" t="s">
        <v>230</v>
      </c>
      <c r="AQ9" s="102"/>
    </row>
    <row r="10" spans="1:43" s="171" customFormat="1" ht="21" customHeight="1">
      <c r="A10" s="364"/>
      <c r="B10" s="296" t="s">
        <v>231</v>
      </c>
      <c r="C10" s="257">
        <f>SUM(C12,C31,C34,C39,C41,C44,C48,C53,C56,C59,C61)</f>
        <v>3215</v>
      </c>
      <c r="D10" s="258">
        <f aca="true" t="shared" si="0" ref="D10:AO10">SUM(D12,D31,D34,D39,D41,D44,D48,D53,D56,D59,D61)</f>
        <v>2383</v>
      </c>
      <c r="E10" s="258">
        <f t="shared" si="0"/>
        <v>832</v>
      </c>
      <c r="F10" s="258">
        <f t="shared" si="0"/>
        <v>69</v>
      </c>
      <c r="G10" s="258">
        <f t="shared" si="0"/>
        <v>64</v>
      </c>
      <c r="H10" s="258">
        <f t="shared" si="0"/>
        <v>5</v>
      </c>
      <c r="I10" s="258">
        <f t="shared" si="0"/>
        <v>2</v>
      </c>
      <c r="J10" s="258">
        <f t="shared" si="0"/>
        <v>1</v>
      </c>
      <c r="K10" s="258">
        <f t="shared" si="0"/>
        <v>1</v>
      </c>
      <c r="L10" s="258">
        <f t="shared" si="0"/>
        <v>83</v>
      </c>
      <c r="M10" s="258">
        <f t="shared" si="0"/>
        <v>81</v>
      </c>
      <c r="N10" s="258">
        <f t="shared" si="0"/>
        <v>2</v>
      </c>
      <c r="O10" s="258">
        <f t="shared" si="0"/>
        <v>100</v>
      </c>
      <c r="P10" s="258">
        <f t="shared" si="0"/>
        <v>97</v>
      </c>
      <c r="Q10" s="258">
        <f>SUM(Q12,Q31,Q34,Q39,Q41,Q44,Q48,Q53,Q56,Q59,Q61)</f>
        <v>3</v>
      </c>
      <c r="R10" s="258">
        <f t="shared" si="0"/>
        <v>0</v>
      </c>
      <c r="S10" s="258">
        <f t="shared" si="0"/>
        <v>0</v>
      </c>
      <c r="T10" s="258">
        <f t="shared" si="0"/>
        <v>0</v>
      </c>
      <c r="U10" s="258">
        <f t="shared" si="0"/>
        <v>2699</v>
      </c>
      <c r="V10" s="258">
        <f t="shared" si="0"/>
        <v>2027</v>
      </c>
      <c r="W10" s="258">
        <f t="shared" si="0"/>
        <v>672</v>
      </c>
      <c r="X10" s="258">
        <f t="shared" si="0"/>
        <v>0</v>
      </c>
      <c r="Y10" s="258">
        <f t="shared" si="0"/>
        <v>0</v>
      </c>
      <c r="Z10" s="258">
        <f t="shared" si="0"/>
        <v>0</v>
      </c>
      <c r="AA10" s="258">
        <f t="shared" si="0"/>
        <v>114</v>
      </c>
      <c r="AB10" s="258">
        <f t="shared" si="0"/>
        <v>0</v>
      </c>
      <c r="AC10" s="258">
        <f t="shared" si="0"/>
        <v>114</v>
      </c>
      <c r="AD10" s="258">
        <f t="shared" si="0"/>
        <v>0</v>
      </c>
      <c r="AE10" s="258">
        <f t="shared" si="0"/>
        <v>0</v>
      </c>
      <c r="AF10" s="258">
        <f t="shared" si="0"/>
        <v>0</v>
      </c>
      <c r="AG10" s="258">
        <f t="shared" si="0"/>
        <v>1</v>
      </c>
      <c r="AH10" s="258">
        <f t="shared" si="0"/>
        <v>0</v>
      </c>
      <c r="AI10" s="258">
        <f t="shared" si="0"/>
        <v>1</v>
      </c>
      <c r="AJ10" s="258">
        <f t="shared" si="0"/>
        <v>147</v>
      </c>
      <c r="AK10" s="258">
        <f t="shared" si="0"/>
        <v>113</v>
      </c>
      <c r="AL10" s="258">
        <f t="shared" si="0"/>
        <v>34</v>
      </c>
      <c r="AM10" s="258">
        <f t="shared" si="0"/>
        <v>436</v>
      </c>
      <c r="AN10" s="258">
        <f>SUM(AN12,AN31,AN34,AN39,AN41,AN44,AN48,AN53,AN56,AN59,AN61)</f>
        <v>259</v>
      </c>
      <c r="AO10" s="258">
        <f t="shared" si="0"/>
        <v>177</v>
      </c>
      <c r="AP10" s="114" t="s">
        <v>231</v>
      </c>
      <c r="AQ10" s="158"/>
    </row>
    <row r="11" spans="1:43" s="197" customFormat="1" ht="21" customHeight="1">
      <c r="A11" s="293"/>
      <c r="B11" s="294"/>
      <c r="C11" s="28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291"/>
      <c r="AQ11" s="292"/>
    </row>
    <row r="12" spans="1:43" s="171" customFormat="1" ht="21" customHeight="1">
      <c r="A12" s="382" t="s">
        <v>170</v>
      </c>
      <c r="B12" s="480"/>
      <c r="C12" s="257">
        <f>D12+E12</f>
        <v>2548</v>
      </c>
      <c r="D12" s="258">
        <f>SUM(G12,J12,M12,P12,S12,V12,Y12,AB12,AE12,AH12,AK12)</f>
        <v>1897</v>
      </c>
      <c r="E12" s="258">
        <f>SUM(H12,K12,N12,Q12,T12,W12,Z12,AC12,AF12,AI12,AL12)</f>
        <v>651</v>
      </c>
      <c r="F12" s="258">
        <f>G12+H12</f>
        <v>52</v>
      </c>
      <c r="G12" s="258">
        <f aca="true" t="shared" si="1" ref="G12:AO12">SUM(G14:G30)</f>
        <v>48</v>
      </c>
      <c r="H12" s="258">
        <f t="shared" si="1"/>
        <v>4</v>
      </c>
      <c r="I12" s="258">
        <f>J12+K12</f>
        <v>1</v>
      </c>
      <c r="J12" s="258">
        <f t="shared" si="1"/>
        <v>0</v>
      </c>
      <c r="K12" s="258">
        <f t="shared" si="1"/>
        <v>1</v>
      </c>
      <c r="L12" s="258">
        <f>M12+N12</f>
        <v>64</v>
      </c>
      <c r="M12" s="258">
        <f t="shared" si="1"/>
        <v>62</v>
      </c>
      <c r="N12" s="258">
        <f t="shared" si="1"/>
        <v>2</v>
      </c>
      <c r="O12" s="258">
        <f>P12+Q12</f>
        <v>81</v>
      </c>
      <c r="P12" s="258">
        <f t="shared" si="1"/>
        <v>78</v>
      </c>
      <c r="Q12" s="258">
        <f t="shared" si="1"/>
        <v>3</v>
      </c>
      <c r="R12" s="258">
        <f>S12+T12</f>
        <v>0</v>
      </c>
      <c r="S12" s="258">
        <f t="shared" si="1"/>
        <v>0</v>
      </c>
      <c r="T12" s="258">
        <f t="shared" si="1"/>
        <v>0</v>
      </c>
      <c r="U12" s="258">
        <f>V12+W12</f>
        <v>2152</v>
      </c>
      <c r="V12" s="258">
        <f t="shared" si="1"/>
        <v>1633</v>
      </c>
      <c r="W12" s="258">
        <f t="shared" si="1"/>
        <v>519</v>
      </c>
      <c r="X12" s="258">
        <f>Y12+Z12</f>
        <v>0</v>
      </c>
      <c r="Y12" s="258">
        <f t="shared" si="1"/>
        <v>0</v>
      </c>
      <c r="Z12" s="258">
        <f t="shared" si="1"/>
        <v>0</v>
      </c>
      <c r="AA12" s="258">
        <f>AB12+AC12</f>
        <v>89</v>
      </c>
      <c r="AB12" s="258">
        <f t="shared" si="1"/>
        <v>0</v>
      </c>
      <c r="AC12" s="258">
        <f t="shared" si="1"/>
        <v>89</v>
      </c>
      <c r="AD12" s="258">
        <f>AE12+AF12</f>
        <v>0</v>
      </c>
      <c r="AE12" s="258">
        <f t="shared" si="1"/>
        <v>0</v>
      </c>
      <c r="AF12" s="258">
        <f t="shared" si="1"/>
        <v>0</v>
      </c>
      <c r="AG12" s="258">
        <f>AH12+AI12</f>
        <v>1</v>
      </c>
      <c r="AH12" s="258">
        <f t="shared" si="1"/>
        <v>0</v>
      </c>
      <c r="AI12" s="258">
        <f t="shared" si="1"/>
        <v>1</v>
      </c>
      <c r="AJ12" s="258">
        <f>AK12+AL12</f>
        <v>108</v>
      </c>
      <c r="AK12" s="258">
        <f t="shared" si="1"/>
        <v>76</v>
      </c>
      <c r="AL12" s="258">
        <f t="shared" si="1"/>
        <v>32</v>
      </c>
      <c r="AM12" s="258">
        <f>AN12+AO12</f>
        <v>336</v>
      </c>
      <c r="AN12" s="258">
        <f t="shared" si="1"/>
        <v>196</v>
      </c>
      <c r="AO12" s="258">
        <f t="shared" si="1"/>
        <v>140</v>
      </c>
      <c r="AP12" s="380" t="s">
        <v>170</v>
      </c>
      <c r="AQ12" s="381"/>
    </row>
    <row r="13" spans="1:43" s="171" customFormat="1" ht="21" customHeight="1">
      <c r="A13" s="158"/>
      <c r="B13" s="365" t="s">
        <v>171</v>
      </c>
      <c r="C13" s="257">
        <f aca="true" t="shared" si="2" ref="C13:C62">D13+E13</f>
        <v>1082</v>
      </c>
      <c r="D13" s="258">
        <f aca="true" t="shared" si="3" ref="D13:D62">SUM(G13,J13,M13,P13,S13,V13,Y13,AB13,AE13,AH13,AK13)</f>
        <v>817</v>
      </c>
      <c r="E13" s="258">
        <f aca="true" t="shared" si="4" ref="E13:E62">SUM(H13,K13,N13,Q13,T13,W13,Z13,AC13,AF13,AI13,AL13)</f>
        <v>265</v>
      </c>
      <c r="F13" s="258">
        <f aca="true" t="shared" si="5" ref="F13:F62">G13+H13</f>
        <v>19</v>
      </c>
      <c r="G13" s="258">
        <f aca="true" t="shared" si="6" ref="G13:AO13">SUM(G14:G18)</f>
        <v>17</v>
      </c>
      <c r="H13" s="258">
        <f t="shared" si="6"/>
        <v>2</v>
      </c>
      <c r="I13" s="258">
        <f>J13+K13</f>
        <v>0</v>
      </c>
      <c r="J13" s="258">
        <f t="shared" si="6"/>
        <v>0</v>
      </c>
      <c r="K13" s="258">
        <f t="shared" si="6"/>
        <v>0</v>
      </c>
      <c r="L13" s="258">
        <f>M13+N13</f>
        <v>25</v>
      </c>
      <c r="M13" s="258">
        <f t="shared" si="6"/>
        <v>24</v>
      </c>
      <c r="N13" s="258">
        <f t="shared" si="6"/>
        <v>1</v>
      </c>
      <c r="O13" s="258">
        <f>P13+Q13</f>
        <v>34</v>
      </c>
      <c r="P13" s="258">
        <f t="shared" si="6"/>
        <v>32</v>
      </c>
      <c r="Q13" s="258">
        <f t="shared" si="6"/>
        <v>2</v>
      </c>
      <c r="R13" s="258">
        <f>S13+T13</f>
        <v>0</v>
      </c>
      <c r="S13" s="258">
        <f t="shared" si="6"/>
        <v>0</v>
      </c>
      <c r="T13" s="258">
        <f t="shared" si="6"/>
        <v>0</v>
      </c>
      <c r="U13" s="258">
        <f>V13+W13</f>
        <v>931</v>
      </c>
      <c r="V13" s="258">
        <f t="shared" si="6"/>
        <v>723</v>
      </c>
      <c r="W13" s="258">
        <f t="shared" si="6"/>
        <v>208</v>
      </c>
      <c r="X13" s="258">
        <f>Y13+Z13</f>
        <v>0</v>
      </c>
      <c r="Y13" s="258">
        <f t="shared" si="6"/>
        <v>0</v>
      </c>
      <c r="Z13" s="258">
        <f t="shared" si="6"/>
        <v>0</v>
      </c>
      <c r="AA13" s="258">
        <f>AB13+AC13</f>
        <v>37</v>
      </c>
      <c r="AB13" s="258">
        <f t="shared" si="6"/>
        <v>0</v>
      </c>
      <c r="AC13" s="258">
        <f t="shared" si="6"/>
        <v>37</v>
      </c>
      <c r="AD13" s="258">
        <f>AE13+AF13</f>
        <v>0</v>
      </c>
      <c r="AE13" s="258">
        <f t="shared" si="6"/>
        <v>0</v>
      </c>
      <c r="AF13" s="258">
        <f t="shared" si="6"/>
        <v>0</v>
      </c>
      <c r="AG13" s="258">
        <f>AH13+AI13</f>
        <v>0</v>
      </c>
      <c r="AH13" s="258">
        <f t="shared" si="6"/>
        <v>0</v>
      </c>
      <c r="AI13" s="258">
        <f t="shared" si="6"/>
        <v>0</v>
      </c>
      <c r="AJ13" s="258">
        <f>AK13+AL13</f>
        <v>36</v>
      </c>
      <c r="AK13" s="258">
        <f t="shared" si="6"/>
        <v>21</v>
      </c>
      <c r="AL13" s="258">
        <f t="shared" si="6"/>
        <v>15</v>
      </c>
      <c r="AM13" s="258">
        <f aca="true" t="shared" si="7" ref="AM13:AM62">AN13+AO13</f>
        <v>154</v>
      </c>
      <c r="AN13" s="258">
        <f t="shared" si="6"/>
        <v>100</v>
      </c>
      <c r="AO13" s="258">
        <f t="shared" si="6"/>
        <v>54</v>
      </c>
      <c r="AP13" s="341" t="s">
        <v>171</v>
      </c>
      <c r="AQ13" s="158"/>
    </row>
    <row r="14" spans="1:43" s="58" customFormat="1" ht="21" customHeight="1">
      <c r="A14" s="342"/>
      <c r="B14" s="343" t="s">
        <v>19</v>
      </c>
      <c r="C14" s="344">
        <f t="shared" si="2"/>
        <v>323</v>
      </c>
      <c r="D14" s="1">
        <f t="shared" si="3"/>
        <v>247</v>
      </c>
      <c r="E14" s="1">
        <f t="shared" si="4"/>
        <v>76</v>
      </c>
      <c r="F14" s="1">
        <f t="shared" si="5"/>
        <v>5</v>
      </c>
      <c r="G14" s="128">
        <v>4</v>
      </c>
      <c r="H14" s="128">
        <v>1</v>
      </c>
      <c r="I14" s="1">
        <v>0</v>
      </c>
      <c r="J14" s="128">
        <v>0</v>
      </c>
      <c r="K14" s="128">
        <v>0</v>
      </c>
      <c r="L14" s="1">
        <v>7</v>
      </c>
      <c r="M14" s="128">
        <v>7</v>
      </c>
      <c r="N14" s="128">
        <v>0</v>
      </c>
      <c r="O14" s="1">
        <v>9</v>
      </c>
      <c r="P14" s="128">
        <v>8</v>
      </c>
      <c r="Q14" s="128">
        <v>1</v>
      </c>
      <c r="R14" s="1">
        <v>0</v>
      </c>
      <c r="S14" s="128">
        <v>0</v>
      </c>
      <c r="T14" s="128">
        <v>0</v>
      </c>
      <c r="U14" s="1">
        <v>279</v>
      </c>
      <c r="V14" s="128">
        <v>221</v>
      </c>
      <c r="W14" s="128">
        <v>58</v>
      </c>
      <c r="X14" s="1">
        <v>0</v>
      </c>
      <c r="Y14" s="128">
        <v>0</v>
      </c>
      <c r="Z14" s="128">
        <v>0</v>
      </c>
      <c r="AA14" s="1">
        <v>10</v>
      </c>
      <c r="AB14" s="128">
        <v>0</v>
      </c>
      <c r="AC14" s="128">
        <v>10</v>
      </c>
      <c r="AD14" s="1">
        <v>0</v>
      </c>
      <c r="AE14" s="128">
        <v>0</v>
      </c>
      <c r="AF14" s="128">
        <v>0</v>
      </c>
      <c r="AG14" s="1">
        <v>0</v>
      </c>
      <c r="AH14" s="128">
        <v>0</v>
      </c>
      <c r="AI14" s="128">
        <v>0</v>
      </c>
      <c r="AJ14" s="1">
        <v>13</v>
      </c>
      <c r="AK14" s="128">
        <v>7</v>
      </c>
      <c r="AL14" s="128">
        <v>6</v>
      </c>
      <c r="AM14" s="128">
        <f t="shared" si="7"/>
        <v>33</v>
      </c>
      <c r="AN14" s="128">
        <v>21</v>
      </c>
      <c r="AO14" s="128">
        <v>12</v>
      </c>
      <c r="AP14" s="114" t="s">
        <v>19</v>
      </c>
      <c r="AQ14" s="102"/>
    </row>
    <row r="15" spans="1:43" s="58" customFormat="1" ht="21" customHeight="1">
      <c r="A15" s="342"/>
      <c r="B15" s="343" t="s">
        <v>20</v>
      </c>
      <c r="C15" s="344">
        <f t="shared" si="2"/>
        <v>176</v>
      </c>
      <c r="D15" s="1">
        <f t="shared" si="3"/>
        <v>141</v>
      </c>
      <c r="E15" s="1">
        <f t="shared" si="4"/>
        <v>35</v>
      </c>
      <c r="F15" s="1">
        <f t="shared" si="5"/>
        <v>3</v>
      </c>
      <c r="G15" s="128">
        <v>2</v>
      </c>
      <c r="H15" s="128">
        <v>1</v>
      </c>
      <c r="I15" s="1">
        <v>0</v>
      </c>
      <c r="J15" s="128">
        <v>0</v>
      </c>
      <c r="K15" s="128">
        <v>0</v>
      </c>
      <c r="L15" s="1">
        <v>5</v>
      </c>
      <c r="M15" s="128">
        <v>5</v>
      </c>
      <c r="N15" s="128">
        <v>0</v>
      </c>
      <c r="O15" s="1">
        <v>5</v>
      </c>
      <c r="P15" s="128">
        <v>5</v>
      </c>
      <c r="Q15" s="128">
        <v>0</v>
      </c>
      <c r="R15" s="1">
        <v>0</v>
      </c>
      <c r="S15" s="128">
        <v>0</v>
      </c>
      <c r="T15" s="128">
        <v>0</v>
      </c>
      <c r="U15" s="1">
        <v>153</v>
      </c>
      <c r="V15" s="128">
        <v>125</v>
      </c>
      <c r="W15" s="128">
        <v>28</v>
      </c>
      <c r="X15" s="1">
        <v>0</v>
      </c>
      <c r="Y15" s="128">
        <v>0</v>
      </c>
      <c r="Z15" s="128">
        <v>0</v>
      </c>
      <c r="AA15" s="1">
        <v>5</v>
      </c>
      <c r="AB15" s="128">
        <v>0</v>
      </c>
      <c r="AC15" s="128">
        <v>5</v>
      </c>
      <c r="AD15" s="1">
        <v>0</v>
      </c>
      <c r="AE15" s="128">
        <v>0</v>
      </c>
      <c r="AF15" s="128">
        <v>0</v>
      </c>
      <c r="AG15" s="1">
        <v>0</v>
      </c>
      <c r="AH15" s="128">
        <v>0</v>
      </c>
      <c r="AI15" s="128">
        <v>0</v>
      </c>
      <c r="AJ15" s="1">
        <v>5</v>
      </c>
      <c r="AK15" s="128">
        <v>4</v>
      </c>
      <c r="AL15" s="128">
        <v>1</v>
      </c>
      <c r="AM15" s="128">
        <f t="shared" si="7"/>
        <v>32</v>
      </c>
      <c r="AN15" s="128">
        <v>25</v>
      </c>
      <c r="AO15" s="128">
        <v>7</v>
      </c>
      <c r="AP15" s="114" t="s">
        <v>20</v>
      </c>
      <c r="AQ15" s="102"/>
    </row>
    <row r="16" spans="1:43" s="58" customFormat="1" ht="21" customHeight="1">
      <c r="A16" s="342"/>
      <c r="B16" s="343" t="s">
        <v>21</v>
      </c>
      <c r="C16" s="344">
        <f t="shared" si="2"/>
        <v>158</v>
      </c>
      <c r="D16" s="1">
        <f t="shared" si="3"/>
        <v>120</v>
      </c>
      <c r="E16" s="1">
        <f t="shared" si="4"/>
        <v>38</v>
      </c>
      <c r="F16" s="1">
        <f t="shared" si="5"/>
        <v>3</v>
      </c>
      <c r="G16" s="128">
        <v>3</v>
      </c>
      <c r="H16" s="128">
        <v>0</v>
      </c>
      <c r="I16" s="1">
        <v>0</v>
      </c>
      <c r="J16" s="128">
        <v>0</v>
      </c>
      <c r="K16" s="128">
        <v>0</v>
      </c>
      <c r="L16" s="1">
        <v>4</v>
      </c>
      <c r="M16" s="128">
        <v>3</v>
      </c>
      <c r="N16" s="128">
        <v>1</v>
      </c>
      <c r="O16" s="1">
        <v>6</v>
      </c>
      <c r="P16" s="128">
        <v>6</v>
      </c>
      <c r="Q16" s="128">
        <v>0</v>
      </c>
      <c r="R16" s="1">
        <v>0</v>
      </c>
      <c r="S16" s="128">
        <v>0</v>
      </c>
      <c r="T16" s="128">
        <v>0</v>
      </c>
      <c r="U16" s="1">
        <v>136</v>
      </c>
      <c r="V16" s="128">
        <v>104</v>
      </c>
      <c r="W16" s="128">
        <v>32</v>
      </c>
      <c r="X16" s="1">
        <v>0</v>
      </c>
      <c r="Y16" s="128">
        <v>0</v>
      </c>
      <c r="Z16" s="128">
        <v>0</v>
      </c>
      <c r="AA16" s="1">
        <v>5</v>
      </c>
      <c r="AB16" s="128">
        <v>0</v>
      </c>
      <c r="AC16" s="128">
        <v>5</v>
      </c>
      <c r="AD16" s="1">
        <v>0</v>
      </c>
      <c r="AE16" s="128">
        <v>0</v>
      </c>
      <c r="AF16" s="128">
        <v>0</v>
      </c>
      <c r="AG16" s="1">
        <v>0</v>
      </c>
      <c r="AH16" s="128">
        <v>0</v>
      </c>
      <c r="AI16" s="128">
        <v>0</v>
      </c>
      <c r="AJ16" s="1">
        <v>4</v>
      </c>
      <c r="AK16" s="128">
        <v>4</v>
      </c>
      <c r="AL16" s="128">
        <v>0</v>
      </c>
      <c r="AM16" s="128">
        <f t="shared" si="7"/>
        <v>39</v>
      </c>
      <c r="AN16" s="128">
        <v>23</v>
      </c>
      <c r="AO16" s="128">
        <v>16</v>
      </c>
      <c r="AP16" s="114" t="s">
        <v>21</v>
      </c>
      <c r="AQ16" s="102"/>
    </row>
    <row r="17" spans="1:43" s="58" customFormat="1" ht="21" customHeight="1">
      <c r="A17" s="342"/>
      <c r="B17" s="343" t="s">
        <v>22</v>
      </c>
      <c r="C17" s="344">
        <f t="shared" si="2"/>
        <v>204</v>
      </c>
      <c r="D17" s="1">
        <f t="shared" si="3"/>
        <v>151</v>
      </c>
      <c r="E17" s="1">
        <f t="shared" si="4"/>
        <v>53</v>
      </c>
      <c r="F17" s="1">
        <f t="shared" si="5"/>
        <v>4</v>
      </c>
      <c r="G17" s="128">
        <v>4</v>
      </c>
      <c r="H17" s="128">
        <v>0</v>
      </c>
      <c r="I17" s="1">
        <v>0</v>
      </c>
      <c r="J17" s="128">
        <v>0</v>
      </c>
      <c r="K17" s="128">
        <v>0</v>
      </c>
      <c r="L17" s="1">
        <v>4</v>
      </c>
      <c r="M17" s="128">
        <v>4</v>
      </c>
      <c r="N17" s="128">
        <v>0</v>
      </c>
      <c r="O17" s="1">
        <v>7</v>
      </c>
      <c r="P17" s="128">
        <v>6</v>
      </c>
      <c r="Q17" s="128">
        <v>1</v>
      </c>
      <c r="R17" s="1">
        <v>0</v>
      </c>
      <c r="S17" s="128">
        <v>0</v>
      </c>
      <c r="T17" s="128">
        <v>0</v>
      </c>
      <c r="U17" s="1">
        <v>176</v>
      </c>
      <c r="V17" s="128">
        <v>135</v>
      </c>
      <c r="W17" s="128">
        <v>41</v>
      </c>
      <c r="X17" s="1">
        <v>0</v>
      </c>
      <c r="Y17" s="128">
        <v>0</v>
      </c>
      <c r="Z17" s="128">
        <v>0</v>
      </c>
      <c r="AA17" s="1">
        <v>8</v>
      </c>
      <c r="AB17" s="128">
        <v>0</v>
      </c>
      <c r="AC17" s="128">
        <v>8</v>
      </c>
      <c r="AD17" s="1">
        <v>0</v>
      </c>
      <c r="AE17" s="128">
        <v>0</v>
      </c>
      <c r="AF17" s="128">
        <v>0</v>
      </c>
      <c r="AG17" s="1">
        <v>0</v>
      </c>
      <c r="AH17" s="128">
        <v>0</v>
      </c>
      <c r="AI17" s="128">
        <v>0</v>
      </c>
      <c r="AJ17" s="1">
        <v>5</v>
      </c>
      <c r="AK17" s="128">
        <v>2</v>
      </c>
      <c r="AL17" s="128">
        <v>3</v>
      </c>
      <c r="AM17" s="128">
        <f t="shared" si="7"/>
        <v>26</v>
      </c>
      <c r="AN17" s="128">
        <v>13</v>
      </c>
      <c r="AO17" s="128">
        <v>13</v>
      </c>
      <c r="AP17" s="114" t="s">
        <v>22</v>
      </c>
      <c r="AQ17" s="102"/>
    </row>
    <row r="18" spans="1:43" s="58" customFormat="1" ht="21" customHeight="1">
      <c r="A18" s="342"/>
      <c r="B18" s="343" t="s">
        <v>23</v>
      </c>
      <c r="C18" s="344">
        <f t="shared" si="2"/>
        <v>221</v>
      </c>
      <c r="D18" s="1">
        <f t="shared" si="3"/>
        <v>158</v>
      </c>
      <c r="E18" s="1">
        <f t="shared" si="4"/>
        <v>63</v>
      </c>
      <c r="F18" s="1">
        <f t="shared" si="5"/>
        <v>4</v>
      </c>
      <c r="G18" s="128">
        <v>4</v>
      </c>
      <c r="H18" s="128">
        <v>0</v>
      </c>
      <c r="I18" s="1">
        <v>0</v>
      </c>
      <c r="J18" s="128">
        <v>0</v>
      </c>
      <c r="K18" s="128">
        <v>0</v>
      </c>
      <c r="L18" s="1">
        <v>5</v>
      </c>
      <c r="M18" s="128">
        <v>5</v>
      </c>
      <c r="N18" s="128">
        <v>0</v>
      </c>
      <c r="O18" s="1">
        <v>7</v>
      </c>
      <c r="P18" s="128">
        <v>7</v>
      </c>
      <c r="Q18" s="128">
        <v>0</v>
      </c>
      <c r="R18" s="1">
        <v>0</v>
      </c>
      <c r="S18" s="128">
        <v>0</v>
      </c>
      <c r="T18" s="128">
        <v>0</v>
      </c>
      <c r="U18" s="1">
        <v>187</v>
      </c>
      <c r="V18" s="128">
        <v>138</v>
      </c>
      <c r="W18" s="128">
        <v>49</v>
      </c>
      <c r="X18" s="1">
        <v>0</v>
      </c>
      <c r="Y18" s="128">
        <v>0</v>
      </c>
      <c r="Z18" s="128">
        <v>0</v>
      </c>
      <c r="AA18" s="1">
        <v>9</v>
      </c>
      <c r="AB18" s="128">
        <v>0</v>
      </c>
      <c r="AC18" s="128">
        <v>9</v>
      </c>
      <c r="AD18" s="1">
        <v>0</v>
      </c>
      <c r="AE18" s="128">
        <v>0</v>
      </c>
      <c r="AF18" s="128">
        <v>0</v>
      </c>
      <c r="AG18" s="1">
        <v>0</v>
      </c>
      <c r="AH18" s="128">
        <v>0</v>
      </c>
      <c r="AI18" s="128">
        <v>0</v>
      </c>
      <c r="AJ18" s="1">
        <v>9</v>
      </c>
      <c r="AK18" s="128">
        <v>4</v>
      </c>
      <c r="AL18" s="128">
        <v>5</v>
      </c>
      <c r="AM18" s="128">
        <f t="shared" si="7"/>
        <v>24</v>
      </c>
      <c r="AN18" s="128">
        <v>18</v>
      </c>
      <c r="AO18" s="128">
        <v>6</v>
      </c>
      <c r="AP18" s="114" t="s">
        <v>23</v>
      </c>
      <c r="AQ18" s="102"/>
    </row>
    <row r="19" spans="1:43" s="58" customFormat="1" ht="21" customHeight="1">
      <c r="A19" s="342"/>
      <c r="B19" s="360" t="s">
        <v>24</v>
      </c>
      <c r="C19" s="344">
        <f t="shared" si="2"/>
        <v>327</v>
      </c>
      <c r="D19" s="1">
        <f t="shared" si="3"/>
        <v>253</v>
      </c>
      <c r="E19" s="1">
        <f t="shared" si="4"/>
        <v>74</v>
      </c>
      <c r="F19" s="1">
        <f t="shared" si="5"/>
        <v>7</v>
      </c>
      <c r="G19" s="128">
        <v>7</v>
      </c>
      <c r="H19" s="128">
        <v>0</v>
      </c>
      <c r="I19" s="1">
        <v>0</v>
      </c>
      <c r="J19" s="128">
        <v>0</v>
      </c>
      <c r="K19" s="128">
        <v>0</v>
      </c>
      <c r="L19" s="1">
        <v>7</v>
      </c>
      <c r="M19" s="128">
        <v>7</v>
      </c>
      <c r="N19" s="128">
        <v>0</v>
      </c>
      <c r="O19" s="1">
        <v>10</v>
      </c>
      <c r="P19" s="128">
        <v>10</v>
      </c>
      <c r="Q19" s="128">
        <v>0</v>
      </c>
      <c r="R19" s="1">
        <v>0</v>
      </c>
      <c r="S19" s="128">
        <v>0</v>
      </c>
      <c r="T19" s="128">
        <v>0</v>
      </c>
      <c r="U19" s="1">
        <v>273</v>
      </c>
      <c r="V19" s="128">
        <v>216</v>
      </c>
      <c r="W19" s="128">
        <v>57</v>
      </c>
      <c r="X19" s="1">
        <v>0</v>
      </c>
      <c r="Y19" s="128">
        <v>0</v>
      </c>
      <c r="Z19" s="128">
        <v>0</v>
      </c>
      <c r="AA19" s="1">
        <v>12</v>
      </c>
      <c r="AB19" s="128">
        <v>0</v>
      </c>
      <c r="AC19" s="128">
        <v>12</v>
      </c>
      <c r="AD19" s="1">
        <v>0</v>
      </c>
      <c r="AE19" s="128">
        <v>0</v>
      </c>
      <c r="AF19" s="128">
        <v>0</v>
      </c>
      <c r="AG19" s="1">
        <v>0</v>
      </c>
      <c r="AH19" s="128">
        <v>0</v>
      </c>
      <c r="AI19" s="128">
        <v>0</v>
      </c>
      <c r="AJ19" s="1">
        <v>18</v>
      </c>
      <c r="AK19" s="128">
        <v>13</v>
      </c>
      <c r="AL19" s="128">
        <v>5</v>
      </c>
      <c r="AM19" s="128">
        <f t="shared" si="7"/>
        <v>33</v>
      </c>
      <c r="AN19" s="128">
        <v>19</v>
      </c>
      <c r="AO19" s="128">
        <v>14</v>
      </c>
      <c r="AP19" s="345" t="s">
        <v>24</v>
      </c>
      <c r="AQ19" s="102"/>
    </row>
    <row r="20" spans="1:43" s="58" customFormat="1" ht="21" customHeight="1">
      <c r="A20" s="342"/>
      <c r="B20" s="360" t="s">
        <v>147</v>
      </c>
      <c r="C20" s="344">
        <f t="shared" si="2"/>
        <v>76</v>
      </c>
      <c r="D20" s="1">
        <f t="shared" si="3"/>
        <v>53</v>
      </c>
      <c r="E20" s="1">
        <f t="shared" si="4"/>
        <v>23</v>
      </c>
      <c r="F20" s="1">
        <f t="shared" si="5"/>
        <v>1</v>
      </c>
      <c r="G20" s="128">
        <v>1</v>
      </c>
      <c r="H20" s="128">
        <v>0</v>
      </c>
      <c r="I20" s="1">
        <v>0</v>
      </c>
      <c r="J20" s="128">
        <v>0</v>
      </c>
      <c r="K20" s="128">
        <v>0</v>
      </c>
      <c r="L20" s="1">
        <v>2</v>
      </c>
      <c r="M20" s="128">
        <v>2</v>
      </c>
      <c r="N20" s="128">
        <v>0</v>
      </c>
      <c r="O20" s="1">
        <v>2</v>
      </c>
      <c r="P20" s="128">
        <v>2</v>
      </c>
      <c r="Q20" s="128">
        <v>0</v>
      </c>
      <c r="R20" s="1">
        <v>0</v>
      </c>
      <c r="S20" s="128">
        <v>0</v>
      </c>
      <c r="T20" s="128">
        <v>0</v>
      </c>
      <c r="U20" s="1">
        <v>66</v>
      </c>
      <c r="V20" s="128">
        <v>46</v>
      </c>
      <c r="W20" s="128">
        <v>20</v>
      </c>
      <c r="X20" s="1">
        <v>0</v>
      </c>
      <c r="Y20" s="128">
        <v>0</v>
      </c>
      <c r="Z20" s="128">
        <v>0</v>
      </c>
      <c r="AA20" s="1">
        <v>2</v>
      </c>
      <c r="AB20" s="128">
        <v>0</v>
      </c>
      <c r="AC20" s="128">
        <v>2</v>
      </c>
      <c r="AD20" s="1">
        <v>0</v>
      </c>
      <c r="AE20" s="128">
        <v>0</v>
      </c>
      <c r="AF20" s="128">
        <v>0</v>
      </c>
      <c r="AG20" s="1">
        <v>0</v>
      </c>
      <c r="AH20" s="128">
        <v>0</v>
      </c>
      <c r="AI20" s="128">
        <v>0</v>
      </c>
      <c r="AJ20" s="1">
        <v>3</v>
      </c>
      <c r="AK20" s="128">
        <v>2</v>
      </c>
      <c r="AL20" s="128">
        <v>1</v>
      </c>
      <c r="AM20" s="128">
        <f t="shared" si="7"/>
        <v>6</v>
      </c>
      <c r="AN20" s="128">
        <v>3</v>
      </c>
      <c r="AO20" s="128">
        <v>3</v>
      </c>
      <c r="AP20" s="345" t="s">
        <v>147</v>
      </c>
      <c r="AQ20" s="102"/>
    </row>
    <row r="21" spans="1:43" s="58" customFormat="1" ht="21" customHeight="1">
      <c r="A21" s="342"/>
      <c r="B21" s="360" t="s">
        <v>25</v>
      </c>
      <c r="C21" s="344">
        <f t="shared" si="2"/>
        <v>144</v>
      </c>
      <c r="D21" s="1">
        <f t="shared" si="3"/>
        <v>110</v>
      </c>
      <c r="E21" s="1">
        <f t="shared" si="4"/>
        <v>34</v>
      </c>
      <c r="F21" s="1">
        <f t="shared" si="5"/>
        <v>4</v>
      </c>
      <c r="G21" s="128">
        <v>4</v>
      </c>
      <c r="H21" s="128">
        <v>0</v>
      </c>
      <c r="I21" s="1">
        <v>0</v>
      </c>
      <c r="J21" s="128">
        <v>0</v>
      </c>
      <c r="K21" s="128">
        <v>0</v>
      </c>
      <c r="L21" s="1">
        <v>5</v>
      </c>
      <c r="M21" s="128">
        <v>5</v>
      </c>
      <c r="N21" s="128">
        <v>0</v>
      </c>
      <c r="O21" s="1">
        <v>5</v>
      </c>
      <c r="P21" s="128">
        <v>5</v>
      </c>
      <c r="Q21" s="128">
        <v>0</v>
      </c>
      <c r="R21" s="1">
        <v>0</v>
      </c>
      <c r="S21" s="128">
        <v>0</v>
      </c>
      <c r="T21" s="128">
        <v>0</v>
      </c>
      <c r="U21" s="1">
        <v>115</v>
      </c>
      <c r="V21" s="128">
        <v>89</v>
      </c>
      <c r="W21" s="128">
        <v>26</v>
      </c>
      <c r="X21" s="1">
        <v>0</v>
      </c>
      <c r="Y21" s="128">
        <v>0</v>
      </c>
      <c r="Z21" s="128">
        <v>0</v>
      </c>
      <c r="AA21" s="1">
        <v>7</v>
      </c>
      <c r="AB21" s="128">
        <v>0</v>
      </c>
      <c r="AC21" s="128">
        <v>7</v>
      </c>
      <c r="AD21" s="1">
        <v>0</v>
      </c>
      <c r="AE21" s="128">
        <v>0</v>
      </c>
      <c r="AF21" s="128">
        <v>0</v>
      </c>
      <c r="AG21" s="1">
        <v>0</v>
      </c>
      <c r="AH21" s="128">
        <v>0</v>
      </c>
      <c r="AI21" s="128">
        <v>0</v>
      </c>
      <c r="AJ21" s="1">
        <v>8</v>
      </c>
      <c r="AK21" s="128">
        <v>7</v>
      </c>
      <c r="AL21" s="128">
        <v>1</v>
      </c>
      <c r="AM21" s="128">
        <f t="shared" si="7"/>
        <v>13</v>
      </c>
      <c r="AN21" s="128">
        <v>9</v>
      </c>
      <c r="AO21" s="128">
        <v>4</v>
      </c>
      <c r="AP21" s="345" t="s">
        <v>25</v>
      </c>
      <c r="AQ21" s="102"/>
    </row>
    <row r="22" spans="1:43" s="58" customFormat="1" ht="21" customHeight="1">
      <c r="A22" s="342"/>
      <c r="B22" s="360" t="s">
        <v>26</v>
      </c>
      <c r="C22" s="344">
        <f t="shared" si="2"/>
        <v>126</v>
      </c>
      <c r="D22" s="1">
        <f t="shared" si="3"/>
        <v>86</v>
      </c>
      <c r="E22" s="1">
        <f t="shared" si="4"/>
        <v>40</v>
      </c>
      <c r="F22" s="1">
        <f t="shared" si="5"/>
        <v>2</v>
      </c>
      <c r="G22" s="128">
        <v>2</v>
      </c>
      <c r="H22" s="128">
        <v>0</v>
      </c>
      <c r="I22" s="1">
        <v>0</v>
      </c>
      <c r="J22" s="128">
        <v>0</v>
      </c>
      <c r="K22" s="128">
        <v>0</v>
      </c>
      <c r="L22" s="1">
        <v>3</v>
      </c>
      <c r="M22" s="128">
        <v>3</v>
      </c>
      <c r="N22" s="128">
        <v>0</v>
      </c>
      <c r="O22" s="1">
        <v>4</v>
      </c>
      <c r="P22" s="128">
        <v>4</v>
      </c>
      <c r="Q22" s="128">
        <v>0</v>
      </c>
      <c r="R22" s="1">
        <v>0</v>
      </c>
      <c r="S22" s="128">
        <v>0</v>
      </c>
      <c r="T22" s="128">
        <v>0</v>
      </c>
      <c r="U22" s="1">
        <v>111</v>
      </c>
      <c r="V22" s="128">
        <v>77</v>
      </c>
      <c r="W22" s="128">
        <v>34</v>
      </c>
      <c r="X22" s="1">
        <v>0</v>
      </c>
      <c r="Y22" s="128">
        <v>0</v>
      </c>
      <c r="Z22" s="128">
        <v>0</v>
      </c>
      <c r="AA22" s="1">
        <v>3</v>
      </c>
      <c r="AB22" s="128">
        <v>0</v>
      </c>
      <c r="AC22" s="128">
        <v>3</v>
      </c>
      <c r="AD22" s="1">
        <v>0</v>
      </c>
      <c r="AE22" s="128">
        <v>0</v>
      </c>
      <c r="AF22" s="128">
        <v>0</v>
      </c>
      <c r="AG22" s="1">
        <v>0</v>
      </c>
      <c r="AH22" s="128">
        <v>0</v>
      </c>
      <c r="AI22" s="128">
        <v>0</v>
      </c>
      <c r="AJ22" s="1">
        <v>3</v>
      </c>
      <c r="AK22" s="128">
        <v>0</v>
      </c>
      <c r="AL22" s="128">
        <v>3</v>
      </c>
      <c r="AM22" s="128">
        <f t="shared" si="7"/>
        <v>11</v>
      </c>
      <c r="AN22" s="128">
        <v>6</v>
      </c>
      <c r="AO22" s="128">
        <v>5</v>
      </c>
      <c r="AP22" s="345" t="s">
        <v>26</v>
      </c>
      <c r="AQ22" s="102"/>
    </row>
    <row r="23" spans="1:43" s="58" customFormat="1" ht="21" customHeight="1">
      <c r="A23" s="342"/>
      <c r="B23" s="360" t="s">
        <v>27</v>
      </c>
      <c r="C23" s="344">
        <f t="shared" si="2"/>
        <v>111</v>
      </c>
      <c r="D23" s="1">
        <f t="shared" si="3"/>
        <v>77</v>
      </c>
      <c r="E23" s="1">
        <f t="shared" si="4"/>
        <v>34</v>
      </c>
      <c r="F23" s="1">
        <f t="shared" si="5"/>
        <v>2</v>
      </c>
      <c r="G23" s="128">
        <v>2</v>
      </c>
      <c r="H23" s="128">
        <v>0</v>
      </c>
      <c r="I23" s="1">
        <v>0</v>
      </c>
      <c r="J23" s="128">
        <v>0</v>
      </c>
      <c r="K23" s="128">
        <v>0</v>
      </c>
      <c r="L23" s="1">
        <v>3</v>
      </c>
      <c r="M23" s="128">
        <v>3</v>
      </c>
      <c r="N23" s="128">
        <v>0</v>
      </c>
      <c r="O23" s="1">
        <v>4</v>
      </c>
      <c r="P23" s="128">
        <v>4</v>
      </c>
      <c r="Q23" s="128">
        <v>0</v>
      </c>
      <c r="R23" s="1">
        <v>0</v>
      </c>
      <c r="S23" s="128">
        <v>0</v>
      </c>
      <c r="T23" s="128">
        <v>0</v>
      </c>
      <c r="U23" s="1">
        <v>86</v>
      </c>
      <c r="V23" s="128">
        <v>59</v>
      </c>
      <c r="W23" s="128">
        <v>27</v>
      </c>
      <c r="X23" s="1">
        <v>0</v>
      </c>
      <c r="Y23" s="128">
        <v>0</v>
      </c>
      <c r="Z23" s="128">
        <v>0</v>
      </c>
      <c r="AA23" s="1">
        <v>4</v>
      </c>
      <c r="AB23" s="128">
        <v>0</v>
      </c>
      <c r="AC23" s="128">
        <v>4</v>
      </c>
      <c r="AD23" s="1">
        <v>0</v>
      </c>
      <c r="AE23" s="128">
        <v>0</v>
      </c>
      <c r="AF23" s="128">
        <v>0</v>
      </c>
      <c r="AG23" s="1">
        <v>1</v>
      </c>
      <c r="AH23" s="128">
        <v>0</v>
      </c>
      <c r="AI23" s="128">
        <v>1</v>
      </c>
      <c r="AJ23" s="1">
        <v>11</v>
      </c>
      <c r="AK23" s="128">
        <v>9</v>
      </c>
      <c r="AL23" s="128">
        <v>2</v>
      </c>
      <c r="AM23" s="128">
        <f t="shared" si="7"/>
        <v>8</v>
      </c>
      <c r="AN23" s="128">
        <v>5</v>
      </c>
      <c r="AO23" s="128">
        <v>3</v>
      </c>
      <c r="AP23" s="345" t="s">
        <v>27</v>
      </c>
      <c r="AQ23" s="102"/>
    </row>
    <row r="24" spans="1:43" s="58" customFormat="1" ht="21" customHeight="1">
      <c r="A24" s="342"/>
      <c r="B24" s="360" t="s">
        <v>28</v>
      </c>
      <c r="C24" s="344">
        <f t="shared" si="2"/>
        <v>33</v>
      </c>
      <c r="D24" s="1">
        <f t="shared" si="3"/>
        <v>24</v>
      </c>
      <c r="E24" s="1">
        <f t="shared" si="4"/>
        <v>9</v>
      </c>
      <c r="F24" s="1">
        <f t="shared" si="5"/>
        <v>1</v>
      </c>
      <c r="G24" s="128">
        <v>1</v>
      </c>
      <c r="H24" s="128">
        <v>0</v>
      </c>
      <c r="I24" s="1">
        <v>0</v>
      </c>
      <c r="J24" s="128">
        <v>0</v>
      </c>
      <c r="K24" s="128">
        <v>0</v>
      </c>
      <c r="L24" s="1">
        <v>1</v>
      </c>
      <c r="M24" s="128">
        <v>1</v>
      </c>
      <c r="N24" s="128">
        <v>0</v>
      </c>
      <c r="O24" s="1">
        <v>1</v>
      </c>
      <c r="P24" s="128">
        <v>1</v>
      </c>
      <c r="Q24" s="128">
        <v>0</v>
      </c>
      <c r="R24" s="1">
        <v>0</v>
      </c>
      <c r="S24" s="128">
        <v>0</v>
      </c>
      <c r="T24" s="128">
        <v>0</v>
      </c>
      <c r="U24" s="1">
        <v>28</v>
      </c>
      <c r="V24" s="128">
        <v>20</v>
      </c>
      <c r="W24" s="128">
        <v>8</v>
      </c>
      <c r="X24" s="1">
        <v>0</v>
      </c>
      <c r="Y24" s="128">
        <v>0</v>
      </c>
      <c r="Z24" s="128">
        <v>0</v>
      </c>
      <c r="AA24" s="1">
        <v>1</v>
      </c>
      <c r="AB24" s="128">
        <v>0</v>
      </c>
      <c r="AC24" s="128">
        <v>1</v>
      </c>
      <c r="AD24" s="1">
        <v>0</v>
      </c>
      <c r="AE24" s="128">
        <v>0</v>
      </c>
      <c r="AF24" s="128">
        <v>0</v>
      </c>
      <c r="AG24" s="1">
        <v>0</v>
      </c>
      <c r="AH24" s="128">
        <v>0</v>
      </c>
      <c r="AI24" s="128">
        <v>0</v>
      </c>
      <c r="AJ24" s="1">
        <v>1</v>
      </c>
      <c r="AK24" s="128">
        <v>1</v>
      </c>
      <c r="AL24" s="128">
        <v>0</v>
      </c>
      <c r="AM24" s="128">
        <f t="shared" si="7"/>
        <v>9</v>
      </c>
      <c r="AN24" s="128">
        <v>5</v>
      </c>
      <c r="AO24" s="128">
        <v>4</v>
      </c>
      <c r="AP24" s="345" t="s">
        <v>28</v>
      </c>
      <c r="AQ24" s="102"/>
    </row>
    <row r="25" spans="1:43" s="58" customFormat="1" ht="21" customHeight="1">
      <c r="A25" s="342"/>
      <c r="B25" s="360" t="s">
        <v>29</v>
      </c>
      <c r="C25" s="344">
        <f t="shared" si="2"/>
        <v>53</v>
      </c>
      <c r="D25" s="1">
        <f t="shared" si="3"/>
        <v>43</v>
      </c>
      <c r="E25" s="1">
        <f t="shared" si="4"/>
        <v>10</v>
      </c>
      <c r="F25" s="1">
        <f t="shared" si="5"/>
        <v>1</v>
      </c>
      <c r="G25" s="128">
        <v>1</v>
      </c>
      <c r="H25" s="128">
        <v>0</v>
      </c>
      <c r="I25" s="1">
        <v>0</v>
      </c>
      <c r="J25" s="128">
        <v>0</v>
      </c>
      <c r="K25" s="128">
        <v>0</v>
      </c>
      <c r="L25" s="1">
        <v>2</v>
      </c>
      <c r="M25" s="128">
        <v>2</v>
      </c>
      <c r="N25" s="128">
        <v>0</v>
      </c>
      <c r="O25" s="1">
        <v>2</v>
      </c>
      <c r="P25" s="128">
        <v>2</v>
      </c>
      <c r="Q25" s="128">
        <v>0</v>
      </c>
      <c r="R25" s="1">
        <v>0</v>
      </c>
      <c r="S25" s="128">
        <v>0</v>
      </c>
      <c r="T25" s="128">
        <v>0</v>
      </c>
      <c r="U25" s="1">
        <v>45</v>
      </c>
      <c r="V25" s="128">
        <v>37</v>
      </c>
      <c r="W25" s="128">
        <v>8</v>
      </c>
      <c r="X25" s="1">
        <v>0</v>
      </c>
      <c r="Y25" s="128">
        <v>0</v>
      </c>
      <c r="Z25" s="128">
        <v>0</v>
      </c>
      <c r="AA25" s="1">
        <v>2</v>
      </c>
      <c r="AB25" s="128">
        <v>0</v>
      </c>
      <c r="AC25" s="128">
        <v>2</v>
      </c>
      <c r="AD25" s="1">
        <v>0</v>
      </c>
      <c r="AE25" s="128">
        <v>0</v>
      </c>
      <c r="AF25" s="128">
        <v>0</v>
      </c>
      <c r="AG25" s="1">
        <v>0</v>
      </c>
      <c r="AH25" s="128">
        <v>0</v>
      </c>
      <c r="AI25" s="128">
        <v>0</v>
      </c>
      <c r="AJ25" s="1">
        <v>1</v>
      </c>
      <c r="AK25" s="128">
        <v>1</v>
      </c>
      <c r="AL25" s="128">
        <v>0</v>
      </c>
      <c r="AM25" s="128">
        <f t="shared" si="7"/>
        <v>5</v>
      </c>
      <c r="AN25" s="128">
        <v>2</v>
      </c>
      <c r="AO25" s="128">
        <v>3</v>
      </c>
      <c r="AP25" s="345" t="s">
        <v>29</v>
      </c>
      <c r="AQ25" s="102"/>
    </row>
    <row r="26" spans="1:43" s="58" customFormat="1" ht="21" customHeight="1">
      <c r="A26" s="342"/>
      <c r="B26" s="360" t="s">
        <v>30</v>
      </c>
      <c r="C26" s="344">
        <f t="shared" si="2"/>
        <v>51</v>
      </c>
      <c r="D26" s="1">
        <f t="shared" si="3"/>
        <v>36</v>
      </c>
      <c r="E26" s="1">
        <f t="shared" si="4"/>
        <v>15</v>
      </c>
      <c r="F26" s="1">
        <f t="shared" si="5"/>
        <v>1</v>
      </c>
      <c r="G26" s="128">
        <v>1</v>
      </c>
      <c r="H26" s="128">
        <v>0</v>
      </c>
      <c r="I26" s="1">
        <v>0</v>
      </c>
      <c r="J26" s="128">
        <v>0</v>
      </c>
      <c r="K26" s="128">
        <v>0</v>
      </c>
      <c r="L26" s="1">
        <v>1</v>
      </c>
      <c r="M26" s="128">
        <v>1</v>
      </c>
      <c r="N26" s="128">
        <v>0</v>
      </c>
      <c r="O26" s="1">
        <v>2</v>
      </c>
      <c r="P26" s="128">
        <v>2</v>
      </c>
      <c r="Q26" s="128">
        <v>0</v>
      </c>
      <c r="R26" s="1">
        <v>0</v>
      </c>
      <c r="S26" s="128">
        <v>0</v>
      </c>
      <c r="T26" s="128">
        <v>0</v>
      </c>
      <c r="U26" s="1">
        <v>45</v>
      </c>
      <c r="V26" s="128">
        <v>32</v>
      </c>
      <c r="W26" s="128">
        <v>13</v>
      </c>
      <c r="X26" s="1">
        <v>0</v>
      </c>
      <c r="Y26" s="128">
        <v>0</v>
      </c>
      <c r="Z26" s="128">
        <v>0</v>
      </c>
      <c r="AA26" s="1">
        <v>2</v>
      </c>
      <c r="AB26" s="128">
        <v>0</v>
      </c>
      <c r="AC26" s="128">
        <v>2</v>
      </c>
      <c r="AD26" s="1">
        <v>0</v>
      </c>
      <c r="AE26" s="128">
        <v>0</v>
      </c>
      <c r="AF26" s="128">
        <v>0</v>
      </c>
      <c r="AG26" s="1">
        <v>0</v>
      </c>
      <c r="AH26" s="128">
        <v>0</v>
      </c>
      <c r="AI26" s="128">
        <v>0</v>
      </c>
      <c r="AJ26" s="1">
        <v>0</v>
      </c>
      <c r="AK26" s="128">
        <v>0</v>
      </c>
      <c r="AL26" s="128">
        <v>0</v>
      </c>
      <c r="AM26" s="128">
        <f t="shared" si="7"/>
        <v>8</v>
      </c>
      <c r="AN26" s="128">
        <v>5</v>
      </c>
      <c r="AO26" s="128">
        <v>3</v>
      </c>
      <c r="AP26" s="345" t="s">
        <v>30</v>
      </c>
      <c r="AQ26" s="102"/>
    </row>
    <row r="27" spans="1:43" s="58" customFormat="1" ht="21" customHeight="1">
      <c r="A27" s="342"/>
      <c r="B27" s="359" t="s">
        <v>60</v>
      </c>
      <c r="C27" s="344">
        <f t="shared" si="2"/>
        <v>138</v>
      </c>
      <c r="D27" s="1">
        <f t="shared" si="3"/>
        <v>102</v>
      </c>
      <c r="E27" s="1">
        <f t="shared" si="4"/>
        <v>36</v>
      </c>
      <c r="F27" s="1">
        <f t="shared" si="5"/>
        <v>3</v>
      </c>
      <c r="G27" s="128">
        <v>3</v>
      </c>
      <c r="H27" s="128">
        <v>0</v>
      </c>
      <c r="I27" s="1">
        <v>0</v>
      </c>
      <c r="J27" s="128">
        <v>0</v>
      </c>
      <c r="K27" s="128">
        <v>0</v>
      </c>
      <c r="L27" s="1">
        <v>4</v>
      </c>
      <c r="M27" s="128">
        <v>4</v>
      </c>
      <c r="N27" s="128">
        <v>0</v>
      </c>
      <c r="O27" s="1">
        <v>5</v>
      </c>
      <c r="P27" s="128">
        <v>5</v>
      </c>
      <c r="Q27" s="128">
        <v>0</v>
      </c>
      <c r="R27" s="1">
        <v>0</v>
      </c>
      <c r="S27" s="128">
        <v>0</v>
      </c>
      <c r="T27" s="128">
        <v>0</v>
      </c>
      <c r="U27" s="1">
        <v>115</v>
      </c>
      <c r="V27" s="128">
        <v>85</v>
      </c>
      <c r="W27" s="128">
        <v>30</v>
      </c>
      <c r="X27" s="1">
        <v>0</v>
      </c>
      <c r="Y27" s="128">
        <v>0</v>
      </c>
      <c r="Z27" s="128">
        <v>0</v>
      </c>
      <c r="AA27" s="1">
        <v>5</v>
      </c>
      <c r="AB27" s="128">
        <v>0</v>
      </c>
      <c r="AC27" s="128">
        <v>5</v>
      </c>
      <c r="AD27" s="1">
        <v>0</v>
      </c>
      <c r="AE27" s="128">
        <v>0</v>
      </c>
      <c r="AF27" s="128">
        <v>0</v>
      </c>
      <c r="AG27" s="1">
        <v>0</v>
      </c>
      <c r="AH27" s="128">
        <v>0</v>
      </c>
      <c r="AI27" s="128">
        <v>0</v>
      </c>
      <c r="AJ27" s="1">
        <v>6</v>
      </c>
      <c r="AK27" s="128">
        <v>5</v>
      </c>
      <c r="AL27" s="128">
        <v>1</v>
      </c>
      <c r="AM27" s="128">
        <f t="shared" si="7"/>
        <v>11</v>
      </c>
      <c r="AN27" s="128">
        <v>5</v>
      </c>
      <c r="AO27" s="128">
        <v>6</v>
      </c>
      <c r="AP27" s="345" t="s">
        <v>76</v>
      </c>
      <c r="AQ27" s="102"/>
    </row>
    <row r="28" spans="1:43" s="58" customFormat="1" ht="21" customHeight="1">
      <c r="A28" s="342"/>
      <c r="B28" s="359" t="s">
        <v>61</v>
      </c>
      <c r="C28" s="344">
        <f t="shared" si="2"/>
        <v>143</v>
      </c>
      <c r="D28" s="1">
        <f t="shared" si="3"/>
        <v>95</v>
      </c>
      <c r="E28" s="1">
        <f t="shared" si="4"/>
        <v>48</v>
      </c>
      <c r="F28" s="1">
        <f t="shared" si="5"/>
        <v>4</v>
      </c>
      <c r="G28" s="128">
        <v>3</v>
      </c>
      <c r="H28" s="128">
        <v>1</v>
      </c>
      <c r="I28" s="1">
        <v>1</v>
      </c>
      <c r="J28" s="128">
        <v>0</v>
      </c>
      <c r="K28" s="128">
        <v>1</v>
      </c>
      <c r="L28" s="1">
        <v>4</v>
      </c>
      <c r="M28" s="128">
        <v>3</v>
      </c>
      <c r="N28" s="128">
        <v>1</v>
      </c>
      <c r="O28" s="1">
        <v>3</v>
      </c>
      <c r="P28" s="128">
        <v>3</v>
      </c>
      <c r="Q28" s="128">
        <v>0</v>
      </c>
      <c r="R28" s="1">
        <v>0</v>
      </c>
      <c r="S28" s="128">
        <v>0</v>
      </c>
      <c r="T28" s="128">
        <v>0</v>
      </c>
      <c r="U28" s="1">
        <v>115</v>
      </c>
      <c r="V28" s="128">
        <v>80</v>
      </c>
      <c r="W28" s="128">
        <v>35</v>
      </c>
      <c r="X28" s="1">
        <v>0</v>
      </c>
      <c r="Y28" s="128">
        <v>0</v>
      </c>
      <c r="Z28" s="128">
        <v>0</v>
      </c>
      <c r="AA28" s="1">
        <v>6</v>
      </c>
      <c r="AB28" s="128">
        <v>0</v>
      </c>
      <c r="AC28" s="128">
        <v>6</v>
      </c>
      <c r="AD28" s="1">
        <v>0</v>
      </c>
      <c r="AE28" s="128">
        <v>0</v>
      </c>
      <c r="AF28" s="128">
        <v>0</v>
      </c>
      <c r="AG28" s="1">
        <v>0</v>
      </c>
      <c r="AH28" s="128">
        <v>0</v>
      </c>
      <c r="AI28" s="128">
        <v>0</v>
      </c>
      <c r="AJ28" s="1">
        <v>10</v>
      </c>
      <c r="AK28" s="128">
        <v>6</v>
      </c>
      <c r="AL28" s="128">
        <v>4</v>
      </c>
      <c r="AM28" s="128">
        <f t="shared" si="7"/>
        <v>34</v>
      </c>
      <c r="AN28" s="128">
        <v>19</v>
      </c>
      <c r="AO28" s="128">
        <v>15</v>
      </c>
      <c r="AP28" s="345" t="s">
        <v>77</v>
      </c>
      <c r="AQ28" s="102"/>
    </row>
    <row r="29" spans="1:43" s="58" customFormat="1" ht="21" customHeight="1">
      <c r="A29" s="342"/>
      <c r="B29" s="359" t="s">
        <v>62</v>
      </c>
      <c r="C29" s="344">
        <f t="shared" si="2"/>
        <v>39</v>
      </c>
      <c r="D29" s="1">
        <f t="shared" si="3"/>
        <v>26</v>
      </c>
      <c r="E29" s="1">
        <f t="shared" si="4"/>
        <v>13</v>
      </c>
      <c r="F29" s="1">
        <f t="shared" si="5"/>
        <v>1</v>
      </c>
      <c r="G29" s="128">
        <v>1</v>
      </c>
      <c r="H29" s="128">
        <v>0</v>
      </c>
      <c r="I29" s="1">
        <v>0</v>
      </c>
      <c r="J29" s="128">
        <v>0</v>
      </c>
      <c r="K29" s="128">
        <v>0</v>
      </c>
      <c r="L29" s="1">
        <v>1</v>
      </c>
      <c r="M29" s="128">
        <v>1</v>
      </c>
      <c r="N29" s="128">
        <v>0</v>
      </c>
      <c r="O29" s="1">
        <v>1</v>
      </c>
      <c r="P29" s="128">
        <v>0</v>
      </c>
      <c r="Q29" s="128">
        <v>1</v>
      </c>
      <c r="R29" s="1">
        <v>0</v>
      </c>
      <c r="S29" s="128">
        <v>0</v>
      </c>
      <c r="T29" s="128">
        <v>0</v>
      </c>
      <c r="U29" s="1">
        <v>31</v>
      </c>
      <c r="V29" s="128">
        <v>21</v>
      </c>
      <c r="W29" s="128">
        <v>10</v>
      </c>
      <c r="X29" s="1">
        <v>0</v>
      </c>
      <c r="Y29" s="128">
        <v>0</v>
      </c>
      <c r="Z29" s="128">
        <v>0</v>
      </c>
      <c r="AA29" s="1">
        <v>2</v>
      </c>
      <c r="AB29" s="128">
        <v>0</v>
      </c>
      <c r="AC29" s="128">
        <v>2</v>
      </c>
      <c r="AD29" s="1">
        <v>0</v>
      </c>
      <c r="AE29" s="128">
        <v>0</v>
      </c>
      <c r="AF29" s="128">
        <v>0</v>
      </c>
      <c r="AG29" s="1">
        <v>0</v>
      </c>
      <c r="AH29" s="128">
        <v>0</v>
      </c>
      <c r="AI29" s="128">
        <v>0</v>
      </c>
      <c r="AJ29" s="1">
        <v>3</v>
      </c>
      <c r="AK29" s="128">
        <v>3</v>
      </c>
      <c r="AL29" s="128">
        <v>0</v>
      </c>
      <c r="AM29" s="128">
        <f t="shared" si="7"/>
        <v>4</v>
      </c>
      <c r="AN29" s="128">
        <v>3</v>
      </c>
      <c r="AO29" s="128">
        <v>1</v>
      </c>
      <c r="AP29" s="345" t="s">
        <v>78</v>
      </c>
      <c r="AQ29" s="102"/>
    </row>
    <row r="30" spans="1:43" s="58" customFormat="1" ht="21" customHeight="1">
      <c r="A30" s="342"/>
      <c r="B30" s="359" t="s">
        <v>164</v>
      </c>
      <c r="C30" s="344">
        <f t="shared" si="2"/>
        <v>225</v>
      </c>
      <c r="D30" s="1">
        <f t="shared" si="3"/>
        <v>175</v>
      </c>
      <c r="E30" s="1">
        <f t="shared" si="4"/>
        <v>50</v>
      </c>
      <c r="F30" s="1">
        <f t="shared" si="5"/>
        <v>6</v>
      </c>
      <c r="G30" s="128">
        <v>5</v>
      </c>
      <c r="H30" s="128">
        <v>1</v>
      </c>
      <c r="I30" s="1">
        <v>0</v>
      </c>
      <c r="J30" s="128">
        <v>0</v>
      </c>
      <c r="K30" s="128">
        <v>0</v>
      </c>
      <c r="L30" s="1">
        <v>6</v>
      </c>
      <c r="M30" s="128">
        <v>6</v>
      </c>
      <c r="N30" s="128">
        <v>0</v>
      </c>
      <c r="O30" s="1">
        <v>8</v>
      </c>
      <c r="P30" s="128">
        <v>8</v>
      </c>
      <c r="Q30" s="128">
        <v>0</v>
      </c>
      <c r="R30" s="1">
        <v>0</v>
      </c>
      <c r="S30" s="128">
        <v>0</v>
      </c>
      <c r="T30" s="128">
        <v>0</v>
      </c>
      <c r="U30" s="1">
        <v>191</v>
      </c>
      <c r="V30" s="128">
        <v>148</v>
      </c>
      <c r="W30" s="128">
        <v>43</v>
      </c>
      <c r="X30" s="1">
        <v>0</v>
      </c>
      <c r="Y30" s="128">
        <v>0</v>
      </c>
      <c r="Z30" s="128">
        <v>0</v>
      </c>
      <c r="AA30" s="1">
        <v>6</v>
      </c>
      <c r="AB30" s="128">
        <v>0</v>
      </c>
      <c r="AC30" s="128">
        <v>6</v>
      </c>
      <c r="AD30" s="1">
        <v>0</v>
      </c>
      <c r="AE30" s="128">
        <v>0</v>
      </c>
      <c r="AF30" s="128">
        <v>0</v>
      </c>
      <c r="AG30" s="1">
        <v>0</v>
      </c>
      <c r="AH30" s="128">
        <v>0</v>
      </c>
      <c r="AI30" s="128">
        <v>0</v>
      </c>
      <c r="AJ30" s="1">
        <v>8</v>
      </c>
      <c r="AK30" s="128">
        <v>8</v>
      </c>
      <c r="AL30" s="128">
        <v>0</v>
      </c>
      <c r="AM30" s="128">
        <f t="shared" si="7"/>
        <v>40</v>
      </c>
      <c r="AN30" s="128">
        <v>15</v>
      </c>
      <c r="AO30" s="128">
        <v>25</v>
      </c>
      <c r="AP30" s="345" t="s">
        <v>164</v>
      </c>
      <c r="AQ30" s="102"/>
    </row>
    <row r="31" spans="1:46" s="171" customFormat="1" ht="21" customHeight="1">
      <c r="A31" s="392" t="s">
        <v>218</v>
      </c>
      <c r="B31" s="461"/>
      <c r="C31" s="257">
        <f t="shared" si="2"/>
        <v>26</v>
      </c>
      <c r="D31" s="258">
        <f t="shared" si="3"/>
        <v>16</v>
      </c>
      <c r="E31" s="258">
        <f t="shared" si="4"/>
        <v>10</v>
      </c>
      <c r="F31" s="258">
        <f t="shared" si="5"/>
        <v>1</v>
      </c>
      <c r="G31" s="258">
        <f aca="true" t="shared" si="8" ref="G31:AO31">SUM(G32:G33)</f>
        <v>1</v>
      </c>
      <c r="H31" s="258">
        <f t="shared" si="8"/>
        <v>0</v>
      </c>
      <c r="I31" s="258">
        <f>J31+K31</f>
        <v>0</v>
      </c>
      <c r="J31" s="258">
        <f t="shared" si="8"/>
        <v>0</v>
      </c>
      <c r="K31" s="258">
        <f t="shared" si="8"/>
        <v>0</v>
      </c>
      <c r="L31" s="258">
        <f>M31+N31</f>
        <v>1</v>
      </c>
      <c r="M31" s="258">
        <f t="shared" si="8"/>
        <v>1</v>
      </c>
      <c r="N31" s="258">
        <f t="shared" si="8"/>
        <v>0</v>
      </c>
      <c r="O31" s="258">
        <f>P31+Q31</f>
        <v>1</v>
      </c>
      <c r="P31" s="258">
        <f t="shared" si="8"/>
        <v>1</v>
      </c>
      <c r="Q31" s="258">
        <f t="shared" si="8"/>
        <v>0</v>
      </c>
      <c r="R31" s="258">
        <f>S31+T31</f>
        <v>0</v>
      </c>
      <c r="S31" s="258">
        <f t="shared" si="8"/>
        <v>0</v>
      </c>
      <c r="T31" s="258">
        <f t="shared" si="8"/>
        <v>0</v>
      </c>
      <c r="U31" s="258">
        <f>V31+W31</f>
        <v>20</v>
      </c>
      <c r="V31" s="258">
        <f t="shared" si="8"/>
        <v>11</v>
      </c>
      <c r="W31" s="258">
        <f t="shared" si="8"/>
        <v>9</v>
      </c>
      <c r="X31" s="258">
        <f>Y31+Z31</f>
        <v>0</v>
      </c>
      <c r="Y31" s="258">
        <f t="shared" si="8"/>
        <v>0</v>
      </c>
      <c r="Z31" s="258">
        <f t="shared" si="8"/>
        <v>0</v>
      </c>
      <c r="AA31" s="258">
        <f>AB31+AC31</f>
        <v>1</v>
      </c>
      <c r="AB31" s="258">
        <f t="shared" si="8"/>
        <v>0</v>
      </c>
      <c r="AC31" s="258">
        <f t="shared" si="8"/>
        <v>1</v>
      </c>
      <c r="AD31" s="258">
        <f>AE31+AF31</f>
        <v>0</v>
      </c>
      <c r="AE31" s="258">
        <f t="shared" si="8"/>
        <v>0</v>
      </c>
      <c r="AF31" s="258">
        <f t="shared" si="8"/>
        <v>0</v>
      </c>
      <c r="AG31" s="258">
        <f>AH31+AI31</f>
        <v>0</v>
      </c>
      <c r="AH31" s="258">
        <f t="shared" si="8"/>
        <v>0</v>
      </c>
      <c r="AI31" s="258">
        <f t="shared" si="8"/>
        <v>0</v>
      </c>
      <c r="AJ31" s="258">
        <f>AK31+AL31</f>
        <v>2</v>
      </c>
      <c r="AK31" s="258">
        <f t="shared" si="8"/>
        <v>2</v>
      </c>
      <c r="AL31" s="258">
        <f t="shared" si="8"/>
        <v>0</v>
      </c>
      <c r="AM31" s="366">
        <f t="shared" si="7"/>
        <v>12</v>
      </c>
      <c r="AN31" s="258">
        <f t="shared" si="8"/>
        <v>5</v>
      </c>
      <c r="AO31" s="258">
        <f t="shared" si="8"/>
        <v>7</v>
      </c>
      <c r="AP31" s="380" t="s">
        <v>218</v>
      </c>
      <c r="AQ31" s="468"/>
      <c r="AT31" s="58"/>
    </row>
    <row r="32" spans="1:46" s="58" customFormat="1" ht="21" customHeight="1">
      <c r="A32" s="342"/>
      <c r="B32" s="360" t="s">
        <v>31</v>
      </c>
      <c r="C32" s="344">
        <f t="shared" si="2"/>
        <v>26</v>
      </c>
      <c r="D32" s="1">
        <f t="shared" si="3"/>
        <v>16</v>
      </c>
      <c r="E32" s="1">
        <f t="shared" si="4"/>
        <v>10</v>
      </c>
      <c r="F32" s="1">
        <f t="shared" si="5"/>
        <v>1</v>
      </c>
      <c r="G32" s="128">
        <v>1</v>
      </c>
      <c r="H32" s="128">
        <v>0</v>
      </c>
      <c r="I32" s="1">
        <v>0</v>
      </c>
      <c r="J32" s="128">
        <v>0</v>
      </c>
      <c r="K32" s="128">
        <v>0</v>
      </c>
      <c r="L32" s="1">
        <v>1</v>
      </c>
      <c r="M32" s="128">
        <v>1</v>
      </c>
      <c r="N32" s="128">
        <v>0</v>
      </c>
      <c r="O32" s="1">
        <v>1</v>
      </c>
      <c r="P32" s="128">
        <v>1</v>
      </c>
      <c r="Q32" s="128">
        <v>0</v>
      </c>
      <c r="R32" s="1">
        <v>0</v>
      </c>
      <c r="S32" s="128">
        <v>0</v>
      </c>
      <c r="T32" s="128">
        <v>0</v>
      </c>
      <c r="U32" s="1">
        <v>20</v>
      </c>
      <c r="V32" s="128">
        <v>11</v>
      </c>
      <c r="W32" s="128">
        <v>9</v>
      </c>
      <c r="X32" s="1">
        <v>0</v>
      </c>
      <c r="Y32" s="128">
        <v>0</v>
      </c>
      <c r="Z32" s="128">
        <v>0</v>
      </c>
      <c r="AA32" s="1">
        <v>1</v>
      </c>
      <c r="AB32" s="128">
        <v>0</v>
      </c>
      <c r="AC32" s="128">
        <v>1</v>
      </c>
      <c r="AD32" s="1">
        <v>0</v>
      </c>
      <c r="AE32" s="128">
        <v>0</v>
      </c>
      <c r="AF32" s="128">
        <v>0</v>
      </c>
      <c r="AG32" s="1">
        <v>0</v>
      </c>
      <c r="AH32" s="128">
        <v>0</v>
      </c>
      <c r="AI32" s="128">
        <v>0</v>
      </c>
      <c r="AJ32" s="1">
        <v>2</v>
      </c>
      <c r="AK32" s="128">
        <v>2</v>
      </c>
      <c r="AL32" s="128">
        <v>0</v>
      </c>
      <c r="AM32" s="128">
        <f t="shared" si="7"/>
        <v>12</v>
      </c>
      <c r="AN32" s="128">
        <v>5</v>
      </c>
      <c r="AO32" s="128">
        <v>7</v>
      </c>
      <c r="AP32" s="345" t="s">
        <v>31</v>
      </c>
      <c r="AQ32" s="102"/>
      <c r="AT32" s="171"/>
    </row>
    <row r="33" spans="1:43" s="58" customFormat="1" ht="21" customHeight="1">
      <c r="A33" s="342"/>
      <c r="B33" s="360" t="s">
        <v>32</v>
      </c>
      <c r="C33" s="344">
        <f t="shared" si="2"/>
        <v>0</v>
      </c>
      <c r="D33" s="1">
        <f t="shared" si="3"/>
        <v>0</v>
      </c>
      <c r="E33" s="1">
        <f t="shared" si="4"/>
        <v>0</v>
      </c>
      <c r="F33" s="1">
        <f t="shared" si="5"/>
        <v>0</v>
      </c>
      <c r="G33" s="128">
        <v>0</v>
      </c>
      <c r="H33" s="128">
        <v>0</v>
      </c>
      <c r="I33" s="1">
        <v>0</v>
      </c>
      <c r="J33" s="128">
        <v>0</v>
      </c>
      <c r="K33" s="128">
        <v>0</v>
      </c>
      <c r="L33" s="1">
        <v>0</v>
      </c>
      <c r="M33" s="128">
        <v>0</v>
      </c>
      <c r="N33" s="128">
        <v>0</v>
      </c>
      <c r="O33" s="1">
        <v>0</v>
      </c>
      <c r="P33" s="128">
        <v>0</v>
      </c>
      <c r="Q33" s="128">
        <v>0</v>
      </c>
      <c r="R33" s="1">
        <v>0</v>
      </c>
      <c r="S33" s="128">
        <v>0</v>
      </c>
      <c r="T33" s="128">
        <v>0</v>
      </c>
      <c r="U33" s="1">
        <v>0</v>
      </c>
      <c r="V33" s="128">
        <v>0</v>
      </c>
      <c r="W33" s="128">
        <v>0</v>
      </c>
      <c r="X33" s="1">
        <v>0</v>
      </c>
      <c r="Y33" s="128">
        <v>0</v>
      </c>
      <c r="Z33" s="128">
        <v>0</v>
      </c>
      <c r="AA33" s="1">
        <v>0</v>
      </c>
      <c r="AB33" s="128">
        <v>0</v>
      </c>
      <c r="AC33" s="128">
        <v>0</v>
      </c>
      <c r="AD33" s="1">
        <v>0</v>
      </c>
      <c r="AE33" s="128">
        <v>0</v>
      </c>
      <c r="AF33" s="128">
        <v>0</v>
      </c>
      <c r="AG33" s="1">
        <v>0</v>
      </c>
      <c r="AH33" s="128">
        <v>0</v>
      </c>
      <c r="AI33" s="128">
        <v>0</v>
      </c>
      <c r="AJ33" s="1">
        <v>0</v>
      </c>
      <c r="AK33" s="128">
        <v>0</v>
      </c>
      <c r="AL33" s="128">
        <v>0</v>
      </c>
      <c r="AM33" s="128">
        <f t="shared" si="7"/>
        <v>0</v>
      </c>
      <c r="AN33" s="128">
        <v>0</v>
      </c>
      <c r="AO33" s="128">
        <v>0</v>
      </c>
      <c r="AP33" s="345" t="s">
        <v>32</v>
      </c>
      <c r="AQ33" s="102"/>
    </row>
    <row r="34" spans="1:46" s="171" customFormat="1" ht="21" customHeight="1">
      <c r="A34" s="382" t="s">
        <v>219</v>
      </c>
      <c r="B34" s="460"/>
      <c r="C34" s="257">
        <f t="shared" si="2"/>
        <v>158</v>
      </c>
      <c r="D34" s="258">
        <f t="shared" si="3"/>
        <v>116</v>
      </c>
      <c r="E34" s="258">
        <f t="shared" si="4"/>
        <v>42</v>
      </c>
      <c r="F34" s="258">
        <f t="shared" si="5"/>
        <v>4</v>
      </c>
      <c r="G34" s="258">
        <f aca="true" t="shared" si="9" ref="G34:AO34">SUM(G35:G38)</f>
        <v>4</v>
      </c>
      <c r="H34" s="258">
        <f t="shared" si="9"/>
        <v>0</v>
      </c>
      <c r="I34" s="258">
        <f>J34+K34</f>
        <v>1</v>
      </c>
      <c r="J34" s="258">
        <f t="shared" si="9"/>
        <v>1</v>
      </c>
      <c r="K34" s="258">
        <f t="shared" si="9"/>
        <v>0</v>
      </c>
      <c r="L34" s="258">
        <f>M34+N34</f>
        <v>4</v>
      </c>
      <c r="M34" s="258">
        <f t="shared" si="9"/>
        <v>4</v>
      </c>
      <c r="N34" s="258">
        <f t="shared" si="9"/>
        <v>0</v>
      </c>
      <c r="O34" s="258">
        <f>P34+Q34</f>
        <v>4</v>
      </c>
      <c r="P34" s="258">
        <f t="shared" si="9"/>
        <v>4</v>
      </c>
      <c r="Q34" s="258">
        <f t="shared" si="9"/>
        <v>0</v>
      </c>
      <c r="R34" s="258">
        <f>S34+T34</f>
        <v>0</v>
      </c>
      <c r="S34" s="258">
        <f t="shared" si="9"/>
        <v>0</v>
      </c>
      <c r="T34" s="258">
        <f t="shared" si="9"/>
        <v>0</v>
      </c>
      <c r="U34" s="258">
        <f>V34+W34</f>
        <v>130</v>
      </c>
      <c r="V34" s="258">
        <f t="shared" si="9"/>
        <v>96</v>
      </c>
      <c r="W34" s="258">
        <f t="shared" si="9"/>
        <v>34</v>
      </c>
      <c r="X34" s="258">
        <f>Y34+Z34</f>
        <v>0</v>
      </c>
      <c r="Y34" s="258">
        <f t="shared" si="9"/>
        <v>0</v>
      </c>
      <c r="Z34" s="258">
        <f t="shared" si="9"/>
        <v>0</v>
      </c>
      <c r="AA34" s="258">
        <f>AB34+AC34</f>
        <v>7</v>
      </c>
      <c r="AB34" s="258">
        <f t="shared" si="9"/>
        <v>0</v>
      </c>
      <c r="AC34" s="258">
        <f t="shared" si="9"/>
        <v>7</v>
      </c>
      <c r="AD34" s="258">
        <f>AE34+AF34</f>
        <v>0</v>
      </c>
      <c r="AE34" s="258">
        <f t="shared" si="9"/>
        <v>0</v>
      </c>
      <c r="AF34" s="258">
        <f t="shared" si="9"/>
        <v>0</v>
      </c>
      <c r="AG34" s="258">
        <f>AH34+AI34</f>
        <v>0</v>
      </c>
      <c r="AH34" s="258">
        <f t="shared" si="9"/>
        <v>0</v>
      </c>
      <c r="AI34" s="258">
        <f t="shared" si="9"/>
        <v>0</v>
      </c>
      <c r="AJ34" s="258">
        <f>AK34+AL34</f>
        <v>8</v>
      </c>
      <c r="AK34" s="258">
        <f t="shared" si="9"/>
        <v>7</v>
      </c>
      <c r="AL34" s="258">
        <f t="shared" si="9"/>
        <v>1</v>
      </c>
      <c r="AM34" s="366">
        <f t="shared" si="7"/>
        <v>34</v>
      </c>
      <c r="AN34" s="258">
        <f t="shared" si="9"/>
        <v>22</v>
      </c>
      <c r="AO34" s="258">
        <f t="shared" si="9"/>
        <v>12</v>
      </c>
      <c r="AP34" s="380" t="s">
        <v>219</v>
      </c>
      <c r="AQ34" s="468"/>
      <c r="AT34" s="58"/>
    </row>
    <row r="35" spans="1:43" s="58" customFormat="1" ht="21" customHeight="1">
      <c r="A35" s="342"/>
      <c r="B35" s="360" t="s">
        <v>48</v>
      </c>
      <c r="C35" s="344">
        <f t="shared" si="2"/>
        <v>83</v>
      </c>
      <c r="D35" s="1">
        <f t="shared" si="3"/>
        <v>63</v>
      </c>
      <c r="E35" s="1">
        <f t="shared" si="4"/>
        <v>20</v>
      </c>
      <c r="F35" s="1">
        <f t="shared" si="5"/>
        <v>2</v>
      </c>
      <c r="G35" s="128">
        <v>2</v>
      </c>
      <c r="H35" s="128">
        <v>0</v>
      </c>
      <c r="I35" s="1">
        <v>0</v>
      </c>
      <c r="J35" s="128">
        <v>0</v>
      </c>
      <c r="K35" s="128">
        <v>0</v>
      </c>
      <c r="L35" s="1">
        <v>2</v>
      </c>
      <c r="M35" s="128">
        <v>2</v>
      </c>
      <c r="N35" s="128">
        <v>0</v>
      </c>
      <c r="O35" s="1">
        <v>2</v>
      </c>
      <c r="P35" s="128">
        <v>2</v>
      </c>
      <c r="Q35" s="128">
        <v>0</v>
      </c>
      <c r="R35" s="1">
        <v>0</v>
      </c>
      <c r="S35" s="128">
        <v>0</v>
      </c>
      <c r="T35" s="128">
        <v>0</v>
      </c>
      <c r="U35" s="1">
        <v>66</v>
      </c>
      <c r="V35" s="128">
        <v>50</v>
      </c>
      <c r="W35" s="128">
        <v>16</v>
      </c>
      <c r="X35" s="1">
        <v>0</v>
      </c>
      <c r="Y35" s="128">
        <v>0</v>
      </c>
      <c r="Z35" s="128">
        <v>0</v>
      </c>
      <c r="AA35" s="1">
        <v>3</v>
      </c>
      <c r="AB35" s="128">
        <v>0</v>
      </c>
      <c r="AC35" s="128">
        <v>3</v>
      </c>
      <c r="AD35" s="1">
        <v>0</v>
      </c>
      <c r="AE35" s="128">
        <v>0</v>
      </c>
      <c r="AF35" s="128">
        <v>0</v>
      </c>
      <c r="AG35" s="1">
        <v>0</v>
      </c>
      <c r="AH35" s="128">
        <v>0</v>
      </c>
      <c r="AI35" s="128">
        <v>0</v>
      </c>
      <c r="AJ35" s="1">
        <v>8</v>
      </c>
      <c r="AK35" s="128">
        <v>7</v>
      </c>
      <c r="AL35" s="128">
        <v>1</v>
      </c>
      <c r="AM35" s="128">
        <f t="shared" si="7"/>
        <v>14</v>
      </c>
      <c r="AN35" s="128">
        <v>8</v>
      </c>
      <c r="AO35" s="128">
        <v>6</v>
      </c>
      <c r="AP35" s="345" t="s">
        <v>47</v>
      </c>
      <c r="AQ35" s="102"/>
    </row>
    <row r="36" spans="1:46" s="58" customFormat="1" ht="21" customHeight="1">
      <c r="A36" s="342"/>
      <c r="B36" s="360" t="s">
        <v>50</v>
      </c>
      <c r="C36" s="344">
        <f t="shared" si="2"/>
        <v>30</v>
      </c>
      <c r="D36" s="1">
        <f t="shared" si="3"/>
        <v>23</v>
      </c>
      <c r="E36" s="1">
        <f t="shared" si="4"/>
        <v>7</v>
      </c>
      <c r="F36" s="1">
        <f t="shared" si="5"/>
        <v>1</v>
      </c>
      <c r="G36" s="128">
        <v>1</v>
      </c>
      <c r="H36" s="128">
        <v>0</v>
      </c>
      <c r="I36" s="1">
        <v>0</v>
      </c>
      <c r="J36" s="128">
        <v>0</v>
      </c>
      <c r="K36" s="128">
        <v>0</v>
      </c>
      <c r="L36" s="1">
        <v>1</v>
      </c>
      <c r="M36" s="128">
        <v>1</v>
      </c>
      <c r="N36" s="128">
        <v>0</v>
      </c>
      <c r="O36" s="1">
        <v>1</v>
      </c>
      <c r="P36" s="128">
        <v>1</v>
      </c>
      <c r="Q36" s="128">
        <v>0</v>
      </c>
      <c r="R36" s="1">
        <v>0</v>
      </c>
      <c r="S36" s="128">
        <v>0</v>
      </c>
      <c r="T36" s="128">
        <v>0</v>
      </c>
      <c r="U36" s="1">
        <v>26</v>
      </c>
      <c r="V36" s="128">
        <v>20</v>
      </c>
      <c r="W36" s="128">
        <v>6</v>
      </c>
      <c r="X36" s="1">
        <v>0</v>
      </c>
      <c r="Y36" s="128">
        <v>0</v>
      </c>
      <c r="Z36" s="128">
        <v>0</v>
      </c>
      <c r="AA36" s="1">
        <v>1</v>
      </c>
      <c r="AB36" s="128">
        <v>0</v>
      </c>
      <c r="AC36" s="128">
        <v>1</v>
      </c>
      <c r="AD36" s="1">
        <v>0</v>
      </c>
      <c r="AE36" s="128">
        <v>0</v>
      </c>
      <c r="AF36" s="128">
        <v>0</v>
      </c>
      <c r="AG36" s="1">
        <v>0</v>
      </c>
      <c r="AH36" s="128">
        <v>0</v>
      </c>
      <c r="AI36" s="128">
        <v>0</v>
      </c>
      <c r="AJ36" s="1">
        <v>0</v>
      </c>
      <c r="AK36" s="128">
        <v>0</v>
      </c>
      <c r="AL36" s="128">
        <v>0</v>
      </c>
      <c r="AM36" s="128">
        <f t="shared" si="7"/>
        <v>11</v>
      </c>
      <c r="AN36" s="128">
        <v>7</v>
      </c>
      <c r="AO36" s="128">
        <v>4</v>
      </c>
      <c r="AP36" s="345" t="s">
        <v>49</v>
      </c>
      <c r="AQ36" s="102"/>
      <c r="AT36" s="171"/>
    </row>
    <row r="37" spans="1:43" s="58" customFormat="1" ht="21" customHeight="1">
      <c r="A37" s="342"/>
      <c r="B37" s="360" t="s">
        <v>52</v>
      </c>
      <c r="C37" s="344">
        <f t="shared" si="2"/>
        <v>34</v>
      </c>
      <c r="D37" s="1">
        <f t="shared" si="3"/>
        <v>22</v>
      </c>
      <c r="E37" s="1">
        <f t="shared" si="4"/>
        <v>12</v>
      </c>
      <c r="F37" s="1">
        <f t="shared" si="5"/>
        <v>1</v>
      </c>
      <c r="G37" s="128">
        <v>1</v>
      </c>
      <c r="H37" s="128">
        <v>0</v>
      </c>
      <c r="I37" s="1">
        <v>0</v>
      </c>
      <c r="J37" s="128">
        <v>0</v>
      </c>
      <c r="K37" s="128">
        <v>0</v>
      </c>
      <c r="L37" s="1">
        <v>1</v>
      </c>
      <c r="M37" s="128">
        <v>1</v>
      </c>
      <c r="N37" s="128">
        <v>0</v>
      </c>
      <c r="O37" s="1">
        <v>1</v>
      </c>
      <c r="P37" s="128">
        <v>1</v>
      </c>
      <c r="Q37" s="128">
        <v>0</v>
      </c>
      <c r="R37" s="1">
        <v>0</v>
      </c>
      <c r="S37" s="128">
        <v>0</v>
      </c>
      <c r="T37" s="128">
        <v>0</v>
      </c>
      <c r="U37" s="1">
        <v>29</v>
      </c>
      <c r="V37" s="128">
        <v>19</v>
      </c>
      <c r="W37" s="128">
        <v>10</v>
      </c>
      <c r="X37" s="1">
        <v>0</v>
      </c>
      <c r="Y37" s="128">
        <v>0</v>
      </c>
      <c r="Z37" s="128">
        <v>0</v>
      </c>
      <c r="AA37" s="1">
        <v>2</v>
      </c>
      <c r="AB37" s="128">
        <v>0</v>
      </c>
      <c r="AC37" s="128">
        <v>2</v>
      </c>
      <c r="AD37" s="1">
        <v>0</v>
      </c>
      <c r="AE37" s="128">
        <v>0</v>
      </c>
      <c r="AF37" s="128">
        <v>0</v>
      </c>
      <c r="AG37" s="1">
        <v>0</v>
      </c>
      <c r="AH37" s="128">
        <v>0</v>
      </c>
      <c r="AI37" s="128">
        <v>0</v>
      </c>
      <c r="AJ37" s="1">
        <v>0</v>
      </c>
      <c r="AK37" s="128">
        <v>0</v>
      </c>
      <c r="AL37" s="128">
        <v>0</v>
      </c>
      <c r="AM37" s="128">
        <f t="shared" si="7"/>
        <v>5</v>
      </c>
      <c r="AN37" s="128">
        <v>4</v>
      </c>
      <c r="AO37" s="128">
        <v>1</v>
      </c>
      <c r="AP37" s="345" t="s">
        <v>51</v>
      </c>
      <c r="AQ37" s="102"/>
    </row>
    <row r="38" spans="1:43" s="58" customFormat="1" ht="21" customHeight="1">
      <c r="A38" s="342"/>
      <c r="B38" s="360" t="s">
        <v>54</v>
      </c>
      <c r="C38" s="344">
        <f t="shared" si="2"/>
        <v>11</v>
      </c>
      <c r="D38" s="1">
        <f t="shared" si="3"/>
        <v>8</v>
      </c>
      <c r="E38" s="1">
        <f t="shared" si="4"/>
        <v>3</v>
      </c>
      <c r="F38" s="1">
        <f t="shared" si="5"/>
        <v>0</v>
      </c>
      <c r="G38" s="128">
        <v>0</v>
      </c>
      <c r="H38" s="128">
        <v>0</v>
      </c>
      <c r="I38" s="1">
        <v>1</v>
      </c>
      <c r="J38" s="128">
        <v>1</v>
      </c>
      <c r="K38" s="128">
        <v>0</v>
      </c>
      <c r="L38" s="1">
        <v>0</v>
      </c>
      <c r="M38" s="128">
        <v>0</v>
      </c>
      <c r="N38" s="128">
        <v>0</v>
      </c>
      <c r="O38" s="1">
        <v>0</v>
      </c>
      <c r="P38" s="128">
        <v>0</v>
      </c>
      <c r="Q38" s="128">
        <v>0</v>
      </c>
      <c r="R38" s="1">
        <v>0</v>
      </c>
      <c r="S38" s="128">
        <v>0</v>
      </c>
      <c r="T38" s="128">
        <v>0</v>
      </c>
      <c r="U38" s="1">
        <v>9</v>
      </c>
      <c r="V38" s="128">
        <v>7</v>
      </c>
      <c r="W38" s="128">
        <v>2</v>
      </c>
      <c r="X38" s="1">
        <v>0</v>
      </c>
      <c r="Y38" s="128">
        <v>0</v>
      </c>
      <c r="Z38" s="128">
        <v>0</v>
      </c>
      <c r="AA38" s="1">
        <v>1</v>
      </c>
      <c r="AB38" s="128">
        <v>0</v>
      </c>
      <c r="AC38" s="128">
        <v>1</v>
      </c>
      <c r="AD38" s="1">
        <v>0</v>
      </c>
      <c r="AE38" s="128">
        <v>0</v>
      </c>
      <c r="AF38" s="128">
        <v>0</v>
      </c>
      <c r="AG38" s="1">
        <v>0</v>
      </c>
      <c r="AH38" s="128">
        <v>0</v>
      </c>
      <c r="AI38" s="128">
        <v>0</v>
      </c>
      <c r="AJ38" s="1">
        <v>0</v>
      </c>
      <c r="AK38" s="128">
        <v>0</v>
      </c>
      <c r="AL38" s="128">
        <v>0</v>
      </c>
      <c r="AM38" s="128">
        <f t="shared" si="7"/>
        <v>4</v>
      </c>
      <c r="AN38" s="128">
        <v>3</v>
      </c>
      <c r="AO38" s="128">
        <v>1</v>
      </c>
      <c r="AP38" s="345" t="s">
        <v>53</v>
      </c>
      <c r="AQ38" s="102"/>
    </row>
    <row r="39" spans="1:46" s="171" customFormat="1" ht="21" customHeight="1">
      <c r="A39" s="382" t="s">
        <v>220</v>
      </c>
      <c r="B39" s="460"/>
      <c r="C39" s="257">
        <f t="shared" si="2"/>
        <v>30</v>
      </c>
      <c r="D39" s="258">
        <f t="shared" si="3"/>
        <v>20</v>
      </c>
      <c r="E39" s="258">
        <f t="shared" si="4"/>
        <v>10</v>
      </c>
      <c r="F39" s="258">
        <f t="shared" si="5"/>
        <v>1</v>
      </c>
      <c r="G39" s="258">
        <f aca="true" t="shared" si="10" ref="G39:AO39">G40</f>
        <v>1</v>
      </c>
      <c r="H39" s="258">
        <f t="shared" si="10"/>
        <v>0</v>
      </c>
      <c r="I39" s="258">
        <f>J39+K39</f>
        <v>0</v>
      </c>
      <c r="J39" s="258">
        <f t="shared" si="10"/>
        <v>0</v>
      </c>
      <c r="K39" s="258">
        <f t="shared" si="10"/>
        <v>0</v>
      </c>
      <c r="L39" s="258">
        <f>M39+N39</f>
        <v>1</v>
      </c>
      <c r="M39" s="258">
        <f t="shared" si="10"/>
        <v>1</v>
      </c>
      <c r="N39" s="258">
        <f t="shared" si="10"/>
        <v>0</v>
      </c>
      <c r="O39" s="258">
        <f>P39+Q39</f>
        <v>1</v>
      </c>
      <c r="P39" s="258">
        <f t="shared" si="10"/>
        <v>1</v>
      </c>
      <c r="Q39" s="258">
        <f t="shared" si="10"/>
        <v>0</v>
      </c>
      <c r="R39" s="258">
        <f>S39+T39</f>
        <v>0</v>
      </c>
      <c r="S39" s="258">
        <f t="shared" si="10"/>
        <v>0</v>
      </c>
      <c r="T39" s="258">
        <f t="shared" si="10"/>
        <v>0</v>
      </c>
      <c r="U39" s="258">
        <f>V39+W39</f>
        <v>24</v>
      </c>
      <c r="V39" s="258">
        <f t="shared" si="10"/>
        <v>15</v>
      </c>
      <c r="W39" s="258">
        <f t="shared" si="10"/>
        <v>9</v>
      </c>
      <c r="X39" s="258">
        <f>Y39+Z39</f>
        <v>0</v>
      </c>
      <c r="Y39" s="258">
        <f t="shared" si="10"/>
        <v>0</v>
      </c>
      <c r="Z39" s="258">
        <f t="shared" si="10"/>
        <v>0</v>
      </c>
      <c r="AA39" s="258">
        <f>AB39+AC39</f>
        <v>1</v>
      </c>
      <c r="AB39" s="258">
        <f t="shared" si="10"/>
        <v>0</v>
      </c>
      <c r="AC39" s="258">
        <f t="shared" si="10"/>
        <v>1</v>
      </c>
      <c r="AD39" s="258">
        <f>AE39+AF39</f>
        <v>0</v>
      </c>
      <c r="AE39" s="258">
        <f t="shared" si="10"/>
        <v>0</v>
      </c>
      <c r="AF39" s="258">
        <f t="shared" si="10"/>
        <v>0</v>
      </c>
      <c r="AG39" s="258">
        <f>AH39+AI39</f>
        <v>0</v>
      </c>
      <c r="AH39" s="258">
        <f t="shared" si="10"/>
        <v>0</v>
      </c>
      <c r="AI39" s="258">
        <f t="shared" si="10"/>
        <v>0</v>
      </c>
      <c r="AJ39" s="258">
        <f>AK39+AL39</f>
        <v>2</v>
      </c>
      <c r="AK39" s="258">
        <f t="shared" si="10"/>
        <v>2</v>
      </c>
      <c r="AL39" s="258">
        <f t="shared" si="10"/>
        <v>0</v>
      </c>
      <c r="AM39" s="366">
        <f t="shared" si="7"/>
        <v>5</v>
      </c>
      <c r="AN39" s="258">
        <f t="shared" si="10"/>
        <v>3</v>
      </c>
      <c r="AO39" s="258">
        <f t="shared" si="10"/>
        <v>2</v>
      </c>
      <c r="AP39" s="396" t="s">
        <v>33</v>
      </c>
      <c r="AQ39" s="469"/>
      <c r="AT39" s="58"/>
    </row>
    <row r="40" spans="1:43" s="58" customFormat="1" ht="21" customHeight="1">
      <c r="A40" s="342"/>
      <c r="B40" s="360" t="s">
        <v>34</v>
      </c>
      <c r="C40" s="344">
        <f t="shared" si="2"/>
        <v>30</v>
      </c>
      <c r="D40" s="1">
        <f t="shared" si="3"/>
        <v>20</v>
      </c>
      <c r="E40" s="1">
        <f t="shared" si="4"/>
        <v>10</v>
      </c>
      <c r="F40" s="1">
        <f t="shared" si="5"/>
        <v>1</v>
      </c>
      <c r="G40" s="128">
        <v>1</v>
      </c>
      <c r="H40" s="128">
        <v>0</v>
      </c>
      <c r="I40" s="1">
        <v>0</v>
      </c>
      <c r="J40" s="128">
        <v>0</v>
      </c>
      <c r="K40" s="128">
        <v>0</v>
      </c>
      <c r="L40" s="1">
        <v>1</v>
      </c>
      <c r="M40" s="128">
        <v>1</v>
      </c>
      <c r="N40" s="128">
        <v>0</v>
      </c>
      <c r="O40" s="1">
        <v>1</v>
      </c>
      <c r="P40" s="128">
        <v>1</v>
      </c>
      <c r="Q40" s="128">
        <v>0</v>
      </c>
      <c r="R40" s="1">
        <v>0</v>
      </c>
      <c r="S40" s="128">
        <v>0</v>
      </c>
      <c r="T40" s="128">
        <v>0</v>
      </c>
      <c r="U40" s="1">
        <v>24</v>
      </c>
      <c r="V40" s="128">
        <v>15</v>
      </c>
      <c r="W40" s="128">
        <v>9</v>
      </c>
      <c r="X40" s="1">
        <v>0</v>
      </c>
      <c r="Y40" s="128">
        <v>0</v>
      </c>
      <c r="Z40" s="128">
        <v>0</v>
      </c>
      <c r="AA40" s="1">
        <v>1</v>
      </c>
      <c r="AB40" s="128">
        <v>0</v>
      </c>
      <c r="AC40" s="128">
        <v>1</v>
      </c>
      <c r="AD40" s="1">
        <v>0</v>
      </c>
      <c r="AE40" s="128">
        <v>0</v>
      </c>
      <c r="AF40" s="128">
        <v>0</v>
      </c>
      <c r="AG40" s="1">
        <v>0</v>
      </c>
      <c r="AH40" s="128">
        <v>0</v>
      </c>
      <c r="AI40" s="128">
        <v>0</v>
      </c>
      <c r="AJ40" s="1">
        <v>2</v>
      </c>
      <c r="AK40" s="128">
        <v>2</v>
      </c>
      <c r="AL40" s="128">
        <v>0</v>
      </c>
      <c r="AM40" s="128">
        <f t="shared" si="7"/>
        <v>5</v>
      </c>
      <c r="AN40" s="128">
        <v>3</v>
      </c>
      <c r="AO40" s="128">
        <v>2</v>
      </c>
      <c r="AP40" s="345" t="s">
        <v>34</v>
      </c>
      <c r="AQ40" s="102"/>
    </row>
    <row r="41" spans="1:46" s="171" customFormat="1" ht="21" customHeight="1">
      <c r="A41" s="382" t="s">
        <v>221</v>
      </c>
      <c r="B41" s="460"/>
      <c r="C41" s="257">
        <f t="shared" si="2"/>
        <v>45</v>
      </c>
      <c r="D41" s="258">
        <f t="shared" si="3"/>
        <v>30</v>
      </c>
      <c r="E41" s="258">
        <f t="shared" si="4"/>
        <v>15</v>
      </c>
      <c r="F41" s="258">
        <f t="shared" si="5"/>
        <v>1</v>
      </c>
      <c r="G41" s="258">
        <f aca="true" t="shared" si="11" ref="G41:AO41">SUM(G42:G43)</f>
        <v>1</v>
      </c>
      <c r="H41" s="258">
        <f t="shared" si="11"/>
        <v>0</v>
      </c>
      <c r="I41" s="258">
        <f>J41+K41</f>
        <v>0</v>
      </c>
      <c r="J41" s="258">
        <f t="shared" si="11"/>
        <v>0</v>
      </c>
      <c r="K41" s="258">
        <f t="shared" si="11"/>
        <v>0</v>
      </c>
      <c r="L41" s="258">
        <f>M41+N41</f>
        <v>1</v>
      </c>
      <c r="M41" s="258">
        <f t="shared" si="11"/>
        <v>1</v>
      </c>
      <c r="N41" s="258">
        <f t="shared" si="11"/>
        <v>0</v>
      </c>
      <c r="O41" s="258">
        <f>P41+Q41</f>
        <v>1</v>
      </c>
      <c r="P41" s="258">
        <f t="shared" si="11"/>
        <v>1</v>
      </c>
      <c r="Q41" s="258">
        <f t="shared" si="11"/>
        <v>0</v>
      </c>
      <c r="R41" s="258">
        <f>S41+T41</f>
        <v>0</v>
      </c>
      <c r="S41" s="258">
        <f t="shared" si="11"/>
        <v>0</v>
      </c>
      <c r="T41" s="258">
        <f t="shared" si="11"/>
        <v>0</v>
      </c>
      <c r="U41" s="258">
        <f>V41+W41</f>
        <v>35</v>
      </c>
      <c r="V41" s="258">
        <f t="shared" si="11"/>
        <v>22</v>
      </c>
      <c r="W41" s="258">
        <f t="shared" si="11"/>
        <v>13</v>
      </c>
      <c r="X41" s="258">
        <f>Y41+Z41</f>
        <v>0</v>
      </c>
      <c r="Y41" s="258">
        <f t="shared" si="11"/>
        <v>0</v>
      </c>
      <c r="Z41" s="258">
        <f t="shared" si="11"/>
        <v>0</v>
      </c>
      <c r="AA41" s="258">
        <f>AB41+AC41</f>
        <v>2</v>
      </c>
      <c r="AB41" s="258">
        <f t="shared" si="11"/>
        <v>0</v>
      </c>
      <c r="AC41" s="258">
        <f t="shared" si="11"/>
        <v>2</v>
      </c>
      <c r="AD41" s="258">
        <f>AE41+AF41</f>
        <v>0</v>
      </c>
      <c r="AE41" s="258">
        <f t="shared" si="11"/>
        <v>0</v>
      </c>
      <c r="AF41" s="258">
        <f t="shared" si="11"/>
        <v>0</v>
      </c>
      <c r="AG41" s="258">
        <f>AH41+AI41</f>
        <v>0</v>
      </c>
      <c r="AH41" s="258">
        <f t="shared" si="11"/>
        <v>0</v>
      </c>
      <c r="AI41" s="258">
        <f t="shared" si="11"/>
        <v>0</v>
      </c>
      <c r="AJ41" s="258">
        <f>AK41+AL41</f>
        <v>5</v>
      </c>
      <c r="AK41" s="258">
        <f t="shared" si="11"/>
        <v>5</v>
      </c>
      <c r="AL41" s="258">
        <f t="shared" si="11"/>
        <v>0</v>
      </c>
      <c r="AM41" s="366">
        <f t="shared" si="7"/>
        <v>5</v>
      </c>
      <c r="AN41" s="258">
        <f t="shared" si="11"/>
        <v>4</v>
      </c>
      <c r="AO41" s="258">
        <f t="shared" si="11"/>
        <v>1</v>
      </c>
      <c r="AP41" s="380" t="s">
        <v>221</v>
      </c>
      <c r="AQ41" s="468"/>
      <c r="AT41" s="58"/>
    </row>
    <row r="42" spans="1:43" s="58" customFormat="1" ht="21" customHeight="1">
      <c r="A42" s="342"/>
      <c r="B42" s="360" t="s">
        <v>35</v>
      </c>
      <c r="C42" s="344">
        <f t="shared" si="2"/>
        <v>45</v>
      </c>
      <c r="D42" s="1">
        <f t="shared" si="3"/>
        <v>30</v>
      </c>
      <c r="E42" s="1">
        <f t="shared" si="4"/>
        <v>15</v>
      </c>
      <c r="F42" s="1">
        <f t="shared" si="5"/>
        <v>1</v>
      </c>
      <c r="G42" s="128">
        <v>1</v>
      </c>
      <c r="H42" s="128">
        <v>0</v>
      </c>
      <c r="I42" s="1">
        <v>0</v>
      </c>
      <c r="J42" s="128">
        <v>0</v>
      </c>
      <c r="K42" s="128">
        <v>0</v>
      </c>
      <c r="L42" s="1">
        <v>1</v>
      </c>
      <c r="M42" s="128">
        <v>1</v>
      </c>
      <c r="N42" s="128">
        <v>0</v>
      </c>
      <c r="O42" s="1">
        <v>1</v>
      </c>
      <c r="P42" s="128">
        <v>1</v>
      </c>
      <c r="Q42" s="128">
        <v>0</v>
      </c>
      <c r="R42" s="1">
        <v>0</v>
      </c>
      <c r="S42" s="128">
        <v>0</v>
      </c>
      <c r="T42" s="128">
        <v>0</v>
      </c>
      <c r="U42" s="1">
        <v>35</v>
      </c>
      <c r="V42" s="128">
        <v>22</v>
      </c>
      <c r="W42" s="128">
        <v>13</v>
      </c>
      <c r="X42" s="1">
        <v>0</v>
      </c>
      <c r="Y42" s="128">
        <v>0</v>
      </c>
      <c r="Z42" s="128">
        <v>0</v>
      </c>
      <c r="AA42" s="1">
        <v>2</v>
      </c>
      <c r="AB42" s="128">
        <v>0</v>
      </c>
      <c r="AC42" s="128">
        <v>2</v>
      </c>
      <c r="AD42" s="1">
        <v>0</v>
      </c>
      <c r="AE42" s="128">
        <v>0</v>
      </c>
      <c r="AF42" s="128">
        <v>0</v>
      </c>
      <c r="AG42" s="1">
        <v>0</v>
      </c>
      <c r="AH42" s="128">
        <v>0</v>
      </c>
      <c r="AI42" s="128">
        <v>0</v>
      </c>
      <c r="AJ42" s="1">
        <v>5</v>
      </c>
      <c r="AK42" s="128">
        <v>5</v>
      </c>
      <c r="AL42" s="128">
        <v>0</v>
      </c>
      <c r="AM42" s="128">
        <f t="shared" si="7"/>
        <v>5</v>
      </c>
      <c r="AN42" s="128">
        <v>4</v>
      </c>
      <c r="AO42" s="128">
        <v>1</v>
      </c>
      <c r="AP42" s="345" t="s">
        <v>35</v>
      </c>
      <c r="AQ42" s="102"/>
    </row>
    <row r="43" spans="1:46" s="58" customFormat="1" ht="21" customHeight="1">
      <c r="A43" s="342"/>
      <c r="B43" s="360" t="s">
        <v>36</v>
      </c>
      <c r="C43" s="344">
        <f t="shared" si="2"/>
        <v>0</v>
      </c>
      <c r="D43" s="1">
        <f t="shared" si="3"/>
        <v>0</v>
      </c>
      <c r="E43" s="1">
        <f t="shared" si="4"/>
        <v>0</v>
      </c>
      <c r="F43" s="1">
        <f t="shared" si="5"/>
        <v>0</v>
      </c>
      <c r="G43" s="128">
        <v>0</v>
      </c>
      <c r="H43" s="128">
        <v>0</v>
      </c>
      <c r="I43" s="1">
        <v>0</v>
      </c>
      <c r="J43" s="128">
        <v>0</v>
      </c>
      <c r="K43" s="128">
        <v>0</v>
      </c>
      <c r="L43" s="1">
        <v>0</v>
      </c>
      <c r="M43" s="128">
        <v>0</v>
      </c>
      <c r="N43" s="128">
        <v>0</v>
      </c>
      <c r="O43" s="1">
        <v>0</v>
      </c>
      <c r="P43" s="128">
        <v>0</v>
      </c>
      <c r="Q43" s="128">
        <v>0</v>
      </c>
      <c r="R43" s="1">
        <v>0</v>
      </c>
      <c r="S43" s="128">
        <v>0</v>
      </c>
      <c r="T43" s="128">
        <v>0</v>
      </c>
      <c r="U43" s="1">
        <v>0</v>
      </c>
      <c r="V43" s="128">
        <v>0</v>
      </c>
      <c r="W43" s="128">
        <v>0</v>
      </c>
      <c r="X43" s="1">
        <v>0</v>
      </c>
      <c r="Y43" s="128">
        <v>0</v>
      </c>
      <c r="Z43" s="128">
        <v>0</v>
      </c>
      <c r="AA43" s="1">
        <v>0</v>
      </c>
      <c r="AB43" s="128">
        <v>0</v>
      </c>
      <c r="AC43" s="128">
        <v>0</v>
      </c>
      <c r="AD43" s="1">
        <v>0</v>
      </c>
      <c r="AE43" s="128">
        <v>0</v>
      </c>
      <c r="AF43" s="128">
        <v>0</v>
      </c>
      <c r="AG43" s="1">
        <v>0</v>
      </c>
      <c r="AH43" s="128">
        <v>0</v>
      </c>
      <c r="AI43" s="128">
        <v>0</v>
      </c>
      <c r="AJ43" s="1">
        <v>0</v>
      </c>
      <c r="AK43" s="128">
        <v>0</v>
      </c>
      <c r="AL43" s="128">
        <v>0</v>
      </c>
      <c r="AM43" s="128">
        <f t="shared" si="7"/>
        <v>0</v>
      </c>
      <c r="AN43" s="128">
        <v>0</v>
      </c>
      <c r="AO43" s="128">
        <v>0</v>
      </c>
      <c r="AP43" s="345" t="s">
        <v>36</v>
      </c>
      <c r="AQ43" s="102"/>
      <c r="AT43" s="171"/>
    </row>
    <row r="44" spans="1:43" s="171" customFormat="1" ht="21" customHeight="1">
      <c r="A44" s="382" t="s">
        <v>222</v>
      </c>
      <c r="B44" s="460"/>
      <c r="C44" s="257">
        <f t="shared" si="2"/>
        <v>108</v>
      </c>
      <c r="D44" s="258">
        <f t="shared" si="3"/>
        <v>79</v>
      </c>
      <c r="E44" s="258">
        <f t="shared" si="4"/>
        <v>29</v>
      </c>
      <c r="F44" s="258">
        <f t="shared" si="5"/>
        <v>2</v>
      </c>
      <c r="G44" s="258">
        <f aca="true" t="shared" si="12" ref="G44:AO44">SUM(G45:G47)</f>
        <v>1</v>
      </c>
      <c r="H44" s="258">
        <f t="shared" si="12"/>
        <v>1</v>
      </c>
      <c r="I44" s="258">
        <f>J44+K44</f>
        <v>0</v>
      </c>
      <c r="J44" s="258">
        <f t="shared" si="12"/>
        <v>0</v>
      </c>
      <c r="K44" s="258">
        <f t="shared" si="12"/>
        <v>0</v>
      </c>
      <c r="L44" s="258">
        <f>M44+N44</f>
        <v>3</v>
      </c>
      <c r="M44" s="258">
        <f t="shared" si="12"/>
        <v>3</v>
      </c>
      <c r="N44" s="258">
        <f t="shared" si="12"/>
        <v>0</v>
      </c>
      <c r="O44" s="258">
        <f>P44+Q44</f>
        <v>3</v>
      </c>
      <c r="P44" s="258">
        <f t="shared" si="12"/>
        <v>3</v>
      </c>
      <c r="Q44" s="258">
        <f t="shared" si="12"/>
        <v>0</v>
      </c>
      <c r="R44" s="258">
        <f>S44+T44</f>
        <v>0</v>
      </c>
      <c r="S44" s="258">
        <f t="shared" si="12"/>
        <v>0</v>
      </c>
      <c r="T44" s="258">
        <f t="shared" si="12"/>
        <v>0</v>
      </c>
      <c r="U44" s="258">
        <f>V44+W44</f>
        <v>91</v>
      </c>
      <c r="V44" s="258">
        <f t="shared" si="12"/>
        <v>66</v>
      </c>
      <c r="W44" s="258">
        <f t="shared" si="12"/>
        <v>25</v>
      </c>
      <c r="X44" s="258">
        <f>Y44+Z44</f>
        <v>0</v>
      </c>
      <c r="Y44" s="258">
        <f t="shared" si="12"/>
        <v>0</v>
      </c>
      <c r="Z44" s="258">
        <f t="shared" si="12"/>
        <v>0</v>
      </c>
      <c r="AA44" s="258">
        <f>AB44+AC44</f>
        <v>3</v>
      </c>
      <c r="AB44" s="258">
        <f t="shared" si="12"/>
        <v>0</v>
      </c>
      <c r="AC44" s="258">
        <f t="shared" si="12"/>
        <v>3</v>
      </c>
      <c r="AD44" s="258">
        <f>AE44+AF44</f>
        <v>0</v>
      </c>
      <c r="AE44" s="258">
        <f t="shared" si="12"/>
        <v>0</v>
      </c>
      <c r="AF44" s="258">
        <f t="shared" si="12"/>
        <v>0</v>
      </c>
      <c r="AG44" s="258">
        <f>AH44+AI44</f>
        <v>0</v>
      </c>
      <c r="AH44" s="258">
        <f t="shared" si="12"/>
        <v>0</v>
      </c>
      <c r="AI44" s="258">
        <f t="shared" si="12"/>
        <v>0</v>
      </c>
      <c r="AJ44" s="258">
        <f>AK44+AL44</f>
        <v>6</v>
      </c>
      <c r="AK44" s="258">
        <f t="shared" si="12"/>
        <v>6</v>
      </c>
      <c r="AL44" s="258">
        <f t="shared" si="12"/>
        <v>0</v>
      </c>
      <c r="AM44" s="366">
        <f t="shared" si="7"/>
        <v>6</v>
      </c>
      <c r="AN44" s="258">
        <f t="shared" si="12"/>
        <v>4</v>
      </c>
      <c r="AO44" s="258">
        <f t="shared" si="12"/>
        <v>2</v>
      </c>
      <c r="AP44" s="380" t="s">
        <v>222</v>
      </c>
      <c r="AQ44" s="468"/>
    </row>
    <row r="45" spans="1:43" s="58" customFormat="1" ht="21" customHeight="1">
      <c r="A45" s="342"/>
      <c r="B45" s="360" t="s">
        <v>37</v>
      </c>
      <c r="C45" s="344">
        <f t="shared" si="2"/>
        <v>44</v>
      </c>
      <c r="D45" s="1">
        <f t="shared" si="3"/>
        <v>32</v>
      </c>
      <c r="E45" s="1">
        <f t="shared" si="4"/>
        <v>12</v>
      </c>
      <c r="F45" s="1">
        <f t="shared" si="5"/>
        <v>1</v>
      </c>
      <c r="G45" s="128">
        <v>0</v>
      </c>
      <c r="H45" s="128">
        <v>1</v>
      </c>
      <c r="I45" s="1">
        <v>0</v>
      </c>
      <c r="J45" s="128">
        <v>0</v>
      </c>
      <c r="K45" s="128">
        <v>0</v>
      </c>
      <c r="L45" s="1">
        <v>1</v>
      </c>
      <c r="M45" s="128">
        <v>1</v>
      </c>
      <c r="N45" s="128">
        <v>0</v>
      </c>
      <c r="O45" s="1">
        <v>1</v>
      </c>
      <c r="P45" s="128">
        <v>1</v>
      </c>
      <c r="Q45" s="128">
        <v>0</v>
      </c>
      <c r="R45" s="1">
        <v>0</v>
      </c>
      <c r="S45" s="128">
        <v>0</v>
      </c>
      <c r="T45" s="128">
        <v>0</v>
      </c>
      <c r="U45" s="1">
        <v>34</v>
      </c>
      <c r="V45" s="128">
        <v>24</v>
      </c>
      <c r="W45" s="128">
        <v>10</v>
      </c>
      <c r="X45" s="1">
        <v>0</v>
      </c>
      <c r="Y45" s="128">
        <v>0</v>
      </c>
      <c r="Z45" s="128">
        <v>0</v>
      </c>
      <c r="AA45" s="1">
        <v>1</v>
      </c>
      <c r="AB45" s="128">
        <v>0</v>
      </c>
      <c r="AC45" s="128">
        <v>1</v>
      </c>
      <c r="AD45" s="1">
        <v>0</v>
      </c>
      <c r="AE45" s="128">
        <v>0</v>
      </c>
      <c r="AF45" s="128">
        <v>0</v>
      </c>
      <c r="AG45" s="1">
        <v>0</v>
      </c>
      <c r="AH45" s="128">
        <v>0</v>
      </c>
      <c r="AI45" s="128">
        <v>0</v>
      </c>
      <c r="AJ45" s="1">
        <v>6</v>
      </c>
      <c r="AK45" s="128">
        <v>6</v>
      </c>
      <c r="AL45" s="128">
        <v>0</v>
      </c>
      <c r="AM45" s="128">
        <f t="shared" si="7"/>
        <v>3</v>
      </c>
      <c r="AN45" s="128">
        <v>3</v>
      </c>
      <c r="AO45" s="128">
        <v>0</v>
      </c>
      <c r="AP45" s="345" t="s">
        <v>37</v>
      </c>
      <c r="AQ45" s="102"/>
    </row>
    <row r="46" spans="1:46" s="58" customFormat="1" ht="21" customHeight="1">
      <c r="A46" s="342"/>
      <c r="B46" s="360" t="s">
        <v>38</v>
      </c>
      <c r="C46" s="344">
        <f t="shared" si="2"/>
        <v>0</v>
      </c>
      <c r="D46" s="1">
        <f t="shared" si="3"/>
        <v>0</v>
      </c>
      <c r="E46" s="1">
        <f t="shared" si="4"/>
        <v>0</v>
      </c>
      <c r="F46" s="1">
        <f t="shared" si="5"/>
        <v>0</v>
      </c>
      <c r="G46" s="128">
        <v>0</v>
      </c>
      <c r="H46" s="128">
        <v>0</v>
      </c>
      <c r="I46" s="1">
        <v>0</v>
      </c>
      <c r="J46" s="128">
        <v>0</v>
      </c>
      <c r="K46" s="128">
        <v>0</v>
      </c>
      <c r="L46" s="1">
        <v>0</v>
      </c>
      <c r="M46" s="128">
        <v>0</v>
      </c>
      <c r="N46" s="128">
        <v>0</v>
      </c>
      <c r="O46" s="1">
        <v>0</v>
      </c>
      <c r="P46" s="128">
        <v>0</v>
      </c>
      <c r="Q46" s="128">
        <v>0</v>
      </c>
      <c r="R46" s="1">
        <v>0</v>
      </c>
      <c r="S46" s="128">
        <v>0</v>
      </c>
      <c r="T46" s="128">
        <v>0</v>
      </c>
      <c r="U46" s="1">
        <v>0</v>
      </c>
      <c r="V46" s="128">
        <v>0</v>
      </c>
      <c r="W46" s="128">
        <v>0</v>
      </c>
      <c r="X46" s="1">
        <v>0</v>
      </c>
      <c r="Y46" s="128">
        <v>0</v>
      </c>
      <c r="Z46" s="128">
        <v>0</v>
      </c>
      <c r="AA46" s="1">
        <v>0</v>
      </c>
      <c r="AB46" s="128">
        <v>0</v>
      </c>
      <c r="AC46" s="128">
        <v>0</v>
      </c>
      <c r="AD46" s="1">
        <v>0</v>
      </c>
      <c r="AE46" s="128">
        <v>0</v>
      </c>
      <c r="AF46" s="128">
        <v>0</v>
      </c>
      <c r="AG46" s="1">
        <v>0</v>
      </c>
      <c r="AH46" s="128">
        <v>0</v>
      </c>
      <c r="AI46" s="128">
        <v>0</v>
      </c>
      <c r="AJ46" s="1">
        <v>0</v>
      </c>
      <c r="AK46" s="128">
        <v>0</v>
      </c>
      <c r="AL46" s="128">
        <v>0</v>
      </c>
      <c r="AM46" s="128">
        <f t="shared" si="7"/>
        <v>0</v>
      </c>
      <c r="AN46" s="128">
        <v>0</v>
      </c>
      <c r="AO46" s="128">
        <v>0</v>
      </c>
      <c r="AP46" s="345" t="s">
        <v>38</v>
      </c>
      <c r="AQ46" s="102"/>
      <c r="AT46" s="171"/>
    </row>
    <row r="47" spans="1:43" s="58" customFormat="1" ht="21" customHeight="1">
      <c r="A47" s="342"/>
      <c r="B47" s="360" t="s">
        <v>39</v>
      </c>
      <c r="C47" s="344">
        <f t="shared" si="2"/>
        <v>64</v>
      </c>
      <c r="D47" s="1">
        <f t="shared" si="3"/>
        <v>47</v>
      </c>
      <c r="E47" s="1">
        <f t="shared" si="4"/>
        <v>17</v>
      </c>
      <c r="F47" s="1">
        <f t="shared" si="5"/>
        <v>1</v>
      </c>
      <c r="G47" s="128">
        <v>1</v>
      </c>
      <c r="H47" s="128">
        <v>0</v>
      </c>
      <c r="I47" s="1">
        <v>0</v>
      </c>
      <c r="J47" s="128">
        <v>0</v>
      </c>
      <c r="K47" s="128">
        <v>0</v>
      </c>
      <c r="L47" s="1">
        <v>2</v>
      </c>
      <c r="M47" s="128">
        <v>2</v>
      </c>
      <c r="N47" s="128">
        <v>0</v>
      </c>
      <c r="O47" s="1">
        <v>2</v>
      </c>
      <c r="P47" s="128">
        <v>2</v>
      </c>
      <c r="Q47" s="128">
        <v>0</v>
      </c>
      <c r="R47" s="1">
        <v>0</v>
      </c>
      <c r="S47" s="128">
        <v>0</v>
      </c>
      <c r="T47" s="128">
        <v>0</v>
      </c>
      <c r="U47" s="1">
        <v>57</v>
      </c>
      <c r="V47" s="128">
        <v>42</v>
      </c>
      <c r="W47" s="128">
        <v>15</v>
      </c>
      <c r="X47" s="1">
        <v>0</v>
      </c>
      <c r="Y47" s="128">
        <v>0</v>
      </c>
      <c r="Z47" s="128">
        <v>0</v>
      </c>
      <c r="AA47" s="1">
        <v>2</v>
      </c>
      <c r="AB47" s="128">
        <v>0</v>
      </c>
      <c r="AC47" s="128">
        <v>2</v>
      </c>
      <c r="AD47" s="1">
        <v>0</v>
      </c>
      <c r="AE47" s="128">
        <v>0</v>
      </c>
      <c r="AF47" s="128">
        <v>0</v>
      </c>
      <c r="AG47" s="1">
        <v>0</v>
      </c>
      <c r="AH47" s="128">
        <v>0</v>
      </c>
      <c r="AI47" s="128">
        <v>0</v>
      </c>
      <c r="AJ47" s="1">
        <v>0</v>
      </c>
      <c r="AK47" s="128">
        <v>0</v>
      </c>
      <c r="AL47" s="128">
        <v>0</v>
      </c>
      <c r="AM47" s="128">
        <f t="shared" si="7"/>
        <v>3</v>
      </c>
      <c r="AN47" s="128">
        <v>1</v>
      </c>
      <c r="AO47" s="128">
        <v>2</v>
      </c>
      <c r="AP47" s="345" t="s">
        <v>39</v>
      </c>
      <c r="AQ47" s="102"/>
    </row>
    <row r="48" spans="1:46" s="171" customFormat="1" ht="21" customHeight="1">
      <c r="A48" s="382" t="s">
        <v>223</v>
      </c>
      <c r="B48" s="460"/>
      <c r="C48" s="257">
        <f t="shared" si="2"/>
        <v>103</v>
      </c>
      <c r="D48" s="258">
        <f t="shared" si="3"/>
        <v>84</v>
      </c>
      <c r="E48" s="258">
        <f t="shared" si="4"/>
        <v>19</v>
      </c>
      <c r="F48" s="258">
        <f t="shared" si="5"/>
        <v>2</v>
      </c>
      <c r="G48" s="258">
        <f aca="true" t="shared" si="13" ref="G48:AO48">SUM(G49:G52)</f>
        <v>2</v>
      </c>
      <c r="H48" s="258">
        <f t="shared" si="13"/>
        <v>0</v>
      </c>
      <c r="I48" s="258">
        <f>J48+K48</f>
        <v>0</v>
      </c>
      <c r="J48" s="258">
        <f t="shared" si="13"/>
        <v>0</v>
      </c>
      <c r="K48" s="258">
        <f t="shared" si="13"/>
        <v>0</v>
      </c>
      <c r="L48" s="258">
        <f>M48+N48</f>
        <v>2</v>
      </c>
      <c r="M48" s="258">
        <f t="shared" si="13"/>
        <v>2</v>
      </c>
      <c r="N48" s="258">
        <f t="shared" si="13"/>
        <v>0</v>
      </c>
      <c r="O48" s="258">
        <f>P48+Q48</f>
        <v>4</v>
      </c>
      <c r="P48" s="258">
        <f t="shared" si="13"/>
        <v>4</v>
      </c>
      <c r="Q48" s="258">
        <f t="shared" si="13"/>
        <v>0</v>
      </c>
      <c r="R48" s="258">
        <f>S48+T48</f>
        <v>0</v>
      </c>
      <c r="S48" s="258">
        <f t="shared" si="13"/>
        <v>0</v>
      </c>
      <c r="T48" s="258">
        <f t="shared" si="13"/>
        <v>0</v>
      </c>
      <c r="U48" s="258">
        <f>V48+W48</f>
        <v>85</v>
      </c>
      <c r="V48" s="258">
        <f t="shared" si="13"/>
        <v>70</v>
      </c>
      <c r="W48" s="258">
        <f t="shared" si="13"/>
        <v>15</v>
      </c>
      <c r="X48" s="258">
        <f>Y48+Z48</f>
        <v>0</v>
      </c>
      <c r="Y48" s="258">
        <f t="shared" si="13"/>
        <v>0</v>
      </c>
      <c r="Z48" s="258">
        <f t="shared" si="13"/>
        <v>0</v>
      </c>
      <c r="AA48" s="258">
        <f>AB48+AC48</f>
        <v>4</v>
      </c>
      <c r="AB48" s="258">
        <f t="shared" si="13"/>
        <v>0</v>
      </c>
      <c r="AC48" s="258">
        <f t="shared" si="13"/>
        <v>4</v>
      </c>
      <c r="AD48" s="258">
        <f>AE48+AF48</f>
        <v>0</v>
      </c>
      <c r="AE48" s="258">
        <f t="shared" si="13"/>
        <v>0</v>
      </c>
      <c r="AF48" s="258">
        <f t="shared" si="13"/>
        <v>0</v>
      </c>
      <c r="AG48" s="258">
        <f>AH48+AI48</f>
        <v>0</v>
      </c>
      <c r="AH48" s="258">
        <f t="shared" si="13"/>
        <v>0</v>
      </c>
      <c r="AI48" s="258">
        <f t="shared" si="13"/>
        <v>0</v>
      </c>
      <c r="AJ48" s="258">
        <f>AK48+AL48</f>
        <v>6</v>
      </c>
      <c r="AK48" s="258">
        <f t="shared" si="13"/>
        <v>6</v>
      </c>
      <c r="AL48" s="258">
        <f t="shared" si="13"/>
        <v>0</v>
      </c>
      <c r="AM48" s="366">
        <f t="shared" si="7"/>
        <v>5</v>
      </c>
      <c r="AN48" s="258">
        <f t="shared" si="13"/>
        <v>5</v>
      </c>
      <c r="AO48" s="258">
        <f t="shared" si="13"/>
        <v>0</v>
      </c>
      <c r="AP48" s="380" t="s">
        <v>223</v>
      </c>
      <c r="AQ48" s="468"/>
      <c r="AT48" s="58"/>
    </row>
    <row r="49" spans="1:43" s="58" customFormat="1" ht="21" customHeight="1">
      <c r="A49" s="342"/>
      <c r="B49" s="360" t="s">
        <v>40</v>
      </c>
      <c r="C49" s="344">
        <f t="shared" si="2"/>
        <v>51</v>
      </c>
      <c r="D49" s="1">
        <f t="shared" si="3"/>
        <v>44</v>
      </c>
      <c r="E49" s="1">
        <f t="shared" si="4"/>
        <v>7</v>
      </c>
      <c r="F49" s="1">
        <f t="shared" si="5"/>
        <v>1</v>
      </c>
      <c r="G49" s="128">
        <v>1</v>
      </c>
      <c r="H49" s="128">
        <v>0</v>
      </c>
      <c r="I49" s="1">
        <v>0</v>
      </c>
      <c r="J49" s="128">
        <v>0</v>
      </c>
      <c r="K49" s="128">
        <v>0</v>
      </c>
      <c r="L49" s="1">
        <v>1</v>
      </c>
      <c r="M49" s="128">
        <v>1</v>
      </c>
      <c r="N49" s="128">
        <v>0</v>
      </c>
      <c r="O49" s="1">
        <v>2</v>
      </c>
      <c r="P49" s="128">
        <v>2</v>
      </c>
      <c r="Q49" s="128">
        <v>0</v>
      </c>
      <c r="R49" s="1">
        <v>0</v>
      </c>
      <c r="S49" s="128">
        <v>0</v>
      </c>
      <c r="T49" s="128">
        <v>0</v>
      </c>
      <c r="U49" s="1">
        <v>41</v>
      </c>
      <c r="V49" s="128">
        <v>36</v>
      </c>
      <c r="W49" s="128">
        <v>5</v>
      </c>
      <c r="X49" s="1">
        <v>0</v>
      </c>
      <c r="Y49" s="128">
        <v>0</v>
      </c>
      <c r="Z49" s="128">
        <v>0</v>
      </c>
      <c r="AA49" s="1">
        <v>2</v>
      </c>
      <c r="AB49" s="128">
        <v>0</v>
      </c>
      <c r="AC49" s="128">
        <v>2</v>
      </c>
      <c r="AD49" s="1">
        <v>0</v>
      </c>
      <c r="AE49" s="128">
        <v>0</v>
      </c>
      <c r="AF49" s="128">
        <v>0</v>
      </c>
      <c r="AG49" s="1">
        <v>0</v>
      </c>
      <c r="AH49" s="128">
        <v>0</v>
      </c>
      <c r="AI49" s="128">
        <v>0</v>
      </c>
      <c r="AJ49" s="1">
        <v>4</v>
      </c>
      <c r="AK49" s="128">
        <v>4</v>
      </c>
      <c r="AL49" s="128">
        <v>0</v>
      </c>
      <c r="AM49" s="128">
        <f t="shared" si="7"/>
        <v>0</v>
      </c>
      <c r="AN49" s="128">
        <v>0</v>
      </c>
      <c r="AO49" s="128">
        <v>0</v>
      </c>
      <c r="AP49" s="345" t="s">
        <v>40</v>
      </c>
      <c r="AQ49" s="102"/>
    </row>
    <row r="50" spans="1:46" s="58" customFormat="1" ht="21" customHeight="1">
      <c r="A50" s="342"/>
      <c r="B50" s="360" t="s">
        <v>41</v>
      </c>
      <c r="C50" s="344">
        <f t="shared" si="2"/>
        <v>0</v>
      </c>
      <c r="D50" s="1">
        <f t="shared" si="3"/>
        <v>0</v>
      </c>
      <c r="E50" s="1">
        <f t="shared" si="4"/>
        <v>0</v>
      </c>
      <c r="F50" s="1">
        <f t="shared" si="5"/>
        <v>0</v>
      </c>
      <c r="G50" s="128">
        <v>0</v>
      </c>
      <c r="H50" s="128">
        <v>0</v>
      </c>
      <c r="I50" s="1">
        <v>0</v>
      </c>
      <c r="J50" s="128">
        <v>0</v>
      </c>
      <c r="K50" s="128">
        <v>0</v>
      </c>
      <c r="L50" s="1">
        <v>0</v>
      </c>
      <c r="M50" s="128">
        <v>0</v>
      </c>
      <c r="N50" s="128">
        <v>0</v>
      </c>
      <c r="O50" s="1">
        <v>0</v>
      </c>
      <c r="P50" s="128">
        <v>0</v>
      </c>
      <c r="Q50" s="128">
        <v>0</v>
      </c>
      <c r="R50" s="1">
        <v>0</v>
      </c>
      <c r="S50" s="128">
        <v>0</v>
      </c>
      <c r="T50" s="128">
        <v>0</v>
      </c>
      <c r="U50" s="1">
        <v>0</v>
      </c>
      <c r="V50" s="128">
        <v>0</v>
      </c>
      <c r="W50" s="128">
        <v>0</v>
      </c>
      <c r="X50" s="1">
        <v>0</v>
      </c>
      <c r="Y50" s="128">
        <v>0</v>
      </c>
      <c r="Z50" s="128">
        <v>0</v>
      </c>
      <c r="AA50" s="1">
        <v>0</v>
      </c>
      <c r="AB50" s="128">
        <v>0</v>
      </c>
      <c r="AC50" s="128">
        <v>0</v>
      </c>
      <c r="AD50" s="1">
        <v>0</v>
      </c>
      <c r="AE50" s="128">
        <v>0</v>
      </c>
      <c r="AF50" s="128">
        <v>0</v>
      </c>
      <c r="AG50" s="1">
        <v>0</v>
      </c>
      <c r="AH50" s="128">
        <v>0</v>
      </c>
      <c r="AI50" s="128">
        <v>0</v>
      </c>
      <c r="AJ50" s="1">
        <v>0</v>
      </c>
      <c r="AK50" s="128">
        <v>0</v>
      </c>
      <c r="AL50" s="128">
        <v>0</v>
      </c>
      <c r="AM50" s="128">
        <f t="shared" si="7"/>
        <v>0</v>
      </c>
      <c r="AN50" s="128">
        <v>0</v>
      </c>
      <c r="AO50" s="128">
        <v>0</v>
      </c>
      <c r="AP50" s="345" t="s">
        <v>41</v>
      </c>
      <c r="AQ50" s="102"/>
      <c r="AT50" s="171"/>
    </row>
    <row r="51" spans="1:43" s="58" customFormat="1" ht="21" customHeight="1">
      <c r="A51" s="342"/>
      <c r="B51" s="360" t="s">
        <v>42</v>
      </c>
      <c r="C51" s="344">
        <f t="shared" si="2"/>
        <v>52</v>
      </c>
      <c r="D51" s="1">
        <f t="shared" si="3"/>
        <v>40</v>
      </c>
      <c r="E51" s="1">
        <f t="shared" si="4"/>
        <v>12</v>
      </c>
      <c r="F51" s="1">
        <f t="shared" si="5"/>
        <v>1</v>
      </c>
      <c r="G51" s="128">
        <v>1</v>
      </c>
      <c r="H51" s="128">
        <v>0</v>
      </c>
      <c r="I51" s="1">
        <v>0</v>
      </c>
      <c r="J51" s="128">
        <v>0</v>
      </c>
      <c r="K51" s="128">
        <v>0</v>
      </c>
      <c r="L51" s="1">
        <v>1</v>
      </c>
      <c r="M51" s="128">
        <v>1</v>
      </c>
      <c r="N51" s="128">
        <v>0</v>
      </c>
      <c r="O51" s="1">
        <v>2</v>
      </c>
      <c r="P51" s="128">
        <v>2</v>
      </c>
      <c r="Q51" s="128">
        <v>0</v>
      </c>
      <c r="R51" s="1">
        <v>0</v>
      </c>
      <c r="S51" s="128">
        <v>0</v>
      </c>
      <c r="T51" s="128">
        <v>0</v>
      </c>
      <c r="U51" s="1">
        <v>44</v>
      </c>
      <c r="V51" s="128">
        <v>34</v>
      </c>
      <c r="W51" s="128">
        <v>10</v>
      </c>
      <c r="X51" s="1">
        <v>0</v>
      </c>
      <c r="Y51" s="128">
        <v>0</v>
      </c>
      <c r="Z51" s="128">
        <v>0</v>
      </c>
      <c r="AA51" s="1">
        <v>2</v>
      </c>
      <c r="AB51" s="128">
        <v>0</v>
      </c>
      <c r="AC51" s="128">
        <v>2</v>
      </c>
      <c r="AD51" s="1">
        <v>0</v>
      </c>
      <c r="AE51" s="128">
        <v>0</v>
      </c>
      <c r="AF51" s="128">
        <v>0</v>
      </c>
      <c r="AG51" s="1">
        <v>0</v>
      </c>
      <c r="AH51" s="128">
        <v>0</v>
      </c>
      <c r="AI51" s="128">
        <v>0</v>
      </c>
      <c r="AJ51" s="1">
        <v>2</v>
      </c>
      <c r="AK51" s="128">
        <v>2</v>
      </c>
      <c r="AL51" s="128">
        <v>0</v>
      </c>
      <c r="AM51" s="128">
        <f t="shared" si="7"/>
        <v>5</v>
      </c>
      <c r="AN51" s="128">
        <v>5</v>
      </c>
      <c r="AO51" s="128">
        <v>0</v>
      </c>
      <c r="AP51" s="345" t="s">
        <v>42</v>
      </c>
      <c r="AQ51" s="102"/>
    </row>
    <row r="52" spans="1:43" s="58" customFormat="1" ht="21" customHeight="1">
      <c r="A52" s="342"/>
      <c r="B52" s="360" t="s">
        <v>43</v>
      </c>
      <c r="C52" s="344">
        <f t="shared" si="2"/>
        <v>0</v>
      </c>
      <c r="D52" s="1">
        <f t="shared" si="3"/>
        <v>0</v>
      </c>
      <c r="E52" s="1">
        <f t="shared" si="4"/>
        <v>0</v>
      </c>
      <c r="F52" s="1">
        <f t="shared" si="5"/>
        <v>0</v>
      </c>
      <c r="G52" s="128">
        <v>0</v>
      </c>
      <c r="H52" s="128">
        <v>0</v>
      </c>
      <c r="I52" s="1">
        <v>0</v>
      </c>
      <c r="J52" s="128">
        <v>0</v>
      </c>
      <c r="K52" s="128">
        <v>0</v>
      </c>
      <c r="L52" s="1">
        <v>0</v>
      </c>
      <c r="M52" s="128">
        <v>0</v>
      </c>
      <c r="N52" s="128">
        <v>0</v>
      </c>
      <c r="O52" s="1">
        <v>0</v>
      </c>
      <c r="P52" s="128">
        <v>0</v>
      </c>
      <c r="Q52" s="128">
        <v>0</v>
      </c>
      <c r="R52" s="1">
        <v>0</v>
      </c>
      <c r="S52" s="128">
        <v>0</v>
      </c>
      <c r="T52" s="128">
        <v>0</v>
      </c>
      <c r="U52" s="1">
        <v>0</v>
      </c>
      <c r="V52" s="128">
        <v>0</v>
      </c>
      <c r="W52" s="128">
        <v>0</v>
      </c>
      <c r="X52" s="1">
        <v>0</v>
      </c>
      <c r="Y52" s="128">
        <v>0</v>
      </c>
      <c r="Z52" s="128">
        <v>0</v>
      </c>
      <c r="AA52" s="1">
        <v>0</v>
      </c>
      <c r="AB52" s="128">
        <v>0</v>
      </c>
      <c r="AC52" s="128">
        <v>0</v>
      </c>
      <c r="AD52" s="1">
        <v>0</v>
      </c>
      <c r="AE52" s="128">
        <v>0</v>
      </c>
      <c r="AF52" s="128">
        <v>0</v>
      </c>
      <c r="AG52" s="1">
        <v>0</v>
      </c>
      <c r="AH52" s="128">
        <v>0</v>
      </c>
      <c r="AI52" s="128">
        <v>0</v>
      </c>
      <c r="AJ52" s="1">
        <v>0</v>
      </c>
      <c r="AK52" s="128">
        <v>0</v>
      </c>
      <c r="AL52" s="128">
        <v>0</v>
      </c>
      <c r="AM52" s="128">
        <f t="shared" si="7"/>
        <v>0</v>
      </c>
      <c r="AN52" s="128">
        <v>0</v>
      </c>
      <c r="AO52" s="128">
        <v>0</v>
      </c>
      <c r="AP52" s="345" t="s">
        <v>43</v>
      </c>
      <c r="AQ52" s="102"/>
    </row>
    <row r="53" spans="1:46" s="327" customFormat="1" ht="21" customHeight="1">
      <c r="A53" s="382" t="s">
        <v>224</v>
      </c>
      <c r="B53" s="460"/>
      <c r="C53" s="257">
        <f t="shared" si="2"/>
        <v>60</v>
      </c>
      <c r="D53" s="258">
        <f t="shared" si="3"/>
        <v>42</v>
      </c>
      <c r="E53" s="258">
        <f t="shared" si="4"/>
        <v>18</v>
      </c>
      <c r="F53" s="258">
        <f t="shared" si="5"/>
        <v>2</v>
      </c>
      <c r="G53" s="258">
        <f aca="true" t="shared" si="14" ref="G53:AO53">SUM(G54:G55)</f>
        <v>2</v>
      </c>
      <c r="H53" s="258">
        <f t="shared" si="14"/>
        <v>0</v>
      </c>
      <c r="I53" s="258">
        <f>J53+K53</f>
        <v>0</v>
      </c>
      <c r="J53" s="258">
        <f t="shared" si="14"/>
        <v>0</v>
      </c>
      <c r="K53" s="258">
        <f t="shared" si="14"/>
        <v>0</v>
      </c>
      <c r="L53" s="258">
        <f>M53+N53</f>
        <v>3</v>
      </c>
      <c r="M53" s="258">
        <f t="shared" si="14"/>
        <v>3</v>
      </c>
      <c r="N53" s="258">
        <f t="shared" si="14"/>
        <v>0</v>
      </c>
      <c r="O53" s="258">
        <f>P53+Q53</f>
        <v>2</v>
      </c>
      <c r="P53" s="258">
        <f t="shared" si="14"/>
        <v>2</v>
      </c>
      <c r="Q53" s="258">
        <f t="shared" si="14"/>
        <v>0</v>
      </c>
      <c r="R53" s="258">
        <f>S53+T53</f>
        <v>0</v>
      </c>
      <c r="S53" s="258">
        <f t="shared" si="14"/>
        <v>0</v>
      </c>
      <c r="T53" s="258">
        <f t="shared" si="14"/>
        <v>0</v>
      </c>
      <c r="U53" s="258">
        <f>V53+W53</f>
        <v>48</v>
      </c>
      <c r="V53" s="258">
        <f t="shared" si="14"/>
        <v>33</v>
      </c>
      <c r="W53" s="258">
        <f t="shared" si="14"/>
        <v>15</v>
      </c>
      <c r="X53" s="258">
        <f>Y53+Z53</f>
        <v>0</v>
      </c>
      <c r="Y53" s="258">
        <f t="shared" si="14"/>
        <v>0</v>
      </c>
      <c r="Z53" s="258">
        <f t="shared" si="14"/>
        <v>0</v>
      </c>
      <c r="AA53" s="258">
        <f>AB53+AC53</f>
        <v>2</v>
      </c>
      <c r="AB53" s="258">
        <f t="shared" si="14"/>
        <v>0</v>
      </c>
      <c r="AC53" s="258">
        <f t="shared" si="14"/>
        <v>2</v>
      </c>
      <c r="AD53" s="258">
        <f>AE53+AF53</f>
        <v>0</v>
      </c>
      <c r="AE53" s="258">
        <f t="shared" si="14"/>
        <v>0</v>
      </c>
      <c r="AF53" s="258">
        <f t="shared" si="14"/>
        <v>0</v>
      </c>
      <c r="AG53" s="258">
        <f>AH53+AI53</f>
        <v>0</v>
      </c>
      <c r="AH53" s="258">
        <f t="shared" si="14"/>
        <v>0</v>
      </c>
      <c r="AI53" s="258">
        <f t="shared" si="14"/>
        <v>0</v>
      </c>
      <c r="AJ53" s="258">
        <f>AK53+AL53</f>
        <v>3</v>
      </c>
      <c r="AK53" s="258">
        <f t="shared" si="14"/>
        <v>2</v>
      </c>
      <c r="AL53" s="258">
        <f t="shared" si="14"/>
        <v>1</v>
      </c>
      <c r="AM53" s="366">
        <f t="shared" si="7"/>
        <v>11</v>
      </c>
      <c r="AN53" s="258">
        <f t="shared" si="14"/>
        <v>5</v>
      </c>
      <c r="AO53" s="258">
        <f t="shared" si="14"/>
        <v>6</v>
      </c>
      <c r="AP53" s="380" t="s">
        <v>224</v>
      </c>
      <c r="AQ53" s="468"/>
      <c r="AT53" s="58"/>
    </row>
    <row r="54" spans="1:43" s="58" customFormat="1" ht="21" customHeight="1">
      <c r="A54" s="342"/>
      <c r="B54" s="360" t="s">
        <v>44</v>
      </c>
      <c r="C54" s="344">
        <f t="shared" si="2"/>
        <v>34</v>
      </c>
      <c r="D54" s="1">
        <f t="shared" si="3"/>
        <v>24</v>
      </c>
      <c r="E54" s="1">
        <f t="shared" si="4"/>
        <v>10</v>
      </c>
      <c r="F54" s="1">
        <f t="shared" si="5"/>
        <v>1</v>
      </c>
      <c r="G54" s="128">
        <v>1</v>
      </c>
      <c r="H54" s="128">
        <v>0</v>
      </c>
      <c r="I54" s="1">
        <v>0</v>
      </c>
      <c r="J54" s="128">
        <v>0</v>
      </c>
      <c r="K54" s="128">
        <v>0</v>
      </c>
      <c r="L54" s="1">
        <v>2</v>
      </c>
      <c r="M54" s="128">
        <v>2</v>
      </c>
      <c r="N54" s="128">
        <v>0</v>
      </c>
      <c r="O54" s="1">
        <v>1</v>
      </c>
      <c r="P54" s="128">
        <v>1</v>
      </c>
      <c r="Q54" s="128">
        <v>0</v>
      </c>
      <c r="R54" s="1">
        <v>0</v>
      </c>
      <c r="S54" s="128">
        <v>0</v>
      </c>
      <c r="T54" s="128">
        <v>0</v>
      </c>
      <c r="U54" s="1">
        <v>27</v>
      </c>
      <c r="V54" s="128">
        <v>19</v>
      </c>
      <c r="W54" s="128">
        <v>8</v>
      </c>
      <c r="X54" s="1">
        <v>0</v>
      </c>
      <c r="Y54" s="128">
        <v>0</v>
      </c>
      <c r="Z54" s="128">
        <v>0</v>
      </c>
      <c r="AA54" s="1">
        <v>1</v>
      </c>
      <c r="AB54" s="128">
        <v>0</v>
      </c>
      <c r="AC54" s="128">
        <v>1</v>
      </c>
      <c r="AD54" s="1">
        <v>0</v>
      </c>
      <c r="AE54" s="128">
        <v>0</v>
      </c>
      <c r="AF54" s="128">
        <v>0</v>
      </c>
      <c r="AG54" s="1">
        <v>0</v>
      </c>
      <c r="AH54" s="128">
        <v>0</v>
      </c>
      <c r="AI54" s="128">
        <v>0</v>
      </c>
      <c r="AJ54" s="1">
        <v>2</v>
      </c>
      <c r="AK54" s="128">
        <v>1</v>
      </c>
      <c r="AL54" s="128">
        <v>1</v>
      </c>
      <c r="AM54" s="128">
        <f t="shared" si="7"/>
        <v>4</v>
      </c>
      <c r="AN54" s="367">
        <v>3</v>
      </c>
      <c r="AO54" s="367">
        <v>1</v>
      </c>
      <c r="AP54" s="345" t="s">
        <v>44</v>
      </c>
      <c r="AQ54" s="102"/>
    </row>
    <row r="55" spans="1:46" s="62" customFormat="1" ht="21" customHeight="1">
      <c r="A55" s="342"/>
      <c r="B55" s="360" t="s">
        <v>56</v>
      </c>
      <c r="C55" s="344">
        <f t="shared" si="2"/>
        <v>26</v>
      </c>
      <c r="D55" s="1">
        <f t="shared" si="3"/>
        <v>18</v>
      </c>
      <c r="E55" s="1">
        <f t="shared" si="4"/>
        <v>8</v>
      </c>
      <c r="F55" s="1">
        <f t="shared" si="5"/>
        <v>1</v>
      </c>
      <c r="G55" s="128">
        <v>1</v>
      </c>
      <c r="H55" s="128">
        <v>0</v>
      </c>
      <c r="I55" s="1">
        <v>0</v>
      </c>
      <c r="J55" s="128">
        <v>0</v>
      </c>
      <c r="K55" s="128">
        <v>0</v>
      </c>
      <c r="L55" s="1">
        <v>1</v>
      </c>
      <c r="M55" s="128">
        <v>1</v>
      </c>
      <c r="N55" s="128">
        <v>0</v>
      </c>
      <c r="O55" s="1">
        <v>1</v>
      </c>
      <c r="P55" s="128">
        <v>1</v>
      </c>
      <c r="Q55" s="128">
        <v>0</v>
      </c>
      <c r="R55" s="1">
        <v>0</v>
      </c>
      <c r="S55" s="128">
        <v>0</v>
      </c>
      <c r="T55" s="128">
        <v>0</v>
      </c>
      <c r="U55" s="1">
        <v>21</v>
      </c>
      <c r="V55" s="128">
        <v>14</v>
      </c>
      <c r="W55" s="128">
        <v>7</v>
      </c>
      <c r="X55" s="1">
        <v>0</v>
      </c>
      <c r="Y55" s="128">
        <v>0</v>
      </c>
      <c r="Z55" s="128">
        <v>0</v>
      </c>
      <c r="AA55" s="1">
        <v>1</v>
      </c>
      <c r="AB55" s="128">
        <v>0</v>
      </c>
      <c r="AC55" s="128">
        <v>1</v>
      </c>
      <c r="AD55" s="1">
        <v>0</v>
      </c>
      <c r="AE55" s="128">
        <v>0</v>
      </c>
      <c r="AF55" s="128">
        <v>0</v>
      </c>
      <c r="AG55" s="1">
        <v>0</v>
      </c>
      <c r="AH55" s="128">
        <v>0</v>
      </c>
      <c r="AI55" s="128">
        <v>0</v>
      </c>
      <c r="AJ55" s="1">
        <v>1</v>
      </c>
      <c r="AK55" s="128">
        <v>1</v>
      </c>
      <c r="AL55" s="128">
        <v>0</v>
      </c>
      <c r="AM55" s="128">
        <f t="shared" si="7"/>
        <v>7</v>
      </c>
      <c r="AN55" s="367">
        <v>2</v>
      </c>
      <c r="AO55" s="367">
        <v>5</v>
      </c>
      <c r="AP55" s="345" t="s">
        <v>56</v>
      </c>
      <c r="AQ55" s="102"/>
      <c r="AT55" s="171"/>
    </row>
    <row r="56" spans="1:43" s="171" customFormat="1" ht="21" customHeight="1">
      <c r="A56" s="382" t="s">
        <v>225</v>
      </c>
      <c r="B56" s="383"/>
      <c r="C56" s="257">
        <f t="shared" si="2"/>
        <v>101</v>
      </c>
      <c r="D56" s="258">
        <f t="shared" si="3"/>
        <v>72</v>
      </c>
      <c r="E56" s="258">
        <f t="shared" si="4"/>
        <v>29</v>
      </c>
      <c r="F56" s="258">
        <f t="shared" si="5"/>
        <v>3</v>
      </c>
      <c r="G56" s="258">
        <f aca="true" t="shared" si="15" ref="G56:AO56">SUM(G57:G58)</f>
        <v>3</v>
      </c>
      <c r="H56" s="258">
        <f t="shared" si="15"/>
        <v>0</v>
      </c>
      <c r="I56" s="258">
        <f>J56+K56</f>
        <v>0</v>
      </c>
      <c r="J56" s="258">
        <f t="shared" si="15"/>
        <v>0</v>
      </c>
      <c r="K56" s="258">
        <f t="shared" si="15"/>
        <v>0</v>
      </c>
      <c r="L56" s="258">
        <f>M56+N56</f>
        <v>3</v>
      </c>
      <c r="M56" s="258">
        <f t="shared" si="15"/>
        <v>3</v>
      </c>
      <c r="N56" s="258">
        <f t="shared" si="15"/>
        <v>0</v>
      </c>
      <c r="O56" s="258">
        <f>P56+Q56</f>
        <v>2</v>
      </c>
      <c r="P56" s="258">
        <f t="shared" si="15"/>
        <v>2</v>
      </c>
      <c r="Q56" s="258">
        <f t="shared" si="15"/>
        <v>0</v>
      </c>
      <c r="R56" s="258">
        <f>S56+T56</f>
        <v>0</v>
      </c>
      <c r="S56" s="258">
        <f t="shared" si="15"/>
        <v>0</v>
      </c>
      <c r="T56" s="258">
        <f t="shared" si="15"/>
        <v>0</v>
      </c>
      <c r="U56" s="258">
        <f>V56+W56</f>
        <v>84</v>
      </c>
      <c r="V56" s="258">
        <f t="shared" si="15"/>
        <v>58</v>
      </c>
      <c r="W56" s="258">
        <f t="shared" si="15"/>
        <v>26</v>
      </c>
      <c r="X56" s="258">
        <f>Y56+Z56</f>
        <v>0</v>
      </c>
      <c r="Y56" s="258">
        <f t="shared" si="15"/>
        <v>0</v>
      </c>
      <c r="Z56" s="258">
        <f t="shared" si="15"/>
        <v>0</v>
      </c>
      <c r="AA56" s="258">
        <f>AB56+AC56</f>
        <v>3</v>
      </c>
      <c r="AB56" s="258">
        <f t="shared" si="15"/>
        <v>0</v>
      </c>
      <c r="AC56" s="258">
        <f t="shared" si="15"/>
        <v>3</v>
      </c>
      <c r="AD56" s="258">
        <f>AE56+AF56</f>
        <v>0</v>
      </c>
      <c r="AE56" s="258">
        <f t="shared" si="15"/>
        <v>0</v>
      </c>
      <c r="AF56" s="258">
        <f t="shared" si="15"/>
        <v>0</v>
      </c>
      <c r="AG56" s="258">
        <f>AH56+AI56</f>
        <v>0</v>
      </c>
      <c r="AH56" s="258">
        <f t="shared" si="15"/>
        <v>0</v>
      </c>
      <c r="AI56" s="258">
        <f t="shared" si="15"/>
        <v>0</v>
      </c>
      <c r="AJ56" s="258">
        <f>AK56+AL56</f>
        <v>6</v>
      </c>
      <c r="AK56" s="258">
        <f t="shared" si="15"/>
        <v>6</v>
      </c>
      <c r="AL56" s="258">
        <f t="shared" si="15"/>
        <v>0</v>
      </c>
      <c r="AM56" s="366">
        <f t="shared" si="7"/>
        <v>19</v>
      </c>
      <c r="AN56" s="258">
        <f t="shared" si="15"/>
        <v>13</v>
      </c>
      <c r="AO56" s="258">
        <f t="shared" si="15"/>
        <v>6</v>
      </c>
      <c r="AP56" s="380" t="s">
        <v>225</v>
      </c>
      <c r="AQ56" s="381"/>
    </row>
    <row r="57" spans="1:43" s="58" customFormat="1" ht="21" customHeight="1">
      <c r="A57" s="346"/>
      <c r="B57" s="360" t="s">
        <v>45</v>
      </c>
      <c r="C57" s="344">
        <f t="shared" si="2"/>
        <v>33</v>
      </c>
      <c r="D57" s="1">
        <f t="shared" si="3"/>
        <v>25</v>
      </c>
      <c r="E57" s="1">
        <f t="shared" si="4"/>
        <v>8</v>
      </c>
      <c r="F57" s="1">
        <f t="shared" si="5"/>
        <v>1</v>
      </c>
      <c r="G57" s="128">
        <v>1</v>
      </c>
      <c r="H57" s="128">
        <v>0</v>
      </c>
      <c r="I57" s="1">
        <v>0</v>
      </c>
      <c r="J57" s="128">
        <v>0</v>
      </c>
      <c r="K57" s="128">
        <v>0</v>
      </c>
      <c r="L57" s="1">
        <v>1</v>
      </c>
      <c r="M57" s="128">
        <v>1</v>
      </c>
      <c r="N57" s="128">
        <v>0</v>
      </c>
      <c r="O57" s="1">
        <v>1</v>
      </c>
      <c r="P57" s="128">
        <v>1</v>
      </c>
      <c r="Q57" s="128">
        <v>0</v>
      </c>
      <c r="R57" s="1">
        <v>0</v>
      </c>
      <c r="S57" s="128">
        <v>0</v>
      </c>
      <c r="T57" s="128">
        <v>0</v>
      </c>
      <c r="U57" s="1">
        <v>27</v>
      </c>
      <c r="V57" s="128">
        <v>20</v>
      </c>
      <c r="W57" s="128">
        <v>7</v>
      </c>
      <c r="X57" s="1">
        <v>0</v>
      </c>
      <c r="Y57" s="128">
        <v>0</v>
      </c>
      <c r="Z57" s="128">
        <v>0</v>
      </c>
      <c r="AA57" s="1">
        <v>1</v>
      </c>
      <c r="AB57" s="128">
        <v>0</v>
      </c>
      <c r="AC57" s="128">
        <v>1</v>
      </c>
      <c r="AD57" s="1">
        <v>0</v>
      </c>
      <c r="AE57" s="128">
        <v>0</v>
      </c>
      <c r="AF57" s="128">
        <v>0</v>
      </c>
      <c r="AG57" s="1">
        <v>0</v>
      </c>
      <c r="AH57" s="128">
        <v>0</v>
      </c>
      <c r="AI57" s="128">
        <v>0</v>
      </c>
      <c r="AJ57" s="1">
        <v>2</v>
      </c>
      <c r="AK57" s="128">
        <v>2</v>
      </c>
      <c r="AL57" s="128">
        <v>0</v>
      </c>
      <c r="AM57" s="128">
        <f t="shared" si="7"/>
        <v>4</v>
      </c>
      <c r="AN57" s="128">
        <v>3</v>
      </c>
      <c r="AO57" s="128">
        <v>1</v>
      </c>
      <c r="AP57" s="345" t="s">
        <v>45</v>
      </c>
      <c r="AQ57" s="102"/>
    </row>
    <row r="58" spans="1:43" s="58" customFormat="1" ht="21" customHeight="1">
      <c r="A58" s="346"/>
      <c r="B58" s="360" t="s">
        <v>165</v>
      </c>
      <c r="C58" s="344">
        <f t="shared" si="2"/>
        <v>68</v>
      </c>
      <c r="D58" s="1">
        <f t="shared" si="3"/>
        <v>47</v>
      </c>
      <c r="E58" s="1">
        <f t="shared" si="4"/>
        <v>21</v>
      </c>
      <c r="F58" s="1">
        <f t="shared" si="5"/>
        <v>2</v>
      </c>
      <c r="G58" s="128">
        <v>2</v>
      </c>
      <c r="H58" s="128">
        <v>0</v>
      </c>
      <c r="I58" s="1">
        <v>0</v>
      </c>
      <c r="J58" s="128">
        <v>0</v>
      </c>
      <c r="K58" s="128">
        <v>0</v>
      </c>
      <c r="L58" s="1">
        <v>2</v>
      </c>
      <c r="M58" s="128">
        <v>2</v>
      </c>
      <c r="N58" s="128">
        <v>0</v>
      </c>
      <c r="O58" s="1">
        <v>1</v>
      </c>
      <c r="P58" s="128">
        <v>1</v>
      </c>
      <c r="Q58" s="128">
        <v>0</v>
      </c>
      <c r="R58" s="1">
        <v>0</v>
      </c>
      <c r="S58" s="128">
        <v>0</v>
      </c>
      <c r="T58" s="128">
        <v>0</v>
      </c>
      <c r="U58" s="1">
        <v>57</v>
      </c>
      <c r="V58" s="128">
        <v>38</v>
      </c>
      <c r="W58" s="128">
        <v>19</v>
      </c>
      <c r="X58" s="1">
        <v>0</v>
      </c>
      <c r="Y58" s="128">
        <v>0</v>
      </c>
      <c r="Z58" s="128">
        <v>0</v>
      </c>
      <c r="AA58" s="1">
        <v>2</v>
      </c>
      <c r="AB58" s="128">
        <v>0</v>
      </c>
      <c r="AC58" s="128">
        <v>2</v>
      </c>
      <c r="AD58" s="1">
        <v>0</v>
      </c>
      <c r="AE58" s="128">
        <v>0</v>
      </c>
      <c r="AF58" s="128">
        <v>0</v>
      </c>
      <c r="AG58" s="1">
        <v>0</v>
      </c>
      <c r="AH58" s="128">
        <v>0</v>
      </c>
      <c r="AI58" s="128">
        <v>0</v>
      </c>
      <c r="AJ58" s="1">
        <v>4</v>
      </c>
      <c r="AK58" s="128">
        <v>4</v>
      </c>
      <c r="AL58" s="128">
        <v>0</v>
      </c>
      <c r="AM58" s="128">
        <f t="shared" si="7"/>
        <v>15</v>
      </c>
      <c r="AN58" s="128">
        <v>10</v>
      </c>
      <c r="AO58" s="128">
        <v>5</v>
      </c>
      <c r="AP58" s="345" t="s">
        <v>165</v>
      </c>
      <c r="AQ58" s="102"/>
    </row>
    <row r="59" spans="1:46" s="171" customFormat="1" ht="21" customHeight="1">
      <c r="A59" s="382" t="s">
        <v>226</v>
      </c>
      <c r="B59" s="460"/>
      <c r="C59" s="257">
        <f t="shared" si="2"/>
        <v>0</v>
      </c>
      <c r="D59" s="258">
        <f t="shared" si="3"/>
        <v>0</v>
      </c>
      <c r="E59" s="258">
        <f t="shared" si="4"/>
        <v>0</v>
      </c>
      <c r="F59" s="258">
        <f t="shared" si="5"/>
        <v>0</v>
      </c>
      <c r="G59" s="258">
        <f aca="true" t="shared" si="16" ref="G59:AO59">G60</f>
        <v>0</v>
      </c>
      <c r="H59" s="258">
        <f t="shared" si="16"/>
        <v>0</v>
      </c>
      <c r="I59" s="258">
        <f>J59+K59</f>
        <v>0</v>
      </c>
      <c r="J59" s="258">
        <f t="shared" si="16"/>
        <v>0</v>
      </c>
      <c r="K59" s="258">
        <f t="shared" si="16"/>
        <v>0</v>
      </c>
      <c r="L59" s="258">
        <f>M59+N59</f>
        <v>0</v>
      </c>
      <c r="M59" s="258">
        <f t="shared" si="16"/>
        <v>0</v>
      </c>
      <c r="N59" s="258">
        <f t="shared" si="16"/>
        <v>0</v>
      </c>
      <c r="O59" s="258">
        <f>P59+Q59</f>
        <v>0</v>
      </c>
      <c r="P59" s="258">
        <f t="shared" si="16"/>
        <v>0</v>
      </c>
      <c r="Q59" s="258">
        <f t="shared" si="16"/>
        <v>0</v>
      </c>
      <c r="R59" s="258">
        <f>S59+T59</f>
        <v>0</v>
      </c>
      <c r="S59" s="258">
        <f t="shared" si="16"/>
        <v>0</v>
      </c>
      <c r="T59" s="258">
        <f t="shared" si="16"/>
        <v>0</v>
      </c>
      <c r="U59" s="258">
        <f>V59+W59</f>
        <v>0</v>
      </c>
      <c r="V59" s="258">
        <f t="shared" si="16"/>
        <v>0</v>
      </c>
      <c r="W59" s="258">
        <f t="shared" si="16"/>
        <v>0</v>
      </c>
      <c r="X59" s="258">
        <f>Y59+Z59</f>
        <v>0</v>
      </c>
      <c r="Y59" s="258">
        <f t="shared" si="16"/>
        <v>0</v>
      </c>
      <c r="Z59" s="258">
        <f t="shared" si="16"/>
        <v>0</v>
      </c>
      <c r="AA59" s="258">
        <f>AB59+AC59</f>
        <v>0</v>
      </c>
      <c r="AB59" s="258">
        <f t="shared" si="16"/>
        <v>0</v>
      </c>
      <c r="AC59" s="258">
        <f t="shared" si="16"/>
        <v>0</v>
      </c>
      <c r="AD59" s="258">
        <f>AE59+AF59</f>
        <v>0</v>
      </c>
      <c r="AE59" s="258">
        <f t="shared" si="16"/>
        <v>0</v>
      </c>
      <c r="AF59" s="258">
        <f t="shared" si="16"/>
        <v>0</v>
      </c>
      <c r="AG59" s="258">
        <f>AH59+AI59</f>
        <v>0</v>
      </c>
      <c r="AH59" s="258">
        <f t="shared" si="16"/>
        <v>0</v>
      </c>
      <c r="AI59" s="258">
        <f t="shared" si="16"/>
        <v>0</v>
      </c>
      <c r="AJ59" s="258">
        <f>AK59+AL59</f>
        <v>0</v>
      </c>
      <c r="AK59" s="258">
        <f t="shared" si="16"/>
        <v>0</v>
      </c>
      <c r="AL59" s="258">
        <f t="shared" si="16"/>
        <v>0</v>
      </c>
      <c r="AM59" s="366">
        <f t="shared" si="7"/>
        <v>0</v>
      </c>
      <c r="AN59" s="258">
        <f t="shared" si="16"/>
        <v>0</v>
      </c>
      <c r="AO59" s="258">
        <f t="shared" si="16"/>
        <v>0</v>
      </c>
      <c r="AP59" s="380" t="s">
        <v>226</v>
      </c>
      <c r="AQ59" s="468"/>
      <c r="AT59" s="58"/>
    </row>
    <row r="60" spans="1:43" s="58" customFormat="1" ht="21" customHeight="1">
      <c r="A60" s="346"/>
      <c r="B60" s="360" t="s">
        <v>46</v>
      </c>
      <c r="C60" s="344">
        <f t="shared" si="2"/>
        <v>0</v>
      </c>
      <c r="D60" s="1">
        <f t="shared" si="3"/>
        <v>0</v>
      </c>
      <c r="E60" s="1">
        <f t="shared" si="4"/>
        <v>0</v>
      </c>
      <c r="F60" s="1">
        <f t="shared" si="5"/>
        <v>0</v>
      </c>
      <c r="G60" s="128">
        <v>0</v>
      </c>
      <c r="H60" s="128">
        <v>0</v>
      </c>
      <c r="I60" s="1">
        <f>J60+K60</f>
        <v>0</v>
      </c>
      <c r="J60" s="128">
        <v>0</v>
      </c>
      <c r="K60" s="128">
        <v>0</v>
      </c>
      <c r="L60" s="1">
        <f>M60+N60</f>
        <v>0</v>
      </c>
      <c r="M60" s="128">
        <v>0</v>
      </c>
      <c r="N60" s="128">
        <v>0</v>
      </c>
      <c r="O60" s="1">
        <f>P60+Q60</f>
        <v>0</v>
      </c>
      <c r="P60" s="128">
        <v>0</v>
      </c>
      <c r="Q60" s="128">
        <v>0</v>
      </c>
      <c r="R60" s="1">
        <f>S60+T60</f>
        <v>0</v>
      </c>
      <c r="S60" s="128">
        <v>0</v>
      </c>
      <c r="T60" s="128">
        <v>0</v>
      </c>
      <c r="U60" s="1">
        <f>V60+W60</f>
        <v>0</v>
      </c>
      <c r="V60" s="128">
        <v>0</v>
      </c>
      <c r="W60" s="128">
        <v>0</v>
      </c>
      <c r="X60" s="1">
        <f>Y60+Z60</f>
        <v>0</v>
      </c>
      <c r="Y60" s="128">
        <v>0</v>
      </c>
      <c r="Z60" s="128">
        <v>0</v>
      </c>
      <c r="AA60" s="1">
        <f>AB60+AC60</f>
        <v>0</v>
      </c>
      <c r="AB60" s="128">
        <v>0</v>
      </c>
      <c r="AC60" s="128">
        <v>0</v>
      </c>
      <c r="AD60" s="1">
        <f>AE60+AF60</f>
        <v>0</v>
      </c>
      <c r="AE60" s="128">
        <v>0</v>
      </c>
      <c r="AF60" s="128">
        <v>0</v>
      </c>
      <c r="AG60" s="1">
        <f>AH60+AI60</f>
        <v>0</v>
      </c>
      <c r="AH60" s="128">
        <v>0</v>
      </c>
      <c r="AI60" s="128">
        <v>0</v>
      </c>
      <c r="AJ60" s="1">
        <f>AK60+AL60</f>
        <v>0</v>
      </c>
      <c r="AK60" s="128">
        <v>0</v>
      </c>
      <c r="AL60" s="128">
        <v>0</v>
      </c>
      <c r="AM60" s="128">
        <f t="shared" si="7"/>
        <v>0</v>
      </c>
      <c r="AN60" s="128">
        <v>0</v>
      </c>
      <c r="AO60" s="128">
        <v>0</v>
      </c>
      <c r="AP60" s="345" t="s">
        <v>46</v>
      </c>
      <c r="AQ60" s="102"/>
    </row>
    <row r="61" spans="1:46" s="327" customFormat="1" ht="21" customHeight="1">
      <c r="A61" s="382" t="s">
        <v>227</v>
      </c>
      <c r="B61" s="383"/>
      <c r="C61" s="257">
        <f t="shared" si="2"/>
        <v>36</v>
      </c>
      <c r="D61" s="258">
        <f t="shared" si="3"/>
        <v>27</v>
      </c>
      <c r="E61" s="258">
        <f t="shared" si="4"/>
        <v>9</v>
      </c>
      <c r="F61" s="258">
        <f t="shared" si="5"/>
        <v>1</v>
      </c>
      <c r="G61" s="258">
        <f aca="true" t="shared" si="17" ref="G61:AO61">G62</f>
        <v>1</v>
      </c>
      <c r="H61" s="258">
        <f t="shared" si="17"/>
        <v>0</v>
      </c>
      <c r="I61" s="258">
        <f>J61+K61</f>
        <v>0</v>
      </c>
      <c r="J61" s="258">
        <f t="shared" si="17"/>
        <v>0</v>
      </c>
      <c r="K61" s="258">
        <f t="shared" si="17"/>
        <v>0</v>
      </c>
      <c r="L61" s="258">
        <f>M61+N61</f>
        <v>1</v>
      </c>
      <c r="M61" s="258">
        <f t="shared" si="17"/>
        <v>1</v>
      </c>
      <c r="N61" s="258">
        <f t="shared" si="17"/>
        <v>0</v>
      </c>
      <c r="O61" s="258">
        <f>P61+Q61</f>
        <v>1</v>
      </c>
      <c r="P61" s="258">
        <f t="shared" si="17"/>
        <v>1</v>
      </c>
      <c r="Q61" s="258">
        <f t="shared" si="17"/>
        <v>0</v>
      </c>
      <c r="R61" s="258">
        <f>S61+T61</f>
        <v>0</v>
      </c>
      <c r="S61" s="258">
        <f t="shared" si="17"/>
        <v>0</v>
      </c>
      <c r="T61" s="258">
        <f t="shared" si="17"/>
        <v>0</v>
      </c>
      <c r="U61" s="258">
        <f>V61+W61</f>
        <v>30</v>
      </c>
      <c r="V61" s="258">
        <f t="shared" si="17"/>
        <v>23</v>
      </c>
      <c r="W61" s="258">
        <f t="shared" si="17"/>
        <v>7</v>
      </c>
      <c r="X61" s="258">
        <f>Y61+Z61</f>
        <v>0</v>
      </c>
      <c r="Y61" s="258">
        <f t="shared" si="17"/>
        <v>0</v>
      </c>
      <c r="Z61" s="258">
        <f t="shared" si="17"/>
        <v>0</v>
      </c>
      <c r="AA61" s="258">
        <f>AB61+AC61</f>
        <v>2</v>
      </c>
      <c r="AB61" s="258">
        <f t="shared" si="17"/>
        <v>0</v>
      </c>
      <c r="AC61" s="258">
        <f t="shared" si="17"/>
        <v>2</v>
      </c>
      <c r="AD61" s="258">
        <f>AE61+AF61</f>
        <v>0</v>
      </c>
      <c r="AE61" s="258">
        <f t="shared" si="17"/>
        <v>0</v>
      </c>
      <c r="AF61" s="258">
        <f t="shared" si="17"/>
        <v>0</v>
      </c>
      <c r="AG61" s="258">
        <f>AH61+AI61</f>
        <v>0</v>
      </c>
      <c r="AH61" s="258">
        <f t="shared" si="17"/>
        <v>0</v>
      </c>
      <c r="AI61" s="258">
        <f t="shared" si="17"/>
        <v>0</v>
      </c>
      <c r="AJ61" s="258">
        <f>AK61+AL61</f>
        <v>1</v>
      </c>
      <c r="AK61" s="258">
        <f t="shared" si="17"/>
        <v>1</v>
      </c>
      <c r="AL61" s="258">
        <f t="shared" si="17"/>
        <v>0</v>
      </c>
      <c r="AM61" s="366">
        <f t="shared" si="7"/>
        <v>3</v>
      </c>
      <c r="AN61" s="258">
        <f t="shared" si="17"/>
        <v>2</v>
      </c>
      <c r="AO61" s="258">
        <f t="shared" si="17"/>
        <v>1</v>
      </c>
      <c r="AP61" s="380" t="s">
        <v>227</v>
      </c>
      <c r="AQ61" s="381"/>
      <c r="AT61" s="58"/>
    </row>
    <row r="62" spans="1:46" s="62" customFormat="1" ht="21" customHeight="1">
      <c r="A62" s="346"/>
      <c r="B62" s="360" t="s">
        <v>166</v>
      </c>
      <c r="C62" s="344">
        <f t="shared" si="2"/>
        <v>36</v>
      </c>
      <c r="D62" s="1">
        <f t="shared" si="3"/>
        <v>27</v>
      </c>
      <c r="E62" s="1">
        <f t="shared" si="4"/>
        <v>9</v>
      </c>
      <c r="F62" s="1">
        <f t="shared" si="5"/>
        <v>1</v>
      </c>
      <c r="G62" s="128">
        <v>1</v>
      </c>
      <c r="H62" s="128">
        <v>0</v>
      </c>
      <c r="I62" s="1">
        <v>0</v>
      </c>
      <c r="J62" s="128">
        <v>0</v>
      </c>
      <c r="K62" s="128">
        <v>0</v>
      </c>
      <c r="L62" s="1">
        <v>1</v>
      </c>
      <c r="M62" s="128">
        <v>1</v>
      </c>
      <c r="N62" s="128">
        <v>0</v>
      </c>
      <c r="O62" s="1">
        <v>1</v>
      </c>
      <c r="P62" s="128">
        <v>1</v>
      </c>
      <c r="Q62" s="128">
        <v>0</v>
      </c>
      <c r="R62" s="1">
        <v>0</v>
      </c>
      <c r="S62" s="128">
        <v>0</v>
      </c>
      <c r="T62" s="128">
        <v>0</v>
      </c>
      <c r="U62" s="1">
        <v>30</v>
      </c>
      <c r="V62" s="128">
        <v>23</v>
      </c>
      <c r="W62" s="128">
        <v>7</v>
      </c>
      <c r="X62" s="1">
        <v>0</v>
      </c>
      <c r="Y62" s="128">
        <v>0</v>
      </c>
      <c r="Z62" s="128">
        <v>0</v>
      </c>
      <c r="AA62" s="1">
        <v>2</v>
      </c>
      <c r="AB62" s="128">
        <v>0</v>
      </c>
      <c r="AC62" s="128">
        <v>2</v>
      </c>
      <c r="AD62" s="1">
        <v>0</v>
      </c>
      <c r="AE62" s="128">
        <v>0</v>
      </c>
      <c r="AF62" s="128">
        <v>0</v>
      </c>
      <c r="AG62" s="1">
        <v>0</v>
      </c>
      <c r="AH62" s="128">
        <v>0</v>
      </c>
      <c r="AI62" s="128">
        <v>0</v>
      </c>
      <c r="AJ62" s="1">
        <v>1</v>
      </c>
      <c r="AK62" s="128">
        <v>1</v>
      </c>
      <c r="AL62" s="128">
        <v>0</v>
      </c>
      <c r="AM62" s="128">
        <f t="shared" si="7"/>
        <v>3</v>
      </c>
      <c r="AN62" s="128">
        <v>2</v>
      </c>
      <c r="AO62" s="128">
        <v>1</v>
      </c>
      <c r="AP62" s="345" t="s">
        <v>166</v>
      </c>
      <c r="AQ62" s="102"/>
      <c r="AT62" s="58"/>
    </row>
    <row r="63" spans="1:46" s="9" customFormat="1" ht="21" customHeight="1">
      <c r="A63" s="7"/>
      <c r="B63" s="18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19"/>
      <c r="AQ63" s="7"/>
      <c r="AT63" s="164"/>
    </row>
    <row r="64" spans="2:46" ht="11.25" customHeight="1">
      <c r="B64" s="147"/>
      <c r="C64" s="147"/>
      <c r="D64" s="147"/>
      <c r="E64" s="147"/>
      <c r="F64" s="147"/>
      <c r="G64" s="147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  <c r="AT64" s="5"/>
    </row>
    <row r="65" spans="2:46" ht="11.25" customHeight="1">
      <c r="B65" s="147"/>
      <c r="C65" s="147"/>
      <c r="D65" s="147"/>
      <c r="E65" s="147"/>
      <c r="F65" s="131"/>
      <c r="G65" s="131"/>
      <c r="AT65" s="9"/>
    </row>
    <row r="66" spans="2:46" ht="11.25" customHeight="1">
      <c r="B66" s="147"/>
      <c r="C66" s="147"/>
      <c r="D66" s="147"/>
      <c r="E66" s="147"/>
      <c r="F66" s="131"/>
      <c r="G66" s="131"/>
      <c r="AT66" s="162"/>
    </row>
    <row r="67" spans="2:46" ht="11.25" customHeight="1">
      <c r="B67" s="148"/>
      <c r="C67" s="148"/>
      <c r="D67" s="148"/>
      <c r="E67" s="148"/>
      <c r="AT67" s="5"/>
    </row>
    <row r="68" spans="2:46" ht="11.25" customHeight="1">
      <c r="B68" s="148"/>
      <c r="C68" s="148"/>
      <c r="D68" s="148"/>
      <c r="E68" s="148"/>
      <c r="AT68" s="5"/>
    </row>
    <row r="69" spans="2:46" ht="11.25" customHeight="1">
      <c r="B69" s="148"/>
      <c r="C69" s="148"/>
      <c r="D69" s="148"/>
      <c r="E69" s="148"/>
      <c r="AT69" s="162"/>
    </row>
    <row r="70" spans="2:46" ht="11.25" customHeight="1">
      <c r="B70" s="148"/>
      <c r="C70" s="148"/>
      <c r="D70" s="148"/>
      <c r="E70" s="148"/>
      <c r="AT70" s="5"/>
    </row>
    <row r="71" spans="2:46" ht="11.25" customHeight="1">
      <c r="B71" s="148"/>
      <c r="C71" s="148"/>
      <c r="D71" s="148"/>
      <c r="E71" s="148"/>
      <c r="AT71" s="164"/>
    </row>
    <row r="72" spans="2:46" ht="11.25" customHeight="1">
      <c r="B72" s="148"/>
      <c r="C72" s="148"/>
      <c r="D72" s="148"/>
      <c r="E72" s="148"/>
      <c r="AT72" s="9"/>
    </row>
    <row r="73" spans="2:46" ht="11.25" customHeight="1">
      <c r="B73" s="148"/>
      <c r="C73" s="148"/>
      <c r="D73" s="148"/>
      <c r="E73" s="148"/>
      <c r="AT73" s="9"/>
    </row>
    <row r="74" spans="2:5" ht="11.25" customHeight="1">
      <c r="B74" s="148"/>
      <c r="C74" s="148"/>
      <c r="D74" s="148"/>
      <c r="E74" s="148"/>
    </row>
    <row r="75" spans="2:5" ht="11.25" customHeight="1">
      <c r="B75" s="148"/>
      <c r="C75" s="148"/>
      <c r="D75" s="148"/>
      <c r="E75" s="148"/>
    </row>
    <row r="76" spans="2:5" ht="11.25" customHeight="1">
      <c r="B76" s="148"/>
      <c r="C76" s="148"/>
      <c r="D76" s="148"/>
      <c r="E76" s="148"/>
    </row>
    <row r="77" spans="2:5" ht="11.25" customHeight="1">
      <c r="B77" s="148"/>
      <c r="C77" s="148"/>
      <c r="D77" s="148"/>
      <c r="E77" s="148"/>
    </row>
    <row r="78" spans="2:5" ht="11.25" customHeight="1">
      <c r="B78" s="148"/>
      <c r="C78" s="148"/>
      <c r="D78" s="148"/>
      <c r="E78" s="148"/>
    </row>
    <row r="79" spans="2:5" ht="11.25" customHeight="1">
      <c r="B79" s="148"/>
      <c r="C79" s="148"/>
      <c r="D79" s="148"/>
      <c r="E79" s="148"/>
    </row>
  </sheetData>
  <sheetProtection/>
  <mergeCells count="79">
    <mergeCell ref="AP41:AQ41"/>
    <mergeCell ref="AM4:AO5"/>
    <mergeCell ref="AP12:AQ12"/>
    <mergeCell ref="AP39:AQ39"/>
    <mergeCell ref="AP31:AQ31"/>
    <mergeCell ref="AM6:AM7"/>
    <mergeCell ref="AN6:AN7"/>
    <mergeCell ref="AO6:AO7"/>
    <mergeCell ref="A1:W1"/>
    <mergeCell ref="A56:B56"/>
    <mergeCell ref="A41:B41"/>
    <mergeCell ref="A44:B44"/>
    <mergeCell ref="A48:B48"/>
    <mergeCell ref="A53:B53"/>
    <mergeCell ref="A12:B12"/>
    <mergeCell ref="A31:B31"/>
    <mergeCell ref="R5:T5"/>
    <mergeCell ref="A39:B39"/>
    <mergeCell ref="AP44:AQ44"/>
    <mergeCell ref="A61:B61"/>
    <mergeCell ref="AP61:AQ61"/>
    <mergeCell ref="AP53:AQ53"/>
    <mergeCell ref="AP56:AQ56"/>
    <mergeCell ref="A59:B59"/>
    <mergeCell ref="AP59:AQ59"/>
    <mergeCell ref="AP48:AQ48"/>
    <mergeCell ref="X5:Z5"/>
    <mergeCell ref="AA5:AC5"/>
    <mergeCell ref="AD5:AF5"/>
    <mergeCell ref="C5:E5"/>
    <mergeCell ref="F5:H5"/>
    <mergeCell ref="L5:N5"/>
    <mergeCell ref="A34:B34"/>
    <mergeCell ref="I5:K5"/>
    <mergeCell ref="U5:W5"/>
    <mergeCell ref="A4:B7"/>
    <mergeCell ref="O5:Q5"/>
    <mergeCell ref="AP34:AQ34"/>
    <mergeCell ref="AP4:AQ7"/>
    <mergeCell ref="AG5:AI5"/>
    <mergeCell ref="AJ5:AL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Y6:Y7"/>
    <mergeCell ref="Z6:Z7"/>
    <mergeCell ref="AA6:AA7"/>
    <mergeCell ref="P6:P7"/>
    <mergeCell ref="Q6:Q7"/>
    <mergeCell ref="R6:R7"/>
    <mergeCell ref="S6:S7"/>
    <mergeCell ref="T6:T7"/>
    <mergeCell ref="U6:U7"/>
    <mergeCell ref="C4:T4"/>
    <mergeCell ref="U4:AL4"/>
    <mergeCell ref="AK6:AK7"/>
    <mergeCell ref="AL6:AL7"/>
    <mergeCell ref="AE6:AE7"/>
    <mergeCell ref="AF6:AF7"/>
    <mergeCell ref="AG6:AG7"/>
    <mergeCell ref="V6:V7"/>
    <mergeCell ref="W6:W7"/>
    <mergeCell ref="X6:X7"/>
    <mergeCell ref="AH6:AH7"/>
    <mergeCell ref="AI6:AI7"/>
    <mergeCell ref="AJ6:AJ7"/>
    <mergeCell ref="AB6:AB7"/>
    <mergeCell ref="AC6:AC7"/>
    <mergeCell ref="AD6:AD7"/>
  </mergeCells>
  <conditionalFormatting sqref="A8:AQ63">
    <cfRule type="expression" priority="1" dxfId="0" stopIfTrue="1">
      <formula>MOD(ROW(),2)=0</formula>
    </cfRule>
  </conditionalFormatting>
  <printOptions horizontalCentered="1"/>
  <pageMargins left="0.5905511811023623" right="0.5905511811023623" top="0.7480314960629921" bottom="0.7480314960629921" header="0.8661417322834646" footer="0.5118110236220472"/>
  <pageSetup horizontalDpi="600" verticalDpi="600" orientation="portrait" paperSize="9" scale="52" r:id="rId1"/>
  <colBreaks count="1" manualBreakCount="1">
    <brk id="20" max="6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</sheetPr>
  <dimension ref="A1:AU79"/>
  <sheetViews>
    <sheetView showGridLines="0" zoomScaleSheetLayoutView="100" zoomScalePageLayoutView="0" workbookViewId="0" topLeftCell="A1">
      <pane xSplit="2" ySplit="7" topLeftCell="C8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8.75" defaultRowHeight="11.25" customHeight="1"/>
  <cols>
    <col min="1" max="1" width="1.328125" style="54" customWidth="1"/>
    <col min="2" max="2" width="11.25" style="54" customWidth="1"/>
    <col min="3" max="5" width="6.58203125" style="54" customWidth="1"/>
    <col min="6" max="20" width="6.83203125" style="54" customWidth="1"/>
    <col min="21" max="23" width="6.58203125" style="54" customWidth="1"/>
    <col min="24" max="26" width="5.58203125" style="54" customWidth="1"/>
    <col min="27" max="29" width="5.75" style="54" customWidth="1"/>
    <col min="30" max="32" width="5.58203125" style="54" customWidth="1"/>
    <col min="33" max="35" width="5.75" style="54" customWidth="1"/>
    <col min="36" max="41" width="6.08203125" style="54" customWidth="1"/>
    <col min="42" max="42" width="10.25" style="54" customWidth="1"/>
    <col min="43" max="43" width="1.328125" style="54" customWidth="1"/>
    <col min="44" max="16384" width="8.75" style="54" customWidth="1"/>
  </cols>
  <sheetData>
    <row r="1" spans="1:41" s="44" customFormat="1" ht="16.5" customHeight="1">
      <c r="A1" s="486" t="s">
        <v>246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6"/>
      <c r="S1" s="486"/>
      <c r="T1" s="486"/>
      <c r="U1" s="486"/>
      <c r="V1" s="486"/>
      <c r="W1" s="486"/>
      <c r="X1" s="42"/>
      <c r="Y1" s="42"/>
      <c r="Z1" s="42"/>
      <c r="AA1" s="42"/>
      <c r="AB1" s="42"/>
      <c r="AC1" s="42"/>
      <c r="AD1" s="42"/>
      <c r="AE1" s="43" t="s">
        <v>167</v>
      </c>
      <c r="AF1" s="42"/>
      <c r="AG1" s="42"/>
      <c r="AH1" s="42"/>
      <c r="AI1" s="42"/>
      <c r="AJ1" s="42"/>
      <c r="AK1" s="42"/>
      <c r="AL1" s="42"/>
      <c r="AM1" s="42"/>
      <c r="AN1" s="42"/>
      <c r="AO1" s="42"/>
    </row>
    <row r="2" spans="1:41" s="44" customFormat="1" ht="16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2"/>
      <c r="Y2" s="42"/>
      <c r="Z2" s="42"/>
      <c r="AA2" s="42"/>
      <c r="AB2" s="42"/>
      <c r="AC2" s="42"/>
      <c r="AD2" s="42"/>
      <c r="AE2" s="43"/>
      <c r="AF2" s="42"/>
      <c r="AG2" s="42"/>
      <c r="AH2" s="42"/>
      <c r="AI2" s="42"/>
      <c r="AJ2" s="42"/>
      <c r="AK2" s="42"/>
      <c r="AL2" s="42"/>
      <c r="AM2" s="42"/>
      <c r="AN2" s="42"/>
      <c r="AO2" s="42"/>
    </row>
    <row r="3" spans="1:43" s="44" customFormat="1" ht="16.5" customHeight="1">
      <c r="A3" s="43" t="s">
        <v>146</v>
      </c>
      <c r="C3" s="172"/>
      <c r="D3" s="172"/>
      <c r="E3" s="172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 t="s">
        <v>125</v>
      </c>
      <c r="V3" s="46"/>
      <c r="W3" s="45"/>
      <c r="X3" s="45"/>
      <c r="Y3" s="45"/>
      <c r="Z3" s="45"/>
      <c r="AA3" s="45"/>
      <c r="AB3" s="45"/>
      <c r="AC3" s="45"/>
      <c r="AD3" s="45"/>
      <c r="AE3" s="46"/>
      <c r="AF3" s="45"/>
      <c r="AG3" s="47"/>
      <c r="AH3" s="47"/>
      <c r="AI3" s="47"/>
      <c r="AJ3" s="47"/>
      <c r="AK3" s="47"/>
      <c r="AL3" s="47"/>
      <c r="AM3" s="47"/>
      <c r="AN3" s="47"/>
      <c r="AO3" s="47"/>
      <c r="AP3" s="48"/>
      <c r="AQ3" s="49" t="s">
        <v>0</v>
      </c>
    </row>
    <row r="4" spans="1:47" s="44" customFormat="1" ht="24" customHeight="1">
      <c r="A4" s="502" t="s">
        <v>215</v>
      </c>
      <c r="B4" s="503"/>
      <c r="C4" s="481" t="s">
        <v>160</v>
      </c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2"/>
      <c r="R4" s="482"/>
      <c r="S4" s="482"/>
      <c r="T4" s="482"/>
      <c r="U4" s="482" t="s">
        <v>160</v>
      </c>
      <c r="V4" s="482"/>
      <c r="W4" s="482"/>
      <c r="X4" s="482"/>
      <c r="Y4" s="482"/>
      <c r="Z4" s="482"/>
      <c r="AA4" s="482"/>
      <c r="AB4" s="482"/>
      <c r="AC4" s="482"/>
      <c r="AD4" s="482"/>
      <c r="AE4" s="482"/>
      <c r="AF4" s="482"/>
      <c r="AG4" s="482"/>
      <c r="AH4" s="482"/>
      <c r="AI4" s="482"/>
      <c r="AJ4" s="482"/>
      <c r="AK4" s="482"/>
      <c r="AL4" s="483"/>
      <c r="AM4" s="506" t="s">
        <v>79</v>
      </c>
      <c r="AN4" s="497"/>
      <c r="AO4" s="503"/>
      <c r="AP4" s="496" t="s">
        <v>215</v>
      </c>
      <c r="AQ4" s="497"/>
      <c r="AT4" s="173"/>
      <c r="AU4" s="173"/>
    </row>
    <row r="5" spans="1:47" s="44" customFormat="1" ht="24" customHeight="1">
      <c r="A5" s="499"/>
      <c r="B5" s="504"/>
      <c r="C5" s="481" t="s">
        <v>4</v>
      </c>
      <c r="D5" s="482"/>
      <c r="E5" s="483"/>
      <c r="F5" s="481" t="s">
        <v>66</v>
      </c>
      <c r="G5" s="482"/>
      <c r="H5" s="483"/>
      <c r="I5" s="481" t="s">
        <v>202</v>
      </c>
      <c r="J5" s="482"/>
      <c r="K5" s="483"/>
      <c r="L5" s="481" t="s">
        <v>67</v>
      </c>
      <c r="M5" s="482"/>
      <c r="N5" s="483"/>
      <c r="O5" s="481" t="s">
        <v>203</v>
      </c>
      <c r="P5" s="482"/>
      <c r="Q5" s="483"/>
      <c r="R5" s="481" t="s">
        <v>204</v>
      </c>
      <c r="S5" s="482"/>
      <c r="T5" s="483"/>
      <c r="U5" s="481" t="s">
        <v>5</v>
      </c>
      <c r="V5" s="482"/>
      <c r="W5" s="483"/>
      <c r="X5" s="481" t="s">
        <v>6</v>
      </c>
      <c r="Y5" s="482"/>
      <c r="Z5" s="483"/>
      <c r="AA5" s="481" t="s">
        <v>68</v>
      </c>
      <c r="AB5" s="482"/>
      <c r="AC5" s="483"/>
      <c r="AD5" s="481" t="s">
        <v>69</v>
      </c>
      <c r="AE5" s="482"/>
      <c r="AF5" s="483"/>
      <c r="AG5" s="481" t="s">
        <v>70</v>
      </c>
      <c r="AH5" s="482"/>
      <c r="AI5" s="483"/>
      <c r="AJ5" s="481" t="s">
        <v>71</v>
      </c>
      <c r="AK5" s="482"/>
      <c r="AL5" s="483"/>
      <c r="AM5" s="500"/>
      <c r="AN5" s="501"/>
      <c r="AO5" s="505"/>
      <c r="AP5" s="498"/>
      <c r="AQ5" s="499"/>
      <c r="AT5" s="173"/>
      <c r="AU5" s="173"/>
    </row>
    <row r="6" spans="1:43" s="44" customFormat="1" ht="24" customHeight="1">
      <c r="A6" s="499"/>
      <c r="B6" s="504"/>
      <c r="C6" s="484" t="s">
        <v>4</v>
      </c>
      <c r="D6" s="484" t="s">
        <v>2</v>
      </c>
      <c r="E6" s="484" t="s">
        <v>3</v>
      </c>
      <c r="F6" s="484" t="s">
        <v>4</v>
      </c>
      <c r="G6" s="484" t="s">
        <v>2</v>
      </c>
      <c r="H6" s="484" t="s">
        <v>3</v>
      </c>
      <c r="I6" s="484" t="s">
        <v>4</v>
      </c>
      <c r="J6" s="484" t="s">
        <v>2</v>
      </c>
      <c r="K6" s="484" t="s">
        <v>3</v>
      </c>
      <c r="L6" s="484" t="s">
        <v>4</v>
      </c>
      <c r="M6" s="484" t="s">
        <v>2</v>
      </c>
      <c r="N6" s="484" t="s">
        <v>3</v>
      </c>
      <c r="O6" s="484" t="s">
        <v>4</v>
      </c>
      <c r="P6" s="484" t="s">
        <v>2</v>
      </c>
      <c r="Q6" s="484" t="s">
        <v>3</v>
      </c>
      <c r="R6" s="484" t="s">
        <v>4</v>
      </c>
      <c r="S6" s="484" t="s">
        <v>2</v>
      </c>
      <c r="T6" s="484" t="s">
        <v>3</v>
      </c>
      <c r="U6" s="484" t="s">
        <v>4</v>
      </c>
      <c r="V6" s="484" t="s">
        <v>2</v>
      </c>
      <c r="W6" s="484" t="s">
        <v>3</v>
      </c>
      <c r="X6" s="484" t="s">
        <v>4</v>
      </c>
      <c r="Y6" s="484" t="s">
        <v>2</v>
      </c>
      <c r="Z6" s="484" t="s">
        <v>3</v>
      </c>
      <c r="AA6" s="484" t="s">
        <v>4</v>
      </c>
      <c r="AB6" s="484" t="s">
        <v>2</v>
      </c>
      <c r="AC6" s="484" t="s">
        <v>3</v>
      </c>
      <c r="AD6" s="484" t="s">
        <v>4</v>
      </c>
      <c r="AE6" s="484" t="s">
        <v>2</v>
      </c>
      <c r="AF6" s="484" t="s">
        <v>3</v>
      </c>
      <c r="AG6" s="484" t="s">
        <v>4</v>
      </c>
      <c r="AH6" s="484" t="s">
        <v>2</v>
      </c>
      <c r="AI6" s="484" t="s">
        <v>3</v>
      </c>
      <c r="AJ6" s="484" t="s">
        <v>4</v>
      </c>
      <c r="AK6" s="484" t="s">
        <v>2</v>
      </c>
      <c r="AL6" s="484" t="s">
        <v>3</v>
      </c>
      <c r="AM6" s="484" t="s">
        <v>4</v>
      </c>
      <c r="AN6" s="484" t="s">
        <v>2</v>
      </c>
      <c r="AO6" s="484" t="s">
        <v>3</v>
      </c>
      <c r="AP6" s="498"/>
      <c r="AQ6" s="499"/>
    </row>
    <row r="7" spans="1:43" s="44" customFormat="1" ht="24" customHeight="1">
      <c r="A7" s="501"/>
      <c r="B7" s="505"/>
      <c r="C7" s="485"/>
      <c r="D7" s="485"/>
      <c r="E7" s="485"/>
      <c r="F7" s="485"/>
      <c r="G7" s="485"/>
      <c r="H7" s="485"/>
      <c r="I7" s="485"/>
      <c r="J7" s="485"/>
      <c r="K7" s="485"/>
      <c r="L7" s="485"/>
      <c r="M7" s="485"/>
      <c r="N7" s="485"/>
      <c r="O7" s="485"/>
      <c r="P7" s="485"/>
      <c r="Q7" s="485"/>
      <c r="R7" s="485"/>
      <c r="S7" s="485"/>
      <c r="T7" s="485"/>
      <c r="U7" s="485"/>
      <c r="V7" s="485"/>
      <c r="W7" s="485"/>
      <c r="X7" s="485"/>
      <c r="Y7" s="485"/>
      <c r="Z7" s="485"/>
      <c r="AA7" s="485"/>
      <c r="AB7" s="485"/>
      <c r="AC7" s="485"/>
      <c r="AD7" s="485"/>
      <c r="AE7" s="485"/>
      <c r="AF7" s="485"/>
      <c r="AG7" s="485"/>
      <c r="AH7" s="485"/>
      <c r="AI7" s="485"/>
      <c r="AJ7" s="485"/>
      <c r="AK7" s="485"/>
      <c r="AL7" s="485"/>
      <c r="AM7" s="485"/>
      <c r="AN7" s="485"/>
      <c r="AO7" s="485"/>
      <c r="AP7" s="500"/>
      <c r="AQ7" s="501"/>
    </row>
    <row r="8" spans="1:43" s="204" customFormat="1" ht="21" customHeight="1">
      <c r="A8" s="199"/>
      <c r="B8" s="200"/>
      <c r="C8" s="260"/>
      <c r="D8" s="205"/>
      <c r="E8" s="205"/>
      <c r="F8" s="261"/>
      <c r="G8" s="205"/>
      <c r="H8" s="205"/>
      <c r="I8" s="205"/>
      <c r="J8" s="205"/>
      <c r="K8" s="205"/>
      <c r="L8" s="261"/>
      <c r="M8" s="205"/>
      <c r="N8" s="205"/>
      <c r="O8" s="205"/>
      <c r="P8" s="205"/>
      <c r="Q8" s="205"/>
      <c r="R8" s="205"/>
      <c r="S8" s="205"/>
      <c r="T8" s="205"/>
      <c r="U8" s="261"/>
      <c r="V8" s="205"/>
      <c r="W8" s="205"/>
      <c r="X8" s="261"/>
      <c r="Y8" s="205"/>
      <c r="Z8" s="205"/>
      <c r="AA8" s="261"/>
      <c r="AB8" s="205"/>
      <c r="AC8" s="205"/>
      <c r="AD8" s="261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6"/>
      <c r="AQ8" s="207"/>
    </row>
    <row r="9" spans="1:43" s="44" customFormat="1" ht="21" customHeight="1">
      <c r="A9" s="174"/>
      <c r="B9" s="175" t="s">
        <v>230</v>
      </c>
      <c r="C9" s="262">
        <v>296</v>
      </c>
      <c r="D9" s="121">
        <v>231</v>
      </c>
      <c r="E9" s="121">
        <v>65</v>
      </c>
      <c r="F9" s="121">
        <v>5</v>
      </c>
      <c r="G9" s="121">
        <v>5</v>
      </c>
      <c r="H9" s="121">
        <v>0</v>
      </c>
      <c r="I9" s="121">
        <v>4</v>
      </c>
      <c r="J9" s="121">
        <v>4</v>
      </c>
      <c r="K9" s="121">
        <v>0</v>
      </c>
      <c r="L9" s="121">
        <v>13</v>
      </c>
      <c r="M9" s="121">
        <v>13</v>
      </c>
      <c r="N9" s="121">
        <v>0</v>
      </c>
      <c r="O9" s="121">
        <v>5</v>
      </c>
      <c r="P9" s="121">
        <v>5</v>
      </c>
      <c r="Q9" s="121">
        <v>0</v>
      </c>
      <c r="R9" s="121">
        <v>0</v>
      </c>
      <c r="S9" s="121">
        <v>0</v>
      </c>
      <c r="T9" s="121">
        <v>0</v>
      </c>
      <c r="U9" s="121">
        <v>229</v>
      </c>
      <c r="V9" s="121">
        <v>190</v>
      </c>
      <c r="W9" s="121">
        <v>39</v>
      </c>
      <c r="X9" s="121">
        <v>0</v>
      </c>
      <c r="Y9" s="121">
        <v>0</v>
      </c>
      <c r="Z9" s="121">
        <v>0</v>
      </c>
      <c r="AA9" s="121">
        <v>17</v>
      </c>
      <c r="AB9" s="121">
        <v>0</v>
      </c>
      <c r="AC9" s="121">
        <v>17</v>
      </c>
      <c r="AD9" s="121">
        <v>0</v>
      </c>
      <c r="AE9" s="121">
        <v>0</v>
      </c>
      <c r="AF9" s="121">
        <v>0</v>
      </c>
      <c r="AG9" s="121">
        <v>0</v>
      </c>
      <c r="AH9" s="121">
        <v>0</v>
      </c>
      <c r="AI9" s="121">
        <v>0</v>
      </c>
      <c r="AJ9" s="121">
        <v>23</v>
      </c>
      <c r="AK9" s="121">
        <v>14</v>
      </c>
      <c r="AL9" s="121">
        <v>9</v>
      </c>
      <c r="AM9" s="121">
        <v>85</v>
      </c>
      <c r="AN9" s="121">
        <v>41</v>
      </c>
      <c r="AO9" s="121">
        <v>44</v>
      </c>
      <c r="AP9" s="51" t="s">
        <v>230</v>
      </c>
      <c r="AQ9" s="50"/>
    </row>
    <row r="10" spans="1:43" s="178" customFormat="1" ht="21" customHeight="1">
      <c r="A10" s="362"/>
      <c r="B10" s="175" t="s">
        <v>231</v>
      </c>
      <c r="C10" s="263">
        <f>SUM(C12,C31,C34,C39,C41,C44,C48,C53,C56,C59,C61)</f>
        <v>290</v>
      </c>
      <c r="D10" s="176">
        <f aca="true" t="shared" si="0" ref="D10:AO10">SUM(D12,D31,D34,D39,D41,D44,D48,D53,D56,D59,D61)</f>
        <v>222</v>
      </c>
      <c r="E10" s="176">
        <f t="shared" si="0"/>
        <v>68</v>
      </c>
      <c r="F10" s="176">
        <f t="shared" si="0"/>
        <v>5</v>
      </c>
      <c r="G10" s="176">
        <f t="shared" si="0"/>
        <v>5</v>
      </c>
      <c r="H10" s="176">
        <f t="shared" si="0"/>
        <v>0</v>
      </c>
      <c r="I10" s="176">
        <f t="shared" si="0"/>
        <v>4</v>
      </c>
      <c r="J10" s="176">
        <f t="shared" si="0"/>
        <v>4</v>
      </c>
      <c r="K10" s="176">
        <f t="shared" si="0"/>
        <v>0</v>
      </c>
      <c r="L10" s="176">
        <f t="shared" si="0"/>
        <v>13</v>
      </c>
      <c r="M10" s="176">
        <f t="shared" si="0"/>
        <v>13</v>
      </c>
      <c r="N10" s="176">
        <f t="shared" si="0"/>
        <v>0</v>
      </c>
      <c r="O10" s="176">
        <f t="shared" si="0"/>
        <v>4</v>
      </c>
      <c r="P10" s="176">
        <f t="shared" si="0"/>
        <v>4</v>
      </c>
      <c r="Q10" s="176">
        <f t="shared" si="0"/>
        <v>0</v>
      </c>
      <c r="R10" s="176">
        <f t="shared" si="0"/>
        <v>0</v>
      </c>
      <c r="S10" s="176">
        <f t="shared" si="0"/>
        <v>0</v>
      </c>
      <c r="T10" s="176">
        <f t="shared" si="0"/>
        <v>0</v>
      </c>
      <c r="U10" s="176">
        <f t="shared" si="0"/>
        <v>225</v>
      </c>
      <c r="V10" s="176">
        <f t="shared" si="0"/>
        <v>183</v>
      </c>
      <c r="W10" s="176">
        <f t="shared" si="0"/>
        <v>42</v>
      </c>
      <c r="X10" s="176">
        <f t="shared" si="0"/>
        <v>0</v>
      </c>
      <c r="Y10" s="176">
        <f t="shared" si="0"/>
        <v>0</v>
      </c>
      <c r="Z10" s="176">
        <f t="shared" si="0"/>
        <v>0</v>
      </c>
      <c r="AA10" s="176">
        <f t="shared" si="0"/>
        <v>17</v>
      </c>
      <c r="AB10" s="176">
        <f t="shared" si="0"/>
        <v>0</v>
      </c>
      <c r="AC10" s="176">
        <f t="shared" si="0"/>
        <v>17</v>
      </c>
      <c r="AD10" s="176">
        <f t="shared" si="0"/>
        <v>0</v>
      </c>
      <c r="AE10" s="176">
        <f t="shared" si="0"/>
        <v>0</v>
      </c>
      <c r="AF10" s="176">
        <f t="shared" si="0"/>
        <v>0</v>
      </c>
      <c r="AG10" s="176">
        <f t="shared" si="0"/>
        <v>1</v>
      </c>
      <c r="AH10" s="176">
        <f t="shared" si="0"/>
        <v>0</v>
      </c>
      <c r="AI10" s="176">
        <f t="shared" si="0"/>
        <v>1</v>
      </c>
      <c r="AJ10" s="176">
        <f t="shared" si="0"/>
        <v>21</v>
      </c>
      <c r="AK10" s="176">
        <f t="shared" si="0"/>
        <v>13</v>
      </c>
      <c r="AL10" s="176">
        <f t="shared" si="0"/>
        <v>8</v>
      </c>
      <c r="AM10" s="176">
        <f t="shared" si="0"/>
        <v>83</v>
      </c>
      <c r="AN10" s="176">
        <f t="shared" si="0"/>
        <v>41</v>
      </c>
      <c r="AO10" s="176">
        <f t="shared" si="0"/>
        <v>42</v>
      </c>
      <c r="AP10" s="51" t="s">
        <v>232</v>
      </c>
      <c r="AQ10" s="177"/>
    </row>
    <row r="11" spans="1:43" s="204" customFormat="1" ht="21" customHeight="1">
      <c r="A11" s="199"/>
      <c r="B11" s="200"/>
      <c r="C11" s="264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2"/>
      <c r="AQ11" s="203"/>
    </row>
    <row r="12" spans="1:43" s="178" customFormat="1" ht="21" customHeight="1">
      <c r="A12" s="487" t="s">
        <v>170</v>
      </c>
      <c r="B12" s="490"/>
      <c r="C12" s="263">
        <f>D12+E12</f>
        <v>269</v>
      </c>
      <c r="D12" s="176">
        <f>SUM(G12,J12,M12,P12,S12,V12,Y12,AB12,AE12,AH12,AK12)</f>
        <v>205</v>
      </c>
      <c r="E12" s="176">
        <f>SUM(H12,K12,N12,Q12,T12,W12,Z12,AC12,AF12,AI12,AL12)</f>
        <v>64</v>
      </c>
      <c r="F12" s="176">
        <f>G12+H12</f>
        <v>5</v>
      </c>
      <c r="G12" s="176">
        <f aca="true" t="shared" si="1" ref="G12:AO12">SUM(G14:G30)</f>
        <v>5</v>
      </c>
      <c r="H12" s="176">
        <f t="shared" si="1"/>
        <v>0</v>
      </c>
      <c r="I12" s="176">
        <f>J12+K12</f>
        <v>3</v>
      </c>
      <c r="J12" s="176">
        <f t="shared" si="1"/>
        <v>3</v>
      </c>
      <c r="K12" s="176">
        <f t="shared" si="1"/>
        <v>0</v>
      </c>
      <c r="L12" s="176">
        <f>M12+N12</f>
        <v>12</v>
      </c>
      <c r="M12" s="176">
        <f t="shared" si="1"/>
        <v>12</v>
      </c>
      <c r="N12" s="176">
        <f t="shared" si="1"/>
        <v>0</v>
      </c>
      <c r="O12" s="176">
        <f>P12+Q12</f>
        <v>4</v>
      </c>
      <c r="P12" s="176">
        <f t="shared" si="1"/>
        <v>4</v>
      </c>
      <c r="Q12" s="176">
        <f t="shared" si="1"/>
        <v>0</v>
      </c>
      <c r="R12" s="176">
        <f>S12+T12</f>
        <v>0</v>
      </c>
      <c r="S12" s="176">
        <f t="shared" si="1"/>
        <v>0</v>
      </c>
      <c r="T12" s="176">
        <f t="shared" si="1"/>
        <v>0</v>
      </c>
      <c r="U12" s="176">
        <f>V12+W12</f>
        <v>211</v>
      </c>
      <c r="V12" s="176">
        <f t="shared" si="1"/>
        <v>170</v>
      </c>
      <c r="W12" s="176">
        <f t="shared" si="1"/>
        <v>41</v>
      </c>
      <c r="X12" s="176">
        <f>Y12+Z12</f>
        <v>0</v>
      </c>
      <c r="Y12" s="176">
        <f t="shared" si="1"/>
        <v>0</v>
      </c>
      <c r="Z12" s="176">
        <f t="shared" si="1"/>
        <v>0</v>
      </c>
      <c r="AA12" s="176">
        <f>AB12+AC12</f>
        <v>14</v>
      </c>
      <c r="AB12" s="176">
        <f t="shared" si="1"/>
        <v>0</v>
      </c>
      <c r="AC12" s="176">
        <f t="shared" si="1"/>
        <v>14</v>
      </c>
      <c r="AD12" s="176">
        <f>AE12+AF12</f>
        <v>0</v>
      </c>
      <c r="AE12" s="176">
        <f t="shared" si="1"/>
        <v>0</v>
      </c>
      <c r="AF12" s="176">
        <f t="shared" si="1"/>
        <v>0</v>
      </c>
      <c r="AG12" s="176">
        <f>AH12+AI12</f>
        <v>1</v>
      </c>
      <c r="AH12" s="176">
        <f t="shared" si="1"/>
        <v>0</v>
      </c>
      <c r="AI12" s="176">
        <f t="shared" si="1"/>
        <v>1</v>
      </c>
      <c r="AJ12" s="176">
        <f>AK12+AL12</f>
        <v>19</v>
      </c>
      <c r="AK12" s="176">
        <f t="shared" si="1"/>
        <v>11</v>
      </c>
      <c r="AL12" s="176">
        <f t="shared" si="1"/>
        <v>8</v>
      </c>
      <c r="AM12" s="176">
        <f>AN12+AO12</f>
        <v>72</v>
      </c>
      <c r="AN12" s="176">
        <f t="shared" si="1"/>
        <v>37</v>
      </c>
      <c r="AO12" s="176">
        <f t="shared" si="1"/>
        <v>35</v>
      </c>
      <c r="AP12" s="493" t="s">
        <v>170</v>
      </c>
      <c r="AQ12" s="495"/>
    </row>
    <row r="13" spans="1:43" s="178" customFormat="1" ht="21" customHeight="1">
      <c r="A13" s="177"/>
      <c r="B13" s="329" t="s">
        <v>171</v>
      </c>
      <c r="C13" s="263">
        <f aca="true" t="shared" si="2" ref="C13:C62">D13+E13</f>
        <v>80</v>
      </c>
      <c r="D13" s="176">
        <f aca="true" t="shared" si="3" ref="D13:D62">SUM(G13,J13,M13,P13,S13,V13,Y13,AB13,AE13,AH13,AK13)</f>
        <v>67</v>
      </c>
      <c r="E13" s="176">
        <f aca="true" t="shared" si="4" ref="E13:E62">SUM(H13,K13,N13,Q13,T13,W13,Z13,AC13,AF13,AI13,AL13)</f>
        <v>13</v>
      </c>
      <c r="F13" s="176">
        <f aca="true" t="shared" si="5" ref="F13:F62">G13+H13</f>
        <v>2</v>
      </c>
      <c r="G13" s="176">
        <f aca="true" t="shared" si="6" ref="G13:AO13">SUM(G14:G18)</f>
        <v>2</v>
      </c>
      <c r="H13" s="176">
        <f t="shared" si="6"/>
        <v>0</v>
      </c>
      <c r="I13" s="176">
        <f aca="true" t="shared" si="7" ref="I13:I62">J13+K13</f>
        <v>1</v>
      </c>
      <c r="J13" s="176">
        <f t="shared" si="6"/>
        <v>1</v>
      </c>
      <c r="K13" s="176">
        <f t="shared" si="6"/>
        <v>0</v>
      </c>
      <c r="L13" s="176">
        <f aca="true" t="shared" si="8" ref="L13:L62">M13+N13</f>
        <v>3</v>
      </c>
      <c r="M13" s="176">
        <f t="shared" si="6"/>
        <v>3</v>
      </c>
      <c r="N13" s="176">
        <f t="shared" si="6"/>
        <v>0</v>
      </c>
      <c r="O13" s="176">
        <f aca="true" t="shared" si="9" ref="O13:O62">P13+Q13</f>
        <v>1</v>
      </c>
      <c r="P13" s="176">
        <f t="shared" si="6"/>
        <v>1</v>
      </c>
      <c r="Q13" s="176">
        <f t="shared" si="6"/>
        <v>0</v>
      </c>
      <c r="R13" s="176">
        <f aca="true" t="shared" si="10" ref="R13:R62">S13+T13</f>
        <v>0</v>
      </c>
      <c r="S13" s="176">
        <f t="shared" si="6"/>
        <v>0</v>
      </c>
      <c r="T13" s="176">
        <f t="shared" si="6"/>
        <v>0</v>
      </c>
      <c r="U13" s="176">
        <f aca="true" t="shared" si="11" ref="U13:U62">V13+W13</f>
        <v>65</v>
      </c>
      <c r="V13" s="176">
        <f t="shared" si="6"/>
        <v>58</v>
      </c>
      <c r="W13" s="176">
        <f t="shared" si="6"/>
        <v>7</v>
      </c>
      <c r="X13" s="176">
        <f aca="true" t="shared" si="12" ref="X13:X62">Y13+Z13</f>
        <v>0</v>
      </c>
      <c r="Y13" s="176">
        <f t="shared" si="6"/>
        <v>0</v>
      </c>
      <c r="Z13" s="176">
        <f t="shared" si="6"/>
        <v>0</v>
      </c>
      <c r="AA13" s="176">
        <f aca="true" t="shared" si="13" ref="AA13:AA62">AB13+AC13</f>
        <v>3</v>
      </c>
      <c r="AB13" s="176">
        <f t="shared" si="6"/>
        <v>0</v>
      </c>
      <c r="AC13" s="176">
        <f t="shared" si="6"/>
        <v>3</v>
      </c>
      <c r="AD13" s="176">
        <f aca="true" t="shared" si="14" ref="AD13:AD62">AE13+AF13</f>
        <v>0</v>
      </c>
      <c r="AE13" s="176">
        <f t="shared" si="6"/>
        <v>0</v>
      </c>
      <c r="AF13" s="176">
        <f t="shared" si="6"/>
        <v>0</v>
      </c>
      <c r="AG13" s="176">
        <f aca="true" t="shared" si="15" ref="AG13:AG62">AH13+AI13</f>
        <v>0</v>
      </c>
      <c r="AH13" s="176">
        <f t="shared" si="6"/>
        <v>0</v>
      </c>
      <c r="AI13" s="176">
        <f t="shared" si="6"/>
        <v>0</v>
      </c>
      <c r="AJ13" s="176">
        <f aca="true" t="shared" si="16" ref="AJ13:AJ62">AK13+AL13</f>
        <v>5</v>
      </c>
      <c r="AK13" s="176">
        <f t="shared" si="6"/>
        <v>2</v>
      </c>
      <c r="AL13" s="176">
        <f t="shared" si="6"/>
        <v>3</v>
      </c>
      <c r="AM13" s="176">
        <f aca="true" t="shared" si="17" ref="AM13:AM62">AN13+AO13</f>
        <v>24</v>
      </c>
      <c r="AN13" s="176">
        <f t="shared" si="6"/>
        <v>10</v>
      </c>
      <c r="AO13" s="176">
        <f t="shared" si="6"/>
        <v>14</v>
      </c>
      <c r="AP13" s="330" t="s">
        <v>171</v>
      </c>
      <c r="AQ13" s="177"/>
    </row>
    <row r="14" spans="1:43" s="44" customFormat="1" ht="21" customHeight="1">
      <c r="A14" s="331"/>
      <c r="B14" s="332" t="s">
        <v>19</v>
      </c>
      <c r="C14" s="333">
        <f t="shared" si="2"/>
        <v>23</v>
      </c>
      <c r="D14" s="334">
        <f t="shared" si="3"/>
        <v>21</v>
      </c>
      <c r="E14" s="334">
        <f t="shared" si="4"/>
        <v>2</v>
      </c>
      <c r="F14" s="334">
        <f t="shared" si="5"/>
        <v>1</v>
      </c>
      <c r="G14" s="121">
        <v>1</v>
      </c>
      <c r="H14" s="121">
        <v>0</v>
      </c>
      <c r="I14" s="334">
        <v>0</v>
      </c>
      <c r="J14" s="121">
        <v>0</v>
      </c>
      <c r="K14" s="121">
        <v>0</v>
      </c>
      <c r="L14" s="334">
        <v>1</v>
      </c>
      <c r="M14" s="121">
        <v>1</v>
      </c>
      <c r="N14" s="121">
        <v>0</v>
      </c>
      <c r="O14" s="334">
        <v>0</v>
      </c>
      <c r="P14" s="121">
        <v>0</v>
      </c>
      <c r="Q14" s="121">
        <v>0</v>
      </c>
      <c r="R14" s="334">
        <v>0</v>
      </c>
      <c r="S14" s="121">
        <v>0</v>
      </c>
      <c r="T14" s="121">
        <v>0</v>
      </c>
      <c r="U14" s="334">
        <v>20</v>
      </c>
      <c r="V14" s="121">
        <v>19</v>
      </c>
      <c r="W14" s="121">
        <v>1</v>
      </c>
      <c r="X14" s="334">
        <v>0</v>
      </c>
      <c r="Y14" s="121">
        <v>0</v>
      </c>
      <c r="Z14" s="121">
        <v>0</v>
      </c>
      <c r="AA14" s="334">
        <v>1</v>
      </c>
      <c r="AB14" s="121">
        <v>0</v>
      </c>
      <c r="AC14" s="121">
        <v>1</v>
      </c>
      <c r="AD14" s="334">
        <v>0</v>
      </c>
      <c r="AE14" s="121">
        <v>0</v>
      </c>
      <c r="AF14" s="121">
        <v>0</v>
      </c>
      <c r="AG14" s="334">
        <v>0</v>
      </c>
      <c r="AH14" s="121">
        <v>0</v>
      </c>
      <c r="AI14" s="121">
        <v>0</v>
      </c>
      <c r="AJ14" s="334">
        <v>0</v>
      </c>
      <c r="AK14" s="121">
        <v>0</v>
      </c>
      <c r="AL14" s="121">
        <v>0</v>
      </c>
      <c r="AM14" s="121">
        <f t="shared" si="17"/>
        <v>3</v>
      </c>
      <c r="AN14" s="121">
        <v>1</v>
      </c>
      <c r="AO14" s="121">
        <v>2</v>
      </c>
      <c r="AP14" s="51" t="s">
        <v>19</v>
      </c>
      <c r="AQ14" s="50"/>
    </row>
    <row r="15" spans="1:43" s="44" customFormat="1" ht="21" customHeight="1">
      <c r="A15" s="331"/>
      <c r="B15" s="332" t="s">
        <v>20</v>
      </c>
      <c r="C15" s="333">
        <f t="shared" si="2"/>
        <v>57</v>
      </c>
      <c r="D15" s="334">
        <f t="shared" si="3"/>
        <v>46</v>
      </c>
      <c r="E15" s="334">
        <f t="shared" si="4"/>
        <v>11</v>
      </c>
      <c r="F15" s="334">
        <f t="shared" si="5"/>
        <v>1</v>
      </c>
      <c r="G15" s="121">
        <v>1</v>
      </c>
      <c r="H15" s="121">
        <v>0</v>
      </c>
      <c r="I15" s="334">
        <v>1</v>
      </c>
      <c r="J15" s="121">
        <v>1</v>
      </c>
      <c r="K15" s="121">
        <v>0</v>
      </c>
      <c r="L15" s="334">
        <v>2</v>
      </c>
      <c r="M15" s="121">
        <v>2</v>
      </c>
      <c r="N15" s="121">
        <v>0</v>
      </c>
      <c r="O15" s="334">
        <v>1</v>
      </c>
      <c r="P15" s="121">
        <v>1</v>
      </c>
      <c r="Q15" s="121">
        <v>0</v>
      </c>
      <c r="R15" s="334">
        <v>0</v>
      </c>
      <c r="S15" s="121">
        <v>0</v>
      </c>
      <c r="T15" s="121">
        <v>0</v>
      </c>
      <c r="U15" s="334">
        <v>45</v>
      </c>
      <c r="V15" s="121">
        <v>39</v>
      </c>
      <c r="W15" s="121">
        <v>6</v>
      </c>
      <c r="X15" s="334">
        <v>0</v>
      </c>
      <c r="Y15" s="121">
        <v>0</v>
      </c>
      <c r="Z15" s="121">
        <v>0</v>
      </c>
      <c r="AA15" s="334">
        <v>2</v>
      </c>
      <c r="AB15" s="121">
        <v>0</v>
      </c>
      <c r="AC15" s="121">
        <v>2</v>
      </c>
      <c r="AD15" s="334">
        <v>0</v>
      </c>
      <c r="AE15" s="121">
        <v>0</v>
      </c>
      <c r="AF15" s="121">
        <v>0</v>
      </c>
      <c r="AG15" s="334">
        <v>0</v>
      </c>
      <c r="AH15" s="121">
        <v>0</v>
      </c>
      <c r="AI15" s="121">
        <v>0</v>
      </c>
      <c r="AJ15" s="334">
        <v>5</v>
      </c>
      <c r="AK15" s="121">
        <v>2</v>
      </c>
      <c r="AL15" s="121">
        <v>3</v>
      </c>
      <c r="AM15" s="121">
        <f t="shared" si="17"/>
        <v>21</v>
      </c>
      <c r="AN15" s="121">
        <v>9</v>
      </c>
      <c r="AO15" s="121">
        <v>12</v>
      </c>
      <c r="AP15" s="51" t="s">
        <v>20</v>
      </c>
      <c r="AQ15" s="50"/>
    </row>
    <row r="16" spans="1:43" s="44" customFormat="1" ht="21" customHeight="1">
      <c r="A16" s="331"/>
      <c r="B16" s="332" t="s">
        <v>21</v>
      </c>
      <c r="C16" s="333">
        <f t="shared" si="2"/>
        <v>0</v>
      </c>
      <c r="D16" s="334">
        <f t="shared" si="3"/>
        <v>0</v>
      </c>
      <c r="E16" s="334">
        <f t="shared" si="4"/>
        <v>0</v>
      </c>
      <c r="F16" s="334">
        <f t="shared" si="5"/>
        <v>0</v>
      </c>
      <c r="G16" s="121">
        <v>0</v>
      </c>
      <c r="H16" s="121">
        <v>0</v>
      </c>
      <c r="I16" s="334">
        <v>0</v>
      </c>
      <c r="J16" s="121">
        <v>0</v>
      </c>
      <c r="K16" s="121">
        <v>0</v>
      </c>
      <c r="L16" s="334">
        <v>0</v>
      </c>
      <c r="M16" s="121">
        <v>0</v>
      </c>
      <c r="N16" s="121">
        <v>0</v>
      </c>
      <c r="O16" s="334">
        <v>0</v>
      </c>
      <c r="P16" s="121">
        <v>0</v>
      </c>
      <c r="Q16" s="121">
        <v>0</v>
      </c>
      <c r="R16" s="334">
        <v>0</v>
      </c>
      <c r="S16" s="121">
        <v>0</v>
      </c>
      <c r="T16" s="121">
        <v>0</v>
      </c>
      <c r="U16" s="334">
        <v>0</v>
      </c>
      <c r="V16" s="121">
        <v>0</v>
      </c>
      <c r="W16" s="121">
        <v>0</v>
      </c>
      <c r="X16" s="334">
        <v>0</v>
      </c>
      <c r="Y16" s="121">
        <v>0</v>
      </c>
      <c r="Z16" s="121">
        <v>0</v>
      </c>
      <c r="AA16" s="334">
        <v>0</v>
      </c>
      <c r="AB16" s="121">
        <v>0</v>
      </c>
      <c r="AC16" s="121">
        <v>0</v>
      </c>
      <c r="AD16" s="334">
        <v>0</v>
      </c>
      <c r="AE16" s="121">
        <v>0</v>
      </c>
      <c r="AF16" s="121">
        <v>0</v>
      </c>
      <c r="AG16" s="334">
        <v>0</v>
      </c>
      <c r="AH16" s="121">
        <v>0</v>
      </c>
      <c r="AI16" s="121">
        <v>0</v>
      </c>
      <c r="AJ16" s="334">
        <v>0</v>
      </c>
      <c r="AK16" s="121">
        <v>0</v>
      </c>
      <c r="AL16" s="121">
        <v>0</v>
      </c>
      <c r="AM16" s="121">
        <f t="shared" si="17"/>
        <v>0</v>
      </c>
      <c r="AN16" s="121">
        <v>0</v>
      </c>
      <c r="AO16" s="121">
        <v>0</v>
      </c>
      <c r="AP16" s="51" t="s">
        <v>21</v>
      </c>
      <c r="AQ16" s="50"/>
    </row>
    <row r="17" spans="1:43" s="44" customFormat="1" ht="21" customHeight="1">
      <c r="A17" s="331"/>
      <c r="B17" s="332" t="s">
        <v>22</v>
      </c>
      <c r="C17" s="333">
        <f t="shared" si="2"/>
        <v>0</v>
      </c>
      <c r="D17" s="334">
        <f t="shared" si="3"/>
        <v>0</v>
      </c>
      <c r="E17" s="334">
        <f t="shared" si="4"/>
        <v>0</v>
      </c>
      <c r="F17" s="334">
        <f t="shared" si="5"/>
        <v>0</v>
      </c>
      <c r="G17" s="121">
        <v>0</v>
      </c>
      <c r="H17" s="121">
        <v>0</v>
      </c>
      <c r="I17" s="334">
        <v>0</v>
      </c>
      <c r="J17" s="121">
        <v>0</v>
      </c>
      <c r="K17" s="121">
        <v>0</v>
      </c>
      <c r="L17" s="334">
        <v>0</v>
      </c>
      <c r="M17" s="121">
        <v>0</v>
      </c>
      <c r="N17" s="121">
        <v>0</v>
      </c>
      <c r="O17" s="334">
        <v>0</v>
      </c>
      <c r="P17" s="121">
        <v>0</v>
      </c>
      <c r="Q17" s="121">
        <v>0</v>
      </c>
      <c r="R17" s="334">
        <v>0</v>
      </c>
      <c r="S17" s="121">
        <v>0</v>
      </c>
      <c r="T17" s="121">
        <v>0</v>
      </c>
      <c r="U17" s="334">
        <v>0</v>
      </c>
      <c r="V17" s="121">
        <v>0</v>
      </c>
      <c r="W17" s="121">
        <v>0</v>
      </c>
      <c r="X17" s="334">
        <v>0</v>
      </c>
      <c r="Y17" s="121">
        <v>0</v>
      </c>
      <c r="Z17" s="121">
        <v>0</v>
      </c>
      <c r="AA17" s="334">
        <v>0</v>
      </c>
      <c r="AB17" s="121">
        <v>0</v>
      </c>
      <c r="AC17" s="121">
        <v>0</v>
      </c>
      <c r="AD17" s="334">
        <v>0</v>
      </c>
      <c r="AE17" s="121">
        <v>0</v>
      </c>
      <c r="AF17" s="121">
        <v>0</v>
      </c>
      <c r="AG17" s="334">
        <v>0</v>
      </c>
      <c r="AH17" s="121">
        <v>0</v>
      </c>
      <c r="AI17" s="121">
        <v>0</v>
      </c>
      <c r="AJ17" s="334">
        <v>0</v>
      </c>
      <c r="AK17" s="121">
        <v>0</v>
      </c>
      <c r="AL17" s="121">
        <v>0</v>
      </c>
      <c r="AM17" s="121">
        <f t="shared" si="17"/>
        <v>0</v>
      </c>
      <c r="AN17" s="121">
        <v>0</v>
      </c>
      <c r="AO17" s="121">
        <v>0</v>
      </c>
      <c r="AP17" s="51" t="s">
        <v>22</v>
      </c>
      <c r="AQ17" s="50"/>
    </row>
    <row r="18" spans="1:43" s="44" customFormat="1" ht="21" customHeight="1">
      <c r="A18" s="331"/>
      <c r="B18" s="332" t="s">
        <v>23</v>
      </c>
      <c r="C18" s="333">
        <f t="shared" si="2"/>
        <v>0</v>
      </c>
      <c r="D18" s="334">
        <f t="shared" si="3"/>
        <v>0</v>
      </c>
      <c r="E18" s="334">
        <f t="shared" si="4"/>
        <v>0</v>
      </c>
      <c r="F18" s="334">
        <f t="shared" si="5"/>
        <v>0</v>
      </c>
      <c r="G18" s="121">
        <v>0</v>
      </c>
      <c r="H18" s="121">
        <v>0</v>
      </c>
      <c r="I18" s="334">
        <v>0</v>
      </c>
      <c r="J18" s="121">
        <v>0</v>
      </c>
      <c r="K18" s="121">
        <v>0</v>
      </c>
      <c r="L18" s="334">
        <v>0</v>
      </c>
      <c r="M18" s="121">
        <v>0</v>
      </c>
      <c r="N18" s="121">
        <v>0</v>
      </c>
      <c r="O18" s="334">
        <v>0</v>
      </c>
      <c r="P18" s="121">
        <v>0</v>
      </c>
      <c r="Q18" s="121">
        <v>0</v>
      </c>
      <c r="R18" s="334">
        <v>0</v>
      </c>
      <c r="S18" s="121">
        <v>0</v>
      </c>
      <c r="T18" s="121">
        <v>0</v>
      </c>
      <c r="U18" s="334">
        <v>0</v>
      </c>
      <c r="V18" s="121">
        <v>0</v>
      </c>
      <c r="W18" s="121">
        <v>0</v>
      </c>
      <c r="X18" s="334">
        <v>0</v>
      </c>
      <c r="Y18" s="121">
        <v>0</v>
      </c>
      <c r="Z18" s="121">
        <v>0</v>
      </c>
      <c r="AA18" s="334">
        <v>0</v>
      </c>
      <c r="AB18" s="121">
        <v>0</v>
      </c>
      <c r="AC18" s="121">
        <v>0</v>
      </c>
      <c r="AD18" s="334">
        <v>0</v>
      </c>
      <c r="AE18" s="121">
        <v>0</v>
      </c>
      <c r="AF18" s="121">
        <v>0</v>
      </c>
      <c r="AG18" s="334">
        <v>0</v>
      </c>
      <c r="AH18" s="121">
        <v>0</v>
      </c>
      <c r="AI18" s="121">
        <v>0</v>
      </c>
      <c r="AJ18" s="334">
        <v>0</v>
      </c>
      <c r="AK18" s="121">
        <v>0</v>
      </c>
      <c r="AL18" s="121">
        <v>0</v>
      </c>
      <c r="AM18" s="121">
        <f t="shared" si="17"/>
        <v>0</v>
      </c>
      <c r="AN18" s="121">
        <v>0</v>
      </c>
      <c r="AO18" s="121">
        <v>0</v>
      </c>
      <c r="AP18" s="51" t="s">
        <v>23</v>
      </c>
      <c r="AQ18" s="50"/>
    </row>
    <row r="19" spans="1:43" s="44" customFormat="1" ht="21" customHeight="1">
      <c r="A19" s="331"/>
      <c r="B19" s="335" t="s">
        <v>24</v>
      </c>
      <c r="C19" s="333">
        <f t="shared" si="2"/>
        <v>12</v>
      </c>
      <c r="D19" s="334">
        <f t="shared" si="3"/>
        <v>8</v>
      </c>
      <c r="E19" s="334">
        <f t="shared" si="4"/>
        <v>4</v>
      </c>
      <c r="F19" s="334">
        <f t="shared" si="5"/>
        <v>0</v>
      </c>
      <c r="G19" s="121">
        <v>0</v>
      </c>
      <c r="H19" s="121">
        <v>0</v>
      </c>
      <c r="I19" s="334">
        <v>1</v>
      </c>
      <c r="J19" s="121">
        <v>1</v>
      </c>
      <c r="K19" s="121">
        <v>0</v>
      </c>
      <c r="L19" s="334">
        <v>0</v>
      </c>
      <c r="M19" s="121">
        <v>0</v>
      </c>
      <c r="N19" s="121">
        <v>0</v>
      </c>
      <c r="O19" s="334">
        <v>0</v>
      </c>
      <c r="P19" s="121">
        <v>0</v>
      </c>
      <c r="Q19" s="121">
        <v>0</v>
      </c>
      <c r="R19" s="334">
        <v>0</v>
      </c>
      <c r="S19" s="121">
        <v>0</v>
      </c>
      <c r="T19" s="121">
        <v>0</v>
      </c>
      <c r="U19" s="334">
        <v>8</v>
      </c>
      <c r="V19" s="121">
        <v>6</v>
      </c>
      <c r="W19" s="121">
        <v>2</v>
      </c>
      <c r="X19" s="334">
        <v>0</v>
      </c>
      <c r="Y19" s="121">
        <v>0</v>
      </c>
      <c r="Z19" s="121">
        <v>0</v>
      </c>
      <c r="AA19" s="334">
        <v>1</v>
      </c>
      <c r="AB19" s="121">
        <v>0</v>
      </c>
      <c r="AC19" s="121">
        <v>1</v>
      </c>
      <c r="AD19" s="334">
        <v>0</v>
      </c>
      <c r="AE19" s="121">
        <v>0</v>
      </c>
      <c r="AF19" s="121">
        <v>0</v>
      </c>
      <c r="AG19" s="334">
        <v>0</v>
      </c>
      <c r="AH19" s="121">
        <v>0</v>
      </c>
      <c r="AI19" s="121">
        <v>0</v>
      </c>
      <c r="AJ19" s="334">
        <v>2</v>
      </c>
      <c r="AK19" s="121">
        <v>1</v>
      </c>
      <c r="AL19" s="121">
        <v>1</v>
      </c>
      <c r="AM19" s="121">
        <f t="shared" si="17"/>
        <v>4</v>
      </c>
      <c r="AN19" s="121">
        <v>2</v>
      </c>
      <c r="AO19" s="121">
        <v>2</v>
      </c>
      <c r="AP19" s="336" t="s">
        <v>24</v>
      </c>
      <c r="AQ19" s="50"/>
    </row>
    <row r="20" spans="1:43" s="44" customFormat="1" ht="21" customHeight="1">
      <c r="A20" s="331"/>
      <c r="B20" s="335" t="s">
        <v>147</v>
      </c>
      <c r="C20" s="333">
        <f t="shared" si="2"/>
        <v>0</v>
      </c>
      <c r="D20" s="334">
        <f t="shared" si="3"/>
        <v>0</v>
      </c>
      <c r="E20" s="334">
        <f t="shared" si="4"/>
        <v>0</v>
      </c>
      <c r="F20" s="334">
        <f t="shared" si="5"/>
        <v>0</v>
      </c>
      <c r="G20" s="121">
        <v>0</v>
      </c>
      <c r="H20" s="121">
        <v>0</v>
      </c>
      <c r="I20" s="334">
        <v>0</v>
      </c>
      <c r="J20" s="121">
        <v>0</v>
      </c>
      <c r="K20" s="121">
        <v>0</v>
      </c>
      <c r="L20" s="334">
        <v>0</v>
      </c>
      <c r="M20" s="121">
        <v>0</v>
      </c>
      <c r="N20" s="121">
        <v>0</v>
      </c>
      <c r="O20" s="334">
        <v>0</v>
      </c>
      <c r="P20" s="121">
        <v>0</v>
      </c>
      <c r="Q20" s="121">
        <v>0</v>
      </c>
      <c r="R20" s="334">
        <v>0</v>
      </c>
      <c r="S20" s="121">
        <v>0</v>
      </c>
      <c r="T20" s="121">
        <v>0</v>
      </c>
      <c r="U20" s="334">
        <v>0</v>
      </c>
      <c r="V20" s="121">
        <v>0</v>
      </c>
      <c r="W20" s="121">
        <v>0</v>
      </c>
      <c r="X20" s="334">
        <v>0</v>
      </c>
      <c r="Y20" s="121">
        <v>0</v>
      </c>
      <c r="Z20" s="121">
        <v>0</v>
      </c>
      <c r="AA20" s="334">
        <v>0</v>
      </c>
      <c r="AB20" s="121">
        <v>0</v>
      </c>
      <c r="AC20" s="121">
        <v>0</v>
      </c>
      <c r="AD20" s="334">
        <v>0</v>
      </c>
      <c r="AE20" s="121">
        <v>0</v>
      </c>
      <c r="AF20" s="121">
        <v>0</v>
      </c>
      <c r="AG20" s="334">
        <v>0</v>
      </c>
      <c r="AH20" s="121">
        <v>0</v>
      </c>
      <c r="AI20" s="121">
        <v>0</v>
      </c>
      <c r="AJ20" s="334">
        <v>0</v>
      </c>
      <c r="AK20" s="121">
        <v>0</v>
      </c>
      <c r="AL20" s="121">
        <v>0</v>
      </c>
      <c r="AM20" s="121">
        <f t="shared" si="17"/>
        <v>0</v>
      </c>
      <c r="AN20" s="121">
        <v>0</v>
      </c>
      <c r="AO20" s="121">
        <v>0</v>
      </c>
      <c r="AP20" s="336" t="s">
        <v>147</v>
      </c>
      <c r="AQ20" s="50"/>
    </row>
    <row r="21" spans="1:43" s="44" customFormat="1" ht="21" customHeight="1">
      <c r="A21" s="331"/>
      <c r="B21" s="335" t="s">
        <v>25</v>
      </c>
      <c r="C21" s="333">
        <f t="shared" si="2"/>
        <v>11</v>
      </c>
      <c r="D21" s="334">
        <f t="shared" si="3"/>
        <v>8</v>
      </c>
      <c r="E21" s="334">
        <f t="shared" si="4"/>
        <v>3</v>
      </c>
      <c r="F21" s="334">
        <f t="shared" si="5"/>
        <v>0</v>
      </c>
      <c r="G21" s="121">
        <v>0</v>
      </c>
      <c r="H21" s="121">
        <v>0</v>
      </c>
      <c r="I21" s="334">
        <v>0</v>
      </c>
      <c r="J21" s="121">
        <v>0</v>
      </c>
      <c r="K21" s="121">
        <v>0</v>
      </c>
      <c r="L21" s="334">
        <v>1</v>
      </c>
      <c r="M21" s="121">
        <v>1</v>
      </c>
      <c r="N21" s="121">
        <v>0</v>
      </c>
      <c r="O21" s="334">
        <v>0</v>
      </c>
      <c r="P21" s="121">
        <v>0</v>
      </c>
      <c r="Q21" s="121">
        <v>0</v>
      </c>
      <c r="R21" s="334">
        <v>0</v>
      </c>
      <c r="S21" s="121">
        <v>0</v>
      </c>
      <c r="T21" s="121">
        <v>0</v>
      </c>
      <c r="U21" s="334">
        <v>8</v>
      </c>
      <c r="V21" s="121">
        <v>6</v>
      </c>
      <c r="W21" s="121">
        <v>2</v>
      </c>
      <c r="X21" s="334">
        <v>0</v>
      </c>
      <c r="Y21" s="121">
        <v>0</v>
      </c>
      <c r="Z21" s="121">
        <v>0</v>
      </c>
      <c r="AA21" s="334">
        <v>1</v>
      </c>
      <c r="AB21" s="121">
        <v>0</v>
      </c>
      <c r="AC21" s="121">
        <v>1</v>
      </c>
      <c r="AD21" s="334">
        <v>0</v>
      </c>
      <c r="AE21" s="121">
        <v>0</v>
      </c>
      <c r="AF21" s="121">
        <v>0</v>
      </c>
      <c r="AG21" s="334">
        <v>0</v>
      </c>
      <c r="AH21" s="121">
        <v>0</v>
      </c>
      <c r="AI21" s="121">
        <v>0</v>
      </c>
      <c r="AJ21" s="334">
        <v>1</v>
      </c>
      <c r="AK21" s="121">
        <v>1</v>
      </c>
      <c r="AL21" s="121">
        <v>0</v>
      </c>
      <c r="AM21" s="121">
        <f t="shared" si="17"/>
        <v>4</v>
      </c>
      <c r="AN21" s="121">
        <v>2</v>
      </c>
      <c r="AO21" s="121">
        <v>2</v>
      </c>
      <c r="AP21" s="336" t="s">
        <v>25</v>
      </c>
      <c r="AQ21" s="50"/>
    </row>
    <row r="22" spans="1:43" s="44" customFormat="1" ht="21" customHeight="1">
      <c r="A22" s="331"/>
      <c r="B22" s="335" t="s">
        <v>26</v>
      </c>
      <c r="C22" s="333">
        <f t="shared" si="2"/>
        <v>0</v>
      </c>
      <c r="D22" s="334">
        <f t="shared" si="3"/>
        <v>0</v>
      </c>
      <c r="E22" s="334">
        <f t="shared" si="4"/>
        <v>0</v>
      </c>
      <c r="F22" s="334">
        <f t="shared" si="5"/>
        <v>0</v>
      </c>
      <c r="G22" s="121">
        <v>0</v>
      </c>
      <c r="H22" s="121">
        <v>0</v>
      </c>
      <c r="I22" s="334">
        <v>0</v>
      </c>
      <c r="J22" s="121">
        <v>0</v>
      </c>
      <c r="K22" s="121">
        <v>0</v>
      </c>
      <c r="L22" s="334">
        <v>0</v>
      </c>
      <c r="M22" s="121">
        <v>0</v>
      </c>
      <c r="N22" s="121">
        <v>0</v>
      </c>
      <c r="O22" s="334">
        <v>0</v>
      </c>
      <c r="P22" s="121">
        <v>0</v>
      </c>
      <c r="Q22" s="121">
        <v>0</v>
      </c>
      <c r="R22" s="334">
        <v>0</v>
      </c>
      <c r="S22" s="121">
        <v>0</v>
      </c>
      <c r="T22" s="121">
        <v>0</v>
      </c>
      <c r="U22" s="334">
        <v>0</v>
      </c>
      <c r="V22" s="121">
        <v>0</v>
      </c>
      <c r="W22" s="121">
        <v>0</v>
      </c>
      <c r="X22" s="334">
        <v>0</v>
      </c>
      <c r="Y22" s="121">
        <v>0</v>
      </c>
      <c r="Z22" s="121">
        <v>0</v>
      </c>
      <c r="AA22" s="334">
        <v>0</v>
      </c>
      <c r="AB22" s="121">
        <v>0</v>
      </c>
      <c r="AC22" s="121">
        <v>0</v>
      </c>
      <c r="AD22" s="334">
        <v>0</v>
      </c>
      <c r="AE22" s="121">
        <v>0</v>
      </c>
      <c r="AF22" s="121">
        <v>0</v>
      </c>
      <c r="AG22" s="334">
        <v>0</v>
      </c>
      <c r="AH22" s="121">
        <v>0</v>
      </c>
      <c r="AI22" s="121">
        <v>0</v>
      </c>
      <c r="AJ22" s="334">
        <v>0</v>
      </c>
      <c r="AK22" s="121">
        <v>0</v>
      </c>
      <c r="AL22" s="121">
        <v>0</v>
      </c>
      <c r="AM22" s="121">
        <f t="shared" si="17"/>
        <v>0</v>
      </c>
      <c r="AN22" s="121">
        <v>0</v>
      </c>
      <c r="AO22" s="121">
        <v>0</v>
      </c>
      <c r="AP22" s="336" t="s">
        <v>26</v>
      </c>
      <c r="AQ22" s="50"/>
    </row>
    <row r="23" spans="1:43" s="44" customFormat="1" ht="21" customHeight="1">
      <c r="A23" s="331"/>
      <c r="B23" s="335" t="s">
        <v>27</v>
      </c>
      <c r="C23" s="333">
        <f t="shared" si="2"/>
        <v>0</v>
      </c>
      <c r="D23" s="334">
        <f t="shared" si="3"/>
        <v>0</v>
      </c>
      <c r="E23" s="334">
        <f t="shared" si="4"/>
        <v>0</v>
      </c>
      <c r="F23" s="334">
        <f t="shared" si="5"/>
        <v>0</v>
      </c>
      <c r="G23" s="121">
        <v>0</v>
      </c>
      <c r="H23" s="121">
        <v>0</v>
      </c>
      <c r="I23" s="334">
        <v>0</v>
      </c>
      <c r="J23" s="121">
        <v>0</v>
      </c>
      <c r="K23" s="121">
        <v>0</v>
      </c>
      <c r="L23" s="334">
        <v>0</v>
      </c>
      <c r="M23" s="121">
        <v>0</v>
      </c>
      <c r="N23" s="121">
        <v>0</v>
      </c>
      <c r="O23" s="334">
        <v>0</v>
      </c>
      <c r="P23" s="121">
        <v>0</v>
      </c>
      <c r="Q23" s="121">
        <v>0</v>
      </c>
      <c r="R23" s="334">
        <v>0</v>
      </c>
      <c r="S23" s="121">
        <v>0</v>
      </c>
      <c r="T23" s="121">
        <v>0</v>
      </c>
      <c r="U23" s="334">
        <v>0</v>
      </c>
      <c r="V23" s="121">
        <v>0</v>
      </c>
      <c r="W23" s="121">
        <v>0</v>
      </c>
      <c r="X23" s="334">
        <v>0</v>
      </c>
      <c r="Y23" s="121">
        <v>0</v>
      </c>
      <c r="Z23" s="121">
        <v>0</v>
      </c>
      <c r="AA23" s="334">
        <v>0</v>
      </c>
      <c r="AB23" s="121">
        <v>0</v>
      </c>
      <c r="AC23" s="121">
        <v>0</v>
      </c>
      <c r="AD23" s="334">
        <v>0</v>
      </c>
      <c r="AE23" s="121">
        <v>0</v>
      </c>
      <c r="AF23" s="121">
        <v>0</v>
      </c>
      <c r="AG23" s="334">
        <v>0</v>
      </c>
      <c r="AH23" s="121">
        <v>0</v>
      </c>
      <c r="AI23" s="121">
        <v>0</v>
      </c>
      <c r="AJ23" s="334">
        <v>0</v>
      </c>
      <c r="AK23" s="121">
        <v>0</v>
      </c>
      <c r="AL23" s="121">
        <v>0</v>
      </c>
      <c r="AM23" s="121">
        <f t="shared" si="17"/>
        <v>0</v>
      </c>
      <c r="AN23" s="121">
        <v>0</v>
      </c>
      <c r="AO23" s="121">
        <v>0</v>
      </c>
      <c r="AP23" s="336" t="s">
        <v>27</v>
      </c>
      <c r="AQ23" s="50"/>
    </row>
    <row r="24" spans="1:43" s="44" customFormat="1" ht="21" customHeight="1">
      <c r="A24" s="331"/>
      <c r="B24" s="335" t="s">
        <v>28</v>
      </c>
      <c r="C24" s="333">
        <f t="shared" si="2"/>
        <v>0</v>
      </c>
      <c r="D24" s="334">
        <f t="shared" si="3"/>
        <v>0</v>
      </c>
      <c r="E24" s="334">
        <f t="shared" si="4"/>
        <v>0</v>
      </c>
      <c r="F24" s="334">
        <f t="shared" si="5"/>
        <v>0</v>
      </c>
      <c r="G24" s="121">
        <v>0</v>
      </c>
      <c r="H24" s="121">
        <v>0</v>
      </c>
      <c r="I24" s="334">
        <v>0</v>
      </c>
      <c r="J24" s="121">
        <v>0</v>
      </c>
      <c r="K24" s="121">
        <v>0</v>
      </c>
      <c r="L24" s="334">
        <v>0</v>
      </c>
      <c r="M24" s="121">
        <v>0</v>
      </c>
      <c r="N24" s="121">
        <v>0</v>
      </c>
      <c r="O24" s="334">
        <v>0</v>
      </c>
      <c r="P24" s="121">
        <v>0</v>
      </c>
      <c r="Q24" s="121">
        <v>0</v>
      </c>
      <c r="R24" s="334">
        <v>0</v>
      </c>
      <c r="S24" s="121">
        <v>0</v>
      </c>
      <c r="T24" s="121">
        <v>0</v>
      </c>
      <c r="U24" s="334">
        <v>0</v>
      </c>
      <c r="V24" s="121">
        <v>0</v>
      </c>
      <c r="W24" s="121">
        <v>0</v>
      </c>
      <c r="X24" s="334">
        <v>0</v>
      </c>
      <c r="Y24" s="121">
        <v>0</v>
      </c>
      <c r="Z24" s="121">
        <v>0</v>
      </c>
      <c r="AA24" s="334">
        <v>0</v>
      </c>
      <c r="AB24" s="121">
        <v>0</v>
      </c>
      <c r="AC24" s="121">
        <v>0</v>
      </c>
      <c r="AD24" s="334">
        <v>0</v>
      </c>
      <c r="AE24" s="121">
        <v>0</v>
      </c>
      <c r="AF24" s="121">
        <v>0</v>
      </c>
      <c r="AG24" s="334">
        <v>0</v>
      </c>
      <c r="AH24" s="121">
        <v>0</v>
      </c>
      <c r="AI24" s="121">
        <v>0</v>
      </c>
      <c r="AJ24" s="334">
        <v>0</v>
      </c>
      <c r="AK24" s="121">
        <v>0</v>
      </c>
      <c r="AL24" s="121">
        <v>0</v>
      </c>
      <c r="AM24" s="121">
        <f t="shared" si="17"/>
        <v>0</v>
      </c>
      <c r="AN24" s="121">
        <v>0</v>
      </c>
      <c r="AO24" s="121">
        <v>0</v>
      </c>
      <c r="AP24" s="336" t="s">
        <v>28</v>
      </c>
      <c r="AQ24" s="50"/>
    </row>
    <row r="25" spans="1:43" s="44" customFormat="1" ht="21" customHeight="1">
      <c r="A25" s="331"/>
      <c r="B25" s="335" t="s">
        <v>29</v>
      </c>
      <c r="C25" s="333">
        <f t="shared" si="2"/>
        <v>46</v>
      </c>
      <c r="D25" s="334">
        <f t="shared" si="3"/>
        <v>34</v>
      </c>
      <c r="E25" s="334">
        <f t="shared" si="4"/>
        <v>12</v>
      </c>
      <c r="F25" s="334">
        <f t="shared" si="5"/>
        <v>1</v>
      </c>
      <c r="G25" s="121">
        <v>1</v>
      </c>
      <c r="H25" s="121">
        <v>0</v>
      </c>
      <c r="I25" s="334">
        <v>0</v>
      </c>
      <c r="J25" s="121">
        <v>0</v>
      </c>
      <c r="K25" s="121">
        <v>0</v>
      </c>
      <c r="L25" s="334">
        <v>2</v>
      </c>
      <c r="M25" s="121">
        <v>2</v>
      </c>
      <c r="N25" s="121">
        <v>0</v>
      </c>
      <c r="O25" s="334">
        <v>1</v>
      </c>
      <c r="P25" s="121">
        <v>1</v>
      </c>
      <c r="Q25" s="121">
        <v>0</v>
      </c>
      <c r="R25" s="334">
        <v>0</v>
      </c>
      <c r="S25" s="121">
        <v>0</v>
      </c>
      <c r="T25" s="121">
        <v>0</v>
      </c>
      <c r="U25" s="334">
        <v>37</v>
      </c>
      <c r="V25" s="121">
        <v>29</v>
      </c>
      <c r="W25" s="121">
        <v>8</v>
      </c>
      <c r="X25" s="334">
        <v>0</v>
      </c>
      <c r="Y25" s="121">
        <v>0</v>
      </c>
      <c r="Z25" s="121">
        <v>0</v>
      </c>
      <c r="AA25" s="334">
        <v>2</v>
      </c>
      <c r="AB25" s="121">
        <v>0</v>
      </c>
      <c r="AC25" s="121">
        <v>2</v>
      </c>
      <c r="AD25" s="334">
        <v>0</v>
      </c>
      <c r="AE25" s="121">
        <v>0</v>
      </c>
      <c r="AF25" s="121">
        <v>0</v>
      </c>
      <c r="AG25" s="334">
        <v>1</v>
      </c>
      <c r="AH25" s="121">
        <v>0</v>
      </c>
      <c r="AI25" s="121">
        <v>1</v>
      </c>
      <c r="AJ25" s="334">
        <v>2</v>
      </c>
      <c r="AK25" s="121">
        <v>1</v>
      </c>
      <c r="AL25" s="121">
        <v>1</v>
      </c>
      <c r="AM25" s="121">
        <f t="shared" si="17"/>
        <v>10</v>
      </c>
      <c r="AN25" s="121">
        <v>6</v>
      </c>
      <c r="AO25" s="121">
        <v>4</v>
      </c>
      <c r="AP25" s="336" t="s">
        <v>29</v>
      </c>
      <c r="AQ25" s="50"/>
    </row>
    <row r="26" spans="1:43" s="44" customFormat="1" ht="21" customHeight="1">
      <c r="A26" s="331"/>
      <c r="B26" s="335" t="s">
        <v>30</v>
      </c>
      <c r="C26" s="333">
        <f t="shared" si="2"/>
        <v>10</v>
      </c>
      <c r="D26" s="334">
        <f t="shared" si="3"/>
        <v>8</v>
      </c>
      <c r="E26" s="334">
        <f t="shared" si="4"/>
        <v>2</v>
      </c>
      <c r="F26" s="334">
        <f t="shared" si="5"/>
        <v>0</v>
      </c>
      <c r="G26" s="121">
        <v>0</v>
      </c>
      <c r="H26" s="121">
        <v>0</v>
      </c>
      <c r="I26" s="334">
        <v>0</v>
      </c>
      <c r="J26" s="121">
        <v>0</v>
      </c>
      <c r="K26" s="121">
        <v>0</v>
      </c>
      <c r="L26" s="334">
        <v>1</v>
      </c>
      <c r="M26" s="121">
        <v>1</v>
      </c>
      <c r="N26" s="121">
        <v>0</v>
      </c>
      <c r="O26" s="334">
        <v>0</v>
      </c>
      <c r="P26" s="121">
        <v>0</v>
      </c>
      <c r="Q26" s="121">
        <v>0</v>
      </c>
      <c r="R26" s="334">
        <v>0</v>
      </c>
      <c r="S26" s="121">
        <v>0</v>
      </c>
      <c r="T26" s="121">
        <v>0</v>
      </c>
      <c r="U26" s="334">
        <v>8</v>
      </c>
      <c r="V26" s="121">
        <v>7</v>
      </c>
      <c r="W26" s="121">
        <v>1</v>
      </c>
      <c r="X26" s="334">
        <v>0</v>
      </c>
      <c r="Y26" s="121">
        <v>0</v>
      </c>
      <c r="Z26" s="121">
        <v>0</v>
      </c>
      <c r="AA26" s="334">
        <v>1</v>
      </c>
      <c r="AB26" s="121">
        <v>0</v>
      </c>
      <c r="AC26" s="121">
        <v>1</v>
      </c>
      <c r="AD26" s="334">
        <v>0</v>
      </c>
      <c r="AE26" s="121">
        <v>0</v>
      </c>
      <c r="AF26" s="121">
        <v>0</v>
      </c>
      <c r="AG26" s="334">
        <v>0</v>
      </c>
      <c r="AH26" s="121">
        <v>0</v>
      </c>
      <c r="AI26" s="121">
        <v>0</v>
      </c>
      <c r="AJ26" s="334">
        <v>0</v>
      </c>
      <c r="AK26" s="121">
        <v>0</v>
      </c>
      <c r="AL26" s="121">
        <v>0</v>
      </c>
      <c r="AM26" s="121">
        <f t="shared" si="17"/>
        <v>3</v>
      </c>
      <c r="AN26" s="121">
        <v>1</v>
      </c>
      <c r="AO26" s="121">
        <v>2</v>
      </c>
      <c r="AP26" s="336" t="s">
        <v>30</v>
      </c>
      <c r="AQ26" s="50"/>
    </row>
    <row r="27" spans="1:43" s="44" customFormat="1" ht="21" customHeight="1">
      <c r="A27" s="331"/>
      <c r="B27" s="337" t="s">
        <v>60</v>
      </c>
      <c r="C27" s="333">
        <f t="shared" si="2"/>
        <v>11</v>
      </c>
      <c r="D27" s="334">
        <f t="shared" si="3"/>
        <v>8</v>
      </c>
      <c r="E27" s="334">
        <f t="shared" si="4"/>
        <v>3</v>
      </c>
      <c r="F27" s="334">
        <f t="shared" si="5"/>
        <v>0</v>
      </c>
      <c r="G27" s="121">
        <v>0</v>
      </c>
      <c r="H27" s="121">
        <v>0</v>
      </c>
      <c r="I27" s="334">
        <v>0</v>
      </c>
      <c r="J27" s="121">
        <v>0</v>
      </c>
      <c r="K27" s="121">
        <v>0</v>
      </c>
      <c r="L27" s="334">
        <v>1</v>
      </c>
      <c r="M27" s="121">
        <v>1</v>
      </c>
      <c r="N27" s="121">
        <v>0</v>
      </c>
      <c r="O27" s="334">
        <v>0</v>
      </c>
      <c r="P27" s="121">
        <v>0</v>
      </c>
      <c r="Q27" s="121">
        <v>0</v>
      </c>
      <c r="R27" s="334">
        <v>0</v>
      </c>
      <c r="S27" s="121">
        <v>0</v>
      </c>
      <c r="T27" s="121">
        <v>0</v>
      </c>
      <c r="U27" s="334">
        <v>9</v>
      </c>
      <c r="V27" s="121">
        <v>7</v>
      </c>
      <c r="W27" s="121">
        <v>2</v>
      </c>
      <c r="X27" s="334">
        <v>0</v>
      </c>
      <c r="Y27" s="121">
        <v>0</v>
      </c>
      <c r="Z27" s="121">
        <v>0</v>
      </c>
      <c r="AA27" s="334">
        <v>1</v>
      </c>
      <c r="AB27" s="121">
        <v>0</v>
      </c>
      <c r="AC27" s="121">
        <v>1</v>
      </c>
      <c r="AD27" s="334">
        <v>0</v>
      </c>
      <c r="AE27" s="121">
        <v>0</v>
      </c>
      <c r="AF27" s="121">
        <v>0</v>
      </c>
      <c r="AG27" s="334">
        <v>0</v>
      </c>
      <c r="AH27" s="121">
        <v>0</v>
      </c>
      <c r="AI27" s="121">
        <v>0</v>
      </c>
      <c r="AJ27" s="334">
        <v>0</v>
      </c>
      <c r="AK27" s="121">
        <v>0</v>
      </c>
      <c r="AL27" s="121">
        <v>0</v>
      </c>
      <c r="AM27" s="121">
        <f t="shared" si="17"/>
        <v>5</v>
      </c>
      <c r="AN27" s="121">
        <v>4</v>
      </c>
      <c r="AO27" s="121">
        <v>1</v>
      </c>
      <c r="AP27" s="336" t="s">
        <v>76</v>
      </c>
      <c r="AQ27" s="50"/>
    </row>
    <row r="28" spans="1:43" s="44" customFormat="1" ht="21" customHeight="1">
      <c r="A28" s="331"/>
      <c r="B28" s="337" t="s">
        <v>61</v>
      </c>
      <c r="C28" s="333">
        <f t="shared" si="2"/>
        <v>0</v>
      </c>
      <c r="D28" s="334">
        <f t="shared" si="3"/>
        <v>0</v>
      </c>
      <c r="E28" s="334">
        <f t="shared" si="4"/>
        <v>0</v>
      </c>
      <c r="F28" s="334">
        <f t="shared" si="5"/>
        <v>0</v>
      </c>
      <c r="G28" s="121">
        <v>0</v>
      </c>
      <c r="H28" s="121">
        <v>0</v>
      </c>
      <c r="I28" s="334">
        <v>0</v>
      </c>
      <c r="J28" s="121">
        <v>0</v>
      </c>
      <c r="K28" s="121">
        <v>0</v>
      </c>
      <c r="L28" s="334">
        <v>0</v>
      </c>
      <c r="M28" s="121">
        <v>0</v>
      </c>
      <c r="N28" s="121">
        <v>0</v>
      </c>
      <c r="O28" s="334">
        <v>0</v>
      </c>
      <c r="P28" s="121">
        <v>0</v>
      </c>
      <c r="Q28" s="121">
        <v>0</v>
      </c>
      <c r="R28" s="334">
        <v>0</v>
      </c>
      <c r="S28" s="121">
        <v>0</v>
      </c>
      <c r="T28" s="121">
        <v>0</v>
      </c>
      <c r="U28" s="334">
        <v>0</v>
      </c>
      <c r="V28" s="121">
        <v>0</v>
      </c>
      <c r="W28" s="121">
        <v>0</v>
      </c>
      <c r="X28" s="334">
        <v>0</v>
      </c>
      <c r="Y28" s="121">
        <v>0</v>
      </c>
      <c r="Z28" s="121">
        <v>0</v>
      </c>
      <c r="AA28" s="334">
        <v>0</v>
      </c>
      <c r="AB28" s="121">
        <v>0</v>
      </c>
      <c r="AC28" s="121">
        <v>0</v>
      </c>
      <c r="AD28" s="334">
        <v>0</v>
      </c>
      <c r="AE28" s="121">
        <v>0</v>
      </c>
      <c r="AF28" s="121">
        <v>0</v>
      </c>
      <c r="AG28" s="334">
        <v>0</v>
      </c>
      <c r="AH28" s="121">
        <v>0</v>
      </c>
      <c r="AI28" s="121">
        <v>0</v>
      </c>
      <c r="AJ28" s="334">
        <v>0</v>
      </c>
      <c r="AK28" s="121">
        <v>0</v>
      </c>
      <c r="AL28" s="121">
        <v>0</v>
      </c>
      <c r="AM28" s="121">
        <f t="shared" si="17"/>
        <v>0</v>
      </c>
      <c r="AN28" s="121">
        <v>0</v>
      </c>
      <c r="AO28" s="121">
        <v>0</v>
      </c>
      <c r="AP28" s="336" t="s">
        <v>77</v>
      </c>
      <c r="AQ28" s="50"/>
    </row>
    <row r="29" spans="1:43" s="44" customFormat="1" ht="21" customHeight="1">
      <c r="A29" s="331"/>
      <c r="B29" s="337" t="s">
        <v>62</v>
      </c>
      <c r="C29" s="333">
        <f t="shared" si="2"/>
        <v>38</v>
      </c>
      <c r="D29" s="334">
        <f t="shared" si="3"/>
        <v>29</v>
      </c>
      <c r="E29" s="334">
        <f t="shared" si="4"/>
        <v>9</v>
      </c>
      <c r="F29" s="334">
        <f t="shared" si="5"/>
        <v>1</v>
      </c>
      <c r="G29" s="121">
        <v>1</v>
      </c>
      <c r="H29" s="121">
        <v>0</v>
      </c>
      <c r="I29" s="334">
        <v>0</v>
      </c>
      <c r="J29" s="121">
        <v>0</v>
      </c>
      <c r="K29" s="121">
        <v>0</v>
      </c>
      <c r="L29" s="334">
        <v>2</v>
      </c>
      <c r="M29" s="121">
        <v>2</v>
      </c>
      <c r="N29" s="121">
        <v>0</v>
      </c>
      <c r="O29" s="334">
        <v>1</v>
      </c>
      <c r="P29" s="121">
        <v>1</v>
      </c>
      <c r="Q29" s="121">
        <v>0</v>
      </c>
      <c r="R29" s="334">
        <v>0</v>
      </c>
      <c r="S29" s="121">
        <v>0</v>
      </c>
      <c r="T29" s="121">
        <v>0</v>
      </c>
      <c r="U29" s="334">
        <v>29</v>
      </c>
      <c r="V29" s="121">
        <v>22</v>
      </c>
      <c r="W29" s="121">
        <v>7</v>
      </c>
      <c r="X29" s="334">
        <v>0</v>
      </c>
      <c r="Y29" s="121">
        <v>0</v>
      </c>
      <c r="Z29" s="121">
        <v>0</v>
      </c>
      <c r="AA29" s="334">
        <v>2</v>
      </c>
      <c r="AB29" s="121">
        <v>0</v>
      </c>
      <c r="AC29" s="121">
        <v>2</v>
      </c>
      <c r="AD29" s="334">
        <v>0</v>
      </c>
      <c r="AE29" s="121">
        <v>0</v>
      </c>
      <c r="AF29" s="121">
        <v>0</v>
      </c>
      <c r="AG29" s="334">
        <v>0</v>
      </c>
      <c r="AH29" s="121">
        <v>0</v>
      </c>
      <c r="AI29" s="121">
        <v>0</v>
      </c>
      <c r="AJ29" s="334">
        <v>3</v>
      </c>
      <c r="AK29" s="121">
        <v>3</v>
      </c>
      <c r="AL29" s="121">
        <v>0</v>
      </c>
      <c r="AM29" s="121">
        <f t="shared" si="17"/>
        <v>10</v>
      </c>
      <c r="AN29" s="121">
        <v>4</v>
      </c>
      <c r="AO29" s="121">
        <v>6</v>
      </c>
      <c r="AP29" s="336" t="s">
        <v>78</v>
      </c>
      <c r="AQ29" s="50"/>
    </row>
    <row r="30" spans="1:43" s="44" customFormat="1" ht="21" customHeight="1">
      <c r="A30" s="331"/>
      <c r="B30" s="337" t="s">
        <v>164</v>
      </c>
      <c r="C30" s="333">
        <f t="shared" si="2"/>
        <v>61</v>
      </c>
      <c r="D30" s="334">
        <f t="shared" si="3"/>
        <v>43</v>
      </c>
      <c r="E30" s="334">
        <f t="shared" si="4"/>
        <v>18</v>
      </c>
      <c r="F30" s="334">
        <f t="shared" si="5"/>
        <v>1</v>
      </c>
      <c r="G30" s="121">
        <v>1</v>
      </c>
      <c r="H30" s="121">
        <v>0</v>
      </c>
      <c r="I30" s="334">
        <v>1</v>
      </c>
      <c r="J30" s="121">
        <v>1</v>
      </c>
      <c r="K30" s="121">
        <v>0</v>
      </c>
      <c r="L30" s="334">
        <v>2</v>
      </c>
      <c r="M30" s="121">
        <v>2</v>
      </c>
      <c r="N30" s="121">
        <v>0</v>
      </c>
      <c r="O30" s="334">
        <v>1</v>
      </c>
      <c r="P30" s="121">
        <v>1</v>
      </c>
      <c r="Q30" s="121">
        <v>0</v>
      </c>
      <c r="R30" s="334">
        <v>0</v>
      </c>
      <c r="S30" s="121">
        <v>0</v>
      </c>
      <c r="T30" s="121">
        <v>0</v>
      </c>
      <c r="U30" s="334">
        <v>47</v>
      </c>
      <c r="V30" s="121">
        <v>35</v>
      </c>
      <c r="W30" s="121">
        <v>12</v>
      </c>
      <c r="X30" s="334">
        <v>0</v>
      </c>
      <c r="Y30" s="121">
        <v>0</v>
      </c>
      <c r="Z30" s="121">
        <v>0</v>
      </c>
      <c r="AA30" s="334">
        <v>3</v>
      </c>
      <c r="AB30" s="121">
        <v>0</v>
      </c>
      <c r="AC30" s="121">
        <v>3</v>
      </c>
      <c r="AD30" s="334">
        <v>0</v>
      </c>
      <c r="AE30" s="121">
        <v>0</v>
      </c>
      <c r="AF30" s="121">
        <v>0</v>
      </c>
      <c r="AG30" s="334">
        <v>0</v>
      </c>
      <c r="AH30" s="121">
        <v>0</v>
      </c>
      <c r="AI30" s="121">
        <v>0</v>
      </c>
      <c r="AJ30" s="334">
        <v>6</v>
      </c>
      <c r="AK30" s="121">
        <v>3</v>
      </c>
      <c r="AL30" s="121">
        <v>3</v>
      </c>
      <c r="AM30" s="121">
        <f t="shared" si="17"/>
        <v>12</v>
      </c>
      <c r="AN30" s="121">
        <v>8</v>
      </c>
      <c r="AO30" s="121">
        <v>4</v>
      </c>
      <c r="AP30" s="336" t="s">
        <v>164</v>
      </c>
      <c r="AQ30" s="50"/>
    </row>
    <row r="31" spans="1:43" s="178" customFormat="1" ht="21" customHeight="1">
      <c r="A31" s="491" t="s">
        <v>218</v>
      </c>
      <c r="B31" s="492"/>
      <c r="C31" s="263">
        <f t="shared" si="2"/>
        <v>9</v>
      </c>
      <c r="D31" s="176">
        <f t="shared" si="3"/>
        <v>7</v>
      </c>
      <c r="E31" s="176">
        <f t="shared" si="4"/>
        <v>2</v>
      </c>
      <c r="F31" s="176">
        <f t="shared" si="5"/>
        <v>0</v>
      </c>
      <c r="G31" s="176">
        <f aca="true" t="shared" si="18" ref="G31:AO31">SUM(G32:G33)</f>
        <v>0</v>
      </c>
      <c r="H31" s="176">
        <f t="shared" si="18"/>
        <v>0</v>
      </c>
      <c r="I31" s="176">
        <f t="shared" si="7"/>
        <v>1</v>
      </c>
      <c r="J31" s="176">
        <f t="shared" si="18"/>
        <v>1</v>
      </c>
      <c r="K31" s="176">
        <f t="shared" si="18"/>
        <v>0</v>
      </c>
      <c r="L31" s="176">
        <f t="shared" si="8"/>
        <v>0</v>
      </c>
      <c r="M31" s="176">
        <f t="shared" si="18"/>
        <v>0</v>
      </c>
      <c r="N31" s="176">
        <f t="shared" si="18"/>
        <v>0</v>
      </c>
      <c r="O31" s="176">
        <f t="shared" si="9"/>
        <v>0</v>
      </c>
      <c r="P31" s="176">
        <f t="shared" si="18"/>
        <v>0</v>
      </c>
      <c r="Q31" s="176">
        <f t="shared" si="18"/>
        <v>0</v>
      </c>
      <c r="R31" s="176">
        <f t="shared" si="10"/>
        <v>0</v>
      </c>
      <c r="S31" s="176">
        <f t="shared" si="18"/>
        <v>0</v>
      </c>
      <c r="T31" s="176">
        <f t="shared" si="18"/>
        <v>0</v>
      </c>
      <c r="U31" s="176">
        <f t="shared" si="11"/>
        <v>6</v>
      </c>
      <c r="V31" s="176">
        <f t="shared" si="18"/>
        <v>5</v>
      </c>
      <c r="W31" s="176">
        <f t="shared" si="18"/>
        <v>1</v>
      </c>
      <c r="X31" s="176">
        <f t="shared" si="12"/>
        <v>0</v>
      </c>
      <c r="Y31" s="176">
        <f t="shared" si="18"/>
        <v>0</v>
      </c>
      <c r="Z31" s="176">
        <f t="shared" si="18"/>
        <v>0</v>
      </c>
      <c r="AA31" s="176">
        <f t="shared" si="13"/>
        <v>1</v>
      </c>
      <c r="AB31" s="176">
        <f t="shared" si="18"/>
        <v>0</v>
      </c>
      <c r="AC31" s="176">
        <f t="shared" si="18"/>
        <v>1</v>
      </c>
      <c r="AD31" s="176">
        <f t="shared" si="14"/>
        <v>0</v>
      </c>
      <c r="AE31" s="176">
        <f t="shared" si="18"/>
        <v>0</v>
      </c>
      <c r="AF31" s="176">
        <f t="shared" si="18"/>
        <v>0</v>
      </c>
      <c r="AG31" s="176">
        <f t="shared" si="15"/>
        <v>0</v>
      </c>
      <c r="AH31" s="176">
        <f t="shared" si="18"/>
        <v>0</v>
      </c>
      <c r="AI31" s="176">
        <f t="shared" si="18"/>
        <v>0</v>
      </c>
      <c r="AJ31" s="176">
        <f t="shared" si="16"/>
        <v>1</v>
      </c>
      <c r="AK31" s="176">
        <f t="shared" si="18"/>
        <v>1</v>
      </c>
      <c r="AL31" s="176">
        <f t="shared" si="18"/>
        <v>0</v>
      </c>
      <c r="AM31" s="363">
        <f t="shared" si="17"/>
        <v>7</v>
      </c>
      <c r="AN31" s="176">
        <f t="shared" si="18"/>
        <v>1</v>
      </c>
      <c r="AO31" s="176">
        <f t="shared" si="18"/>
        <v>6</v>
      </c>
      <c r="AP31" s="493" t="s">
        <v>218</v>
      </c>
      <c r="AQ31" s="494"/>
    </row>
    <row r="32" spans="1:43" s="44" customFormat="1" ht="21" customHeight="1">
      <c r="A32" s="331"/>
      <c r="B32" s="335" t="s">
        <v>31</v>
      </c>
      <c r="C32" s="333">
        <f t="shared" si="2"/>
        <v>0</v>
      </c>
      <c r="D32" s="334">
        <f t="shared" si="3"/>
        <v>0</v>
      </c>
      <c r="E32" s="334">
        <f t="shared" si="4"/>
        <v>0</v>
      </c>
      <c r="F32" s="334">
        <f t="shared" si="5"/>
        <v>0</v>
      </c>
      <c r="G32" s="121">
        <v>0</v>
      </c>
      <c r="H32" s="121">
        <v>0</v>
      </c>
      <c r="I32" s="334">
        <v>0</v>
      </c>
      <c r="J32" s="121">
        <v>0</v>
      </c>
      <c r="K32" s="121">
        <v>0</v>
      </c>
      <c r="L32" s="334">
        <v>0</v>
      </c>
      <c r="M32" s="121">
        <v>0</v>
      </c>
      <c r="N32" s="121">
        <v>0</v>
      </c>
      <c r="O32" s="334">
        <v>0</v>
      </c>
      <c r="P32" s="121">
        <v>0</v>
      </c>
      <c r="Q32" s="121">
        <v>0</v>
      </c>
      <c r="R32" s="334">
        <v>0</v>
      </c>
      <c r="S32" s="121">
        <v>0</v>
      </c>
      <c r="T32" s="121">
        <v>0</v>
      </c>
      <c r="U32" s="334">
        <v>0</v>
      </c>
      <c r="V32" s="121">
        <v>0</v>
      </c>
      <c r="W32" s="121">
        <v>0</v>
      </c>
      <c r="X32" s="334">
        <v>0</v>
      </c>
      <c r="Y32" s="121">
        <v>0</v>
      </c>
      <c r="Z32" s="121">
        <v>0</v>
      </c>
      <c r="AA32" s="334">
        <v>0</v>
      </c>
      <c r="AB32" s="121">
        <v>0</v>
      </c>
      <c r="AC32" s="121">
        <v>0</v>
      </c>
      <c r="AD32" s="334">
        <v>0</v>
      </c>
      <c r="AE32" s="121">
        <v>0</v>
      </c>
      <c r="AF32" s="121">
        <v>0</v>
      </c>
      <c r="AG32" s="334">
        <v>0</v>
      </c>
      <c r="AH32" s="121">
        <v>0</v>
      </c>
      <c r="AI32" s="121">
        <v>0</v>
      </c>
      <c r="AJ32" s="334">
        <v>0</v>
      </c>
      <c r="AK32" s="121">
        <v>0</v>
      </c>
      <c r="AL32" s="121">
        <v>0</v>
      </c>
      <c r="AM32" s="121">
        <f t="shared" si="17"/>
        <v>0</v>
      </c>
      <c r="AN32" s="121">
        <v>0</v>
      </c>
      <c r="AO32" s="121">
        <v>0</v>
      </c>
      <c r="AP32" s="336" t="s">
        <v>31</v>
      </c>
      <c r="AQ32" s="50"/>
    </row>
    <row r="33" spans="1:43" s="44" customFormat="1" ht="21" customHeight="1">
      <c r="A33" s="331"/>
      <c r="B33" s="335" t="s">
        <v>32</v>
      </c>
      <c r="C33" s="333">
        <f t="shared" si="2"/>
        <v>9</v>
      </c>
      <c r="D33" s="334">
        <f t="shared" si="3"/>
        <v>7</v>
      </c>
      <c r="E33" s="334">
        <f t="shared" si="4"/>
        <v>2</v>
      </c>
      <c r="F33" s="334">
        <f t="shared" si="5"/>
        <v>0</v>
      </c>
      <c r="G33" s="121">
        <v>0</v>
      </c>
      <c r="H33" s="121">
        <v>0</v>
      </c>
      <c r="I33" s="334">
        <v>1</v>
      </c>
      <c r="J33" s="121">
        <v>1</v>
      </c>
      <c r="K33" s="121">
        <v>0</v>
      </c>
      <c r="L33" s="334">
        <v>0</v>
      </c>
      <c r="M33" s="121">
        <v>0</v>
      </c>
      <c r="N33" s="121">
        <v>0</v>
      </c>
      <c r="O33" s="334">
        <v>0</v>
      </c>
      <c r="P33" s="121">
        <v>0</v>
      </c>
      <c r="Q33" s="121">
        <v>0</v>
      </c>
      <c r="R33" s="334">
        <v>0</v>
      </c>
      <c r="S33" s="121">
        <v>0</v>
      </c>
      <c r="T33" s="121">
        <v>0</v>
      </c>
      <c r="U33" s="334">
        <v>6</v>
      </c>
      <c r="V33" s="121">
        <v>5</v>
      </c>
      <c r="W33" s="121">
        <v>1</v>
      </c>
      <c r="X33" s="334">
        <v>0</v>
      </c>
      <c r="Y33" s="121">
        <v>0</v>
      </c>
      <c r="Z33" s="121">
        <v>0</v>
      </c>
      <c r="AA33" s="334">
        <v>1</v>
      </c>
      <c r="AB33" s="121">
        <v>0</v>
      </c>
      <c r="AC33" s="121">
        <v>1</v>
      </c>
      <c r="AD33" s="334">
        <v>0</v>
      </c>
      <c r="AE33" s="121">
        <v>0</v>
      </c>
      <c r="AF33" s="121">
        <v>0</v>
      </c>
      <c r="AG33" s="334">
        <v>0</v>
      </c>
      <c r="AH33" s="121">
        <v>0</v>
      </c>
      <c r="AI33" s="121">
        <v>0</v>
      </c>
      <c r="AJ33" s="334">
        <v>1</v>
      </c>
      <c r="AK33" s="121">
        <v>1</v>
      </c>
      <c r="AL33" s="121">
        <v>0</v>
      </c>
      <c r="AM33" s="121">
        <f t="shared" si="17"/>
        <v>7</v>
      </c>
      <c r="AN33" s="121">
        <v>1</v>
      </c>
      <c r="AO33" s="121">
        <v>6</v>
      </c>
      <c r="AP33" s="336" t="s">
        <v>32</v>
      </c>
      <c r="AQ33" s="50"/>
    </row>
    <row r="34" spans="1:43" s="178" customFormat="1" ht="21" customHeight="1">
      <c r="A34" s="487" t="s">
        <v>219</v>
      </c>
      <c r="B34" s="489"/>
      <c r="C34" s="263">
        <f t="shared" si="2"/>
        <v>12</v>
      </c>
      <c r="D34" s="176">
        <f t="shared" si="3"/>
        <v>10</v>
      </c>
      <c r="E34" s="176">
        <f t="shared" si="4"/>
        <v>2</v>
      </c>
      <c r="F34" s="176">
        <f t="shared" si="5"/>
        <v>0</v>
      </c>
      <c r="G34" s="176">
        <f aca="true" t="shared" si="19" ref="G34:AO34">SUM(G35:G38)</f>
        <v>0</v>
      </c>
      <c r="H34" s="176">
        <f t="shared" si="19"/>
        <v>0</v>
      </c>
      <c r="I34" s="176">
        <f t="shared" si="7"/>
        <v>0</v>
      </c>
      <c r="J34" s="176">
        <f t="shared" si="19"/>
        <v>0</v>
      </c>
      <c r="K34" s="176">
        <f t="shared" si="19"/>
        <v>0</v>
      </c>
      <c r="L34" s="176">
        <f t="shared" si="8"/>
        <v>1</v>
      </c>
      <c r="M34" s="176">
        <f t="shared" si="19"/>
        <v>1</v>
      </c>
      <c r="N34" s="176">
        <f t="shared" si="19"/>
        <v>0</v>
      </c>
      <c r="O34" s="176">
        <f t="shared" si="9"/>
        <v>0</v>
      </c>
      <c r="P34" s="176">
        <f t="shared" si="19"/>
        <v>0</v>
      </c>
      <c r="Q34" s="176">
        <f t="shared" si="19"/>
        <v>0</v>
      </c>
      <c r="R34" s="176">
        <f t="shared" si="10"/>
        <v>0</v>
      </c>
      <c r="S34" s="176">
        <f t="shared" si="19"/>
        <v>0</v>
      </c>
      <c r="T34" s="176">
        <f t="shared" si="19"/>
        <v>0</v>
      </c>
      <c r="U34" s="176">
        <f t="shared" si="11"/>
        <v>8</v>
      </c>
      <c r="V34" s="176">
        <f t="shared" si="19"/>
        <v>8</v>
      </c>
      <c r="W34" s="176">
        <f t="shared" si="19"/>
        <v>0</v>
      </c>
      <c r="X34" s="176">
        <f t="shared" si="12"/>
        <v>0</v>
      </c>
      <c r="Y34" s="176">
        <f t="shared" si="19"/>
        <v>0</v>
      </c>
      <c r="Z34" s="176">
        <f t="shared" si="19"/>
        <v>0</v>
      </c>
      <c r="AA34" s="176">
        <f t="shared" si="13"/>
        <v>2</v>
      </c>
      <c r="AB34" s="176">
        <f t="shared" si="19"/>
        <v>0</v>
      </c>
      <c r="AC34" s="176">
        <f t="shared" si="19"/>
        <v>2</v>
      </c>
      <c r="AD34" s="176">
        <f t="shared" si="14"/>
        <v>0</v>
      </c>
      <c r="AE34" s="176">
        <f t="shared" si="19"/>
        <v>0</v>
      </c>
      <c r="AF34" s="176">
        <f t="shared" si="19"/>
        <v>0</v>
      </c>
      <c r="AG34" s="176">
        <f t="shared" si="15"/>
        <v>0</v>
      </c>
      <c r="AH34" s="176">
        <f t="shared" si="19"/>
        <v>0</v>
      </c>
      <c r="AI34" s="176">
        <f t="shared" si="19"/>
        <v>0</v>
      </c>
      <c r="AJ34" s="176">
        <f t="shared" si="16"/>
        <v>1</v>
      </c>
      <c r="AK34" s="176">
        <f t="shared" si="19"/>
        <v>1</v>
      </c>
      <c r="AL34" s="176">
        <f t="shared" si="19"/>
        <v>0</v>
      </c>
      <c r="AM34" s="363">
        <f t="shared" si="17"/>
        <v>4</v>
      </c>
      <c r="AN34" s="176">
        <f t="shared" si="19"/>
        <v>3</v>
      </c>
      <c r="AO34" s="176">
        <f t="shared" si="19"/>
        <v>1</v>
      </c>
      <c r="AP34" s="493" t="s">
        <v>219</v>
      </c>
      <c r="AQ34" s="494"/>
    </row>
    <row r="35" spans="1:43" s="44" customFormat="1" ht="21" customHeight="1">
      <c r="A35" s="331"/>
      <c r="B35" s="335" t="s">
        <v>48</v>
      </c>
      <c r="C35" s="333">
        <f t="shared" si="2"/>
        <v>12</v>
      </c>
      <c r="D35" s="334">
        <f t="shared" si="3"/>
        <v>10</v>
      </c>
      <c r="E35" s="334">
        <f t="shared" si="4"/>
        <v>2</v>
      </c>
      <c r="F35" s="334">
        <f t="shared" si="5"/>
        <v>0</v>
      </c>
      <c r="G35" s="121">
        <v>0</v>
      </c>
      <c r="H35" s="121">
        <v>0</v>
      </c>
      <c r="I35" s="334">
        <v>0</v>
      </c>
      <c r="J35" s="121">
        <v>0</v>
      </c>
      <c r="K35" s="121">
        <v>0</v>
      </c>
      <c r="L35" s="334">
        <v>1</v>
      </c>
      <c r="M35" s="121">
        <v>1</v>
      </c>
      <c r="N35" s="121">
        <v>0</v>
      </c>
      <c r="O35" s="334">
        <v>0</v>
      </c>
      <c r="P35" s="121">
        <v>0</v>
      </c>
      <c r="Q35" s="121">
        <v>0</v>
      </c>
      <c r="R35" s="334">
        <v>0</v>
      </c>
      <c r="S35" s="121">
        <v>0</v>
      </c>
      <c r="T35" s="121">
        <v>0</v>
      </c>
      <c r="U35" s="334">
        <v>8</v>
      </c>
      <c r="V35" s="121">
        <v>8</v>
      </c>
      <c r="W35" s="121">
        <v>0</v>
      </c>
      <c r="X35" s="334">
        <v>0</v>
      </c>
      <c r="Y35" s="121">
        <v>0</v>
      </c>
      <c r="Z35" s="121">
        <v>0</v>
      </c>
      <c r="AA35" s="334">
        <v>2</v>
      </c>
      <c r="AB35" s="121">
        <v>0</v>
      </c>
      <c r="AC35" s="121">
        <v>2</v>
      </c>
      <c r="AD35" s="334">
        <v>0</v>
      </c>
      <c r="AE35" s="121">
        <v>0</v>
      </c>
      <c r="AF35" s="121">
        <v>0</v>
      </c>
      <c r="AG35" s="334">
        <v>0</v>
      </c>
      <c r="AH35" s="121">
        <v>0</v>
      </c>
      <c r="AI35" s="121">
        <v>0</v>
      </c>
      <c r="AJ35" s="334">
        <v>1</v>
      </c>
      <c r="AK35" s="121">
        <v>1</v>
      </c>
      <c r="AL35" s="121">
        <v>0</v>
      </c>
      <c r="AM35" s="121">
        <f t="shared" si="17"/>
        <v>4</v>
      </c>
      <c r="AN35" s="121">
        <v>3</v>
      </c>
      <c r="AO35" s="121">
        <v>1</v>
      </c>
      <c r="AP35" s="336" t="s">
        <v>47</v>
      </c>
      <c r="AQ35" s="50"/>
    </row>
    <row r="36" spans="1:43" s="44" customFormat="1" ht="21" customHeight="1">
      <c r="A36" s="331"/>
      <c r="B36" s="335" t="s">
        <v>50</v>
      </c>
      <c r="C36" s="333">
        <f t="shared" si="2"/>
        <v>0</v>
      </c>
      <c r="D36" s="334">
        <f t="shared" si="3"/>
        <v>0</v>
      </c>
      <c r="E36" s="334">
        <f t="shared" si="4"/>
        <v>0</v>
      </c>
      <c r="F36" s="334">
        <f t="shared" si="5"/>
        <v>0</v>
      </c>
      <c r="G36" s="121">
        <v>0</v>
      </c>
      <c r="H36" s="121">
        <v>0</v>
      </c>
      <c r="I36" s="334">
        <v>0</v>
      </c>
      <c r="J36" s="121">
        <v>0</v>
      </c>
      <c r="K36" s="121">
        <v>0</v>
      </c>
      <c r="L36" s="334">
        <v>0</v>
      </c>
      <c r="M36" s="121">
        <v>0</v>
      </c>
      <c r="N36" s="121">
        <v>0</v>
      </c>
      <c r="O36" s="334">
        <v>0</v>
      </c>
      <c r="P36" s="121">
        <v>0</v>
      </c>
      <c r="Q36" s="121">
        <v>0</v>
      </c>
      <c r="R36" s="334">
        <v>0</v>
      </c>
      <c r="S36" s="121">
        <v>0</v>
      </c>
      <c r="T36" s="121">
        <v>0</v>
      </c>
      <c r="U36" s="334">
        <v>0</v>
      </c>
      <c r="V36" s="121">
        <v>0</v>
      </c>
      <c r="W36" s="121">
        <v>0</v>
      </c>
      <c r="X36" s="334">
        <v>0</v>
      </c>
      <c r="Y36" s="121">
        <v>0</v>
      </c>
      <c r="Z36" s="121">
        <v>0</v>
      </c>
      <c r="AA36" s="334">
        <v>0</v>
      </c>
      <c r="AB36" s="121">
        <v>0</v>
      </c>
      <c r="AC36" s="121">
        <v>0</v>
      </c>
      <c r="AD36" s="334">
        <v>0</v>
      </c>
      <c r="AE36" s="121">
        <v>0</v>
      </c>
      <c r="AF36" s="121">
        <v>0</v>
      </c>
      <c r="AG36" s="334">
        <v>0</v>
      </c>
      <c r="AH36" s="121">
        <v>0</v>
      </c>
      <c r="AI36" s="121">
        <v>0</v>
      </c>
      <c r="AJ36" s="334">
        <v>0</v>
      </c>
      <c r="AK36" s="121">
        <v>0</v>
      </c>
      <c r="AL36" s="121">
        <v>0</v>
      </c>
      <c r="AM36" s="121">
        <f t="shared" si="17"/>
        <v>0</v>
      </c>
      <c r="AN36" s="121">
        <v>0</v>
      </c>
      <c r="AO36" s="121">
        <v>0</v>
      </c>
      <c r="AP36" s="336" t="s">
        <v>49</v>
      </c>
      <c r="AQ36" s="50"/>
    </row>
    <row r="37" spans="1:43" s="44" customFormat="1" ht="21" customHeight="1">
      <c r="A37" s="331"/>
      <c r="B37" s="335" t="s">
        <v>52</v>
      </c>
      <c r="C37" s="333">
        <f t="shared" si="2"/>
        <v>0</v>
      </c>
      <c r="D37" s="334">
        <f t="shared" si="3"/>
        <v>0</v>
      </c>
      <c r="E37" s="334">
        <f t="shared" si="4"/>
        <v>0</v>
      </c>
      <c r="F37" s="334">
        <f t="shared" si="5"/>
        <v>0</v>
      </c>
      <c r="G37" s="121">
        <v>0</v>
      </c>
      <c r="H37" s="121">
        <v>0</v>
      </c>
      <c r="I37" s="334">
        <v>0</v>
      </c>
      <c r="J37" s="121">
        <v>0</v>
      </c>
      <c r="K37" s="121">
        <v>0</v>
      </c>
      <c r="L37" s="334">
        <v>0</v>
      </c>
      <c r="M37" s="121">
        <v>0</v>
      </c>
      <c r="N37" s="121">
        <v>0</v>
      </c>
      <c r="O37" s="334">
        <v>0</v>
      </c>
      <c r="P37" s="121">
        <v>0</v>
      </c>
      <c r="Q37" s="121">
        <v>0</v>
      </c>
      <c r="R37" s="334">
        <v>0</v>
      </c>
      <c r="S37" s="121">
        <v>0</v>
      </c>
      <c r="T37" s="121">
        <v>0</v>
      </c>
      <c r="U37" s="334">
        <v>0</v>
      </c>
      <c r="V37" s="121">
        <v>0</v>
      </c>
      <c r="W37" s="121">
        <v>0</v>
      </c>
      <c r="X37" s="334">
        <v>0</v>
      </c>
      <c r="Y37" s="121">
        <v>0</v>
      </c>
      <c r="Z37" s="121">
        <v>0</v>
      </c>
      <c r="AA37" s="334">
        <v>0</v>
      </c>
      <c r="AB37" s="121">
        <v>0</v>
      </c>
      <c r="AC37" s="121">
        <v>0</v>
      </c>
      <c r="AD37" s="334">
        <v>0</v>
      </c>
      <c r="AE37" s="121">
        <v>0</v>
      </c>
      <c r="AF37" s="121">
        <v>0</v>
      </c>
      <c r="AG37" s="334">
        <v>0</v>
      </c>
      <c r="AH37" s="121">
        <v>0</v>
      </c>
      <c r="AI37" s="121">
        <v>0</v>
      </c>
      <c r="AJ37" s="334">
        <v>0</v>
      </c>
      <c r="AK37" s="121">
        <v>0</v>
      </c>
      <c r="AL37" s="121">
        <v>0</v>
      </c>
      <c r="AM37" s="121">
        <f t="shared" si="17"/>
        <v>0</v>
      </c>
      <c r="AN37" s="121">
        <v>0</v>
      </c>
      <c r="AO37" s="121">
        <v>0</v>
      </c>
      <c r="AP37" s="336" t="s">
        <v>51</v>
      </c>
      <c r="AQ37" s="50"/>
    </row>
    <row r="38" spans="1:43" s="44" customFormat="1" ht="21" customHeight="1">
      <c r="A38" s="331"/>
      <c r="B38" s="335" t="s">
        <v>54</v>
      </c>
      <c r="C38" s="333">
        <f t="shared" si="2"/>
        <v>0</v>
      </c>
      <c r="D38" s="334">
        <f t="shared" si="3"/>
        <v>0</v>
      </c>
      <c r="E38" s="334">
        <f t="shared" si="4"/>
        <v>0</v>
      </c>
      <c r="F38" s="334">
        <f t="shared" si="5"/>
        <v>0</v>
      </c>
      <c r="G38" s="121">
        <v>0</v>
      </c>
      <c r="H38" s="121">
        <v>0</v>
      </c>
      <c r="I38" s="334">
        <v>0</v>
      </c>
      <c r="J38" s="121">
        <v>0</v>
      </c>
      <c r="K38" s="121">
        <v>0</v>
      </c>
      <c r="L38" s="334">
        <v>0</v>
      </c>
      <c r="M38" s="121">
        <v>0</v>
      </c>
      <c r="N38" s="121">
        <v>0</v>
      </c>
      <c r="O38" s="334">
        <v>0</v>
      </c>
      <c r="P38" s="121">
        <v>0</v>
      </c>
      <c r="Q38" s="121">
        <v>0</v>
      </c>
      <c r="R38" s="334">
        <v>0</v>
      </c>
      <c r="S38" s="121">
        <v>0</v>
      </c>
      <c r="T38" s="121">
        <v>0</v>
      </c>
      <c r="U38" s="334">
        <v>0</v>
      </c>
      <c r="V38" s="121">
        <v>0</v>
      </c>
      <c r="W38" s="121">
        <v>0</v>
      </c>
      <c r="X38" s="334">
        <v>0</v>
      </c>
      <c r="Y38" s="121">
        <v>0</v>
      </c>
      <c r="Z38" s="121">
        <v>0</v>
      </c>
      <c r="AA38" s="334">
        <v>0</v>
      </c>
      <c r="AB38" s="121">
        <v>0</v>
      </c>
      <c r="AC38" s="121">
        <v>0</v>
      </c>
      <c r="AD38" s="334">
        <v>0</v>
      </c>
      <c r="AE38" s="121">
        <v>0</v>
      </c>
      <c r="AF38" s="121">
        <v>0</v>
      </c>
      <c r="AG38" s="334">
        <v>0</v>
      </c>
      <c r="AH38" s="121">
        <v>0</v>
      </c>
      <c r="AI38" s="121">
        <v>0</v>
      </c>
      <c r="AJ38" s="334">
        <v>0</v>
      </c>
      <c r="AK38" s="121">
        <v>0</v>
      </c>
      <c r="AL38" s="121">
        <v>0</v>
      </c>
      <c r="AM38" s="121">
        <f t="shared" si="17"/>
        <v>0</v>
      </c>
      <c r="AN38" s="121">
        <v>0</v>
      </c>
      <c r="AO38" s="121">
        <v>0</v>
      </c>
      <c r="AP38" s="336" t="s">
        <v>53</v>
      </c>
      <c r="AQ38" s="50"/>
    </row>
    <row r="39" spans="1:43" s="178" customFormat="1" ht="21" customHeight="1">
      <c r="A39" s="487" t="s">
        <v>220</v>
      </c>
      <c r="B39" s="489"/>
      <c r="C39" s="263">
        <f t="shared" si="2"/>
        <v>0</v>
      </c>
      <c r="D39" s="176">
        <f t="shared" si="3"/>
        <v>0</v>
      </c>
      <c r="E39" s="176">
        <f t="shared" si="4"/>
        <v>0</v>
      </c>
      <c r="F39" s="176">
        <f t="shared" si="5"/>
        <v>0</v>
      </c>
      <c r="G39" s="176">
        <f aca="true" t="shared" si="20" ref="G39:AO39">G40</f>
        <v>0</v>
      </c>
      <c r="H39" s="176">
        <f t="shared" si="20"/>
        <v>0</v>
      </c>
      <c r="I39" s="176">
        <f t="shared" si="7"/>
        <v>0</v>
      </c>
      <c r="J39" s="176">
        <f t="shared" si="20"/>
        <v>0</v>
      </c>
      <c r="K39" s="176">
        <f t="shared" si="20"/>
        <v>0</v>
      </c>
      <c r="L39" s="176">
        <f t="shared" si="8"/>
        <v>0</v>
      </c>
      <c r="M39" s="176">
        <f t="shared" si="20"/>
        <v>0</v>
      </c>
      <c r="N39" s="176">
        <f t="shared" si="20"/>
        <v>0</v>
      </c>
      <c r="O39" s="176">
        <f t="shared" si="9"/>
        <v>0</v>
      </c>
      <c r="P39" s="176">
        <f t="shared" si="20"/>
        <v>0</v>
      </c>
      <c r="Q39" s="176">
        <f t="shared" si="20"/>
        <v>0</v>
      </c>
      <c r="R39" s="176">
        <f t="shared" si="10"/>
        <v>0</v>
      </c>
      <c r="S39" s="176">
        <f t="shared" si="20"/>
        <v>0</v>
      </c>
      <c r="T39" s="176">
        <f t="shared" si="20"/>
        <v>0</v>
      </c>
      <c r="U39" s="176">
        <f t="shared" si="11"/>
        <v>0</v>
      </c>
      <c r="V39" s="176">
        <f t="shared" si="20"/>
        <v>0</v>
      </c>
      <c r="W39" s="176">
        <f t="shared" si="20"/>
        <v>0</v>
      </c>
      <c r="X39" s="176">
        <f t="shared" si="12"/>
        <v>0</v>
      </c>
      <c r="Y39" s="176">
        <f t="shared" si="20"/>
        <v>0</v>
      </c>
      <c r="Z39" s="176">
        <f t="shared" si="20"/>
        <v>0</v>
      </c>
      <c r="AA39" s="176">
        <f t="shared" si="13"/>
        <v>0</v>
      </c>
      <c r="AB39" s="176">
        <f t="shared" si="20"/>
        <v>0</v>
      </c>
      <c r="AC39" s="176">
        <f t="shared" si="20"/>
        <v>0</v>
      </c>
      <c r="AD39" s="176">
        <f t="shared" si="14"/>
        <v>0</v>
      </c>
      <c r="AE39" s="176">
        <f t="shared" si="20"/>
        <v>0</v>
      </c>
      <c r="AF39" s="176">
        <f t="shared" si="20"/>
        <v>0</v>
      </c>
      <c r="AG39" s="176">
        <f t="shared" si="15"/>
        <v>0</v>
      </c>
      <c r="AH39" s="176">
        <f t="shared" si="20"/>
        <v>0</v>
      </c>
      <c r="AI39" s="176">
        <f t="shared" si="20"/>
        <v>0</v>
      </c>
      <c r="AJ39" s="176">
        <f t="shared" si="16"/>
        <v>0</v>
      </c>
      <c r="AK39" s="176">
        <f t="shared" si="20"/>
        <v>0</v>
      </c>
      <c r="AL39" s="176">
        <f t="shared" si="20"/>
        <v>0</v>
      </c>
      <c r="AM39" s="363">
        <f t="shared" si="17"/>
        <v>0</v>
      </c>
      <c r="AN39" s="176">
        <f t="shared" si="20"/>
        <v>0</v>
      </c>
      <c r="AO39" s="176">
        <f t="shared" si="20"/>
        <v>0</v>
      </c>
      <c r="AP39" s="507" t="s">
        <v>33</v>
      </c>
      <c r="AQ39" s="508"/>
    </row>
    <row r="40" spans="1:43" s="44" customFormat="1" ht="21" customHeight="1">
      <c r="A40" s="331"/>
      <c r="B40" s="335" t="s">
        <v>34</v>
      </c>
      <c r="C40" s="333">
        <f t="shared" si="2"/>
        <v>0</v>
      </c>
      <c r="D40" s="334">
        <f t="shared" si="3"/>
        <v>0</v>
      </c>
      <c r="E40" s="334">
        <f t="shared" si="4"/>
        <v>0</v>
      </c>
      <c r="F40" s="334">
        <f t="shared" si="5"/>
        <v>0</v>
      </c>
      <c r="G40" s="121">
        <v>0</v>
      </c>
      <c r="H40" s="121">
        <v>0</v>
      </c>
      <c r="I40" s="334">
        <f t="shared" si="7"/>
        <v>0</v>
      </c>
      <c r="J40" s="121">
        <v>0</v>
      </c>
      <c r="K40" s="121">
        <v>0</v>
      </c>
      <c r="L40" s="334">
        <f t="shared" si="8"/>
        <v>0</v>
      </c>
      <c r="M40" s="121">
        <v>0</v>
      </c>
      <c r="N40" s="121">
        <v>0</v>
      </c>
      <c r="O40" s="334">
        <f t="shared" si="9"/>
        <v>0</v>
      </c>
      <c r="P40" s="121">
        <v>0</v>
      </c>
      <c r="Q40" s="121">
        <v>0</v>
      </c>
      <c r="R40" s="334">
        <f t="shared" si="10"/>
        <v>0</v>
      </c>
      <c r="S40" s="121">
        <v>0</v>
      </c>
      <c r="T40" s="121">
        <v>0</v>
      </c>
      <c r="U40" s="334">
        <f t="shared" si="11"/>
        <v>0</v>
      </c>
      <c r="V40" s="121">
        <v>0</v>
      </c>
      <c r="W40" s="121">
        <v>0</v>
      </c>
      <c r="X40" s="334">
        <f t="shared" si="12"/>
        <v>0</v>
      </c>
      <c r="Y40" s="121">
        <v>0</v>
      </c>
      <c r="Z40" s="121">
        <v>0</v>
      </c>
      <c r="AA40" s="334">
        <f t="shared" si="13"/>
        <v>0</v>
      </c>
      <c r="AB40" s="121">
        <v>0</v>
      </c>
      <c r="AC40" s="121">
        <v>0</v>
      </c>
      <c r="AD40" s="334">
        <f t="shared" si="14"/>
        <v>0</v>
      </c>
      <c r="AE40" s="121">
        <v>0</v>
      </c>
      <c r="AF40" s="121">
        <v>0</v>
      </c>
      <c r="AG40" s="334">
        <f t="shared" si="15"/>
        <v>0</v>
      </c>
      <c r="AH40" s="121">
        <v>0</v>
      </c>
      <c r="AI40" s="121">
        <v>0</v>
      </c>
      <c r="AJ40" s="334">
        <f t="shared" si="16"/>
        <v>0</v>
      </c>
      <c r="AK40" s="121">
        <v>0</v>
      </c>
      <c r="AL40" s="121">
        <v>0</v>
      </c>
      <c r="AM40" s="121">
        <f t="shared" si="17"/>
        <v>0</v>
      </c>
      <c r="AN40" s="121">
        <v>0</v>
      </c>
      <c r="AO40" s="121">
        <v>0</v>
      </c>
      <c r="AP40" s="336" t="s">
        <v>34</v>
      </c>
      <c r="AQ40" s="50"/>
    </row>
    <row r="41" spans="1:43" s="178" customFormat="1" ht="21" customHeight="1">
      <c r="A41" s="487" t="s">
        <v>221</v>
      </c>
      <c r="B41" s="489"/>
      <c r="C41" s="263">
        <f t="shared" si="2"/>
        <v>0</v>
      </c>
      <c r="D41" s="176">
        <f t="shared" si="3"/>
        <v>0</v>
      </c>
      <c r="E41" s="176">
        <f t="shared" si="4"/>
        <v>0</v>
      </c>
      <c r="F41" s="176">
        <f t="shared" si="5"/>
        <v>0</v>
      </c>
      <c r="G41" s="176">
        <f aca="true" t="shared" si="21" ref="G41:AO41">SUM(G42:G43)</f>
        <v>0</v>
      </c>
      <c r="H41" s="176">
        <f t="shared" si="21"/>
        <v>0</v>
      </c>
      <c r="I41" s="176">
        <f t="shared" si="7"/>
        <v>0</v>
      </c>
      <c r="J41" s="176">
        <f t="shared" si="21"/>
        <v>0</v>
      </c>
      <c r="K41" s="176">
        <f t="shared" si="21"/>
        <v>0</v>
      </c>
      <c r="L41" s="176">
        <f t="shared" si="8"/>
        <v>0</v>
      </c>
      <c r="M41" s="176">
        <f t="shared" si="21"/>
        <v>0</v>
      </c>
      <c r="N41" s="176">
        <f t="shared" si="21"/>
        <v>0</v>
      </c>
      <c r="O41" s="176">
        <f t="shared" si="9"/>
        <v>0</v>
      </c>
      <c r="P41" s="176">
        <f t="shared" si="21"/>
        <v>0</v>
      </c>
      <c r="Q41" s="176">
        <f t="shared" si="21"/>
        <v>0</v>
      </c>
      <c r="R41" s="176">
        <f t="shared" si="10"/>
        <v>0</v>
      </c>
      <c r="S41" s="176">
        <f t="shared" si="21"/>
        <v>0</v>
      </c>
      <c r="T41" s="176">
        <f t="shared" si="21"/>
        <v>0</v>
      </c>
      <c r="U41" s="176">
        <f t="shared" si="11"/>
        <v>0</v>
      </c>
      <c r="V41" s="176">
        <f t="shared" si="21"/>
        <v>0</v>
      </c>
      <c r="W41" s="176">
        <f t="shared" si="21"/>
        <v>0</v>
      </c>
      <c r="X41" s="176">
        <f t="shared" si="12"/>
        <v>0</v>
      </c>
      <c r="Y41" s="176">
        <f t="shared" si="21"/>
        <v>0</v>
      </c>
      <c r="Z41" s="176">
        <f t="shared" si="21"/>
        <v>0</v>
      </c>
      <c r="AA41" s="176">
        <f t="shared" si="13"/>
        <v>0</v>
      </c>
      <c r="AB41" s="176">
        <f t="shared" si="21"/>
        <v>0</v>
      </c>
      <c r="AC41" s="176">
        <f t="shared" si="21"/>
        <v>0</v>
      </c>
      <c r="AD41" s="176">
        <f t="shared" si="14"/>
        <v>0</v>
      </c>
      <c r="AE41" s="176">
        <f t="shared" si="21"/>
        <v>0</v>
      </c>
      <c r="AF41" s="176">
        <f t="shared" si="21"/>
        <v>0</v>
      </c>
      <c r="AG41" s="176">
        <f t="shared" si="15"/>
        <v>0</v>
      </c>
      <c r="AH41" s="176">
        <f t="shared" si="21"/>
        <v>0</v>
      </c>
      <c r="AI41" s="176">
        <f t="shared" si="21"/>
        <v>0</v>
      </c>
      <c r="AJ41" s="176">
        <f t="shared" si="16"/>
        <v>0</v>
      </c>
      <c r="AK41" s="176">
        <f t="shared" si="21"/>
        <v>0</v>
      </c>
      <c r="AL41" s="176">
        <f t="shared" si="21"/>
        <v>0</v>
      </c>
      <c r="AM41" s="363">
        <f t="shared" si="17"/>
        <v>0</v>
      </c>
      <c r="AN41" s="176">
        <f t="shared" si="21"/>
        <v>0</v>
      </c>
      <c r="AO41" s="176">
        <f t="shared" si="21"/>
        <v>0</v>
      </c>
      <c r="AP41" s="493" t="s">
        <v>221</v>
      </c>
      <c r="AQ41" s="494"/>
    </row>
    <row r="42" spans="1:43" s="44" customFormat="1" ht="21" customHeight="1">
      <c r="A42" s="331"/>
      <c r="B42" s="335" t="s">
        <v>35</v>
      </c>
      <c r="C42" s="333">
        <f t="shared" si="2"/>
        <v>0</v>
      </c>
      <c r="D42" s="334">
        <f t="shared" si="3"/>
        <v>0</v>
      </c>
      <c r="E42" s="334">
        <f t="shared" si="4"/>
        <v>0</v>
      </c>
      <c r="F42" s="334">
        <f t="shared" si="5"/>
        <v>0</v>
      </c>
      <c r="G42" s="121">
        <v>0</v>
      </c>
      <c r="H42" s="121">
        <v>0</v>
      </c>
      <c r="I42" s="334">
        <v>0</v>
      </c>
      <c r="J42" s="121">
        <v>0</v>
      </c>
      <c r="K42" s="121">
        <v>0</v>
      </c>
      <c r="L42" s="334">
        <v>0</v>
      </c>
      <c r="M42" s="121">
        <v>0</v>
      </c>
      <c r="N42" s="121">
        <v>0</v>
      </c>
      <c r="O42" s="334">
        <v>0</v>
      </c>
      <c r="P42" s="121">
        <v>0</v>
      </c>
      <c r="Q42" s="121">
        <v>0</v>
      </c>
      <c r="R42" s="334">
        <v>0</v>
      </c>
      <c r="S42" s="121">
        <v>0</v>
      </c>
      <c r="T42" s="121">
        <v>0</v>
      </c>
      <c r="U42" s="334">
        <v>0</v>
      </c>
      <c r="V42" s="121">
        <v>0</v>
      </c>
      <c r="W42" s="121">
        <v>0</v>
      </c>
      <c r="X42" s="334">
        <v>0</v>
      </c>
      <c r="Y42" s="121">
        <v>0</v>
      </c>
      <c r="Z42" s="121">
        <v>0</v>
      </c>
      <c r="AA42" s="334">
        <v>0</v>
      </c>
      <c r="AB42" s="121">
        <v>0</v>
      </c>
      <c r="AC42" s="121">
        <v>0</v>
      </c>
      <c r="AD42" s="334">
        <v>0</v>
      </c>
      <c r="AE42" s="121">
        <v>0</v>
      </c>
      <c r="AF42" s="121">
        <v>0</v>
      </c>
      <c r="AG42" s="334">
        <v>0</v>
      </c>
      <c r="AH42" s="121">
        <v>0</v>
      </c>
      <c r="AI42" s="121">
        <v>0</v>
      </c>
      <c r="AJ42" s="334">
        <v>0</v>
      </c>
      <c r="AK42" s="121">
        <v>0</v>
      </c>
      <c r="AL42" s="121">
        <v>0</v>
      </c>
      <c r="AM42" s="121">
        <f t="shared" si="17"/>
        <v>0</v>
      </c>
      <c r="AN42" s="121">
        <v>0</v>
      </c>
      <c r="AO42" s="121">
        <v>0</v>
      </c>
      <c r="AP42" s="336" t="s">
        <v>35</v>
      </c>
      <c r="AQ42" s="50"/>
    </row>
    <row r="43" spans="1:43" s="44" customFormat="1" ht="21" customHeight="1">
      <c r="A43" s="331"/>
      <c r="B43" s="335" t="s">
        <v>36</v>
      </c>
      <c r="C43" s="333">
        <f t="shared" si="2"/>
        <v>0</v>
      </c>
      <c r="D43" s="334">
        <f t="shared" si="3"/>
        <v>0</v>
      </c>
      <c r="E43" s="334">
        <f t="shared" si="4"/>
        <v>0</v>
      </c>
      <c r="F43" s="334">
        <f t="shared" si="5"/>
        <v>0</v>
      </c>
      <c r="G43" s="121">
        <v>0</v>
      </c>
      <c r="H43" s="121">
        <v>0</v>
      </c>
      <c r="I43" s="334">
        <v>0</v>
      </c>
      <c r="J43" s="121">
        <v>0</v>
      </c>
      <c r="K43" s="121">
        <v>0</v>
      </c>
      <c r="L43" s="334">
        <v>0</v>
      </c>
      <c r="M43" s="121">
        <v>0</v>
      </c>
      <c r="N43" s="121">
        <v>0</v>
      </c>
      <c r="O43" s="334">
        <v>0</v>
      </c>
      <c r="P43" s="121">
        <v>0</v>
      </c>
      <c r="Q43" s="121">
        <v>0</v>
      </c>
      <c r="R43" s="334">
        <v>0</v>
      </c>
      <c r="S43" s="121">
        <v>0</v>
      </c>
      <c r="T43" s="121">
        <v>0</v>
      </c>
      <c r="U43" s="334">
        <v>0</v>
      </c>
      <c r="V43" s="121">
        <v>0</v>
      </c>
      <c r="W43" s="121">
        <v>0</v>
      </c>
      <c r="X43" s="334">
        <v>0</v>
      </c>
      <c r="Y43" s="121">
        <v>0</v>
      </c>
      <c r="Z43" s="121">
        <v>0</v>
      </c>
      <c r="AA43" s="334">
        <v>0</v>
      </c>
      <c r="AB43" s="121">
        <v>0</v>
      </c>
      <c r="AC43" s="121">
        <v>0</v>
      </c>
      <c r="AD43" s="334">
        <v>0</v>
      </c>
      <c r="AE43" s="121">
        <v>0</v>
      </c>
      <c r="AF43" s="121">
        <v>0</v>
      </c>
      <c r="AG43" s="334">
        <v>0</v>
      </c>
      <c r="AH43" s="121">
        <v>0</v>
      </c>
      <c r="AI43" s="121">
        <v>0</v>
      </c>
      <c r="AJ43" s="334">
        <v>0</v>
      </c>
      <c r="AK43" s="121">
        <v>0</v>
      </c>
      <c r="AL43" s="121">
        <v>0</v>
      </c>
      <c r="AM43" s="121">
        <f t="shared" si="17"/>
        <v>0</v>
      </c>
      <c r="AN43" s="121">
        <v>0</v>
      </c>
      <c r="AO43" s="121">
        <v>0</v>
      </c>
      <c r="AP43" s="336" t="s">
        <v>36</v>
      </c>
      <c r="AQ43" s="50"/>
    </row>
    <row r="44" spans="1:43" s="178" customFormat="1" ht="21" customHeight="1">
      <c r="A44" s="487" t="s">
        <v>222</v>
      </c>
      <c r="B44" s="489"/>
      <c r="C44" s="263">
        <f t="shared" si="2"/>
        <v>0</v>
      </c>
      <c r="D44" s="176">
        <f t="shared" si="3"/>
        <v>0</v>
      </c>
      <c r="E44" s="176">
        <f t="shared" si="4"/>
        <v>0</v>
      </c>
      <c r="F44" s="176">
        <f t="shared" si="5"/>
        <v>0</v>
      </c>
      <c r="G44" s="176">
        <f aca="true" t="shared" si="22" ref="G44:AO44">SUM(G45:G47)</f>
        <v>0</v>
      </c>
      <c r="H44" s="176">
        <f t="shared" si="22"/>
        <v>0</v>
      </c>
      <c r="I44" s="176">
        <f t="shared" si="7"/>
        <v>0</v>
      </c>
      <c r="J44" s="176">
        <f t="shared" si="22"/>
        <v>0</v>
      </c>
      <c r="K44" s="176">
        <f t="shared" si="22"/>
        <v>0</v>
      </c>
      <c r="L44" s="176">
        <f t="shared" si="8"/>
        <v>0</v>
      </c>
      <c r="M44" s="176">
        <f t="shared" si="22"/>
        <v>0</v>
      </c>
      <c r="N44" s="176">
        <f t="shared" si="22"/>
        <v>0</v>
      </c>
      <c r="O44" s="176">
        <f t="shared" si="9"/>
        <v>0</v>
      </c>
      <c r="P44" s="176">
        <f t="shared" si="22"/>
        <v>0</v>
      </c>
      <c r="Q44" s="176">
        <f t="shared" si="22"/>
        <v>0</v>
      </c>
      <c r="R44" s="176">
        <f t="shared" si="10"/>
        <v>0</v>
      </c>
      <c r="S44" s="176">
        <f t="shared" si="22"/>
        <v>0</v>
      </c>
      <c r="T44" s="176">
        <f t="shared" si="22"/>
        <v>0</v>
      </c>
      <c r="U44" s="176">
        <f t="shared" si="11"/>
        <v>0</v>
      </c>
      <c r="V44" s="176">
        <f t="shared" si="22"/>
        <v>0</v>
      </c>
      <c r="W44" s="176">
        <f t="shared" si="22"/>
        <v>0</v>
      </c>
      <c r="X44" s="176">
        <f t="shared" si="12"/>
        <v>0</v>
      </c>
      <c r="Y44" s="176">
        <f t="shared" si="22"/>
        <v>0</v>
      </c>
      <c r="Z44" s="176">
        <f t="shared" si="22"/>
        <v>0</v>
      </c>
      <c r="AA44" s="176">
        <f t="shared" si="13"/>
        <v>0</v>
      </c>
      <c r="AB44" s="176">
        <f t="shared" si="22"/>
        <v>0</v>
      </c>
      <c r="AC44" s="176">
        <f t="shared" si="22"/>
        <v>0</v>
      </c>
      <c r="AD44" s="176">
        <f t="shared" si="14"/>
        <v>0</v>
      </c>
      <c r="AE44" s="176">
        <f t="shared" si="22"/>
        <v>0</v>
      </c>
      <c r="AF44" s="176">
        <f t="shared" si="22"/>
        <v>0</v>
      </c>
      <c r="AG44" s="176">
        <f t="shared" si="15"/>
        <v>0</v>
      </c>
      <c r="AH44" s="176">
        <f t="shared" si="22"/>
        <v>0</v>
      </c>
      <c r="AI44" s="176">
        <f t="shared" si="22"/>
        <v>0</v>
      </c>
      <c r="AJ44" s="176">
        <f t="shared" si="16"/>
        <v>0</v>
      </c>
      <c r="AK44" s="176">
        <f t="shared" si="22"/>
        <v>0</v>
      </c>
      <c r="AL44" s="176">
        <f t="shared" si="22"/>
        <v>0</v>
      </c>
      <c r="AM44" s="363">
        <f t="shared" si="17"/>
        <v>0</v>
      </c>
      <c r="AN44" s="176">
        <f t="shared" si="22"/>
        <v>0</v>
      </c>
      <c r="AO44" s="176">
        <f t="shared" si="22"/>
        <v>0</v>
      </c>
      <c r="AP44" s="493" t="s">
        <v>222</v>
      </c>
      <c r="AQ44" s="494"/>
    </row>
    <row r="45" spans="1:43" s="44" customFormat="1" ht="21" customHeight="1">
      <c r="A45" s="331"/>
      <c r="B45" s="335" t="s">
        <v>37</v>
      </c>
      <c r="C45" s="333">
        <f t="shared" si="2"/>
        <v>0</v>
      </c>
      <c r="D45" s="334">
        <f t="shared" si="3"/>
        <v>0</v>
      </c>
      <c r="E45" s="334">
        <f t="shared" si="4"/>
        <v>0</v>
      </c>
      <c r="F45" s="334">
        <f t="shared" si="5"/>
        <v>0</v>
      </c>
      <c r="G45" s="121">
        <v>0</v>
      </c>
      <c r="H45" s="121">
        <v>0</v>
      </c>
      <c r="I45" s="334">
        <f t="shared" si="7"/>
        <v>0</v>
      </c>
      <c r="J45" s="121">
        <v>0</v>
      </c>
      <c r="K45" s="121">
        <v>0</v>
      </c>
      <c r="L45" s="334">
        <f t="shared" si="8"/>
        <v>0</v>
      </c>
      <c r="M45" s="121">
        <v>0</v>
      </c>
      <c r="N45" s="121">
        <v>0</v>
      </c>
      <c r="O45" s="334">
        <f t="shared" si="9"/>
        <v>0</v>
      </c>
      <c r="P45" s="121">
        <v>0</v>
      </c>
      <c r="Q45" s="121">
        <v>0</v>
      </c>
      <c r="R45" s="334">
        <f t="shared" si="10"/>
        <v>0</v>
      </c>
      <c r="S45" s="121">
        <v>0</v>
      </c>
      <c r="T45" s="121">
        <v>0</v>
      </c>
      <c r="U45" s="334">
        <f t="shared" si="11"/>
        <v>0</v>
      </c>
      <c r="V45" s="121">
        <v>0</v>
      </c>
      <c r="W45" s="121">
        <v>0</v>
      </c>
      <c r="X45" s="334">
        <f t="shared" si="12"/>
        <v>0</v>
      </c>
      <c r="Y45" s="121">
        <v>0</v>
      </c>
      <c r="Z45" s="121">
        <v>0</v>
      </c>
      <c r="AA45" s="334">
        <f t="shared" si="13"/>
        <v>0</v>
      </c>
      <c r="AB45" s="121">
        <v>0</v>
      </c>
      <c r="AC45" s="121">
        <v>0</v>
      </c>
      <c r="AD45" s="334">
        <f t="shared" si="14"/>
        <v>0</v>
      </c>
      <c r="AE45" s="121">
        <v>0</v>
      </c>
      <c r="AF45" s="121">
        <v>0</v>
      </c>
      <c r="AG45" s="334">
        <f t="shared" si="15"/>
        <v>0</v>
      </c>
      <c r="AH45" s="121">
        <v>0</v>
      </c>
      <c r="AI45" s="121">
        <v>0</v>
      </c>
      <c r="AJ45" s="334">
        <f t="shared" si="16"/>
        <v>0</v>
      </c>
      <c r="AK45" s="121">
        <v>0</v>
      </c>
      <c r="AL45" s="121">
        <v>0</v>
      </c>
      <c r="AM45" s="121">
        <f t="shared" si="17"/>
        <v>0</v>
      </c>
      <c r="AN45" s="121">
        <v>0</v>
      </c>
      <c r="AO45" s="121">
        <v>0</v>
      </c>
      <c r="AP45" s="336" t="s">
        <v>37</v>
      </c>
      <c r="AQ45" s="50"/>
    </row>
    <row r="46" spans="1:43" s="44" customFormat="1" ht="21" customHeight="1">
      <c r="A46" s="331"/>
      <c r="B46" s="335" t="s">
        <v>38</v>
      </c>
      <c r="C46" s="333">
        <f t="shared" si="2"/>
        <v>0</v>
      </c>
      <c r="D46" s="334">
        <f t="shared" si="3"/>
        <v>0</v>
      </c>
      <c r="E46" s="334">
        <f t="shared" si="4"/>
        <v>0</v>
      </c>
      <c r="F46" s="334">
        <f t="shared" si="5"/>
        <v>0</v>
      </c>
      <c r="G46" s="121">
        <v>0</v>
      </c>
      <c r="H46" s="121">
        <v>0</v>
      </c>
      <c r="I46" s="334">
        <f t="shared" si="7"/>
        <v>0</v>
      </c>
      <c r="J46" s="121">
        <v>0</v>
      </c>
      <c r="K46" s="121">
        <v>0</v>
      </c>
      <c r="L46" s="334">
        <f t="shared" si="8"/>
        <v>0</v>
      </c>
      <c r="M46" s="121">
        <v>0</v>
      </c>
      <c r="N46" s="121">
        <v>0</v>
      </c>
      <c r="O46" s="334">
        <f t="shared" si="9"/>
        <v>0</v>
      </c>
      <c r="P46" s="121">
        <v>0</v>
      </c>
      <c r="Q46" s="121">
        <v>0</v>
      </c>
      <c r="R46" s="334">
        <f t="shared" si="10"/>
        <v>0</v>
      </c>
      <c r="S46" s="121">
        <v>0</v>
      </c>
      <c r="T46" s="121">
        <v>0</v>
      </c>
      <c r="U46" s="334">
        <f t="shared" si="11"/>
        <v>0</v>
      </c>
      <c r="V46" s="121">
        <v>0</v>
      </c>
      <c r="W46" s="121">
        <v>0</v>
      </c>
      <c r="X46" s="334">
        <f t="shared" si="12"/>
        <v>0</v>
      </c>
      <c r="Y46" s="121">
        <v>0</v>
      </c>
      <c r="Z46" s="121">
        <v>0</v>
      </c>
      <c r="AA46" s="334">
        <f t="shared" si="13"/>
        <v>0</v>
      </c>
      <c r="AB46" s="121">
        <v>0</v>
      </c>
      <c r="AC46" s="121">
        <v>0</v>
      </c>
      <c r="AD46" s="334">
        <f t="shared" si="14"/>
        <v>0</v>
      </c>
      <c r="AE46" s="121">
        <v>0</v>
      </c>
      <c r="AF46" s="121">
        <v>0</v>
      </c>
      <c r="AG46" s="334">
        <f t="shared" si="15"/>
        <v>0</v>
      </c>
      <c r="AH46" s="121">
        <v>0</v>
      </c>
      <c r="AI46" s="121">
        <v>0</v>
      </c>
      <c r="AJ46" s="334">
        <f t="shared" si="16"/>
        <v>0</v>
      </c>
      <c r="AK46" s="121">
        <v>0</v>
      </c>
      <c r="AL46" s="121">
        <v>0</v>
      </c>
      <c r="AM46" s="121">
        <f t="shared" si="17"/>
        <v>0</v>
      </c>
      <c r="AN46" s="121">
        <v>0</v>
      </c>
      <c r="AO46" s="121">
        <v>0</v>
      </c>
      <c r="AP46" s="336" t="s">
        <v>38</v>
      </c>
      <c r="AQ46" s="50"/>
    </row>
    <row r="47" spans="1:43" s="44" customFormat="1" ht="21" customHeight="1">
      <c r="A47" s="331"/>
      <c r="B47" s="335" t="s">
        <v>39</v>
      </c>
      <c r="C47" s="333">
        <f t="shared" si="2"/>
        <v>0</v>
      </c>
      <c r="D47" s="334">
        <f t="shared" si="3"/>
        <v>0</v>
      </c>
      <c r="E47" s="334">
        <f t="shared" si="4"/>
        <v>0</v>
      </c>
      <c r="F47" s="334">
        <f t="shared" si="5"/>
        <v>0</v>
      </c>
      <c r="G47" s="121">
        <v>0</v>
      </c>
      <c r="H47" s="121">
        <v>0</v>
      </c>
      <c r="I47" s="334">
        <f t="shared" si="7"/>
        <v>0</v>
      </c>
      <c r="J47" s="121">
        <v>0</v>
      </c>
      <c r="K47" s="121">
        <v>0</v>
      </c>
      <c r="L47" s="334">
        <f t="shared" si="8"/>
        <v>0</v>
      </c>
      <c r="M47" s="121">
        <v>0</v>
      </c>
      <c r="N47" s="121">
        <v>0</v>
      </c>
      <c r="O47" s="334">
        <f t="shared" si="9"/>
        <v>0</v>
      </c>
      <c r="P47" s="121">
        <v>0</v>
      </c>
      <c r="Q47" s="121">
        <v>0</v>
      </c>
      <c r="R47" s="334">
        <f t="shared" si="10"/>
        <v>0</v>
      </c>
      <c r="S47" s="121">
        <v>0</v>
      </c>
      <c r="T47" s="121">
        <v>0</v>
      </c>
      <c r="U47" s="334">
        <f t="shared" si="11"/>
        <v>0</v>
      </c>
      <c r="V47" s="121">
        <v>0</v>
      </c>
      <c r="W47" s="121">
        <v>0</v>
      </c>
      <c r="X47" s="334">
        <f t="shared" si="12"/>
        <v>0</v>
      </c>
      <c r="Y47" s="121">
        <v>0</v>
      </c>
      <c r="Z47" s="121">
        <v>0</v>
      </c>
      <c r="AA47" s="334">
        <f t="shared" si="13"/>
        <v>0</v>
      </c>
      <c r="AB47" s="121">
        <v>0</v>
      </c>
      <c r="AC47" s="121">
        <v>0</v>
      </c>
      <c r="AD47" s="334">
        <f t="shared" si="14"/>
        <v>0</v>
      </c>
      <c r="AE47" s="121">
        <v>0</v>
      </c>
      <c r="AF47" s="121">
        <v>0</v>
      </c>
      <c r="AG47" s="334">
        <f t="shared" si="15"/>
        <v>0</v>
      </c>
      <c r="AH47" s="121">
        <v>0</v>
      </c>
      <c r="AI47" s="121">
        <v>0</v>
      </c>
      <c r="AJ47" s="334">
        <f t="shared" si="16"/>
        <v>0</v>
      </c>
      <c r="AK47" s="121">
        <v>0</v>
      </c>
      <c r="AL47" s="121">
        <v>0</v>
      </c>
      <c r="AM47" s="121">
        <f t="shared" si="17"/>
        <v>0</v>
      </c>
      <c r="AN47" s="121">
        <v>0</v>
      </c>
      <c r="AO47" s="121">
        <v>0</v>
      </c>
      <c r="AP47" s="336" t="s">
        <v>39</v>
      </c>
      <c r="AQ47" s="50"/>
    </row>
    <row r="48" spans="1:43" s="178" customFormat="1" ht="21" customHeight="1">
      <c r="A48" s="487" t="s">
        <v>223</v>
      </c>
      <c r="B48" s="489"/>
      <c r="C48" s="263">
        <f t="shared" si="2"/>
        <v>0</v>
      </c>
      <c r="D48" s="176">
        <f t="shared" si="3"/>
        <v>0</v>
      </c>
      <c r="E48" s="176">
        <f t="shared" si="4"/>
        <v>0</v>
      </c>
      <c r="F48" s="176">
        <f t="shared" si="5"/>
        <v>0</v>
      </c>
      <c r="G48" s="176">
        <f aca="true" t="shared" si="23" ref="G48:AO48">SUM(G49:G52)</f>
        <v>0</v>
      </c>
      <c r="H48" s="176">
        <f t="shared" si="23"/>
        <v>0</v>
      </c>
      <c r="I48" s="176">
        <f t="shared" si="7"/>
        <v>0</v>
      </c>
      <c r="J48" s="176">
        <f t="shared" si="23"/>
        <v>0</v>
      </c>
      <c r="K48" s="176">
        <f t="shared" si="23"/>
        <v>0</v>
      </c>
      <c r="L48" s="176">
        <f t="shared" si="8"/>
        <v>0</v>
      </c>
      <c r="M48" s="176">
        <f t="shared" si="23"/>
        <v>0</v>
      </c>
      <c r="N48" s="176">
        <f t="shared" si="23"/>
        <v>0</v>
      </c>
      <c r="O48" s="176">
        <f t="shared" si="9"/>
        <v>0</v>
      </c>
      <c r="P48" s="176">
        <f t="shared" si="23"/>
        <v>0</v>
      </c>
      <c r="Q48" s="176">
        <f t="shared" si="23"/>
        <v>0</v>
      </c>
      <c r="R48" s="176">
        <f t="shared" si="10"/>
        <v>0</v>
      </c>
      <c r="S48" s="176">
        <f t="shared" si="23"/>
        <v>0</v>
      </c>
      <c r="T48" s="176">
        <f t="shared" si="23"/>
        <v>0</v>
      </c>
      <c r="U48" s="176">
        <f t="shared" si="11"/>
        <v>0</v>
      </c>
      <c r="V48" s="176">
        <f t="shared" si="23"/>
        <v>0</v>
      </c>
      <c r="W48" s="176">
        <f t="shared" si="23"/>
        <v>0</v>
      </c>
      <c r="X48" s="176">
        <f t="shared" si="12"/>
        <v>0</v>
      </c>
      <c r="Y48" s="176">
        <f t="shared" si="23"/>
        <v>0</v>
      </c>
      <c r="Z48" s="176">
        <f t="shared" si="23"/>
        <v>0</v>
      </c>
      <c r="AA48" s="176">
        <f t="shared" si="13"/>
        <v>0</v>
      </c>
      <c r="AB48" s="176">
        <f t="shared" si="23"/>
        <v>0</v>
      </c>
      <c r="AC48" s="176">
        <f t="shared" si="23"/>
        <v>0</v>
      </c>
      <c r="AD48" s="176">
        <f t="shared" si="14"/>
        <v>0</v>
      </c>
      <c r="AE48" s="176">
        <f t="shared" si="23"/>
        <v>0</v>
      </c>
      <c r="AF48" s="176">
        <f t="shared" si="23"/>
        <v>0</v>
      </c>
      <c r="AG48" s="176">
        <f t="shared" si="15"/>
        <v>0</v>
      </c>
      <c r="AH48" s="176">
        <f t="shared" si="23"/>
        <v>0</v>
      </c>
      <c r="AI48" s="176">
        <f t="shared" si="23"/>
        <v>0</v>
      </c>
      <c r="AJ48" s="176">
        <f t="shared" si="16"/>
        <v>0</v>
      </c>
      <c r="AK48" s="176">
        <f t="shared" si="23"/>
        <v>0</v>
      </c>
      <c r="AL48" s="176">
        <f t="shared" si="23"/>
        <v>0</v>
      </c>
      <c r="AM48" s="363">
        <f t="shared" si="17"/>
        <v>0</v>
      </c>
      <c r="AN48" s="176">
        <f t="shared" si="23"/>
        <v>0</v>
      </c>
      <c r="AO48" s="176">
        <f t="shared" si="23"/>
        <v>0</v>
      </c>
      <c r="AP48" s="493" t="s">
        <v>223</v>
      </c>
      <c r="AQ48" s="494"/>
    </row>
    <row r="49" spans="1:43" s="44" customFormat="1" ht="21" customHeight="1">
      <c r="A49" s="331"/>
      <c r="B49" s="335" t="s">
        <v>40</v>
      </c>
      <c r="C49" s="333">
        <f t="shared" si="2"/>
        <v>0</v>
      </c>
      <c r="D49" s="334">
        <f t="shared" si="3"/>
        <v>0</v>
      </c>
      <c r="E49" s="334">
        <f t="shared" si="4"/>
        <v>0</v>
      </c>
      <c r="F49" s="334">
        <f t="shared" si="5"/>
        <v>0</v>
      </c>
      <c r="G49" s="121">
        <v>0</v>
      </c>
      <c r="H49" s="121">
        <v>0</v>
      </c>
      <c r="I49" s="334">
        <f t="shared" si="7"/>
        <v>0</v>
      </c>
      <c r="J49" s="121">
        <v>0</v>
      </c>
      <c r="K49" s="121">
        <v>0</v>
      </c>
      <c r="L49" s="334">
        <f t="shared" si="8"/>
        <v>0</v>
      </c>
      <c r="M49" s="121">
        <v>0</v>
      </c>
      <c r="N49" s="121">
        <v>0</v>
      </c>
      <c r="O49" s="334">
        <f t="shared" si="9"/>
        <v>0</v>
      </c>
      <c r="P49" s="121">
        <v>0</v>
      </c>
      <c r="Q49" s="121">
        <v>0</v>
      </c>
      <c r="R49" s="334">
        <f t="shared" si="10"/>
        <v>0</v>
      </c>
      <c r="S49" s="121">
        <v>0</v>
      </c>
      <c r="T49" s="121">
        <v>0</v>
      </c>
      <c r="U49" s="334">
        <f t="shared" si="11"/>
        <v>0</v>
      </c>
      <c r="V49" s="121">
        <v>0</v>
      </c>
      <c r="W49" s="121">
        <v>0</v>
      </c>
      <c r="X49" s="334">
        <f t="shared" si="12"/>
        <v>0</v>
      </c>
      <c r="Y49" s="121">
        <v>0</v>
      </c>
      <c r="Z49" s="121">
        <v>0</v>
      </c>
      <c r="AA49" s="334">
        <f t="shared" si="13"/>
        <v>0</v>
      </c>
      <c r="AB49" s="121">
        <v>0</v>
      </c>
      <c r="AC49" s="121">
        <v>0</v>
      </c>
      <c r="AD49" s="334">
        <f t="shared" si="14"/>
        <v>0</v>
      </c>
      <c r="AE49" s="121">
        <v>0</v>
      </c>
      <c r="AF49" s="121">
        <v>0</v>
      </c>
      <c r="AG49" s="334">
        <f t="shared" si="15"/>
        <v>0</v>
      </c>
      <c r="AH49" s="121">
        <v>0</v>
      </c>
      <c r="AI49" s="121">
        <v>0</v>
      </c>
      <c r="AJ49" s="334">
        <f t="shared" si="16"/>
        <v>0</v>
      </c>
      <c r="AK49" s="121">
        <v>0</v>
      </c>
      <c r="AL49" s="121">
        <v>0</v>
      </c>
      <c r="AM49" s="121">
        <f t="shared" si="17"/>
        <v>0</v>
      </c>
      <c r="AN49" s="121">
        <v>0</v>
      </c>
      <c r="AO49" s="121">
        <v>0</v>
      </c>
      <c r="AP49" s="336" t="s">
        <v>40</v>
      </c>
      <c r="AQ49" s="50"/>
    </row>
    <row r="50" spans="1:43" s="44" customFormat="1" ht="21" customHeight="1">
      <c r="A50" s="331"/>
      <c r="B50" s="335" t="s">
        <v>41</v>
      </c>
      <c r="C50" s="333">
        <f t="shared" si="2"/>
        <v>0</v>
      </c>
      <c r="D50" s="334">
        <f t="shared" si="3"/>
        <v>0</v>
      </c>
      <c r="E50" s="334">
        <f t="shared" si="4"/>
        <v>0</v>
      </c>
      <c r="F50" s="334">
        <f t="shared" si="5"/>
        <v>0</v>
      </c>
      <c r="G50" s="121">
        <v>0</v>
      </c>
      <c r="H50" s="121">
        <v>0</v>
      </c>
      <c r="I50" s="334">
        <f t="shared" si="7"/>
        <v>0</v>
      </c>
      <c r="J50" s="121">
        <v>0</v>
      </c>
      <c r="K50" s="121">
        <v>0</v>
      </c>
      <c r="L50" s="334">
        <f t="shared" si="8"/>
        <v>0</v>
      </c>
      <c r="M50" s="121">
        <v>0</v>
      </c>
      <c r="N50" s="121">
        <v>0</v>
      </c>
      <c r="O50" s="334">
        <f t="shared" si="9"/>
        <v>0</v>
      </c>
      <c r="P50" s="121">
        <v>0</v>
      </c>
      <c r="Q50" s="121">
        <v>0</v>
      </c>
      <c r="R50" s="334">
        <f t="shared" si="10"/>
        <v>0</v>
      </c>
      <c r="S50" s="121">
        <v>0</v>
      </c>
      <c r="T50" s="121">
        <v>0</v>
      </c>
      <c r="U50" s="334">
        <f t="shared" si="11"/>
        <v>0</v>
      </c>
      <c r="V50" s="121">
        <v>0</v>
      </c>
      <c r="W50" s="121">
        <v>0</v>
      </c>
      <c r="X50" s="334">
        <f t="shared" si="12"/>
        <v>0</v>
      </c>
      <c r="Y50" s="121">
        <v>0</v>
      </c>
      <c r="Z50" s="121">
        <v>0</v>
      </c>
      <c r="AA50" s="334">
        <f t="shared" si="13"/>
        <v>0</v>
      </c>
      <c r="AB50" s="121">
        <v>0</v>
      </c>
      <c r="AC50" s="121">
        <v>0</v>
      </c>
      <c r="AD50" s="334">
        <f t="shared" si="14"/>
        <v>0</v>
      </c>
      <c r="AE50" s="121">
        <v>0</v>
      </c>
      <c r="AF50" s="121">
        <v>0</v>
      </c>
      <c r="AG50" s="334">
        <f t="shared" si="15"/>
        <v>0</v>
      </c>
      <c r="AH50" s="121">
        <v>0</v>
      </c>
      <c r="AI50" s="121">
        <v>0</v>
      </c>
      <c r="AJ50" s="334">
        <f t="shared" si="16"/>
        <v>0</v>
      </c>
      <c r="AK50" s="121">
        <v>0</v>
      </c>
      <c r="AL50" s="121">
        <v>0</v>
      </c>
      <c r="AM50" s="121">
        <f t="shared" si="17"/>
        <v>0</v>
      </c>
      <c r="AN50" s="121">
        <v>0</v>
      </c>
      <c r="AO50" s="121">
        <v>0</v>
      </c>
      <c r="AP50" s="336" t="s">
        <v>41</v>
      </c>
      <c r="AQ50" s="50"/>
    </row>
    <row r="51" spans="1:43" s="44" customFormat="1" ht="21" customHeight="1">
      <c r="A51" s="331"/>
      <c r="B51" s="335" t="s">
        <v>42</v>
      </c>
      <c r="C51" s="333">
        <f t="shared" si="2"/>
        <v>0</v>
      </c>
      <c r="D51" s="334">
        <f t="shared" si="3"/>
        <v>0</v>
      </c>
      <c r="E51" s="334">
        <f t="shared" si="4"/>
        <v>0</v>
      </c>
      <c r="F51" s="334">
        <f t="shared" si="5"/>
        <v>0</v>
      </c>
      <c r="G51" s="121">
        <v>0</v>
      </c>
      <c r="H51" s="121">
        <v>0</v>
      </c>
      <c r="I51" s="334">
        <f t="shared" si="7"/>
        <v>0</v>
      </c>
      <c r="J51" s="121">
        <v>0</v>
      </c>
      <c r="K51" s="121">
        <v>0</v>
      </c>
      <c r="L51" s="334">
        <f t="shared" si="8"/>
        <v>0</v>
      </c>
      <c r="M51" s="121">
        <v>0</v>
      </c>
      <c r="N51" s="121">
        <v>0</v>
      </c>
      <c r="O51" s="334">
        <f t="shared" si="9"/>
        <v>0</v>
      </c>
      <c r="P51" s="121">
        <v>0</v>
      </c>
      <c r="Q51" s="121">
        <v>0</v>
      </c>
      <c r="R51" s="334">
        <f t="shared" si="10"/>
        <v>0</v>
      </c>
      <c r="S51" s="121">
        <v>0</v>
      </c>
      <c r="T51" s="121">
        <v>0</v>
      </c>
      <c r="U51" s="334">
        <f t="shared" si="11"/>
        <v>0</v>
      </c>
      <c r="V51" s="121">
        <v>0</v>
      </c>
      <c r="W51" s="121">
        <v>0</v>
      </c>
      <c r="X51" s="334">
        <f t="shared" si="12"/>
        <v>0</v>
      </c>
      <c r="Y51" s="121">
        <v>0</v>
      </c>
      <c r="Z51" s="121">
        <v>0</v>
      </c>
      <c r="AA51" s="334">
        <f t="shared" si="13"/>
        <v>0</v>
      </c>
      <c r="AB51" s="121">
        <v>0</v>
      </c>
      <c r="AC51" s="121">
        <v>0</v>
      </c>
      <c r="AD51" s="334">
        <f t="shared" si="14"/>
        <v>0</v>
      </c>
      <c r="AE51" s="121">
        <v>0</v>
      </c>
      <c r="AF51" s="121">
        <v>0</v>
      </c>
      <c r="AG51" s="334">
        <f t="shared" si="15"/>
        <v>0</v>
      </c>
      <c r="AH51" s="121">
        <v>0</v>
      </c>
      <c r="AI51" s="121">
        <v>0</v>
      </c>
      <c r="AJ51" s="334">
        <f t="shared" si="16"/>
        <v>0</v>
      </c>
      <c r="AK51" s="121">
        <v>0</v>
      </c>
      <c r="AL51" s="121">
        <v>0</v>
      </c>
      <c r="AM51" s="121">
        <f t="shared" si="17"/>
        <v>0</v>
      </c>
      <c r="AN51" s="121">
        <v>0</v>
      </c>
      <c r="AO51" s="121">
        <v>0</v>
      </c>
      <c r="AP51" s="336" t="s">
        <v>42</v>
      </c>
      <c r="AQ51" s="50"/>
    </row>
    <row r="52" spans="1:43" s="44" customFormat="1" ht="21" customHeight="1">
      <c r="A52" s="331"/>
      <c r="B52" s="335" t="s">
        <v>43</v>
      </c>
      <c r="C52" s="333">
        <f t="shared" si="2"/>
        <v>0</v>
      </c>
      <c r="D52" s="334">
        <f t="shared" si="3"/>
        <v>0</v>
      </c>
      <c r="E52" s="334">
        <f t="shared" si="4"/>
        <v>0</v>
      </c>
      <c r="F52" s="334">
        <f t="shared" si="5"/>
        <v>0</v>
      </c>
      <c r="G52" s="121">
        <v>0</v>
      </c>
      <c r="H52" s="121">
        <v>0</v>
      </c>
      <c r="I52" s="334">
        <f t="shared" si="7"/>
        <v>0</v>
      </c>
      <c r="J52" s="121">
        <v>0</v>
      </c>
      <c r="K52" s="121">
        <v>0</v>
      </c>
      <c r="L52" s="334">
        <f t="shared" si="8"/>
        <v>0</v>
      </c>
      <c r="M52" s="121">
        <v>0</v>
      </c>
      <c r="N52" s="121">
        <v>0</v>
      </c>
      <c r="O52" s="334">
        <f t="shared" si="9"/>
        <v>0</v>
      </c>
      <c r="P52" s="121">
        <v>0</v>
      </c>
      <c r="Q52" s="121">
        <v>0</v>
      </c>
      <c r="R52" s="334">
        <f t="shared" si="10"/>
        <v>0</v>
      </c>
      <c r="S52" s="121">
        <v>0</v>
      </c>
      <c r="T52" s="121">
        <v>0</v>
      </c>
      <c r="U52" s="334">
        <f t="shared" si="11"/>
        <v>0</v>
      </c>
      <c r="V52" s="121">
        <v>0</v>
      </c>
      <c r="W52" s="121">
        <v>0</v>
      </c>
      <c r="X52" s="334">
        <f t="shared" si="12"/>
        <v>0</v>
      </c>
      <c r="Y52" s="121">
        <v>0</v>
      </c>
      <c r="Z52" s="121">
        <v>0</v>
      </c>
      <c r="AA52" s="334">
        <f t="shared" si="13"/>
        <v>0</v>
      </c>
      <c r="AB52" s="121">
        <v>0</v>
      </c>
      <c r="AC52" s="121">
        <v>0</v>
      </c>
      <c r="AD52" s="334">
        <f t="shared" si="14"/>
        <v>0</v>
      </c>
      <c r="AE52" s="121">
        <v>0</v>
      </c>
      <c r="AF52" s="121">
        <v>0</v>
      </c>
      <c r="AG52" s="334">
        <f t="shared" si="15"/>
        <v>0</v>
      </c>
      <c r="AH52" s="121">
        <v>0</v>
      </c>
      <c r="AI52" s="121">
        <v>0</v>
      </c>
      <c r="AJ52" s="334">
        <f t="shared" si="16"/>
        <v>0</v>
      </c>
      <c r="AK52" s="121">
        <v>0</v>
      </c>
      <c r="AL52" s="121">
        <v>0</v>
      </c>
      <c r="AM52" s="121">
        <f t="shared" si="17"/>
        <v>0</v>
      </c>
      <c r="AN52" s="121">
        <v>0</v>
      </c>
      <c r="AO52" s="121">
        <v>0</v>
      </c>
      <c r="AP52" s="336" t="s">
        <v>43</v>
      </c>
      <c r="AQ52" s="50"/>
    </row>
    <row r="53" spans="1:43" s="338" customFormat="1" ht="21" customHeight="1">
      <c r="A53" s="487" t="s">
        <v>224</v>
      </c>
      <c r="B53" s="489"/>
      <c r="C53" s="263">
        <f t="shared" si="2"/>
        <v>0</v>
      </c>
      <c r="D53" s="176">
        <f t="shared" si="3"/>
        <v>0</v>
      </c>
      <c r="E53" s="176">
        <f t="shared" si="4"/>
        <v>0</v>
      </c>
      <c r="F53" s="176">
        <f t="shared" si="5"/>
        <v>0</v>
      </c>
      <c r="G53" s="176">
        <f aca="true" t="shared" si="24" ref="G53:AO53">SUM(G54:G55)</f>
        <v>0</v>
      </c>
      <c r="H53" s="176">
        <f t="shared" si="24"/>
        <v>0</v>
      </c>
      <c r="I53" s="176">
        <f t="shared" si="7"/>
        <v>0</v>
      </c>
      <c r="J53" s="176">
        <f t="shared" si="24"/>
        <v>0</v>
      </c>
      <c r="K53" s="176">
        <f t="shared" si="24"/>
        <v>0</v>
      </c>
      <c r="L53" s="176">
        <f t="shared" si="8"/>
        <v>0</v>
      </c>
      <c r="M53" s="176">
        <f t="shared" si="24"/>
        <v>0</v>
      </c>
      <c r="N53" s="176">
        <f t="shared" si="24"/>
        <v>0</v>
      </c>
      <c r="O53" s="176">
        <f t="shared" si="9"/>
        <v>0</v>
      </c>
      <c r="P53" s="176">
        <f t="shared" si="24"/>
        <v>0</v>
      </c>
      <c r="Q53" s="176">
        <f t="shared" si="24"/>
        <v>0</v>
      </c>
      <c r="R53" s="176">
        <f t="shared" si="10"/>
        <v>0</v>
      </c>
      <c r="S53" s="176">
        <f t="shared" si="24"/>
        <v>0</v>
      </c>
      <c r="T53" s="176">
        <f t="shared" si="24"/>
        <v>0</v>
      </c>
      <c r="U53" s="176">
        <f t="shared" si="11"/>
        <v>0</v>
      </c>
      <c r="V53" s="176">
        <f t="shared" si="24"/>
        <v>0</v>
      </c>
      <c r="W53" s="176">
        <f t="shared" si="24"/>
        <v>0</v>
      </c>
      <c r="X53" s="176">
        <f t="shared" si="12"/>
        <v>0</v>
      </c>
      <c r="Y53" s="176">
        <f t="shared" si="24"/>
        <v>0</v>
      </c>
      <c r="Z53" s="176">
        <f t="shared" si="24"/>
        <v>0</v>
      </c>
      <c r="AA53" s="176">
        <f t="shared" si="13"/>
        <v>0</v>
      </c>
      <c r="AB53" s="176">
        <f t="shared" si="24"/>
        <v>0</v>
      </c>
      <c r="AC53" s="176">
        <f t="shared" si="24"/>
        <v>0</v>
      </c>
      <c r="AD53" s="176">
        <f t="shared" si="14"/>
        <v>0</v>
      </c>
      <c r="AE53" s="176">
        <f t="shared" si="24"/>
        <v>0</v>
      </c>
      <c r="AF53" s="176">
        <f t="shared" si="24"/>
        <v>0</v>
      </c>
      <c r="AG53" s="176">
        <f t="shared" si="15"/>
        <v>0</v>
      </c>
      <c r="AH53" s="176">
        <f t="shared" si="24"/>
        <v>0</v>
      </c>
      <c r="AI53" s="176">
        <f t="shared" si="24"/>
        <v>0</v>
      </c>
      <c r="AJ53" s="176">
        <f t="shared" si="16"/>
        <v>0</v>
      </c>
      <c r="AK53" s="176">
        <f t="shared" si="24"/>
        <v>0</v>
      </c>
      <c r="AL53" s="176">
        <f t="shared" si="24"/>
        <v>0</v>
      </c>
      <c r="AM53" s="363">
        <f t="shared" si="17"/>
        <v>0</v>
      </c>
      <c r="AN53" s="176">
        <f t="shared" si="24"/>
        <v>0</v>
      </c>
      <c r="AO53" s="176">
        <f t="shared" si="24"/>
        <v>0</v>
      </c>
      <c r="AP53" s="493" t="s">
        <v>224</v>
      </c>
      <c r="AQ53" s="494"/>
    </row>
    <row r="54" spans="1:43" s="44" customFormat="1" ht="21" customHeight="1">
      <c r="A54" s="331"/>
      <c r="B54" s="335" t="s">
        <v>44</v>
      </c>
      <c r="C54" s="333">
        <f t="shared" si="2"/>
        <v>0</v>
      </c>
      <c r="D54" s="334">
        <f t="shared" si="3"/>
        <v>0</v>
      </c>
      <c r="E54" s="334">
        <f t="shared" si="4"/>
        <v>0</v>
      </c>
      <c r="F54" s="334">
        <f t="shared" si="5"/>
        <v>0</v>
      </c>
      <c r="G54" s="121">
        <v>0</v>
      </c>
      <c r="H54" s="121">
        <v>0</v>
      </c>
      <c r="I54" s="334">
        <f t="shared" si="7"/>
        <v>0</v>
      </c>
      <c r="J54" s="121">
        <v>0</v>
      </c>
      <c r="K54" s="121">
        <v>0</v>
      </c>
      <c r="L54" s="334">
        <f t="shared" si="8"/>
        <v>0</v>
      </c>
      <c r="M54" s="121">
        <v>0</v>
      </c>
      <c r="N54" s="121">
        <v>0</v>
      </c>
      <c r="O54" s="334">
        <f t="shared" si="9"/>
        <v>0</v>
      </c>
      <c r="P54" s="121">
        <v>0</v>
      </c>
      <c r="Q54" s="121">
        <v>0</v>
      </c>
      <c r="R54" s="334">
        <f t="shared" si="10"/>
        <v>0</v>
      </c>
      <c r="S54" s="121">
        <v>0</v>
      </c>
      <c r="T54" s="121">
        <v>0</v>
      </c>
      <c r="U54" s="334">
        <f t="shared" si="11"/>
        <v>0</v>
      </c>
      <c r="V54" s="121">
        <v>0</v>
      </c>
      <c r="W54" s="121">
        <v>0</v>
      </c>
      <c r="X54" s="334">
        <f t="shared" si="12"/>
        <v>0</v>
      </c>
      <c r="Y54" s="121">
        <v>0</v>
      </c>
      <c r="Z54" s="121">
        <v>0</v>
      </c>
      <c r="AA54" s="334">
        <f t="shared" si="13"/>
        <v>0</v>
      </c>
      <c r="AB54" s="121">
        <v>0</v>
      </c>
      <c r="AC54" s="121">
        <v>0</v>
      </c>
      <c r="AD54" s="334">
        <f t="shared" si="14"/>
        <v>0</v>
      </c>
      <c r="AE54" s="121">
        <v>0</v>
      </c>
      <c r="AF54" s="121">
        <v>0</v>
      </c>
      <c r="AG54" s="334">
        <f t="shared" si="15"/>
        <v>0</v>
      </c>
      <c r="AH54" s="121">
        <v>0</v>
      </c>
      <c r="AI54" s="121">
        <v>0</v>
      </c>
      <c r="AJ54" s="334">
        <f t="shared" si="16"/>
        <v>0</v>
      </c>
      <c r="AK54" s="121">
        <v>0</v>
      </c>
      <c r="AL54" s="121">
        <v>0</v>
      </c>
      <c r="AM54" s="121">
        <f t="shared" si="17"/>
        <v>0</v>
      </c>
      <c r="AN54" s="121">
        <v>0</v>
      </c>
      <c r="AO54" s="121">
        <v>0</v>
      </c>
      <c r="AP54" s="336" t="s">
        <v>44</v>
      </c>
      <c r="AQ54" s="50"/>
    </row>
    <row r="55" spans="1:43" s="48" customFormat="1" ht="21" customHeight="1">
      <c r="A55" s="331"/>
      <c r="B55" s="335" t="s">
        <v>56</v>
      </c>
      <c r="C55" s="333">
        <f t="shared" si="2"/>
        <v>0</v>
      </c>
      <c r="D55" s="334">
        <f t="shared" si="3"/>
        <v>0</v>
      </c>
      <c r="E55" s="334">
        <f t="shared" si="4"/>
        <v>0</v>
      </c>
      <c r="F55" s="334">
        <f t="shared" si="5"/>
        <v>0</v>
      </c>
      <c r="G55" s="121">
        <v>0</v>
      </c>
      <c r="H55" s="121">
        <v>0</v>
      </c>
      <c r="I55" s="334">
        <f t="shared" si="7"/>
        <v>0</v>
      </c>
      <c r="J55" s="121">
        <v>0</v>
      </c>
      <c r="K55" s="121">
        <v>0</v>
      </c>
      <c r="L55" s="334">
        <f t="shared" si="8"/>
        <v>0</v>
      </c>
      <c r="M55" s="121">
        <v>0</v>
      </c>
      <c r="N55" s="121">
        <v>0</v>
      </c>
      <c r="O55" s="334">
        <f t="shared" si="9"/>
        <v>0</v>
      </c>
      <c r="P55" s="121">
        <v>0</v>
      </c>
      <c r="Q55" s="121">
        <v>0</v>
      </c>
      <c r="R55" s="334">
        <f t="shared" si="10"/>
        <v>0</v>
      </c>
      <c r="S55" s="121">
        <v>0</v>
      </c>
      <c r="T55" s="121">
        <v>0</v>
      </c>
      <c r="U55" s="334">
        <f t="shared" si="11"/>
        <v>0</v>
      </c>
      <c r="V55" s="121">
        <v>0</v>
      </c>
      <c r="W55" s="121">
        <v>0</v>
      </c>
      <c r="X55" s="334">
        <f t="shared" si="12"/>
        <v>0</v>
      </c>
      <c r="Y55" s="121">
        <v>0</v>
      </c>
      <c r="Z55" s="121">
        <v>0</v>
      </c>
      <c r="AA55" s="334">
        <f t="shared" si="13"/>
        <v>0</v>
      </c>
      <c r="AB55" s="121">
        <v>0</v>
      </c>
      <c r="AC55" s="121">
        <v>0</v>
      </c>
      <c r="AD55" s="334">
        <f t="shared" si="14"/>
        <v>0</v>
      </c>
      <c r="AE55" s="121">
        <v>0</v>
      </c>
      <c r="AF55" s="121">
        <v>0</v>
      </c>
      <c r="AG55" s="334">
        <f t="shared" si="15"/>
        <v>0</v>
      </c>
      <c r="AH55" s="121">
        <v>0</v>
      </c>
      <c r="AI55" s="121">
        <v>0</v>
      </c>
      <c r="AJ55" s="334">
        <f t="shared" si="16"/>
        <v>0</v>
      </c>
      <c r="AK55" s="121">
        <v>0</v>
      </c>
      <c r="AL55" s="121">
        <v>0</v>
      </c>
      <c r="AM55" s="121">
        <f t="shared" si="17"/>
        <v>0</v>
      </c>
      <c r="AN55" s="121">
        <v>0</v>
      </c>
      <c r="AO55" s="121">
        <v>0</v>
      </c>
      <c r="AP55" s="336" t="s">
        <v>56</v>
      </c>
      <c r="AQ55" s="50"/>
    </row>
    <row r="56" spans="1:43" s="178" customFormat="1" ht="21" customHeight="1">
      <c r="A56" s="487" t="s">
        <v>225</v>
      </c>
      <c r="B56" s="488"/>
      <c r="C56" s="263">
        <f t="shared" si="2"/>
        <v>0</v>
      </c>
      <c r="D56" s="176">
        <f t="shared" si="3"/>
        <v>0</v>
      </c>
      <c r="E56" s="176">
        <f t="shared" si="4"/>
        <v>0</v>
      </c>
      <c r="F56" s="176">
        <f t="shared" si="5"/>
        <v>0</v>
      </c>
      <c r="G56" s="176">
        <f aca="true" t="shared" si="25" ref="G56:AO56">SUM(G57:G58)</f>
        <v>0</v>
      </c>
      <c r="H56" s="176">
        <f t="shared" si="25"/>
        <v>0</v>
      </c>
      <c r="I56" s="176">
        <f t="shared" si="7"/>
        <v>0</v>
      </c>
      <c r="J56" s="176">
        <f t="shared" si="25"/>
        <v>0</v>
      </c>
      <c r="K56" s="176">
        <f t="shared" si="25"/>
        <v>0</v>
      </c>
      <c r="L56" s="176">
        <f t="shared" si="8"/>
        <v>0</v>
      </c>
      <c r="M56" s="176">
        <f t="shared" si="25"/>
        <v>0</v>
      </c>
      <c r="N56" s="176">
        <f t="shared" si="25"/>
        <v>0</v>
      </c>
      <c r="O56" s="176">
        <f t="shared" si="9"/>
        <v>0</v>
      </c>
      <c r="P56" s="176">
        <f t="shared" si="25"/>
        <v>0</v>
      </c>
      <c r="Q56" s="176">
        <f t="shared" si="25"/>
        <v>0</v>
      </c>
      <c r="R56" s="176">
        <f t="shared" si="10"/>
        <v>0</v>
      </c>
      <c r="S56" s="176">
        <f t="shared" si="25"/>
        <v>0</v>
      </c>
      <c r="T56" s="176">
        <f t="shared" si="25"/>
        <v>0</v>
      </c>
      <c r="U56" s="176">
        <f t="shared" si="11"/>
        <v>0</v>
      </c>
      <c r="V56" s="176">
        <f t="shared" si="25"/>
        <v>0</v>
      </c>
      <c r="W56" s="176">
        <f t="shared" si="25"/>
        <v>0</v>
      </c>
      <c r="X56" s="176">
        <f t="shared" si="12"/>
        <v>0</v>
      </c>
      <c r="Y56" s="176">
        <f t="shared" si="25"/>
        <v>0</v>
      </c>
      <c r="Z56" s="176">
        <f t="shared" si="25"/>
        <v>0</v>
      </c>
      <c r="AA56" s="176">
        <f t="shared" si="13"/>
        <v>0</v>
      </c>
      <c r="AB56" s="176">
        <f t="shared" si="25"/>
        <v>0</v>
      </c>
      <c r="AC56" s="176">
        <f t="shared" si="25"/>
        <v>0</v>
      </c>
      <c r="AD56" s="176">
        <f t="shared" si="14"/>
        <v>0</v>
      </c>
      <c r="AE56" s="176">
        <f t="shared" si="25"/>
        <v>0</v>
      </c>
      <c r="AF56" s="176">
        <f t="shared" si="25"/>
        <v>0</v>
      </c>
      <c r="AG56" s="176">
        <f t="shared" si="15"/>
        <v>0</v>
      </c>
      <c r="AH56" s="176">
        <f t="shared" si="25"/>
        <v>0</v>
      </c>
      <c r="AI56" s="176">
        <f t="shared" si="25"/>
        <v>0</v>
      </c>
      <c r="AJ56" s="176">
        <f t="shared" si="16"/>
        <v>0</v>
      </c>
      <c r="AK56" s="176">
        <f t="shared" si="25"/>
        <v>0</v>
      </c>
      <c r="AL56" s="176">
        <f t="shared" si="25"/>
        <v>0</v>
      </c>
      <c r="AM56" s="363">
        <f t="shared" si="17"/>
        <v>0</v>
      </c>
      <c r="AN56" s="176">
        <f t="shared" si="25"/>
        <v>0</v>
      </c>
      <c r="AO56" s="176">
        <f t="shared" si="25"/>
        <v>0</v>
      </c>
      <c r="AP56" s="493" t="s">
        <v>225</v>
      </c>
      <c r="AQ56" s="495"/>
    </row>
    <row r="57" spans="1:43" s="44" customFormat="1" ht="21" customHeight="1">
      <c r="A57" s="339"/>
      <c r="B57" s="335" t="s">
        <v>45</v>
      </c>
      <c r="C57" s="333">
        <f t="shared" si="2"/>
        <v>0</v>
      </c>
      <c r="D57" s="334">
        <f t="shared" si="3"/>
        <v>0</v>
      </c>
      <c r="E57" s="334">
        <f t="shared" si="4"/>
        <v>0</v>
      </c>
      <c r="F57" s="334">
        <f t="shared" si="5"/>
        <v>0</v>
      </c>
      <c r="G57" s="121">
        <v>0</v>
      </c>
      <c r="H57" s="121">
        <v>0</v>
      </c>
      <c r="I57" s="334">
        <f t="shared" si="7"/>
        <v>0</v>
      </c>
      <c r="J57" s="121">
        <v>0</v>
      </c>
      <c r="K57" s="121">
        <v>0</v>
      </c>
      <c r="L57" s="334">
        <f t="shared" si="8"/>
        <v>0</v>
      </c>
      <c r="M57" s="121">
        <v>0</v>
      </c>
      <c r="N57" s="121">
        <v>0</v>
      </c>
      <c r="O57" s="334">
        <f t="shared" si="9"/>
        <v>0</v>
      </c>
      <c r="P57" s="121">
        <v>0</v>
      </c>
      <c r="Q57" s="121">
        <v>0</v>
      </c>
      <c r="R57" s="334">
        <f t="shared" si="10"/>
        <v>0</v>
      </c>
      <c r="S57" s="121">
        <v>0</v>
      </c>
      <c r="T57" s="121">
        <v>0</v>
      </c>
      <c r="U57" s="334">
        <f t="shared" si="11"/>
        <v>0</v>
      </c>
      <c r="V57" s="121">
        <v>0</v>
      </c>
      <c r="W57" s="121">
        <v>0</v>
      </c>
      <c r="X57" s="334">
        <f t="shared" si="12"/>
        <v>0</v>
      </c>
      <c r="Y57" s="121">
        <v>0</v>
      </c>
      <c r="Z57" s="121">
        <v>0</v>
      </c>
      <c r="AA57" s="334">
        <f t="shared" si="13"/>
        <v>0</v>
      </c>
      <c r="AB57" s="121">
        <v>0</v>
      </c>
      <c r="AC57" s="121">
        <v>0</v>
      </c>
      <c r="AD57" s="334">
        <f t="shared" si="14"/>
        <v>0</v>
      </c>
      <c r="AE57" s="121">
        <v>0</v>
      </c>
      <c r="AF57" s="121">
        <v>0</v>
      </c>
      <c r="AG57" s="334">
        <f t="shared" si="15"/>
        <v>0</v>
      </c>
      <c r="AH57" s="121">
        <v>0</v>
      </c>
      <c r="AI57" s="121">
        <v>0</v>
      </c>
      <c r="AJ57" s="334">
        <f t="shared" si="16"/>
        <v>0</v>
      </c>
      <c r="AK57" s="121">
        <v>0</v>
      </c>
      <c r="AL57" s="121">
        <v>0</v>
      </c>
      <c r="AM57" s="121">
        <f t="shared" si="17"/>
        <v>0</v>
      </c>
      <c r="AN57" s="121">
        <v>0</v>
      </c>
      <c r="AO57" s="121">
        <v>0</v>
      </c>
      <c r="AP57" s="336" t="s">
        <v>45</v>
      </c>
      <c r="AQ57" s="50"/>
    </row>
    <row r="58" spans="1:43" s="44" customFormat="1" ht="21" customHeight="1">
      <c r="A58" s="339"/>
      <c r="B58" s="335" t="s">
        <v>165</v>
      </c>
      <c r="C58" s="333">
        <f t="shared" si="2"/>
        <v>0</v>
      </c>
      <c r="D58" s="334">
        <f t="shared" si="3"/>
        <v>0</v>
      </c>
      <c r="E58" s="334">
        <f t="shared" si="4"/>
        <v>0</v>
      </c>
      <c r="F58" s="334">
        <f t="shared" si="5"/>
        <v>0</v>
      </c>
      <c r="G58" s="121">
        <v>0</v>
      </c>
      <c r="H58" s="121">
        <v>0</v>
      </c>
      <c r="I58" s="334">
        <f t="shared" si="7"/>
        <v>0</v>
      </c>
      <c r="J58" s="121">
        <v>0</v>
      </c>
      <c r="K58" s="121">
        <v>0</v>
      </c>
      <c r="L58" s="334">
        <f t="shared" si="8"/>
        <v>0</v>
      </c>
      <c r="M58" s="121">
        <v>0</v>
      </c>
      <c r="N58" s="121">
        <v>0</v>
      </c>
      <c r="O58" s="334">
        <f t="shared" si="9"/>
        <v>0</v>
      </c>
      <c r="P58" s="121">
        <v>0</v>
      </c>
      <c r="Q58" s="121">
        <v>0</v>
      </c>
      <c r="R58" s="334">
        <f t="shared" si="10"/>
        <v>0</v>
      </c>
      <c r="S58" s="121">
        <v>0</v>
      </c>
      <c r="T58" s="121">
        <v>0</v>
      </c>
      <c r="U58" s="334">
        <f t="shared" si="11"/>
        <v>0</v>
      </c>
      <c r="V58" s="121">
        <v>0</v>
      </c>
      <c r="W58" s="121">
        <v>0</v>
      </c>
      <c r="X58" s="334">
        <f t="shared" si="12"/>
        <v>0</v>
      </c>
      <c r="Y58" s="121">
        <v>0</v>
      </c>
      <c r="Z58" s="121">
        <v>0</v>
      </c>
      <c r="AA58" s="334">
        <f t="shared" si="13"/>
        <v>0</v>
      </c>
      <c r="AB58" s="121">
        <v>0</v>
      </c>
      <c r="AC58" s="121">
        <v>0</v>
      </c>
      <c r="AD58" s="334">
        <f t="shared" si="14"/>
        <v>0</v>
      </c>
      <c r="AE58" s="121">
        <v>0</v>
      </c>
      <c r="AF58" s="121">
        <v>0</v>
      </c>
      <c r="AG58" s="334">
        <f t="shared" si="15"/>
        <v>0</v>
      </c>
      <c r="AH58" s="121">
        <v>0</v>
      </c>
      <c r="AI58" s="121">
        <v>0</v>
      </c>
      <c r="AJ58" s="334">
        <f t="shared" si="16"/>
        <v>0</v>
      </c>
      <c r="AK58" s="121">
        <v>0</v>
      </c>
      <c r="AL58" s="121">
        <v>0</v>
      </c>
      <c r="AM58" s="121">
        <f t="shared" si="17"/>
        <v>0</v>
      </c>
      <c r="AN58" s="121">
        <v>0</v>
      </c>
      <c r="AO58" s="121">
        <v>0</v>
      </c>
      <c r="AP58" s="336" t="s">
        <v>165</v>
      </c>
      <c r="AQ58" s="50"/>
    </row>
    <row r="59" spans="1:43" s="178" customFormat="1" ht="21" customHeight="1">
      <c r="A59" s="487" t="s">
        <v>226</v>
      </c>
      <c r="B59" s="489"/>
      <c r="C59" s="263">
        <f t="shared" si="2"/>
        <v>0</v>
      </c>
      <c r="D59" s="176">
        <f t="shared" si="3"/>
        <v>0</v>
      </c>
      <c r="E59" s="176">
        <f t="shared" si="4"/>
        <v>0</v>
      </c>
      <c r="F59" s="176">
        <f t="shared" si="5"/>
        <v>0</v>
      </c>
      <c r="G59" s="176">
        <f aca="true" t="shared" si="26" ref="G59:AO59">G60</f>
        <v>0</v>
      </c>
      <c r="H59" s="176">
        <f t="shared" si="26"/>
        <v>0</v>
      </c>
      <c r="I59" s="176">
        <f t="shared" si="7"/>
        <v>0</v>
      </c>
      <c r="J59" s="176">
        <f t="shared" si="26"/>
        <v>0</v>
      </c>
      <c r="K59" s="176">
        <f t="shared" si="26"/>
        <v>0</v>
      </c>
      <c r="L59" s="176">
        <f t="shared" si="8"/>
        <v>0</v>
      </c>
      <c r="M59" s="176">
        <f t="shared" si="26"/>
        <v>0</v>
      </c>
      <c r="N59" s="176">
        <f t="shared" si="26"/>
        <v>0</v>
      </c>
      <c r="O59" s="176">
        <f t="shared" si="9"/>
        <v>0</v>
      </c>
      <c r="P59" s="176">
        <f t="shared" si="26"/>
        <v>0</v>
      </c>
      <c r="Q59" s="176">
        <f t="shared" si="26"/>
        <v>0</v>
      </c>
      <c r="R59" s="176">
        <f t="shared" si="10"/>
        <v>0</v>
      </c>
      <c r="S59" s="176">
        <f t="shared" si="26"/>
        <v>0</v>
      </c>
      <c r="T59" s="176">
        <f t="shared" si="26"/>
        <v>0</v>
      </c>
      <c r="U59" s="176">
        <f t="shared" si="11"/>
        <v>0</v>
      </c>
      <c r="V59" s="176">
        <f t="shared" si="26"/>
        <v>0</v>
      </c>
      <c r="W59" s="176">
        <f t="shared" si="26"/>
        <v>0</v>
      </c>
      <c r="X59" s="176">
        <f t="shared" si="12"/>
        <v>0</v>
      </c>
      <c r="Y59" s="176">
        <f t="shared" si="26"/>
        <v>0</v>
      </c>
      <c r="Z59" s="176">
        <f t="shared" si="26"/>
        <v>0</v>
      </c>
      <c r="AA59" s="176">
        <f t="shared" si="13"/>
        <v>0</v>
      </c>
      <c r="AB59" s="176">
        <f t="shared" si="26"/>
        <v>0</v>
      </c>
      <c r="AC59" s="176">
        <f t="shared" si="26"/>
        <v>0</v>
      </c>
      <c r="AD59" s="176">
        <f t="shared" si="14"/>
        <v>0</v>
      </c>
      <c r="AE59" s="176">
        <f t="shared" si="26"/>
        <v>0</v>
      </c>
      <c r="AF59" s="176">
        <f t="shared" si="26"/>
        <v>0</v>
      </c>
      <c r="AG59" s="176">
        <f t="shared" si="15"/>
        <v>0</v>
      </c>
      <c r="AH59" s="176">
        <f t="shared" si="26"/>
        <v>0</v>
      </c>
      <c r="AI59" s="176">
        <f t="shared" si="26"/>
        <v>0</v>
      </c>
      <c r="AJ59" s="176">
        <f t="shared" si="16"/>
        <v>0</v>
      </c>
      <c r="AK59" s="176">
        <f t="shared" si="26"/>
        <v>0</v>
      </c>
      <c r="AL59" s="176">
        <f t="shared" si="26"/>
        <v>0</v>
      </c>
      <c r="AM59" s="363">
        <f t="shared" si="17"/>
        <v>0</v>
      </c>
      <c r="AN59" s="176">
        <f t="shared" si="26"/>
        <v>0</v>
      </c>
      <c r="AO59" s="176">
        <f t="shared" si="26"/>
        <v>0</v>
      </c>
      <c r="AP59" s="493" t="s">
        <v>226</v>
      </c>
      <c r="AQ59" s="494"/>
    </row>
    <row r="60" spans="1:43" s="44" customFormat="1" ht="21" customHeight="1">
      <c r="A60" s="339"/>
      <c r="B60" s="335" t="s">
        <v>46</v>
      </c>
      <c r="C60" s="333">
        <f t="shared" si="2"/>
        <v>0</v>
      </c>
      <c r="D60" s="334">
        <f t="shared" si="3"/>
        <v>0</v>
      </c>
      <c r="E60" s="334">
        <f t="shared" si="4"/>
        <v>0</v>
      </c>
      <c r="F60" s="334">
        <f t="shared" si="5"/>
        <v>0</v>
      </c>
      <c r="G60" s="121">
        <v>0</v>
      </c>
      <c r="H60" s="121">
        <v>0</v>
      </c>
      <c r="I60" s="334">
        <f t="shared" si="7"/>
        <v>0</v>
      </c>
      <c r="J60" s="121">
        <v>0</v>
      </c>
      <c r="K60" s="121">
        <v>0</v>
      </c>
      <c r="L60" s="334">
        <f t="shared" si="8"/>
        <v>0</v>
      </c>
      <c r="M60" s="121">
        <v>0</v>
      </c>
      <c r="N60" s="121">
        <v>0</v>
      </c>
      <c r="O60" s="334">
        <f t="shared" si="9"/>
        <v>0</v>
      </c>
      <c r="P60" s="121">
        <v>0</v>
      </c>
      <c r="Q60" s="121">
        <v>0</v>
      </c>
      <c r="R60" s="334">
        <f t="shared" si="10"/>
        <v>0</v>
      </c>
      <c r="S60" s="121">
        <v>0</v>
      </c>
      <c r="T60" s="121">
        <v>0</v>
      </c>
      <c r="U60" s="334">
        <f t="shared" si="11"/>
        <v>0</v>
      </c>
      <c r="V60" s="121">
        <v>0</v>
      </c>
      <c r="W60" s="121">
        <v>0</v>
      </c>
      <c r="X60" s="334">
        <f t="shared" si="12"/>
        <v>0</v>
      </c>
      <c r="Y60" s="121">
        <v>0</v>
      </c>
      <c r="Z60" s="121">
        <v>0</v>
      </c>
      <c r="AA60" s="334">
        <f t="shared" si="13"/>
        <v>0</v>
      </c>
      <c r="AB60" s="121">
        <v>0</v>
      </c>
      <c r="AC60" s="121">
        <v>0</v>
      </c>
      <c r="AD60" s="334">
        <f t="shared" si="14"/>
        <v>0</v>
      </c>
      <c r="AE60" s="121">
        <v>0</v>
      </c>
      <c r="AF60" s="121">
        <v>0</v>
      </c>
      <c r="AG60" s="334">
        <f t="shared" si="15"/>
        <v>0</v>
      </c>
      <c r="AH60" s="121">
        <v>0</v>
      </c>
      <c r="AI60" s="121">
        <v>0</v>
      </c>
      <c r="AJ60" s="334">
        <f t="shared" si="16"/>
        <v>0</v>
      </c>
      <c r="AK60" s="121">
        <v>0</v>
      </c>
      <c r="AL60" s="121">
        <v>0</v>
      </c>
      <c r="AM60" s="121">
        <f t="shared" si="17"/>
        <v>0</v>
      </c>
      <c r="AN60" s="121">
        <v>0</v>
      </c>
      <c r="AO60" s="121">
        <v>0</v>
      </c>
      <c r="AP60" s="336" t="s">
        <v>46</v>
      </c>
      <c r="AQ60" s="50"/>
    </row>
    <row r="61" spans="1:43" s="338" customFormat="1" ht="21" customHeight="1">
      <c r="A61" s="487" t="s">
        <v>227</v>
      </c>
      <c r="B61" s="488"/>
      <c r="C61" s="263">
        <f t="shared" si="2"/>
        <v>0</v>
      </c>
      <c r="D61" s="176">
        <f t="shared" si="3"/>
        <v>0</v>
      </c>
      <c r="E61" s="176">
        <f t="shared" si="4"/>
        <v>0</v>
      </c>
      <c r="F61" s="176">
        <f t="shared" si="5"/>
        <v>0</v>
      </c>
      <c r="G61" s="176">
        <f aca="true" t="shared" si="27" ref="G61:AO61">G62</f>
        <v>0</v>
      </c>
      <c r="H61" s="176">
        <f t="shared" si="27"/>
        <v>0</v>
      </c>
      <c r="I61" s="176">
        <f t="shared" si="7"/>
        <v>0</v>
      </c>
      <c r="J61" s="176">
        <f t="shared" si="27"/>
        <v>0</v>
      </c>
      <c r="K61" s="176">
        <f t="shared" si="27"/>
        <v>0</v>
      </c>
      <c r="L61" s="176">
        <f t="shared" si="8"/>
        <v>0</v>
      </c>
      <c r="M61" s="176">
        <f t="shared" si="27"/>
        <v>0</v>
      </c>
      <c r="N61" s="176">
        <f t="shared" si="27"/>
        <v>0</v>
      </c>
      <c r="O61" s="176">
        <f t="shared" si="9"/>
        <v>0</v>
      </c>
      <c r="P61" s="176">
        <f t="shared" si="27"/>
        <v>0</v>
      </c>
      <c r="Q61" s="176">
        <f t="shared" si="27"/>
        <v>0</v>
      </c>
      <c r="R61" s="176">
        <f t="shared" si="10"/>
        <v>0</v>
      </c>
      <c r="S61" s="176">
        <f t="shared" si="27"/>
        <v>0</v>
      </c>
      <c r="T61" s="176">
        <f t="shared" si="27"/>
        <v>0</v>
      </c>
      <c r="U61" s="176">
        <f t="shared" si="11"/>
        <v>0</v>
      </c>
      <c r="V61" s="176">
        <f t="shared" si="27"/>
        <v>0</v>
      </c>
      <c r="W61" s="176">
        <f t="shared" si="27"/>
        <v>0</v>
      </c>
      <c r="X61" s="176">
        <f t="shared" si="12"/>
        <v>0</v>
      </c>
      <c r="Y61" s="176">
        <f t="shared" si="27"/>
        <v>0</v>
      </c>
      <c r="Z61" s="176">
        <f t="shared" si="27"/>
        <v>0</v>
      </c>
      <c r="AA61" s="176">
        <f t="shared" si="13"/>
        <v>0</v>
      </c>
      <c r="AB61" s="176">
        <f t="shared" si="27"/>
        <v>0</v>
      </c>
      <c r="AC61" s="176">
        <f t="shared" si="27"/>
        <v>0</v>
      </c>
      <c r="AD61" s="176">
        <f t="shared" si="14"/>
        <v>0</v>
      </c>
      <c r="AE61" s="176">
        <f t="shared" si="27"/>
        <v>0</v>
      </c>
      <c r="AF61" s="176">
        <f t="shared" si="27"/>
        <v>0</v>
      </c>
      <c r="AG61" s="176">
        <f t="shared" si="15"/>
        <v>0</v>
      </c>
      <c r="AH61" s="176">
        <f t="shared" si="27"/>
        <v>0</v>
      </c>
      <c r="AI61" s="176">
        <f t="shared" si="27"/>
        <v>0</v>
      </c>
      <c r="AJ61" s="176">
        <f t="shared" si="16"/>
        <v>0</v>
      </c>
      <c r="AK61" s="176">
        <f t="shared" si="27"/>
        <v>0</v>
      </c>
      <c r="AL61" s="176">
        <f t="shared" si="27"/>
        <v>0</v>
      </c>
      <c r="AM61" s="363">
        <f t="shared" si="17"/>
        <v>0</v>
      </c>
      <c r="AN61" s="176">
        <f t="shared" si="27"/>
        <v>0</v>
      </c>
      <c r="AO61" s="176">
        <f t="shared" si="27"/>
        <v>0</v>
      </c>
      <c r="AP61" s="493" t="s">
        <v>227</v>
      </c>
      <c r="AQ61" s="495"/>
    </row>
    <row r="62" spans="1:43" s="48" customFormat="1" ht="21" customHeight="1">
      <c r="A62" s="339"/>
      <c r="B62" s="335" t="s">
        <v>166</v>
      </c>
      <c r="C62" s="333">
        <f t="shared" si="2"/>
        <v>0</v>
      </c>
      <c r="D62" s="334">
        <f t="shared" si="3"/>
        <v>0</v>
      </c>
      <c r="E62" s="334">
        <f t="shared" si="4"/>
        <v>0</v>
      </c>
      <c r="F62" s="334">
        <f t="shared" si="5"/>
        <v>0</v>
      </c>
      <c r="G62" s="121">
        <v>0</v>
      </c>
      <c r="H62" s="121">
        <v>0</v>
      </c>
      <c r="I62" s="334">
        <f t="shared" si="7"/>
        <v>0</v>
      </c>
      <c r="J62" s="121">
        <v>0</v>
      </c>
      <c r="K62" s="121">
        <v>0</v>
      </c>
      <c r="L62" s="334">
        <f t="shared" si="8"/>
        <v>0</v>
      </c>
      <c r="M62" s="121">
        <v>0</v>
      </c>
      <c r="N62" s="121">
        <v>0</v>
      </c>
      <c r="O62" s="334">
        <f t="shared" si="9"/>
        <v>0</v>
      </c>
      <c r="P62" s="121">
        <v>0</v>
      </c>
      <c r="Q62" s="121">
        <v>0</v>
      </c>
      <c r="R62" s="334">
        <f t="shared" si="10"/>
        <v>0</v>
      </c>
      <c r="S62" s="121">
        <v>0</v>
      </c>
      <c r="T62" s="121">
        <v>0</v>
      </c>
      <c r="U62" s="334">
        <f t="shared" si="11"/>
        <v>0</v>
      </c>
      <c r="V62" s="121">
        <v>0</v>
      </c>
      <c r="W62" s="121">
        <v>0</v>
      </c>
      <c r="X62" s="334">
        <f t="shared" si="12"/>
        <v>0</v>
      </c>
      <c r="Y62" s="121">
        <v>0</v>
      </c>
      <c r="Z62" s="121">
        <v>0</v>
      </c>
      <c r="AA62" s="334">
        <f t="shared" si="13"/>
        <v>0</v>
      </c>
      <c r="AB62" s="121">
        <v>0</v>
      </c>
      <c r="AC62" s="121">
        <v>0</v>
      </c>
      <c r="AD62" s="334">
        <f t="shared" si="14"/>
        <v>0</v>
      </c>
      <c r="AE62" s="121">
        <v>0</v>
      </c>
      <c r="AF62" s="121">
        <v>0</v>
      </c>
      <c r="AG62" s="334">
        <f t="shared" si="15"/>
        <v>0</v>
      </c>
      <c r="AH62" s="121">
        <v>0</v>
      </c>
      <c r="AI62" s="121">
        <v>0</v>
      </c>
      <c r="AJ62" s="334">
        <f t="shared" si="16"/>
        <v>0</v>
      </c>
      <c r="AK62" s="121">
        <v>0</v>
      </c>
      <c r="AL62" s="121">
        <v>0</v>
      </c>
      <c r="AM62" s="121">
        <f t="shared" si="17"/>
        <v>0</v>
      </c>
      <c r="AN62" s="121">
        <v>0</v>
      </c>
      <c r="AO62" s="121">
        <v>0</v>
      </c>
      <c r="AP62" s="336" t="s">
        <v>166</v>
      </c>
      <c r="AQ62" s="50"/>
    </row>
    <row r="63" spans="1:43" s="48" customFormat="1" ht="21" customHeight="1">
      <c r="A63" s="46"/>
      <c r="B63" s="52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53"/>
      <c r="AQ63" s="46"/>
    </row>
    <row r="64" spans="2:41" ht="11.25" customHeight="1">
      <c r="B64" s="142"/>
      <c r="C64" s="142"/>
      <c r="D64" s="142"/>
      <c r="E64" s="142"/>
      <c r="F64" s="142"/>
      <c r="G64" s="142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143"/>
      <c r="AJ64" s="143"/>
      <c r="AK64" s="143"/>
      <c r="AL64" s="143"/>
      <c r="AM64" s="143"/>
      <c r="AN64" s="143"/>
      <c r="AO64" s="143"/>
    </row>
    <row r="65" spans="2:7" ht="11.25" customHeight="1">
      <c r="B65" s="142"/>
      <c r="C65" s="142"/>
      <c r="D65" s="142"/>
      <c r="E65" s="142"/>
      <c r="F65" s="144"/>
      <c r="G65" s="144"/>
    </row>
    <row r="66" spans="2:7" ht="11.25" customHeight="1">
      <c r="B66" s="142"/>
      <c r="C66" s="142"/>
      <c r="D66" s="142"/>
      <c r="E66" s="142"/>
      <c r="F66" s="144"/>
      <c r="G66" s="144"/>
    </row>
    <row r="67" spans="2:5" ht="11.25" customHeight="1">
      <c r="B67" s="143"/>
      <c r="C67" s="143"/>
      <c r="D67" s="143"/>
      <c r="E67" s="143"/>
    </row>
    <row r="68" spans="2:5" ht="11.25" customHeight="1">
      <c r="B68" s="143"/>
      <c r="C68" s="143"/>
      <c r="D68" s="143"/>
      <c r="E68" s="143"/>
    </row>
    <row r="69" spans="2:5" ht="11.25" customHeight="1">
      <c r="B69" s="143"/>
      <c r="C69" s="143"/>
      <c r="D69" s="143"/>
      <c r="E69" s="143"/>
    </row>
    <row r="70" spans="2:5" ht="11.25" customHeight="1">
      <c r="B70" s="143"/>
      <c r="C70" s="143"/>
      <c r="D70" s="143"/>
      <c r="E70" s="143"/>
    </row>
    <row r="71" spans="2:5" ht="11.25" customHeight="1">
      <c r="B71" s="143"/>
      <c r="C71" s="143"/>
      <c r="D71" s="143"/>
      <c r="E71" s="143"/>
    </row>
    <row r="72" spans="2:5" ht="11.25" customHeight="1">
      <c r="B72" s="143"/>
      <c r="C72" s="143"/>
      <c r="D72" s="143"/>
      <c r="E72" s="143"/>
    </row>
    <row r="73" spans="2:5" ht="11.25" customHeight="1">
      <c r="B73" s="143"/>
      <c r="C73" s="143"/>
      <c r="D73" s="143"/>
      <c r="E73" s="143"/>
    </row>
    <row r="74" spans="2:5" ht="11.25" customHeight="1">
      <c r="B74" s="143"/>
      <c r="C74" s="143"/>
      <c r="D74" s="143"/>
      <c r="E74" s="143"/>
    </row>
    <row r="75" spans="2:5" ht="11.25" customHeight="1">
      <c r="B75" s="143"/>
      <c r="C75" s="143"/>
      <c r="D75" s="143"/>
      <c r="E75" s="143"/>
    </row>
    <row r="76" spans="2:5" ht="11.25" customHeight="1">
      <c r="B76" s="143"/>
      <c r="C76" s="143"/>
      <c r="D76" s="143"/>
      <c r="E76" s="143"/>
    </row>
    <row r="77" spans="2:5" ht="11.25" customHeight="1">
      <c r="B77" s="143"/>
      <c r="C77" s="143"/>
      <c r="D77" s="143"/>
      <c r="E77" s="143"/>
    </row>
    <row r="78" spans="2:5" ht="11.25" customHeight="1">
      <c r="B78" s="143"/>
      <c r="C78" s="143"/>
      <c r="D78" s="143"/>
      <c r="E78" s="143"/>
    </row>
    <row r="79" spans="2:5" ht="11.25" customHeight="1">
      <c r="B79" s="143"/>
      <c r="C79" s="143"/>
      <c r="D79" s="143"/>
      <c r="E79" s="143"/>
    </row>
  </sheetData>
  <sheetProtection/>
  <mergeCells count="79">
    <mergeCell ref="AP41:AQ41"/>
    <mergeCell ref="AM4:AO5"/>
    <mergeCell ref="C5:E5"/>
    <mergeCell ref="F5:H5"/>
    <mergeCell ref="L5:N5"/>
    <mergeCell ref="U5:W5"/>
    <mergeCell ref="X5:Z5"/>
    <mergeCell ref="AA5:AC5"/>
    <mergeCell ref="AD5:AF5"/>
    <mergeCell ref="AP39:AQ39"/>
    <mergeCell ref="AP44:AQ44"/>
    <mergeCell ref="A61:B61"/>
    <mergeCell ref="AP61:AQ61"/>
    <mergeCell ref="AP53:AQ53"/>
    <mergeCell ref="AP56:AQ56"/>
    <mergeCell ref="A59:B59"/>
    <mergeCell ref="AP59:AQ59"/>
    <mergeCell ref="AP48:AQ48"/>
    <mergeCell ref="I5:K5"/>
    <mergeCell ref="O5:Q5"/>
    <mergeCell ref="R5:T5"/>
    <mergeCell ref="A4:B7"/>
    <mergeCell ref="C6:C7"/>
    <mergeCell ref="D6:D7"/>
    <mergeCell ref="E6:E7"/>
    <mergeCell ref="F6:F7"/>
    <mergeCell ref="G6:G7"/>
    <mergeCell ref="H6:H7"/>
    <mergeCell ref="AP34:AQ34"/>
    <mergeCell ref="AP12:AQ12"/>
    <mergeCell ref="AP31:AQ31"/>
    <mergeCell ref="AG5:AI5"/>
    <mergeCell ref="AJ5:AL5"/>
    <mergeCell ref="AP4:AQ7"/>
    <mergeCell ref="AJ6:AJ7"/>
    <mergeCell ref="AK6:AK7"/>
    <mergeCell ref="AL6:AL7"/>
    <mergeCell ref="AM6:AM7"/>
    <mergeCell ref="A1:W1"/>
    <mergeCell ref="A56:B56"/>
    <mergeCell ref="A41:B41"/>
    <mergeCell ref="A44:B44"/>
    <mergeCell ref="A48:B48"/>
    <mergeCell ref="A53:B53"/>
    <mergeCell ref="A12:B12"/>
    <mergeCell ref="A31:B31"/>
    <mergeCell ref="A34:B34"/>
    <mergeCell ref="A39:B39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AB6:AB7"/>
    <mergeCell ref="AC6:AC7"/>
    <mergeCell ref="AD6:AD7"/>
    <mergeCell ref="AE6:AE7"/>
    <mergeCell ref="T6:T7"/>
    <mergeCell ref="U6:U7"/>
    <mergeCell ref="V6:V7"/>
    <mergeCell ref="W6:W7"/>
    <mergeCell ref="X6:X7"/>
    <mergeCell ref="Y6:Y7"/>
    <mergeCell ref="C4:T4"/>
    <mergeCell ref="U4:AL4"/>
    <mergeCell ref="AN6:AN7"/>
    <mergeCell ref="AO6:AO7"/>
    <mergeCell ref="AF6:AF7"/>
    <mergeCell ref="AG6:AG7"/>
    <mergeCell ref="AH6:AH7"/>
    <mergeCell ref="AI6:AI7"/>
    <mergeCell ref="Z6:Z7"/>
    <mergeCell ref="AA6:AA7"/>
  </mergeCells>
  <conditionalFormatting sqref="A8:AQ63">
    <cfRule type="expression" priority="1" dxfId="0" stopIfTrue="1">
      <formula>MOD(ROW(),2)=0</formula>
    </cfRule>
  </conditionalFormatting>
  <printOptions horizontalCentered="1"/>
  <pageMargins left="0.5905511811023623" right="0.5905511811023623" top="0.7480314960629921" bottom="0.7480314960629921" header="0.8661417322834646" footer="0.5118110236220472"/>
  <pageSetup horizontalDpi="600" verticalDpi="600" orientation="portrait" paperSize="9" scale="52" r:id="rId1"/>
  <colBreaks count="1" manualBreakCount="1">
    <brk id="20" max="6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</sheetPr>
  <dimension ref="A1:X80"/>
  <sheetViews>
    <sheetView showGridLines="0" zoomScalePageLayoutView="0" workbookViewId="0" topLeftCell="A1">
      <pane xSplit="2" ySplit="6" topLeftCell="C7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8.75" defaultRowHeight="11.25" customHeight="1"/>
  <cols>
    <col min="1" max="1" width="1.328125" style="74" customWidth="1"/>
    <col min="2" max="2" width="10.08203125" style="74" customWidth="1"/>
    <col min="3" max="11" width="9.58203125" style="74" customWidth="1"/>
    <col min="12" max="22" width="8.58203125" style="74" customWidth="1"/>
    <col min="23" max="23" width="9.83203125" style="74" customWidth="1"/>
    <col min="24" max="24" width="1.328125" style="74" customWidth="1"/>
    <col min="25" max="16384" width="8.75" style="74" customWidth="1"/>
  </cols>
  <sheetData>
    <row r="1" spans="1:22" s="58" customFormat="1" ht="18" customHeight="1">
      <c r="A1" s="459" t="s">
        <v>247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55"/>
      <c r="M1" s="55"/>
      <c r="N1" s="55"/>
      <c r="O1" s="55"/>
      <c r="P1" s="56"/>
      <c r="Q1" s="56"/>
      <c r="R1" s="56"/>
      <c r="S1" s="56"/>
      <c r="T1" s="57" t="s">
        <v>167</v>
      </c>
      <c r="U1" s="56"/>
      <c r="V1" s="56"/>
    </row>
    <row r="2" spans="1:22" s="58" customFormat="1" ht="18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6"/>
      <c r="Q2" s="56"/>
      <c r="R2" s="56"/>
      <c r="S2" s="56"/>
      <c r="T2" s="57"/>
      <c r="U2" s="56"/>
      <c r="V2" s="56"/>
    </row>
    <row r="3" spans="1:24" s="58" customFormat="1" ht="18" customHeight="1">
      <c r="A3" s="57" t="s">
        <v>134</v>
      </c>
      <c r="C3" s="168"/>
      <c r="D3" s="168"/>
      <c r="E3" s="168"/>
      <c r="F3" s="59"/>
      <c r="G3" s="59"/>
      <c r="H3" s="59"/>
      <c r="I3" s="59"/>
      <c r="J3" s="59"/>
      <c r="K3" s="59"/>
      <c r="L3" s="59" t="s">
        <v>125</v>
      </c>
      <c r="M3" s="60"/>
      <c r="N3" s="60"/>
      <c r="O3" s="59"/>
      <c r="P3" s="59"/>
      <c r="Q3" s="59"/>
      <c r="R3" s="59"/>
      <c r="S3" s="59"/>
      <c r="T3" s="60"/>
      <c r="U3" s="59"/>
      <c r="V3" s="61"/>
      <c r="W3" s="62"/>
      <c r="X3" s="1" t="s">
        <v>0</v>
      </c>
    </row>
    <row r="4" spans="1:24" s="58" customFormat="1" ht="33" customHeight="1">
      <c r="A4" s="533" t="s">
        <v>215</v>
      </c>
      <c r="B4" s="534"/>
      <c r="C4" s="474" t="s">
        <v>57</v>
      </c>
      <c r="D4" s="475"/>
      <c r="E4" s="478"/>
      <c r="F4" s="456" t="s">
        <v>72</v>
      </c>
      <c r="G4" s="457"/>
      <c r="H4" s="457"/>
      <c r="I4" s="458"/>
      <c r="J4" s="456" t="s">
        <v>73</v>
      </c>
      <c r="K4" s="458"/>
      <c r="L4" s="456" t="s">
        <v>137</v>
      </c>
      <c r="M4" s="458"/>
      <c r="N4" s="456" t="s">
        <v>136</v>
      </c>
      <c r="O4" s="458"/>
      <c r="P4" s="527" t="s">
        <v>238</v>
      </c>
      <c r="Q4" s="528"/>
      <c r="R4" s="456" t="s">
        <v>74</v>
      </c>
      <c r="S4" s="458"/>
      <c r="T4" s="456" t="s">
        <v>75</v>
      </c>
      <c r="U4" s="458"/>
      <c r="V4" s="517" t="s">
        <v>199</v>
      </c>
      <c r="W4" s="521" t="s">
        <v>215</v>
      </c>
      <c r="X4" s="522"/>
    </row>
    <row r="5" spans="1:24" s="58" customFormat="1" ht="15.75" customHeight="1">
      <c r="A5" s="524"/>
      <c r="B5" s="535"/>
      <c r="C5" s="454" t="s">
        <v>4</v>
      </c>
      <c r="D5" s="454" t="s">
        <v>2</v>
      </c>
      <c r="E5" s="454" t="s">
        <v>3</v>
      </c>
      <c r="F5" s="515" t="s">
        <v>198</v>
      </c>
      <c r="G5" s="516"/>
      <c r="H5" s="515" t="s">
        <v>138</v>
      </c>
      <c r="I5" s="516"/>
      <c r="J5" s="454" t="s">
        <v>2</v>
      </c>
      <c r="K5" s="454" t="s">
        <v>3</v>
      </c>
      <c r="L5" s="454" t="s">
        <v>2</v>
      </c>
      <c r="M5" s="454" t="s">
        <v>3</v>
      </c>
      <c r="N5" s="454" t="s">
        <v>2</v>
      </c>
      <c r="O5" s="454" t="s">
        <v>3</v>
      </c>
      <c r="P5" s="454" t="s">
        <v>2</v>
      </c>
      <c r="Q5" s="454" t="s">
        <v>3</v>
      </c>
      <c r="R5" s="454" t="s">
        <v>2</v>
      </c>
      <c r="S5" s="454" t="s">
        <v>3</v>
      </c>
      <c r="T5" s="454" t="s">
        <v>2</v>
      </c>
      <c r="U5" s="454" t="s">
        <v>3</v>
      </c>
      <c r="V5" s="518"/>
      <c r="W5" s="523"/>
      <c r="X5" s="524"/>
    </row>
    <row r="6" spans="1:24" s="58" customFormat="1" ht="15.75" customHeight="1">
      <c r="A6" s="526"/>
      <c r="B6" s="536"/>
      <c r="C6" s="455"/>
      <c r="D6" s="455"/>
      <c r="E6" s="455"/>
      <c r="F6" s="63" t="s">
        <v>2</v>
      </c>
      <c r="G6" s="63" t="s">
        <v>3</v>
      </c>
      <c r="H6" s="64" t="s">
        <v>2</v>
      </c>
      <c r="I6" s="65" t="s">
        <v>3</v>
      </c>
      <c r="J6" s="455"/>
      <c r="K6" s="455"/>
      <c r="L6" s="455"/>
      <c r="M6" s="455"/>
      <c r="N6" s="455"/>
      <c r="O6" s="455"/>
      <c r="P6" s="455"/>
      <c r="Q6" s="455"/>
      <c r="R6" s="455"/>
      <c r="S6" s="455"/>
      <c r="T6" s="455"/>
      <c r="U6" s="455"/>
      <c r="V6" s="519"/>
      <c r="W6" s="525"/>
      <c r="X6" s="526"/>
    </row>
    <row r="7" spans="1:23" s="197" customFormat="1" ht="15.75" customHeight="1">
      <c r="A7" s="193"/>
      <c r="B7" s="208"/>
      <c r="C7" s="255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240"/>
      <c r="W7" s="212"/>
    </row>
    <row r="8" spans="1:24" s="58" customFormat="1" ht="15.75" customHeight="1">
      <c r="A8" s="138"/>
      <c r="B8" s="169" t="s">
        <v>230</v>
      </c>
      <c r="C8" s="265">
        <v>1085</v>
      </c>
      <c r="D8" s="137">
        <v>673</v>
      </c>
      <c r="E8" s="137">
        <v>412</v>
      </c>
      <c r="F8" s="137">
        <v>176</v>
      </c>
      <c r="G8" s="137">
        <v>201</v>
      </c>
      <c r="H8" s="137">
        <v>102</v>
      </c>
      <c r="I8" s="137">
        <v>74</v>
      </c>
      <c r="J8" s="137">
        <v>0</v>
      </c>
      <c r="K8" s="137">
        <v>11</v>
      </c>
      <c r="L8" s="137">
        <v>6</v>
      </c>
      <c r="M8" s="137">
        <v>12</v>
      </c>
      <c r="N8" s="137">
        <v>187</v>
      </c>
      <c r="O8" s="137">
        <v>86</v>
      </c>
      <c r="P8" s="137">
        <v>0</v>
      </c>
      <c r="Q8" s="137">
        <v>0</v>
      </c>
      <c r="R8" s="137">
        <v>186</v>
      </c>
      <c r="S8" s="137">
        <v>11</v>
      </c>
      <c r="T8" s="137">
        <v>16</v>
      </c>
      <c r="U8" s="137">
        <v>17</v>
      </c>
      <c r="V8" s="128">
        <v>72</v>
      </c>
      <c r="W8" s="70" t="s">
        <v>230</v>
      </c>
      <c r="X8" s="67"/>
    </row>
    <row r="9" spans="1:24" s="171" customFormat="1" ht="15.75" customHeight="1">
      <c r="A9" s="361"/>
      <c r="B9" s="169" t="s">
        <v>236</v>
      </c>
      <c r="C9" s="266">
        <f aca="true" t="shared" si="0" ref="C9:U9">C14+C33+C36+C41+C43+C46+C55+C58+C61+C63+C50</f>
        <v>1099</v>
      </c>
      <c r="D9" s="179">
        <f t="shared" si="0"/>
        <v>681</v>
      </c>
      <c r="E9" s="179">
        <f t="shared" si="0"/>
        <v>418</v>
      </c>
      <c r="F9" s="179">
        <f t="shared" si="0"/>
        <v>175</v>
      </c>
      <c r="G9" s="179">
        <f t="shared" si="0"/>
        <v>203</v>
      </c>
      <c r="H9" s="179">
        <f>H14+H33+H36+H41+H43+H46+H55+H58+H61+H63+H50</f>
        <v>98</v>
      </c>
      <c r="I9" s="179">
        <f t="shared" si="0"/>
        <v>77</v>
      </c>
      <c r="J9" s="179">
        <f t="shared" si="0"/>
        <v>0</v>
      </c>
      <c r="K9" s="179">
        <f t="shared" si="0"/>
        <v>10</v>
      </c>
      <c r="L9" s="179">
        <f t="shared" si="0"/>
        <v>7</v>
      </c>
      <c r="M9" s="179">
        <f t="shared" si="0"/>
        <v>10</v>
      </c>
      <c r="N9" s="179">
        <f t="shared" si="0"/>
        <v>183</v>
      </c>
      <c r="O9" s="179">
        <f t="shared" si="0"/>
        <v>92</v>
      </c>
      <c r="P9" s="179">
        <f t="shared" si="0"/>
        <v>0</v>
      </c>
      <c r="Q9" s="179">
        <f t="shared" si="0"/>
        <v>0</v>
      </c>
      <c r="R9" s="179">
        <f t="shared" si="0"/>
        <v>184</v>
      </c>
      <c r="S9" s="179">
        <f t="shared" si="0"/>
        <v>9</v>
      </c>
      <c r="T9" s="179">
        <f t="shared" si="0"/>
        <v>34</v>
      </c>
      <c r="U9" s="179">
        <f t="shared" si="0"/>
        <v>17</v>
      </c>
      <c r="V9" s="179">
        <f>V14+V33+V36+V41+V43+V46+V55+V58+V61+V63+V50</f>
        <v>72</v>
      </c>
      <c r="W9" s="70" t="s">
        <v>236</v>
      </c>
      <c r="X9" s="170"/>
    </row>
    <row r="10" spans="1:24" s="197" customFormat="1" ht="15.75" customHeight="1">
      <c r="A10" s="193"/>
      <c r="B10" s="208"/>
      <c r="C10" s="255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10"/>
      <c r="X10" s="211"/>
    </row>
    <row r="11" spans="1:24" s="58" customFormat="1" ht="15.75" customHeight="1">
      <c r="A11" s="62"/>
      <c r="B11" s="69" t="s">
        <v>16</v>
      </c>
      <c r="C11" s="267">
        <v>867</v>
      </c>
      <c r="D11" s="268">
        <v>548</v>
      </c>
      <c r="E11" s="268">
        <v>319</v>
      </c>
      <c r="F11" s="137">
        <v>175</v>
      </c>
      <c r="G11" s="137">
        <v>203</v>
      </c>
      <c r="H11" s="137">
        <v>0</v>
      </c>
      <c r="I11" s="137">
        <v>0</v>
      </c>
      <c r="J11" s="137">
        <v>0</v>
      </c>
      <c r="K11" s="137">
        <v>2</v>
      </c>
      <c r="L11" s="137">
        <v>3</v>
      </c>
      <c r="M11" s="137">
        <v>10</v>
      </c>
      <c r="N11" s="137">
        <v>181</v>
      </c>
      <c r="O11" s="137">
        <v>86</v>
      </c>
      <c r="P11" s="137">
        <v>0</v>
      </c>
      <c r="Q11" s="137">
        <v>0</v>
      </c>
      <c r="R11" s="137">
        <v>160</v>
      </c>
      <c r="S11" s="137">
        <v>8</v>
      </c>
      <c r="T11" s="137">
        <v>29</v>
      </c>
      <c r="U11" s="137">
        <v>10</v>
      </c>
      <c r="V11" s="137">
        <v>72</v>
      </c>
      <c r="W11" s="70" t="s">
        <v>17</v>
      </c>
      <c r="X11" s="67"/>
    </row>
    <row r="12" spans="1:24" s="58" customFormat="1" ht="15.75" customHeight="1">
      <c r="A12" s="62"/>
      <c r="B12" s="69" t="s">
        <v>12</v>
      </c>
      <c r="C12" s="267">
        <f aca="true" t="shared" si="1" ref="C12:C64">D12+E12</f>
        <v>232</v>
      </c>
      <c r="D12" s="268">
        <f aca="true" t="shared" si="2" ref="D12:D64">SUM(F12,H12,J12,L12,N12,P12,R12,T12)</f>
        <v>133</v>
      </c>
      <c r="E12" s="268">
        <f aca="true" t="shared" si="3" ref="E12:E64">SUM(G12,I12,K12,M12,O12,Q12,S12,U12)</f>
        <v>99</v>
      </c>
      <c r="F12" s="128">
        <v>0</v>
      </c>
      <c r="G12" s="128">
        <v>0</v>
      </c>
      <c r="H12" s="128">
        <v>98</v>
      </c>
      <c r="I12" s="128">
        <v>77</v>
      </c>
      <c r="J12" s="128">
        <v>0</v>
      </c>
      <c r="K12" s="128">
        <v>8</v>
      </c>
      <c r="L12" s="137">
        <v>4</v>
      </c>
      <c r="M12" s="137">
        <v>0</v>
      </c>
      <c r="N12" s="137">
        <v>2</v>
      </c>
      <c r="O12" s="137">
        <v>6</v>
      </c>
      <c r="P12" s="137">
        <v>0</v>
      </c>
      <c r="Q12" s="137">
        <v>0</v>
      </c>
      <c r="R12" s="137">
        <v>24</v>
      </c>
      <c r="S12" s="137">
        <v>1</v>
      </c>
      <c r="T12" s="137">
        <v>5</v>
      </c>
      <c r="U12" s="137">
        <v>7</v>
      </c>
      <c r="V12" s="128">
        <v>0</v>
      </c>
      <c r="W12" s="70" t="s">
        <v>18</v>
      </c>
      <c r="X12" s="67"/>
    </row>
    <row r="13" spans="1:24" s="58" customFormat="1" ht="15.75" customHeight="1">
      <c r="A13" s="62"/>
      <c r="B13" s="71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68"/>
      <c r="X13" s="67"/>
    </row>
    <row r="14" spans="1:24" s="171" customFormat="1" ht="15.75" customHeight="1">
      <c r="A14" s="513" t="s">
        <v>170</v>
      </c>
      <c r="B14" s="530"/>
      <c r="C14" s="266">
        <f t="shared" si="1"/>
        <v>877</v>
      </c>
      <c r="D14" s="179">
        <f t="shared" si="2"/>
        <v>531</v>
      </c>
      <c r="E14" s="179">
        <f t="shared" si="3"/>
        <v>346</v>
      </c>
      <c r="F14" s="179">
        <f>SUM(F16:F32)</f>
        <v>135</v>
      </c>
      <c r="G14" s="179">
        <f aca="true" t="shared" si="4" ref="G14:V14">SUM(G16:G32)</f>
        <v>160</v>
      </c>
      <c r="H14" s="179">
        <f t="shared" si="4"/>
        <v>98</v>
      </c>
      <c r="I14" s="179">
        <f t="shared" si="4"/>
        <v>76</v>
      </c>
      <c r="J14" s="179">
        <f t="shared" si="4"/>
        <v>0</v>
      </c>
      <c r="K14" s="179">
        <f t="shared" si="4"/>
        <v>10</v>
      </c>
      <c r="L14" s="179">
        <f t="shared" si="4"/>
        <v>6</v>
      </c>
      <c r="M14" s="179">
        <f t="shared" si="4"/>
        <v>8</v>
      </c>
      <c r="N14" s="179">
        <f t="shared" si="4"/>
        <v>134</v>
      </c>
      <c r="O14" s="179">
        <f t="shared" si="4"/>
        <v>72</v>
      </c>
      <c r="P14" s="179">
        <f t="shared" si="4"/>
        <v>0</v>
      </c>
      <c r="Q14" s="179">
        <f t="shared" si="4"/>
        <v>0</v>
      </c>
      <c r="R14" s="179">
        <f t="shared" si="4"/>
        <v>140</v>
      </c>
      <c r="S14" s="179">
        <f t="shared" si="4"/>
        <v>7</v>
      </c>
      <c r="T14" s="179">
        <f t="shared" si="4"/>
        <v>18</v>
      </c>
      <c r="U14" s="179">
        <f t="shared" si="4"/>
        <v>13</v>
      </c>
      <c r="V14" s="179">
        <f t="shared" si="4"/>
        <v>54</v>
      </c>
      <c r="W14" s="509" t="s">
        <v>170</v>
      </c>
      <c r="X14" s="520"/>
    </row>
    <row r="15" spans="1:24" s="171" customFormat="1" ht="15.75" customHeight="1">
      <c r="A15" s="170"/>
      <c r="B15" s="320" t="s">
        <v>171</v>
      </c>
      <c r="C15" s="266">
        <f t="shared" si="1"/>
        <v>428</v>
      </c>
      <c r="D15" s="179">
        <f t="shared" si="2"/>
        <v>248</v>
      </c>
      <c r="E15" s="179">
        <f t="shared" si="3"/>
        <v>180</v>
      </c>
      <c r="F15" s="179">
        <f>SUM(F16:F20)</f>
        <v>51</v>
      </c>
      <c r="G15" s="179">
        <f aca="true" t="shared" si="5" ref="G15:V15">SUM(G16:G20)</f>
        <v>56</v>
      </c>
      <c r="H15" s="179">
        <f t="shared" si="5"/>
        <v>87</v>
      </c>
      <c r="I15" s="179">
        <f t="shared" si="5"/>
        <v>67</v>
      </c>
      <c r="J15" s="179">
        <f t="shared" si="5"/>
        <v>0</v>
      </c>
      <c r="K15" s="179">
        <f t="shared" si="5"/>
        <v>9</v>
      </c>
      <c r="L15" s="179">
        <f t="shared" si="5"/>
        <v>4</v>
      </c>
      <c r="M15" s="179">
        <f t="shared" si="5"/>
        <v>4</v>
      </c>
      <c r="N15" s="179">
        <f t="shared" si="5"/>
        <v>36</v>
      </c>
      <c r="O15" s="179">
        <f t="shared" si="5"/>
        <v>32</v>
      </c>
      <c r="P15" s="179">
        <f t="shared" si="5"/>
        <v>0</v>
      </c>
      <c r="Q15" s="179">
        <f t="shared" si="5"/>
        <v>0</v>
      </c>
      <c r="R15" s="179">
        <f t="shared" si="5"/>
        <v>62</v>
      </c>
      <c r="S15" s="179">
        <f t="shared" si="5"/>
        <v>5</v>
      </c>
      <c r="T15" s="179">
        <f t="shared" si="5"/>
        <v>8</v>
      </c>
      <c r="U15" s="179">
        <f t="shared" si="5"/>
        <v>7</v>
      </c>
      <c r="V15" s="179">
        <f t="shared" si="5"/>
        <v>16</v>
      </c>
      <c r="W15" s="321" t="s">
        <v>171</v>
      </c>
      <c r="X15" s="170"/>
    </row>
    <row r="16" spans="1:24" s="58" customFormat="1" ht="15.75" customHeight="1">
      <c r="A16" s="322"/>
      <c r="B16" s="323" t="s">
        <v>19</v>
      </c>
      <c r="C16" s="267">
        <f t="shared" si="1"/>
        <v>148</v>
      </c>
      <c r="D16" s="268">
        <f t="shared" si="2"/>
        <v>88</v>
      </c>
      <c r="E16" s="268">
        <f t="shared" si="3"/>
        <v>60</v>
      </c>
      <c r="F16" s="137">
        <v>15</v>
      </c>
      <c r="G16" s="137">
        <v>16</v>
      </c>
      <c r="H16" s="137">
        <v>32</v>
      </c>
      <c r="I16" s="137">
        <v>27</v>
      </c>
      <c r="J16" s="137">
        <v>0</v>
      </c>
      <c r="K16" s="137">
        <v>3</v>
      </c>
      <c r="L16" s="137">
        <v>0</v>
      </c>
      <c r="M16" s="137">
        <v>1</v>
      </c>
      <c r="N16" s="137">
        <v>16</v>
      </c>
      <c r="O16" s="137">
        <v>11</v>
      </c>
      <c r="P16" s="137">
        <v>0</v>
      </c>
      <c r="Q16" s="137">
        <v>0</v>
      </c>
      <c r="R16" s="137">
        <v>24</v>
      </c>
      <c r="S16" s="137">
        <v>1</v>
      </c>
      <c r="T16" s="137">
        <v>1</v>
      </c>
      <c r="U16" s="137">
        <v>1</v>
      </c>
      <c r="V16" s="137">
        <v>4</v>
      </c>
      <c r="W16" s="70" t="s">
        <v>19</v>
      </c>
      <c r="X16" s="67"/>
    </row>
    <row r="17" spans="1:24" s="58" customFormat="1" ht="15.75" customHeight="1">
      <c r="A17" s="322"/>
      <c r="B17" s="323" t="s">
        <v>20</v>
      </c>
      <c r="C17" s="267">
        <f t="shared" si="1"/>
        <v>111</v>
      </c>
      <c r="D17" s="268">
        <f t="shared" si="2"/>
        <v>71</v>
      </c>
      <c r="E17" s="268">
        <f t="shared" si="3"/>
        <v>40</v>
      </c>
      <c r="F17" s="137">
        <v>12</v>
      </c>
      <c r="G17" s="137">
        <v>8</v>
      </c>
      <c r="H17" s="137">
        <v>27</v>
      </c>
      <c r="I17" s="137">
        <v>15</v>
      </c>
      <c r="J17" s="137">
        <v>0</v>
      </c>
      <c r="K17" s="137">
        <v>3</v>
      </c>
      <c r="L17" s="137">
        <v>1</v>
      </c>
      <c r="M17" s="137">
        <v>3</v>
      </c>
      <c r="N17" s="137">
        <v>14</v>
      </c>
      <c r="O17" s="137">
        <v>9</v>
      </c>
      <c r="P17" s="137">
        <v>0</v>
      </c>
      <c r="Q17" s="137">
        <v>0</v>
      </c>
      <c r="R17" s="137">
        <v>16</v>
      </c>
      <c r="S17" s="137">
        <v>2</v>
      </c>
      <c r="T17" s="137">
        <v>1</v>
      </c>
      <c r="U17" s="137">
        <v>0</v>
      </c>
      <c r="V17" s="137">
        <v>2</v>
      </c>
      <c r="W17" s="70" t="s">
        <v>20</v>
      </c>
      <c r="X17" s="67"/>
    </row>
    <row r="18" spans="1:24" s="58" customFormat="1" ht="15.75" customHeight="1">
      <c r="A18" s="322"/>
      <c r="B18" s="323" t="s">
        <v>21</v>
      </c>
      <c r="C18" s="267">
        <f t="shared" si="1"/>
        <v>60</v>
      </c>
      <c r="D18" s="268">
        <f t="shared" si="2"/>
        <v>31</v>
      </c>
      <c r="E18" s="268">
        <f t="shared" si="3"/>
        <v>29</v>
      </c>
      <c r="F18" s="137">
        <v>8</v>
      </c>
      <c r="G18" s="137">
        <v>9</v>
      </c>
      <c r="H18" s="137">
        <v>12</v>
      </c>
      <c r="I18" s="137">
        <v>13</v>
      </c>
      <c r="J18" s="137">
        <v>0</v>
      </c>
      <c r="K18" s="137">
        <v>2</v>
      </c>
      <c r="L18" s="137">
        <v>2</v>
      </c>
      <c r="M18" s="137">
        <v>0</v>
      </c>
      <c r="N18" s="137">
        <v>1</v>
      </c>
      <c r="O18" s="137">
        <v>2</v>
      </c>
      <c r="P18" s="137">
        <v>0</v>
      </c>
      <c r="Q18" s="137">
        <v>0</v>
      </c>
      <c r="R18" s="137">
        <v>6</v>
      </c>
      <c r="S18" s="137">
        <v>0</v>
      </c>
      <c r="T18" s="137">
        <v>2</v>
      </c>
      <c r="U18" s="137">
        <v>3</v>
      </c>
      <c r="V18" s="137">
        <v>3</v>
      </c>
      <c r="W18" s="70" t="s">
        <v>21</v>
      </c>
      <c r="X18" s="67"/>
    </row>
    <row r="19" spans="1:24" s="58" customFormat="1" ht="15.75" customHeight="1">
      <c r="A19" s="322"/>
      <c r="B19" s="323" t="s">
        <v>22</v>
      </c>
      <c r="C19" s="267">
        <f t="shared" si="1"/>
        <v>42</v>
      </c>
      <c r="D19" s="268">
        <f t="shared" si="2"/>
        <v>20</v>
      </c>
      <c r="E19" s="268">
        <f t="shared" si="3"/>
        <v>22</v>
      </c>
      <c r="F19" s="137">
        <v>7</v>
      </c>
      <c r="G19" s="137">
        <v>12</v>
      </c>
      <c r="H19" s="137">
        <v>4</v>
      </c>
      <c r="I19" s="137">
        <v>3</v>
      </c>
      <c r="J19" s="137">
        <v>0</v>
      </c>
      <c r="K19" s="137">
        <v>0</v>
      </c>
      <c r="L19" s="137">
        <v>0</v>
      </c>
      <c r="M19" s="137">
        <v>0</v>
      </c>
      <c r="N19" s="137">
        <v>3</v>
      </c>
      <c r="O19" s="137">
        <v>6</v>
      </c>
      <c r="P19" s="137">
        <v>0</v>
      </c>
      <c r="Q19" s="137">
        <v>0</v>
      </c>
      <c r="R19" s="137">
        <v>6</v>
      </c>
      <c r="S19" s="137">
        <v>0</v>
      </c>
      <c r="T19" s="137">
        <v>0</v>
      </c>
      <c r="U19" s="137">
        <v>1</v>
      </c>
      <c r="V19" s="137">
        <v>4</v>
      </c>
      <c r="W19" s="70" t="s">
        <v>22</v>
      </c>
      <c r="X19" s="67"/>
    </row>
    <row r="20" spans="1:24" s="58" customFormat="1" ht="15.75" customHeight="1">
      <c r="A20" s="322"/>
      <c r="B20" s="323" t="s">
        <v>23</v>
      </c>
      <c r="C20" s="267">
        <f t="shared" si="1"/>
        <v>67</v>
      </c>
      <c r="D20" s="268">
        <f t="shared" si="2"/>
        <v>38</v>
      </c>
      <c r="E20" s="268">
        <f t="shared" si="3"/>
        <v>29</v>
      </c>
      <c r="F20" s="137">
        <v>9</v>
      </c>
      <c r="G20" s="137">
        <v>11</v>
      </c>
      <c r="H20" s="137">
        <v>12</v>
      </c>
      <c r="I20" s="137">
        <v>9</v>
      </c>
      <c r="J20" s="137">
        <v>0</v>
      </c>
      <c r="K20" s="137">
        <v>1</v>
      </c>
      <c r="L20" s="137">
        <v>1</v>
      </c>
      <c r="M20" s="137">
        <v>0</v>
      </c>
      <c r="N20" s="137">
        <v>2</v>
      </c>
      <c r="O20" s="137">
        <v>4</v>
      </c>
      <c r="P20" s="137">
        <v>0</v>
      </c>
      <c r="Q20" s="137">
        <v>0</v>
      </c>
      <c r="R20" s="137">
        <v>10</v>
      </c>
      <c r="S20" s="137">
        <v>2</v>
      </c>
      <c r="T20" s="137">
        <v>4</v>
      </c>
      <c r="U20" s="137">
        <v>2</v>
      </c>
      <c r="V20" s="137">
        <v>3</v>
      </c>
      <c r="W20" s="70" t="s">
        <v>23</v>
      </c>
      <c r="X20" s="67"/>
    </row>
    <row r="21" spans="1:24" s="58" customFormat="1" ht="15.75" customHeight="1">
      <c r="A21" s="322"/>
      <c r="B21" s="324" t="s">
        <v>24</v>
      </c>
      <c r="C21" s="267">
        <f t="shared" si="1"/>
        <v>79</v>
      </c>
      <c r="D21" s="268">
        <f t="shared" si="2"/>
        <v>53</v>
      </c>
      <c r="E21" s="268">
        <f t="shared" si="3"/>
        <v>26</v>
      </c>
      <c r="F21" s="137">
        <v>16</v>
      </c>
      <c r="G21" s="137">
        <v>21</v>
      </c>
      <c r="H21" s="137">
        <v>0</v>
      </c>
      <c r="I21" s="137">
        <v>0</v>
      </c>
      <c r="J21" s="137">
        <v>0</v>
      </c>
      <c r="K21" s="137">
        <v>1</v>
      </c>
      <c r="L21" s="137">
        <v>1</v>
      </c>
      <c r="M21" s="137">
        <v>0</v>
      </c>
      <c r="N21" s="137">
        <v>22</v>
      </c>
      <c r="O21" s="137">
        <v>4</v>
      </c>
      <c r="P21" s="137">
        <v>0</v>
      </c>
      <c r="Q21" s="137">
        <v>0</v>
      </c>
      <c r="R21" s="137">
        <v>14</v>
      </c>
      <c r="S21" s="137">
        <v>0</v>
      </c>
      <c r="T21" s="137">
        <v>0</v>
      </c>
      <c r="U21" s="137">
        <v>0</v>
      </c>
      <c r="V21" s="137">
        <v>7</v>
      </c>
      <c r="W21" s="325" t="s">
        <v>24</v>
      </c>
      <c r="X21" s="67"/>
    </row>
    <row r="22" spans="1:24" s="58" customFormat="1" ht="15.75" customHeight="1">
      <c r="A22" s="322"/>
      <c r="B22" s="324" t="s">
        <v>147</v>
      </c>
      <c r="C22" s="267">
        <f t="shared" si="1"/>
        <v>11</v>
      </c>
      <c r="D22" s="268">
        <f t="shared" si="2"/>
        <v>5</v>
      </c>
      <c r="E22" s="268">
        <f t="shared" si="3"/>
        <v>6</v>
      </c>
      <c r="F22" s="137">
        <v>3</v>
      </c>
      <c r="G22" s="137">
        <v>4</v>
      </c>
      <c r="H22" s="137">
        <v>0</v>
      </c>
      <c r="I22" s="137">
        <v>0</v>
      </c>
      <c r="J22" s="137">
        <v>0</v>
      </c>
      <c r="K22" s="137">
        <v>0</v>
      </c>
      <c r="L22" s="137">
        <v>0</v>
      </c>
      <c r="M22" s="137">
        <v>0</v>
      </c>
      <c r="N22" s="137">
        <v>0</v>
      </c>
      <c r="O22" s="137">
        <v>2</v>
      </c>
      <c r="P22" s="137">
        <v>0</v>
      </c>
      <c r="Q22" s="137">
        <v>0</v>
      </c>
      <c r="R22" s="137">
        <v>2</v>
      </c>
      <c r="S22" s="137">
        <v>0</v>
      </c>
      <c r="T22" s="137">
        <v>0</v>
      </c>
      <c r="U22" s="137">
        <v>0</v>
      </c>
      <c r="V22" s="137">
        <v>1</v>
      </c>
      <c r="W22" s="325" t="s">
        <v>147</v>
      </c>
      <c r="X22" s="67"/>
    </row>
    <row r="23" spans="1:24" s="58" customFormat="1" ht="15.75" customHeight="1">
      <c r="A23" s="322"/>
      <c r="B23" s="324" t="s">
        <v>25</v>
      </c>
      <c r="C23" s="267">
        <f t="shared" si="1"/>
        <v>51</v>
      </c>
      <c r="D23" s="268">
        <f t="shared" si="2"/>
        <v>28</v>
      </c>
      <c r="E23" s="268">
        <f t="shared" si="3"/>
        <v>23</v>
      </c>
      <c r="F23" s="137">
        <v>7</v>
      </c>
      <c r="G23" s="137">
        <v>14</v>
      </c>
      <c r="H23" s="137">
        <v>1</v>
      </c>
      <c r="I23" s="137">
        <v>4</v>
      </c>
      <c r="J23" s="137">
        <v>0</v>
      </c>
      <c r="K23" s="137">
        <v>0</v>
      </c>
      <c r="L23" s="137">
        <v>0</v>
      </c>
      <c r="M23" s="137">
        <v>1</v>
      </c>
      <c r="N23" s="137">
        <v>9</v>
      </c>
      <c r="O23" s="137">
        <v>4</v>
      </c>
      <c r="P23" s="137">
        <v>0</v>
      </c>
      <c r="Q23" s="137">
        <v>0</v>
      </c>
      <c r="R23" s="137">
        <v>11</v>
      </c>
      <c r="S23" s="137">
        <v>0</v>
      </c>
      <c r="T23" s="137">
        <v>0</v>
      </c>
      <c r="U23" s="137">
        <v>0</v>
      </c>
      <c r="V23" s="137">
        <v>4</v>
      </c>
      <c r="W23" s="325" t="s">
        <v>25</v>
      </c>
      <c r="X23" s="67"/>
    </row>
    <row r="24" spans="1:24" s="58" customFormat="1" ht="15.75" customHeight="1">
      <c r="A24" s="322"/>
      <c r="B24" s="324" t="s">
        <v>26</v>
      </c>
      <c r="C24" s="267">
        <f t="shared" si="1"/>
        <v>36</v>
      </c>
      <c r="D24" s="268">
        <f t="shared" si="2"/>
        <v>25</v>
      </c>
      <c r="E24" s="268">
        <f t="shared" si="3"/>
        <v>11</v>
      </c>
      <c r="F24" s="137">
        <v>10</v>
      </c>
      <c r="G24" s="137">
        <v>3</v>
      </c>
      <c r="H24" s="137">
        <v>0</v>
      </c>
      <c r="I24" s="137">
        <v>0</v>
      </c>
      <c r="J24" s="137">
        <v>0</v>
      </c>
      <c r="K24" s="137">
        <v>0</v>
      </c>
      <c r="L24" s="137">
        <v>0</v>
      </c>
      <c r="M24" s="137">
        <v>0</v>
      </c>
      <c r="N24" s="137">
        <v>9</v>
      </c>
      <c r="O24" s="137">
        <v>8</v>
      </c>
      <c r="P24" s="137">
        <v>0</v>
      </c>
      <c r="Q24" s="137">
        <v>0</v>
      </c>
      <c r="R24" s="137">
        <v>4</v>
      </c>
      <c r="S24" s="137">
        <v>0</v>
      </c>
      <c r="T24" s="137">
        <v>2</v>
      </c>
      <c r="U24" s="137">
        <v>0</v>
      </c>
      <c r="V24" s="137">
        <v>2</v>
      </c>
      <c r="W24" s="325" t="s">
        <v>26</v>
      </c>
      <c r="X24" s="67"/>
    </row>
    <row r="25" spans="1:24" s="58" customFormat="1" ht="15.75" customHeight="1">
      <c r="A25" s="322"/>
      <c r="B25" s="324" t="s">
        <v>27</v>
      </c>
      <c r="C25" s="267">
        <f t="shared" si="1"/>
        <v>44</v>
      </c>
      <c r="D25" s="268">
        <f t="shared" si="2"/>
        <v>33</v>
      </c>
      <c r="E25" s="268">
        <f t="shared" si="3"/>
        <v>11</v>
      </c>
      <c r="F25" s="137">
        <v>7</v>
      </c>
      <c r="G25" s="137">
        <v>5</v>
      </c>
      <c r="H25" s="137">
        <v>0</v>
      </c>
      <c r="I25" s="137">
        <v>0</v>
      </c>
      <c r="J25" s="137">
        <v>0</v>
      </c>
      <c r="K25" s="137">
        <v>0</v>
      </c>
      <c r="L25" s="137">
        <v>0</v>
      </c>
      <c r="M25" s="137">
        <v>0</v>
      </c>
      <c r="N25" s="137">
        <v>17</v>
      </c>
      <c r="O25" s="137">
        <v>3</v>
      </c>
      <c r="P25" s="137">
        <v>0</v>
      </c>
      <c r="Q25" s="137">
        <v>0</v>
      </c>
      <c r="R25" s="137">
        <v>7</v>
      </c>
      <c r="S25" s="137">
        <v>1</v>
      </c>
      <c r="T25" s="137">
        <v>2</v>
      </c>
      <c r="U25" s="137">
        <v>2</v>
      </c>
      <c r="V25" s="137">
        <v>2</v>
      </c>
      <c r="W25" s="325" t="s">
        <v>27</v>
      </c>
      <c r="X25" s="67"/>
    </row>
    <row r="26" spans="1:24" s="58" customFormat="1" ht="15.75" customHeight="1">
      <c r="A26" s="322"/>
      <c r="B26" s="324" t="s">
        <v>28</v>
      </c>
      <c r="C26" s="267">
        <f t="shared" si="1"/>
        <v>7</v>
      </c>
      <c r="D26" s="268">
        <f t="shared" si="2"/>
        <v>3</v>
      </c>
      <c r="E26" s="268">
        <f t="shared" si="3"/>
        <v>4</v>
      </c>
      <c r="F26" s="137">
        <v>1</v>
      </c>
      <c r="G26" s="137">
        <v>3</v>
      </c>
      <c r="H26" s="137">
        <v>0</v>
      </c>
      <c r="I26" s="137">
        <v>0</v>
      </c>
      <c r="J26" s="137">
        <v>0</v>
      </c>
      <c r="K26" s="137">
        <v>0</v>
      </c>
      <c r="L26" s="137">
        <v>0</v>
      </c>
      <c r="M26" s="137">
        <v>0</v>
      </c>
      <c r="N26" s="137">
        <v>0</v>
      </c>
      <c r="O26" s="137">
        <v>1</v>
      </c>
      <c r="P26" s="137">
        <v>0</v>
      </c>
      <c r="Q26" s="137">
        <v>0</v>
      </c>
      <c r="R26" s="137">
        <v>2</v>
      </c>
      <c r="S26" s="137">
        <v>0</v>
      </c>
      <c r="T26" s="137">
        <v>0</v>
      </c>
      <c r="U26" s="137">
        <v>0</v>
      </c>
      <c r="V26" s="137">
        <v>1</v>
      </c>
      <c r="W26" s="325" t="s">
        <v>28</v>
      </c>
      <c r="X26" s="67"/>
    </row>
    <row r="27" spans="1:24" s="58" customFormat="1" ht="15.75" customHeight="1">
      <c r="A27" s="322"/>
      <c r="B27" s="324" t="s">
        <v>29</v>
      </c>
      <c r="C27" s="267">
        <f t="shared" si="1"/>
        <v>16</v>
      </c>
      <c r="D27" s="268">
        <f t="shared" si="2"/>
        <v>8</v>
      </c>
      <c r="E27" s="268">
        <f t="shared" si="3"/>
        <v>8</v>
      </c>
      <c r="F27" s="137">
        <v>4</v>
      </c>
      <c r="G27" s="137">
        <v>6</v>
      </c>
      <c r="H27" s="137">
        <v>0</v>
      </c>
      <c r="I27" s="137">
        <v>0</v>
      </c>
      <c r="J27" s="137">
        <v>0</v>
      </c>
      <c r="K27" s="137">
        <v>0</v>
      </c>
      <c r="L27" s="137">
        <v>0</v>
      </c>
      <c r="M27" s="137">
        <v>0</v>
      </c>
      <c r="N27" s="137">
        <v>0</v>
      </c>
      <c r="O27" s="137">
        <v>2</v>
      </c>
      <c r="P27" s="137">
        <v>0</v>
      </c>
      <c r="Q27" s="137">
        <v>0</v>
      </c>
      <c r="R27" s="137">
        <v>4</v>
      </c>
      <c r="S27" s="137">
        <v>0</v>
      </c>
      <c r="T27" s="137">
        <v>0</v>
      </c>
      <c r="U27" s="137">
        <v>0</v>
      </c>
      <c r="V27" s="137">
        <v>2</v>
      </c>
      <c r="W27" s="325" t="s">
        <v>29</v>
      </c>
      <c r="X27" s="67"/>
    </row>
    <row r="28" spans="1:24" s="58" customFormat="1" ht="15.75" customHeight="1">
      <c r="A28" s="322"/>
      <c r="B28" s="324" t="s">
        <v>30</v>
      </c>
      <c r="C28" s="267">
        <f t="shared" si="1"/>
        <v>10</v>
      </c>
      <c r="D28" s="268">
        <f t="shared" si="2"/>
        <v>5</v>
      </c>
      <c r="E28" s="268">
        <f t="shared" si="3"/>
        <v>5</v>
      </c>
      <c r="F28" s="137">
        <v>3</v>
      </c>
      <c r="G28" s="137">
        <v>3</v>
      </c>
      <c r="H28" s="137">
        <v>0</v>
      </c>
      <c r="I28" s="137">
        <v>0</v>
      </c>
      <c r="J28" s="137">
        <v>0</v>
      </c>
      <c r="K28" s="137">
        <v>0</v>
      </c>
      <c r="L28" s="137">
        <v>0</v>
      </c>
      <c r="M28" s="137">
        <v>1</v>
      </c>
      <c r="N28" s="137">
        <v>0</v>
      </c>
      <c r="O28" s="137">
        <v>1</v>
      </c>
      <c r="P28" s="137">
        <v>0</v>
      </c>
      <c r="Q28" s="137">
        <v>0</v>
      </c>
      <c r="R28" s="137">
        <v>2</v>
      </c>
      <c r="S28" s="137">
        <v>0</v>
      </c>
      <c r="T28" s="137">
        <v>0</v>
      </c>
      <c r="U28" s="137">
        <v>0</v>
      </c>
      <c r="V28" s="137">
        <v>1</v>
      </c>
      <c r="W28" s="325" t="s">
        <v>30</v>
      </c>
      <c r="X28" s="67"/>
    </row>
    <row r="29" spans="1:24" s="58" customFormat="1" ht="15.75" customHeight="1">
      <c r="A29" s="322"/>
      <c r="B29" s="326" t="s">
        <v>60</v>
      </c>
      <c r="C29" s="267">
        <f t="shared" si="1"/>
        <v>40</v>
      </c>
      <c r="D29" s="268">
        <f t="shared" si="2"/>
        <v>27</v>
      </c>
      <c r="E29" s="268">
        <f t="shared" si="3"/>
        <v>13</v>
      </c>
      <c r="F29" s="137">
        <v>8</v>
      </c>
      <c r="G29" s="137">
        <v>9</v>
      </c>
      <c r="H29" s="137">
        <v>0</v>
      </c>
      <c r="I29" s="137">
        <v>0</v>
      </c>
      <c r="J29" s="137">
        <v>0</v>
      </c>
      <c r="K29" s="137">
        <v>0</v>
      </c>
      <c r="L29" s="137">
        <v>0</v>
      </c>
      <c r="M29" s="137">
        <v>1</v>
      </c>
      <c r="N29" s="137">
        <v>10</v>
      </c>
      <c r="O29" s="137">
        <v>3</v>
      </c>
      <c r="P29" s="137">
        <v>0</v>
      </c>
      <c r="Q29" s="137">
        <v>0</v>
      </c>
      <c r="R29" s="137">
        <v>7</v>
      </c>
      <c r="S29" s="137">
        <v>0</v>
      </c>
      <c r="T29" s="137">
        <v>2</v>
      </c>
      <c r="U29" s="137">
        <v>0</v>
      </c>
      <c r="V29" s="137">
        <v>3</v>
      </c>
      <c r="W29" s="325" t="s">
        <v>60</v>
      </c>
      <c r="X29" s="67"/>
    </row>
    <row r="30" spans="1:24" s="58" customFormat="1" ht="15.75" customHeight="1">
      <c r="A30" s="322"/>
      <c r="B30" s="326" t="s">
        <v>61</v>
      </c>
      <c r="C30" s="267">
        <f t="shared" si="1"/>
        <v>44</v>
      </c>
      <c r="D30" s="268">
        <f t="shared" si="2"/>
        <v>28</v>
      </c>
      <c r="E30" s="268">
        <f t="shared" si="3"/>
        <v>16</v>
      </c>
      <c r="F30" s="137">
        <v>8</v>
      </c>
      <c r="G30" s="137">
        <v>10</v>
      </c>
      <c r="H30" s="137">
        <v>0</v>
      </c>
      <c r="I30" s="137">
        <v>0</v>
      </c>
      <c r="J30" s="137">
        <v>0</v>
      </c>
      <c r="K30" s="137">
        <v>0</v>
      </c>
      <c r="L30" s="137">
        <v>0</v>
      </c>
      <c r="M30" s="137">
        <v>0</v>
      </c>
      <c r="N30" s="137">
        <v>8</v>
      </c>
      <c r="O30" s="137">
        <v>5</v>
      </c>
      <c r="P30" s="137">
        <v>0</v>
      </c>
      <c r="Q30" s="137">
        <v>0</v>
      </c>
      <c r="R30" s="137">
        <v>10</v>
      </c>
      <c r="S30" s="137">
        <v>0</v>
      </c>
      <c r="T30" s="137">
        <v>2</v>
      </c>
      <c r="U30" s="137">
        <v>1</v>
      </c>
      <c r="V30" s="137">
        <v>4</v>
      </c>
      <c r="W30" s="325" t="s">
        <v>61</v>
      </c>
      <c r="X30" s="67"/>
    </row>
    <row r="31" spans="1:24" s="58" customFormat="1" ht="15.75" customHeight="1">
      <c r="A31" s="322"/>
      <c r="B31" s="326" t="s">
        <v>62</v>
      </c>
      <c r="C31" s="267">
        <f t="shared" si="1"/>
        <v>14</v>
      </c>
      <c r="D31" s="268">
        <f t="shared" si="2"/>
        <v>7</v>
      </c>
      <c r="E31" s="268">
        <f t="shared" si="3"/>
        <v>7</v>
      </c>
      <c r="F31" s="137">
        <v>3</v>
      </c>
      <c r="G31" s="137">
        <v>6</v>
      </c>
      <c r="H31" s="137">
        <v>0</v>
      </c>
      <c r="I31" s="137">
        <v>0</v>
      </c>
      <c r="J31" s="137">
        <v>0</v>
      </c>
      <c r="K31" s="137">
        <v>0</v>
      </c>
      <c r="L31" s="137">
        <v>0</v>
      </c>
      <c r="M31" s="137">
        <v>0</v>
      </c>
      <c r="N31" s="137">
        <v>1</v>
      </c>
      <c r="O31" s="137">
        <v>1</v>
      </c>
      <c r="P31" s="137">
        <v>0</v>
      </c>
      <c r="Q31" s="137">
        <v>0</v>
      </c>
      <c r="R31" s="137">
        <v>3</v>
      </c>
      <c r="S31" s="137">
        <v>0</v>
      </c>
      <c r="T31" s="137">
        <v>0</v>
      </c>
      <c r="U31" s="137">
        <v>0</v>
      </c>
      <c r="V31" s="137">
        <v>3</v>
      </c>
      <c r="W31" s="325" t="s">
        <v>62</v>
      </c>
      <c r="X31" s="67"/>
    </row>
    <row r="32" spans="1:24" s="58" customFormat="1" ht="15.75" customHeight="1">
      <c r="A32" s="322"/>
      <c r="B32" s="326" t="s">
        <v>164</v>
      </c>
      <c r="C32" s="267">
        <f t="shared" si="1"/>
        <v>97</v>
      </c>
      <c r="D32" s="268">
        <f t="shared" si="2"/>
        <v>61</v>
      </c>
      <c r="E32" s="268">
        <f t="shared" si="3"/>
        <v>36</v>
      </c>
      <c r="F32" s="137">
        <v>14</v>
      </c>
      <c r="G32" s="137">
        <v>20</v>
      </c>
      <c r="H32" s="137">
        <v>10</v>
      </c>
      <c r="I32" s="137">
        <v>5</v>
      </c>
      <c r="J32" s="137">
        <v>0</v>
      </c>
      <c r="K32" s="137">
        <v>0</v>
      </c>
      <c r="L32" s="137">
        <v>1</v>
      </c>
      <c r="M32" s="137">
        <v>1</v>
      </c>
      <c r="N32" s="137">
        <v>22</v>
      </c>
      <c r="O32" s="137">
        <v>6</v>
      </c>
      <c r="P32" s="137">
        <v>0</v>
      </c>
      <c r="Q32" s="137">
        <v>0</v>
      </c>
      <c r="R32" s="137">
        <v>12</v>
      </c>
      <c r="S32" s="137">
        <v>1</v>
      </c>
      <c r="T32" s="137">
        <v>2</v>
      </c>
      <c r="U32" s="137">
        <v>3</v>
      </c>
      <c r="V32" s="137">
        <v>8</v>
      </c>
      <c r="W32" s="325" t="s">
        <v>164</v>
      </c>
      <c r="X32" s="67"/>
    </row>
    <row r="33" spans="1:24" s="171" customFormat="1" ht="15.75" customHeight="1">
      <c r="A33" s="531" t="s">
        <v>218</v>
      </c>
      <c r="B33" s="532"/>
      <c r="C33" s="266">
        <f t="shared" si="1"/>
        <v>11</v>
      </c>
      <c r="D33" s="179">
        <f t="shared" si="2"/>
        <v>6</v>
      </c>
      <c r="E33" s="179">
        <f t="shared" si="3"/>
        <v>5</v>
      </c>
      <c r="F33" s="179">
        <f>SUM(F34:F35)</f>
        <v>3</v>
      </c>
      <c r="G33" s="179">
        <f aca="true" t="shared" si="6" ref="G33:V33">SUM(G34:G35)</f>
        <v>1</v>
      </c>
      <c r="H33" s="179">
        <f t="shared" si="6"/>
        <v>0</v>
      </c>
      <c r="I33" s="179">
        <f t="shared" si="6"/>
        <v>1</v>
      </c>
      <c r="J33" s="179">
        <f t="shared" si="6"/>
        <v>0</v>
      </c>
      <c r="K33" s="179">
        <f t="shared" si="6"/>
        <v>0</v>
      </c>
      <c r="L33" s="179">
        <f t="shared" si="6"/>
        <v>0</v>
      </c>
      <c r="M33" s="179">
        <f t="shared" si="6"/>
        <v>0</v>
      </c>
      <c r="N33" s="179">
        <f t="shared" si="6"/>
        <v>0</v>
      </c>
      <c r="O33" s="179">
        <f t="shared" si="6"/>
        <v>1</v>
      </c>
      <c r="P33" s="179">
        <f t="shared" si="6"/>
        <v>0</v>
      </c>
      <c r="Q33" s="179">
        <f t="shared" si="6"/>
        <v>0</v>
      </c>
      <c r="R33" s="179">
        <f t="shared" si="6"/>
        <v>1</v>
      </c>
      <c r="S33" s="179">
        <f t="shared" si="6"/>
        <v>0</v>
      </c>
      <c r="T33" s="179">
        <f t="shared" si="6"/>
        <v>2</v>
      </c>
      <c r="U33" s="179">
        <f t="shared" si="6"/>
        <v>2</v>
      </c>
      <c r="V33" s="179">
        <f t="shared" si="6"/>
        <v>1</v>
      </c>
      <c r="W33" s="509" t="s">
        <v>172</v>
      </c>
      <c r="X33" s="510"/>
    </row>
    <row r="34" spans="1:24" s="58" customFormat="1" ht="15.75" customHeight="1">
      <c r="A34" s="322"/>
      <c r="B34" s="324" t="s">
        <v>31</v>
      </c>
      <c r="C34" s="267">
        <f t="shared" si="1"/>
        <v>7</v>
      </c>
      <c r="D34" s="268">
        <f t="shared" si="2"/>
        <v>5</v>
      </c>
      <c r="E34" s="268">
        <f t="shared" si="3"/>
        <v>2</v>
      </c>
      <c r="F34" s="137">
        <v>3</v>
      </c>
      <c r="G34" s="137">
        <v>1</v>
      </c>
      <c r="H34" s="137">
        <v>0</v>
      </c>
      <c r="I34" s="137">
        <v>0</v>
      </c>
      <c r="J34" s="137">
        <v>0</v>
      </c>
      <c r="K34" s="137">
        <v>0</v>
      </c>
      <c r="L34" s="137">
        <v>0</v>
      </c>
      <c r="M34" s="137">
        <v>0</v>
      </c>
      <c r="N34" s="137">
        <v>0</v>
      </c>
      <c r="O34" s="137">
        <v>1</v>
      </c>
      <c r="P34" s="137">
        <v>0</v>
      </c>
      <c r="Q34" s="137">
        <v>0</v>
      </c>
      <c r="R34" s="137">
        <v>1</v>
      </c>
      <c r="S34" s="137">
        <v>0</v>
      </c>
      <c r="T34" s="137">
        <v>1</v>
      </c>
      <c r="U34" s="137">
        <v>0</v>
      </c>
      <c r="V34" s="137">
        <v>1</v>
      </c>
      <c r="W34" s="325" t="s">
        <v>31</v>
      </c>
      <c r="X34" s="67"/>
    </row>
    <row r="35" spans="1:24" s="58" customFormat="1" ht="15.75" customHeight="1">
      <c r="A35" s="322"/>
      <c r="B35" s="324" t="s">
        <v>32</v>
      </c>
      <c r="C35" s="267">
        <f t="shared" si="1"/>
        <v>4</v>
      </c>
      <c r="D35" s="268">
        <f t="shared" si="2"/>
        <v>1</v>
      </c>
      <c r="E35" s="268">
        <f t="shared" si="3"/>
        <v>3</v>
      </c>
      <c r="F35" s="137">
        <v>0</v>
      </c>
      <c r="G35" s="137">
        <v>0</v>
      </c>
      <c r="H35" s="137">
        <v>0</v>
      </c>
      <c r="I35" s="137">
        <v>1</v>
      </c>
      <c r="J35" s="137">
        <v>0</v>
      </c>
      <c r="K35" s="137">
        <v>0</v>
      </c>
      <c r="L35" s="137">
        <v>0</v>
      </c>
      <c r="M35" s="137">
        <v>0</v>
      </c>
      <c r="N35" s="137">
        <v>0</v>
      </c>
      <c r="O35" s="137">
        <v>0</v>
      </c>
      <c r="P35" s="137">
        <v>0</v>
      </c>
      <c r="Q35" s="137">
        <v>0</v>
      </c>
      <c r="R35" s="137">
        <v>0</v>
      </c>
      <c r="S35" s="137">
        <v>0</v>
      </c>
      <c r="T35" s="137">
        <v>1</v>
      </c>
      <c r="U35" s="137">
        <v>2</v>
      </c>
      <c r="V35" s="137">
        <v>0</v>
      </c>
      <c r="W35" s="325" t="s">
        <v>32</v>
      </c>
      <c r="X35" s="67"/>
    </row>
    <row r="36" spans="1:24" s="171" customFormat="1" ht="15.75" customHeight="1">
      <c r="A36" s="513" t="s">
        <v>219</v>
      </c>
      <c r="B36" s="514"/>
      <c r="C36" s="266">
        <f t="shared" si="1"/>
        <v>59</v>
      </c>
      <c r="D36" s="179">
        <f t="shared" si="2"/>
        <v>37</v>
      </c>
      <c r="E36" s="179">
        <f t="shared" si="3"/>
        <v>22</v>
      </c>
      <c r="F36" s="179">
        <f>SUM(F37:F40)</f>
        <v>8</v>
      </c>
      <c r="G36" s="179">
        <f aca="true" t="shared" si="7" ref="G36:V36">SUM(G37:G40)</f>
        <v>14</v>
      </c>
      <c r="H36" s="179">
        <f t="shared" si="7"/>
        <v>0</v>
      </c>
      <c r="I36" s="179">
        <f t="shared" si="7"/>
        <v>0</v>
      </c>
      <c r="J36" s="179">
        <f t="shared" si="7"/>
        <v>0</v>
      </c>
      <c r="K36" s="179">
        <f t="shared" si="7"/>
        <v>0</v>
      </c>
      <c r="L36" s="179">
        <f t="shared" si="7"/>
        <v>0</v>
      </c>
      <c r="M36" s="179">
        <f t="shared" si="7"/>
        <v>0</v>
      </c>
      <c r="N36" s="179">
        <f t="shared" si="7"/>
        <v>14</v>
      </c>
      <c r="O36" s="179">
        <f t="shared" si="7"/>
        <v>6</v>
      </c>
      <c r="P36" s="179">
        <f t="shared" si="7"/>
        <v>0</v>
      </c>
      <c r="Q36" s="179">
        <f t="shared" si="7"/>
        <v>0</v>
      </c>
      <c r="R36" s="179">
        <f t="shared" si="7"/>
        <v>11</v>
      </c>
      <c r="S36" s="179">
        <f t="shared" si="7"/>
        <v>2</v>
      </c>
      <c r="T36" s="179">
        <f t="shared" si="7"/>
        <v>4</v>
      </c>
      <c r="U36" s="179">
        <f t="shared" si="7"/>
        <v>0</v>
      </c>
      <c r="V36" s="179">
        <f t="shared" si="7"/>
        <v>5</v>
      </c>
      <c r="W36" s="509" t="s">
        <v>173</v>
      </c>
      <c r="X36" s="510"/>
    </row>
    <row r="37" spans="1:24" s="58" customFormat="1" ht="15.75" customHeight="1">
      <c r="A37" s="322"/>
      <c r="B37" s="324" t="s">
        <v>48</v>
      </c>
      <c r="C37" s="267">
        <f t="shared" si="1"/>
        <v>37</v>
      </c>
      <c r="D37" s="268">
        <f t="shared" si="2"/>
        <v>24</v>
      </c>
      <c r="E37" s="268">
        <f t="shared" si="3"/>
        <v>13</v>
      </c>
      <c r="F37" s="137">
        <v>5</v>
      </c>
      <c r="G37" s="137">
        <v>8</v>
      </c>
      <c r="H37" s="137">
        <v>0</v>
      </c>
      <c r="I37" s="137">
        <v>0</v>
      </c>
      <c r="J37" s="137">
        <v>0</v>
      </c>
      <c r="K37" s="137">
        <v>0</v>
      </c>
      <c r="L37" s="137">
        <v>0</v>
      </c>
      <c r="M37" s="137">
        <v>0</v>
      </c>
      <c r="N37" s="137">
        <v>11</v>
      </c>
      <c r="O37" s="137">
        <v>4</v>
      </c>
      <c r="P37" s="137">
        <v>0</v>
      </c>
      <c r="Q37" s="137">
        <v>0</v>
      </c>
      <c r="R37" s="137">
        <v>7</v>
      </c>
      <c r="S37" s="137">
        <v>1</v>
      </c>
      <c r="T37" s="137">
        <v>1</v>
      </c>
      <c r="U37" s="137">
        <v>0</v>
      </c>
      <c r="V37" s="137">
        <v>3</v>
      </c>
      <c r="W37" s="325" t="s">
        <v>47</v>
      </c>
      <c r="X37" s="67"/>
    </row>
    <row r="38" spans="1:24" s="58" customFormat="1" ht="15.75" customHeight="1">
      <c r="A38" s="322"/>
      <c r="B38" s="324" t="s">
        <v>50</v>
      </c>
      <c r="C38" s="267">
        <f t="shared" si="1"/>
        <v>12</v>
      </c>
      <c r="D38" s="268">
        <f t="shared" si="2"/>
        <v>8</v>
      </c>
      <c r="E38" s="268">
        <f t="shared" si="3"/>
        <v>4</v>
      </c>
      <c r="F38" s="137">
        <v>2</v>
      </c>
      <c r="G38" s="137">
        <v>3</v>
      </c>
      <c r="H38" s="137">
        <v>0</v>
      </c>
      <c r="I38" s="137">
        <v>0</v>
      </c>
      <c r="J38" s="137">
        <v>0</v>
      </c>
      <c r="K38" s="137">
        <v>0</v>
      </c>
      <c r="L38" s="137">
        <v>0</v>
      </c>
      <c r="M38" s="137">
        <v>0</v>
      </c>
      <c r="N38" s="137">
        <v>3</v>
      </c>
      <c r="O38" s="137">
        <v>1</v>
      </c>
      <c r="P38" s="137">
        <v>0</v>
      </c>
      <c r="Q38" s="137">
        <v>0</v>
      </c>
      <c r="R38" s="137">
        <v>2</v>
      </c>
      <c r="S38" s="137">
        <v>0</v>
      </c>
      <c r="T38" s="137">
        <v>1</v>
      </c>
      <c r="U38" s="137">
        <v>0</v>
      </c>
      <c r="V38" s="137">
        <v>1</v>
      </c>
      <c r="W38" s="325" t="s">
        <v>49</v>
      </c>
      <c r="X38" s="67"/>
    </row>
    <row r="39" spans="1:24" s="58" customFormat="1" ht="15.75" customHeight="1">
      <c r="A39" s="322"/>
      <c r="B39" s="324" t="s">
        <v>52</v>
      </c>
      <c r="C39" s="267">
        <f t="shared" si="1"/>
        <v>8</v>
      </c>
      <c r="D39" s="268">
        <f t="shared" si="2"/>
        <v>4</v>
      </c>
      <c r="E39" s="268">
        <f t="shared" si="3"/>
        <v>4</v>
      </c>
      <c r="F39" s="137">
        <v>1</v>
      </c>
      <c r="G39" s="137">
        <v>3</v>
      </c>
      <c r="H39" s="137">
        <v>0</v>
      </c>
      <c r="I39" s="137">
        <v>0</v>
      </c>
      <c r="J39" s="137">
        <v>0</v>
      </c>
      <c r="K39" s="137">
        <v>0</v>
      </c>
      <c r="L39" s="137">
        <v>0</v>
      </c>
      <c r="M39" s="137">
        <v>0</v>
      </c>
      <c r="N39" s="137">
        <v>0</v>
      </c>
      <c r="O39" s="137">
        <v>1</v>
      </c>
      <c r="P39" s="137">
        <v>0</v>
      </c>
      <c r="Q39" s="137">
        <v>0</v>
      </c>
      <c r="R39" s="137">
        <v>2</v>
      </c>
      <c r="S39" s="137">
        <v>0</v>
      </c>
      <c r="T39" s="137">
        <v>1</v>
      </c>
      <c r="U39" s="137">
        <v>0</v>
      </c>
      <c r="V39" s="137">
        <v>1</v>
      </c>
      <c r="W39" s="325" t="s">
        <v>51</v>
      </c>
      <c r="X39" s="67"/>
    </row>
    <row r="40" spans="1:24" s="58" customFormat="1" ht="15.75" customHeight="1">
      <c r="A40" s="322"/>
      <c r="B40" s="324" t="s">
        <v>54</v>
      </c>
      <c r="C40" s="267">
        <f t="shared" si="1"/>
        <v>2</v>
      </c>
      <c r="D40" s="268">
        <f t="shared" si="2"/>
        <v>1</v>
      </c>
      <c r="E40" s="268">
        <f t="shared" si="3"/>
        <v>1</v>
      </c>
      <c r="F40" s="137">
        <v>0</v>
      </c>
      <c r="G40" s="137">
        <v>0</v>
      </c>
      <c r="H40" s="137">
        <v>0</v>
      </c>
      <c r="I40" s="137">
        <v>0</v>
      </c>
      <c r="J40" s="137">
        <v>0</v>
      </c>
      <c r="K40" s="137">
        <v>0</v>
      </c>
      <c r="L40" s="137">
        <v>0</v>
      </c>
      <c r="M40" s="137">
        <v>0</v>
      </c>
      <c r="N40" s="137">
        <v>0</v>
      </c>
      <c r="O40" s="137">
        <v>0</v>
      </c>
      <c r="P40" s="137">
        <v>0</v>
      </c>
      <c r="Q40" s="137">
        <v>0</v>
      </c>
      <c r="R40" s="137">
        <v>0</v>
      </c>
      <c r="S40" s="137">
        <v>1</v>
      </c>
      <c r="T40" s="137">
        <v>1</v>
      </c>
      <c r="U40" s="137">
        <v>0</v>
      </c>
      <c r="V40" s="137">
        <v>0</v>
      </c>
      <c r="W40" s="325" t="s">
        <v>53</v>
      </c>
      <c r="X40" s="67"/>
    </row>
    <row r="41" spans="1:24" s="171" customFormat="1" ht="15.75" customHeight="1">
      <c r="A41" s="513" t="s">
        <v>220</v>
      </c>
      <c r="B41" s="514"/>
      <c r="C41" s="266">
        <f t="shared" si="1"/>
        <v>12</v>
      </c>
      <c r="D41" s="179">
        <f t="shared" si="2"/>
        <v>9</v>
      </c>
      <c r="E41" s="179">
        <f t="shared" si="3"/>
        <v>3</v>
      </c>
      <c r="F41" s="179">
        <f>F42</f>
        <v>3</v>
      </c>
      <c r="G41" s="179">
        <f aca="true" t="shared" si="8" ref="G41:V41">G42</f>
        <v>1</v>
      </c>
      <c r="H41" s="179">
        <f t="shared" si="8"/>
        <v>0</v>
      </c>
      <c r="I41" s="179">
        <f t="shared" si="8"/>
        <v>0</v>
      </c>
      <c r="J41" s="179">
        <f t="shared" si="8"/>
        <v>0</v>
      </c>
      <c r="K41" s="179">
        <f t="shared" si="8"/>
        <v>0</v>
      </c>
      <c r="L41" s="179">
        <f t="shared" si="8"/>
        <v>0</v>
      </c>
      <c r="M41" s="179">
        <f t="shared" si="8"/>
        <v>0</v>
      </c>
      <c r="N41" s="179">
        <f t="shared" si="8"/>
        <v>2</v>
      </c>
      <c r="O41" s="179">
        <f t="shared" si="8"/>
        <v>2</v>
      </c>
      <c r="P41" s="179">
        <f t="shared" si="8"/>
        <v>0</v>
      </c>
      <c r="Q41" s="179">
        <f t="shared" si="8"/>
        <v>0</v>
      </c>
      <c r="R41" s="179">
        <f t="shared" si="8"/>
        <v>3</v>
      </c>
      <c r="S41" s="179">
        <f t="shared" si="8"/>
        <v>0</v>
      </c>
      <c r="T41" s="179">
        <f t="shared" si="8"/>
        <v>1</v>
      </c>
      <c r="U41" s="179">
        <f t="shared" si="8"/>
        <v>0</v>
      </c>
      <c r="V41" s="179">
        <f t="shared" si="8"/>
        <v>1</v>
      </c>
      <c r="W41" s="511" t="s">
        <v>33</v>
      </c>
      <c r="X41" s="512"/>
    </row>
    <row r="42" spans="1:24" s="58" customFormat="1" ht="15.75" customHeight="1">
      <c r="A42" s="322"/>
      <c r="B42" s="324" t="s">
        <v>34</v>
      </c>
      <c r="C42" s="267">
        <f t="shared" si="1"/>
        <v>12</v>
      </c>
      <c r="D42" s="268">
        <f t="shared" si="2"/>
        <v>9</v>
      </c>
      <c r="E42" s="268">
        <f t="shared" si="3"/>
        <v>3</v>
      </c>
      <c r="F42" s="137">
        <v>3</v>
      </c>
      <c r="G42" s="137">
        <v>1</v>
      </c>
      <c r="H42" s="137">
        <v>0</v>
      </c>
      <c r="I42" s="137">
        <v>0</v>
      </c>
      <c r="J42" s="137">
        <v>0</v>
      </c>
      <c r="K42" s="137">
        <v>0</v>
      </c>
      <c r="L42" s="137">
        <v>0</v>
      </c>
      <c r="M42" s="137">
        <v>0</v>
      </c>
      <c r="N42" s="137">
        <v>2</v>
      </c>
      <c r="O42" s="137">
        <v>2</v>
      </c>
      <c r="P42" s="137">
        <v>0</v>
      </c>
      <c r="Q42" s="137">
        <v>0</v>
      </c>
      <c r="R42" s="137">
        <v>3</v>
      </c>
      <c r="S42" s="137">
        <v>0</v>
      </c>
      <c r="T42" s="137">
        <v>1</v>
      </c>
      <c r="U42" s="137">
        <v>0</v>
      </c>
      <c r="V42" s="137">
        <v>1</v>
      </c>
      <c r="W42" s="325" t="s">
        <v>34</v>
      </c>
      <c r="X42" s="67"/>
    </row>
    <row r="43" spans="1:24" s="171" customFormat="1" ht="15.75" customHeight="1">
      <c r="A43" s="513" t="s">
        <v>221</v>
      </c>
      <c r="B43" s="514"/>
      <c r="C43" s="266">
        <f t="shared" si="1"/>
        <v>11</v>
      </c>
      <c r="D43" s="179">
        <f t="shared" si="2"/>
        <v>6</v>
      </c>
      <c r="E43" s="179">
        <f t="shared" si="3"/>
        <v>5</v>
      </c>
      <c r="F43" s="179">
        <f>SUM(F44:F45)</f>
        <v>2</v>
      </c>
      <c r="G43" s="179">
        <f aca="true" t="shared" si="9" ref="G43:V43">SUM(G44:G45)</f>
        <v>3</v>
      </c>
      <c r="H43" s="179">
        <f t="shared" si="9"/>
        <v>0</v>
      </c>
      <c r="I43" s="179">
        <f t="shared" si="9"/>
        <v>0</v>
      </c>
      <c r="J43" s="179">
        <f t="shared" si="9"/>
        <v>0</v>
      </c>
      <c r="K43" s="179">
        <f t="shared" si="9"/>
        <v>0</v>
      </c>
      <c r="L43" s="179">
        <f t="shared" si="9"/>
        <v>0</v>
      </c>
      <c r="M43" s="179">
        <f t="shared" si="9"/>
        <v>0</v>
      </c>
      <c r="N43" s="179">
        <f t="shared" si="9"/>
        <v>1</v>
      </c>
      <c r="O43" s="179">
        <f t="shared" si="9"/>
        <v>2</v>
      </c>
      <c r="P43" s="179">
        <f t="shared" si="9"/>
        <v>0</v>
      </c>
      <c r="Q43" s="179">
        <f t="shared" si="9"/>
        <v>0</v>
      </c>
      <c r="R43" s="179">
        <f t="shared" si="9"/>
        <v>3</v>
      </c>
      <c r="S43" s="179">
        <f t="shared" si="9"/>
        <v>0</v>
      </c>
      <c r="T43" s="179">
        <f t="shared" si="9"/>
        <v>0</v>
      </c>
      <c r="U43" s="179">
        <f t="shared" si="9"/>
        <v>0</v>
      </c>
      <c r="V43" s="179">
        <f t="shared" si="9"/>
        <v>1</v>
      </c>
      <c r="W43" s="509" t="s">
        <v>175</v>
      </c>
      <c r="X43" s="510"/>
    </row>
    <row r="44" spans="1:24" s="58" customFormat="1" ht="15.75" customHeight="1">
      <c r="A44" s="322"/>
      <c r="B44" s="324" t="s">
        <v>35</v>
      </c>
      <c r="C44" s="267">
        <f t="shared" si="1"/>
        <v>11</v>
      </c>
      <c r="D44" s="268">
        <f t="shared" si="2"/>
        <v>6</v>
      </c>
      <c r="E44" s="268">
        <f t="shared" si="3"/>
        <v>5</v>
      </c>
      <c r="F44" s="137">
        <v>2</v>
      </c>
      <c r="G44" s="137">
        <v>3</v>
      </c>
      <c r="H44" s="137">
        <v>0</v>
      </c>
      <c r="I44" s="137">
        <v>0</v>
      </c>
      <c r="J44" s="137">
        <v>0</v>
      </c>
      <c r="K44" s="137">
        <v>0</v>
      </c>
      <c r="L44" s="137">
        <v>0</v>
      </c>
      <c r="M44" s="137">
        <v>0</v>
      </c>
      <c r="N44" s="137">
        <v>1</v>
      </c>
      <c r="O44" s="137">
        <v>2</v>
      </c>
      <c r="P44" s="137">
        <v>0</v>
      </c>
      <c r="Q44" s="137">
        <v>0</v>
      </c>
      <c r="R44" s="137">
        <v>3</v>
      </c>
      <c r="S44" s="137">
        <v>0</v>
      </c>
      <c r="T44" s="137">
        <v>0</v>
      </c>
      <c r="U44" s="137">
        <v>0</v>
      </c>
      <c r="V44" s="137">
        <v>1</v>
      </c>
      <c r="W44" s="325" t="s">
        <v>35</v>
      </c>
      <c r="X44" s="67"/>
    </row>
    <row r="45" spans="1:24" s="58" customFormat="1" ht="15.75" customHeight="1">
      <c r="A45" s="322"/>
      <c r="B45" s="324" t="s">
        <v>36</v>
      </c>
      <c r="C45" s="267">
        <f t="shared" si="1"/>
        <v>0</v>
      </c>
      <c r="D45" s="268">
        <f t="shared" si="2"/>
        <v>0</v>
      </c>
      <c r="E45" s="268">
        <f t="shared" si="3"/>
        <v>0</v>
      </c>
      <c r="F45" s="137">
        <v>0</v>
      </c>
      <c r="G45" s="137">
        <v>0</v>
      </c>
      <c r="H45" s="137">
        <v>0</v>
      </c>
      <c r="I45" s="137">
        <v>0</v>
      </c>
      <c r="J45" s="137">
        <v>0</v>
      </c>
      <c r="K45" s="137">
        <v>0</v>
      </c>
      <c r="L45" s="137">
        <v>0</v>
      </c>
      <c r="M45" s="137">
        <v>0</v>
      </c>
      <c r="N45" s="137">
        <v>0</v>
      </c>
      <c r="O45" s="137">
        <v>0</v>
      </c>
      <c r="P45" s="137">
        <v>0</v>
      </c>
      <c r="Q45" s="137">
        <v>0</v>
      </c>
      <c r="R45" s="137">
        <v>0</v>
      </c>
      <c r="S45" s="137">
        <v>0</v>
      </c>
      <c r="T45" s="137">
        <v>0</v>
      </c>
      <c r="U45" s="137">
        <v>0</v>
      </c>
      <c r="V45" s="137">
        <v>0</v>
      </c>
      <c r="W45" s="325" t="s">
        <v>36</v>
      </c>
      <c r="X45" s="67"/>
    </row>
    <row r="46" spans="1:24" s="171" customFormat="1" ht="15.75" customHeight="1">
      <c r="A46" s="513" t="s">
        <v>222</v>
      </c>
      <c r="B46" s="514"/>
      <c r="C46" s="266">
        <f t="shared" si="1"/>
        <v>13</v>
      </c>
      <c r="D46" s="179">
        <f t="shared" si="2"/>
        <v>9</v>
      </c>
      <c r="E46" s="179">
        <f t="shared" si="3"/>
        <v>4</v>
      </c>
      <c r="F46" s="179">
        <f>SUM(F47:F49)</f>
        <v>5</v>
      </c>
      <c r="G46" s="179">
        <f aca="true" t="shared" si="10" ref="G46:V46">SUM(G47:G49)</f>
        <v>4</v>
      </c>
      <c r="H46" s="179">
        <f t="shared" si="10"/>
        <v>0</v>
      </c>
      <c r="I46" s="179">
        <f t="shared" si="10"/>
        <v>0</v>
      </c>
      <c r="J46" s="179">
        <f t="shared" si="10"/>
        <v>0</v>
      </c>
      <c r="K46" s="179">
        <f t="shared" si="10"/>
        <v>0</v>
      </c>
      <c r="L46" s="179">
        <f t="shared" si="10"/>
        <v>0</v>
      </c>
      <c r="M46" s="179">
        <f t="shared" si="10"/>
        <v>0</v>
      </c>
      <c r="N46" s="179">
        <f t="shared" si="10"/>
        <v>2</v>
      </c>
      <c r="O46" s="179">
        <f t="shared" si="10"/>
        <v>0</v>
      </c>
      <c r="P46" s="179">
        <f t="shared" si="10"/>
        <v>0</v>
      </c>
      <c r="Q46" s="179">
        <f t="shared" si="10"/>
        <v>0</v>
      </c>
      <c r="R46" s="179">
        <f t="shared" si="10"/>
        <v>2</v>
      </c>
      <c r="S46" s="179">
        <f t="shared" si="10"/>
        <v>0</v>
      </c>
      <c r="T46" s="179">
        <f t="shared" si="10"/>
        <v>0</v>
      </c>
      <c r="U46" s="179">
        <f t="shared" si="10"/>
        <v>0</v>
      </c>
      <c r="V46" s="179">
        <f t="shared" si="10"/>
        <v>2</v>
      </c>
      <c r="W46" s="509" t="s">
        <v>176</v>
      </c>
      <c r="X46" s="510"/>
    </row>
    <row r="47" spans="1:24" s="58" customFormat="1" ht="15.75" customHeight="1">
      <c r="A47" s="322"/>
      <c r="B47" s="324" t="s">
        <v>37</v>
      </c>
      <c r="C47" s="267">
        <f t="shared" si="1"/>
        <v>6</v>
      </c>
      <c r="D47" s="268">
        <f t="shared" si="2"/>
        <v>5</v>
      </c>
      <c r="E47" s="268">
        <f t="shared" si="3"/>
        <v>1</v>
      </c>
      <c r="F47" s="137">
        <v>3</v>
      </c>
      <c r="G47" s="137">
        <v>1</v>
      </c>
      <c r="H47" s="137">
        <v>0</v>
      </c>
      <c r="I47" s="137">
        <v>0</v>
      </c>
      <c r="J47" s="137">
        <v>0</v>
      </c>
      <c r="K47" s="137">
        <v>0</v>
      </c>
      <c r="L47" s="137">
        <v>0</v>
      </c>
      <c r="M47" s="137">
        <v>0</v>
      </c>
      <c r="N47" s="137">
        <v>1</v>
      </c>
      <c r="O47" s="137">
        <v>0</v>
      </c>
      <c r="P47" s="137">
        <v>0</v>
      </c>
      <c r="Q47" s="137">
        <v>0</v>
      </c>
      <c r="R47" s="137">
        <v>1</v>
      </c>
      <c r="S47" s="137">
        <v>0</v>
      </c>
      <c r="T47" s="137">
        <v>0</v>
      </c>
      <c r="U47" s="137">
        <v>0</v>
      </c>
      <c r="V47" s="137">
        <v>1</v>
      </c>
      <c r="W47" s="325" t="s">
        <v>37</v>
      </c>
      <c r="X47" s="67"/>
    </row>
    <row r="48" spans="1:24" s="58" customFormat="1" ht="15.75" customHeight="1">
      <c r="A48" s="322"/>
      <c r="B48" s="324" t="s">
        <v>38</v>
      </c>
      <c r="C48" s="267">
        <f t="shared" si="1"/>
        <v>0</v>
      </c>
      <c r="D48" s="268">
        <f t="shared" si="2"/>
        <v>0</v>
      </c>
      <c r="E48" s="268">
        <f t="shared" si="3"/>
        <v>0</v>
      </c>
      <c r="F48" s="137">
        <v>0</v>
      </c>
      <c r="G48" s="137">
        <v>0</v>
      </c>
      <c r="H48" s="137">
        <v>0</v>
      </c>
      <c r="I48" s="137">
        <v>0</v>
      </c>
      <c r="J48" s="137">
        <v>0</v>
      </c>
      <c r="K48" s="137">
        <v>0</v>
      </c>
      <c r="L48" s="137">
        <v>0</v>
      </c>
      <c r="M48" s="137">
        <v>0</v>
      </c>
      <c r="N48" s="137">
        <v>0</v>
      </c>
      <c r="O48" s="137">
        <v>0</v>
      </c>
      <c r="P48" s="137">
        <v>0</v>
      </c>
      <c r="Q48" s="137">
        <v>0</v>
      </c>
      <c r="R48" s="137">
        <v>0</v>
      </c>
      <c r="S48" s="137">
        <v>0</v>
      </c>
      <c r="T48" s="137">
        <v>0</v>
      </c>
      <c r="U48" s="137">
        <v>0</v>
      </c>
      <c r="V48" s="137">
        <v>0</v>
      </c>
      <c r="W48" s="325" t="s">
        <v>38</v>
      </c>
      <c r="X48" s="67"/>
    </row>
    <row r="49" spans="1:24" s="58" customFormat="1" ht="15.75" customHeight="1">
      <c r="A49" s="322"/>
      <c r="B49" s="324" t="s">
        <v>39</v>
      </c>
      <c r="C49" s="267">
        <f t="shared" si="1"/>
        <v>7</v>
      </c>
      <c r="D49" s="268">
        <f t="shared" si="2"/>
        <v>4</v>
      </c>
      <c r="E49" s="268">
        <f t="shared" si="3"/>
        <v>3</v>
      </c>
      <c r="F49" s="137">
        <v>2</v>
      </c>
      <c r="G49" s="137">
        <v>3</v>
      </c>
      <c r="H49" s="137">
        <v>0</v>
      </c>
      <c r="I49" s="137">
        <v>0</v>
      </c>
      <c r="J49" s="137">
        <v>0</v>
      </c>
      <c r="K49" s="137">
        <v>0</v>
      </c>
      <c r="L49" s="137">
        <v>0</v>
      </c>
      <c r="M49" s="137">
        <v>0</v>
      </c>
      <c r="N49" s="137">
        <v>1</v>
      </c>
      <c r="O49" s="137">
        <v>0</v>
      </c>
      <c r="P49" s="137">
        <v>0</v>
      </c>
      <c r="Q49" s="137">
        <v>0</v>
      </c>
      <c r="R49" s="137">
        <v>1</v>
      </c>
      <c r="S49" s="137">
        <v>0</v>
      </c>
      <c r="T49" s="137">
        <v>0</v>
      </c>
      <c r="U49" s="137">
        <v>0</v>
      </c>
      <c r="V49" s="137">
        <v>1</v>
      </c>
      <c r="W49" s="325" t="s">
        <v>39</v>
      </c>
      <c r="X49" s="67"/>
    </row>
    <row r="50" spans="1:24" s="171" customFormat="1" ht="15.75" customHeight="1">
      <c r="A50" s="513" t="s">
        <v>223</v>
      </c>
      <c r="B50" s="514"/>
      <c r="C50" s="266">
        <f t="shared" si="1"/>
        <v>25</v>
      </c>
      <c r="D50" s="179">
        <f t="shared" si="2"/>
        <v>15</v>
      </c>
      <c r="E50" s="179">
        <f t="shared" si="3"/>
        <v>10</v>
      </c>
      <c r="F50" s="179">
        <f>SUM(F51:F54)</f>
        <v>4</v>
      </c>
      <c r="G50" s="179">
        <f aca="true" t="shared" si="11" ref="G50:V50">SUM(G51:G54)</f>
        <v>7</v>
      </c>
      <c r="H50" s="179">
        <f t="shared" si="11"/>
        <v>0</v>
      </c>
      <c r="I50" s="179">
        <f t="shared" si="11"/>
        <v>0</v>
      </c>
      <c r="J50" s="179">
        <f t="shared" si="11"/>
        <v>0</v>
      </c>
      <c r="K50" s="179">
        <f t="shared" si="11"/>
        <v>0</v>
      </c>
      <c r="L50" s="179">
        <f t="shared" si="11"/>
        <v>0</v>
      </c>
      <c r="M50" s="179">
        <f t="shared" si="11"/>
        <v>0</v>
      </c>
      <c r="N50" s="179">
        <f t="shared" si="11"/>
        <v>6</v>
      </c>
      <c r="O50" s="179">
        <f t="shared" si="11"/>
        <v>3</v>
      </c>
      <c r="P50" s="179">
        <f t="shared" si="11"/>
        <v>0</v>
      </c>
      <c r="Q50" s="179">
        <f t="shared" si="11"/>
        <v>0</v>
      </c>
      <c r="R50" s="179">
        <f t="shared" si="11"/>
        <v>4</v>
      </c>
      <c r="S50" s="179">
        <f t="shared" si="11"/>
        <v>0</v>
      </c>
      <c r="T50" s="179">
        <f t="shared" si="11"/>
        <v>1</v>
      </c>
      <c r="U50" s="179">
        <f t="shared" si="11"/>
        <v>0</v>
      </c>
      <c r="V50" s="179">
        <f t="shared" si="11"/>
        <v>2</v>
      </c>
      <c r="W50" s="509" t="s">
        <v>177</v>
      </c>
      <c r="X50" s="510"/>
    </row>
    <row r="51" spans="1:24" s="58" customFormat="1" ht="15.75" customHeight="1">
      <c r="A51" s="322"/>
      <c r="B51" s="324" t="s">
        <v>40</v>
      </c>
      <c r="C51" s="267">
        <f t="shared" si="1"/>
        <v>16</v>
      </c>
      <c r="D51" s="268">
        <f t="shared" si="2"/>
        <v>11</v>
      </c>
      <c r="E51" s="268">
        <f t="shared" si="3"/>
        <v>5</v>
      </c>
      <c r="F51" s="137">
        <v>3</v>
      </c>
      <c r="G51" s="137">
        <v>3</v>
      </c>
      <c r="H51" s="137">
        <v>0</v>
      </c>
      <c r="I51" s="137">
        <v>0</v>
      </c>
      <c r="J51" s="137">
        <v>0</v>
      </c>
      <c r="K51" s="137">
        <v>0</v>
      </c>
      <c r="L51" s="137">
        <v>0</v>
      </c>
      <c r="M51" s="137">
        <v>0</v>
      </c>
      <c r="N51" s="137">
        <v>6</v>
      </c>
      <c r="O51" s="137">
        <v>2</v>
      </c>
      <c r="P51" s="137">
        <v>0</v>
      </c>
      <c r="Q51" s="137">
        <v>0</v>
      </c>
      <c r="R51" s="137">
        <v>2</v>
      </c>
      <c r="S51" s="137">
        <v>0</v>
      </c>
      <c r="T51" s="137">
        <v>0</v>
      </c>
      <c r="U51" s="137">
        <v>0</v>
      </c>
      <c r="V51" s="137">
        <v>1</v>
      </c>
      <c r="W51" s="325" t="s">
        <v>40</v>
      </c>
      <c r="X51" s="67"/>
    </row>
    <row r="52" spans="1:24" s="58" customFormat="1" ht="15.75" customHeight="1">
      <c r="A52" s="322"/>
      <c r="B52" s="324" t="s">
        <v>41</v>
      </c>
      <c r="C52" s="267">
        <f t="shared" si="1"/>
        <v>0</v>
      </c>
      <c r="D52" s="268">
        <f t="shared" si="2"/>
        <v>0</v>
      </c>
      <c r="E52" s="268">
        <f t="shared" si="3"/>
        <v>0</v>
      </c>
      <c r="F52" s="137">
        <v>0</v>
      </c>
      <c r="G52" s="137">
        <v>0</v>
      </c>
      <c r="H52" s="137">
        <v>0</v>
      </c>
      <c r="I52" s="137">
        <v>0</v>
      </c>
      <c r="J52" s="137">
        <v>0</v>
      </c>
      <c r="K52" s="137">
        <v>0</v>
      </c>
      <c r="L52" s="137">
        <v>0</v>
      </c>
      <c r="M52" s="137">
        <v>0</v>
      </c>
      <c r="N52" s="137">
        <v>0</v>
      </c>
      <c r="O52" s="137">
        <v>0</v>
      </c>
      <c r="P52" s="137">
        <v>0</v>
      </c>
      <c r="Q52" s="137">
        <v>0</v>
      </c>
      <c r="R52" s="137">
        <v>0</v>
      </c>
      <c r="S52" s="137">
        <v>0</v>
      </c>
      <c r="T52" s="137">
        <v>0</v>
      </c>
      <c r="U52" s="137">
        <v>0</v>
      </c>
      <c r="V52" s="137">
        <v>0</v>
      </c>
      <c r="W52" s="325" t="s">
        <v>41</v>
      </c>
      <c r="X52" s="67"/>
    </row>
    <row r="53" spans="1:24" s="58" customFormat="1" ht="15.75" customHeight="1">
      <c r="A53" s="322"/>
      <c r="B53" s="324" t="s">
        <v>42</v>
      </c>
      <c r="C53" s="267">
        <f t="shared" si="1"/>
        <v>9</v>
      </c>
      <c r="D53" s="268">
        <f t="shared" si="2"/>
        <v>4</v>
      </c>
      <c r="E53" s="268">
        <f t="shared" si="3"/>
        <v>5</v>
      </c>
      <c r="F53" s="137">
        <v>1</v>
      </c>
      <c r="G53" s="137">
        <v>4</v>
      </c>
      <c r="H53" s="137">
        <v>0</v>
      </c>
      <c r="I53" s="137">
        <v>0</v>
      </c>
      <c r="J53" s="137">
        <v>0</v>
      </c>
      <c r="K53" s="137">
        <v>0</v>
      </c>
      <c r="L53" s="137">
        <v>0</v>
      </c>
      <c r="M53" s="137">
        <v>0</v>
      </c>
      <c r="N53" s="137">
        <v>0</v>
      </c>
      <c r="O53" s="137">
        <v>1</v>
      </c>
      <c r="P53" s="137">
        <v>0</v>
      </c>
      <c r="Q53" s="137">
        <v>0</v>
      </c>
      <c r="R53" s="137">
        <v>2</v>
      </c>
      <c r="S53" s="137">
        <v>0</v>
      </c>
      <c r="T53" s="137">
        <v>1</v>
      </c>
      <c r="U53" s="137">
        <v>0</v>
      </c>
      <c r="V53" s="137">
        <v>1</v>
      </c>
      <c r="W53" s="325" t="s">
        <v>42</v>
      </c>
      <c r="X53" s="67"/>
    </row>
    <row r="54" spans="1:24" s="58" customFormat="1" ht="15.75" customHeight="1">
      <c r="A54" s="322"/>
      <c r="B54" s="324" t="s">
        <v>43</v>
      </c>
      <c r="C54" s="267">
        <f t="shared" si="1"/>
        <v>0</v>
      </c>
      <c r="D54" s="268">
        <f t="shared" si="2"/>
        <v>0</v>
      </c>
      <c r="E54" s="268">
        <f t="shared" si="3"/>
        <v>0</v>
      </c>
      <c r="F54" s="137">
        <v>0</v>
      </c>
      <c r="G54" s="137">
        <v>0</v>
      </c>
      <c r="H54" s="137">
        <v>0</v>
      </c>
      <c r="I54" s="137">
        <v>0</v>
      </c>
      <c r="J54" s="137">
        <v>0</v>
      </c>
      <c r="K54" s="137">
        <v>0</v>
      </c>
      <c r="L54" s="137">
        <v>0</v>
      </c>
      <c r="M54" s="137">
        <v>0</v>
      </c>
      <c r="N54" s="137">
        <v>0</v>
      </c>
      <c r="O54" s="137">
        <v>0</v>
      </c>
      <c r="P54" s="137">
        <v>0</v>
      </c>
      <c r="Q54" s="137">
        <v>0</v>
      </c>
      <c r="R54" s="137">
        <v>0</v>
      </c>
      <c r="S54" s="137">
        <v>0</v>
      </c>
      <c r="T54" s="137">
        <v>0</v>
      </c>
      <c r="U54" s="137">
        <v>0</v>
      </c>
      <c r="V54" s="137">
        <v>0</v>
      </c>
      <c r="W54" s="325" t="s">
        <v>43</v>
      </c>
      <c r="X54" s="67"/>
    </row>
    <row r="55" spans="1:24" s="327" customFormat="1" ht="15.75" customHeight="1">
      <c r="A55" s="513" t="s">
        <v>224</v>
      </c>
      <c r="B55" s="514"/>
      <c r="C55" s="266">
        <f t="shared" si="1"/>
        <v>43</v>
      </c>
      <c r="D55" s="179">
        <f t="shared" si="2"/>
        <v>34</v>
      </c>
      <c r="E55" s="179">
        <f t="shared" si="3"/>
        <v>9</v>
      </c>
      <c r="F55" s="179">
        <f>SUM(F56:F57)</f>
        <v>7</v>
      </c>
      <c r="G55" s="179">
        <f aca="true" t="shared" si="12" ref="G55:V55">SUM(G56:G57)</f>
        <v>3</v>
      </c>
      <c r="H55" s="179">
        <f t="shared" si="12"/>
        <v>0</v>
      </c>
      <c r="I55" s="179">
        <f t="shared" si="12"/>
        <v>0</v>
      </c>
      <c r="J55" s="179">
        <f t="shared" si="12"/>
        <v>0</v>
      </c>
      <c r="K55" s="179">
        <f t="shared" si="12"/>
        <v>0</v>
      </c>
      <c r="L55" s="179">
        <f t="shared" si="12"/>
        <v>1</v>
      </c>
      <c r="M55" s="179">
        <f t="shared" si="12"/>
        <v>2</v>
      </c>
      <c r="N55" s="179">
        <f t="shared" si="12"/>
        <v>13</v>
      </c>
      <c r="O55" s="179">
        <f t="shared" si="12"/>
        <v>2</v>
      </c>
      <c r="P55" s="179">
        <f t="shared" si="12"/>
        <v>0</v>
      </c>
      <c r="Q55" s="179">
        <f t="shared" si="12"/>
        <v>0</v>
      </c>
      <c r="R55" s="179">
        <f t="shared" si="12"/>
        <v>9</v>
      </c>
      <c r="S55" s="179">
        <f t="shared" si="12"/>
        <v>0</v>
      </c>
      <c r="T55" s="179">
        <f t="shared" si="12"/>
        <v>4</v>
      </c>
      <c r="U55" s="179">
        <f t="shared" si="12"/>
        <v>2</v>
      </c>
      <c r="V55" s="179">
        <f t="shared" si="12"/>
        <v>2</v>
      </c>
      <c r="W55" s="509" t="s">
        <v>178</v>
      </c>
      <c r="X55" s="510"/>
    </row>
    <row r="56" spans="1:24" s="58" customFormat="1" ht="15.75" customHeight="1">
      <c r="A56" s="322"/>
      <c r="B56" s="324" t="s">
        <v>44</v>
      </c>
      <c r="C56" s="267">
        <f t="shared" si="1"/>
        <v>35</v>
      </c>
      <c r="D56" s="268">
        <f t="shared" si="2"/>
        <v>28</v>
      </c>
      <c r="E56" s="268">
        <f t="shared" si="3"/>
        <v>7</v>
      </c>
      <c r="F56" s="137">
        <v>5</v>
      </c>
      <c r="G56" s="137">
        <v>1</v>
      </c>
      <c r="H56" s="137">
        <v>0</v>
      </c>
      <c r="I56" s="137">
        <v>0</v>
      </c>
      <c r="J56" s="137">
        <v>0</v>
      </c>
      <c r="K56" s="137">
        <v>0</v>
      </c>
      <c r="L56" s="137">
        <v>1</v>
      </c>
      <c r="M56" s="137">
        <v>2</v>
      </c>
      <c r="N56" s="137">
        <v>12</v>
      </c>
      <c r="O56" s="137">
        <v>2</v>
      </c>
      <c r="P56" s="137">
        <v>0</v>
      </c>
      <c r="Q56" s="137">
        <v>0</v>
      </c>
      <c r="R56" s="137">
        <v>7</v>
      </c>
      <c r="S56" s="137">
        <v>0</v>
      </c>
      <c r="T56" s="137">
        <v>3</v>
      </c>
      <c r="U56" s="137">
        <v>2</v>
      </c>
      <c r="V56" s="137">
        <v>1</v>
      </c>
      <c r="W56" s="325" t="s">
        <v>44</v>
      </c>
      <c r="X56" s="67"/>
    </row>
    <row r="57" spans="1:24" s="62" customFormat="1" ht="15.75" customHeight="1">
      <c r="A57" s="322"/>
      <c r="B57" s="324" t="s">
        <v>56</v>
      </c>
      <c r="C57" s="267">
        <f t="shared" si="1"/>
        <v>8</v>
      </c>
      <c r="D57" s="268">
        <f t="shared" si="2"/>
        <v>6</v>
      </c>
      <c r="E57" s="268">
        <f t="shared" si="3"/>
        <v>2</v>
      </c>
      <c r="F57" s="137">
        <v>2</v>
      </c>
      <c r="G57" s="137">
        <v>2</v>
      </c>
      <c r="H57" s="137">
        <v>0</v>
      </c>
      <c r="I57" s="137">
        <v>0</v>
      </c>
      <c r="J57" s="137">
        <v>0</v>
      </c>
      <c r="K57" s="137">
        <v>0</v>
      </c>
      <c r="L57" s="137">
        <v>0</v>
      </c>
      <c r="M57" s="137">
        <v>0</v>
      </c>
      <c r="N57" s="137">
        <v>1</v>
      </c>
      <c r="O57" s="137">
        <v>0</v>
      </c>
      <c r="P57" s="137">
        <v>0</v>
      </c>
      <c r="Q57" s="137">
        <v>0</v>
      </c>
      <c r="R57" s="137">
        <v>2</v>
      </c>
      <c r="S57" s="137">
        <v>0</v>
      </c>
      <c r="T57" s="137">
        <v>1</v>
      </c>
      <c r="U57" s="137">
        <v>0</v>
      </c>
      <c r="V57" s="137">
        <v>1</v>
      </c>
      <c r="W57" s="325" t="s">
        <v>56</v>
      </c>
      <c r="X57" s="67"/>
    </row>
    <row r="58" spans="1:24" s="171" customFormat="1" ht="15.75" customHeight="1">
      <c r="A58" s="513" t="s">
        <v>225</v>
      </c>
      <c r="B58" s="529"/>
      <c r="C58" s="266">
        <f t="shared" si="1"/>
        <v>39</v>
      </c>
      <c r="D58" s="179">
        <f t="shared" si="2"/>
        <v>28</v>
      </c>
      <c r="E58" s="179">
        <f t="shared" si="3"/>
        <v>11</v>
      </c>
      <c r="F58" s="179">
        <f>SUM(F59:F60)</f>
        <v>6</v>
      </c>
      <c r="G58" s="179">
        <f aca="true" t="shared" si="13" ref="G58:V58">SUM(G59:G60)</f>
        <v>8</v>
      </c>
      <c r="H58" s="179">
        <f t="shared" si="13"/>
        <v>0</v>
      </c>
      <c r="I58" s="179">
        <f t="shared" si="13"/>
        <v>0</v>
      </c>
      <c r="J58" s="179">
        <f t="shared" si="13"/>
        <v>0</v>
      </c>
      <c r="K58" s="179">
        <f t="shared" si="13"/>
        <v>0</v>
      </c>
      <c r="L58" s="179">
        <f t="shared" si="13"/>
        <v>0</v>
      </c>
      <c r="M58" s="179">
        <f t="shared" si="13"/>
        <v>0</v>
      </c>
      <c r="N58" s="179">
        <f t="shared" si="13"/>
        <v>9</v>
      </c>
      <c r="O58" s="179">
        <f t="shared" si="13"/>
        <v>3</v>
      </c>
      <c r="P58" s="179">
        <f t="shared" si="13"/>
        <v>0</v>
      </c>
      <c r="Q58" s="179">
        <f t="shared" si="13"/>
        <v>0</v>
      </c>
      <c r="R58" s="179">
        <f t="shared" si="13"/>
        <v>9</v>
      </c>
      <c r="S58" s="179">
        <f t="shared" si="13"/>
        <v>0</v>
      </c>
      <c r="T58" s="179">
        <f t="shared" si="13"/>
        <v>4</v>
      </c>
      <c r="U58" s="179">
        <f t="shared" si="13"/>
        <v>0</v>
      </c>
      <c r="V58" s="179">
        <f t="shared" si="13"/>
        <v>3</v>
      </c>
      <c r="W58" s="509" t="s">
        <v>179</v>
      </c>
      <c r="X58" s="510"/>
    </row>
    <row r="59" spans="1:24" s="58" customFormat="1" ht="15.75" customHeight="1">
      <c r="A59" s="328"/>
      <c r="B59" s="324" t="s">
        <v>45</v>
      </c>
      <c r="C59" s="267">
        <f t="shared" si="1"/>
        <v>8</v>
      </c>
      <c r="D59" s="268">
        <f t="shared" si="2"/>
        <v>5</v>
      </c>
      <c r="E59" s="268">
        <f t="shared" si="3"/>
        <v>3</v>
      </c>
      <c r="F59" s="137">
        <v>2</v>
      </c>
      <c r="G59" s="137">
        <v>2</v>
      </c>
      <c r="H59" s="137">
        <v>0</v>
      </c>
      <c r="I59" s="137">
        <v>0</v>
      </c>
      <c r="J59" s="137">
        <v>0</v>
      </c>
      <c r="K59" s="137">
        <v>0</v>
      </c>
      <c r="L59" s="137">
        <v>0</v>
      </c>
      <c r="M59" s="137">
        <v>0</v>
      </c>
      <c r="N59" s="137">
        <v>0</v>
      </c>
      <c r="O59" s="137">
        <v>1</v>
      </c>
      <c r="P59" s="137">
        <v>0</v>
      </c>
      <c r="Q59" s="137">
        <v>0</v>
      </c>
      <c r="R59" s="137">
        <v>2</v>
      </c>
      <c r="S59" s="137">
        <v>0</v>
      </c>
      <c r="T59" s="137">
        <v>1</v>
      </c>
      <c r="U59" s="137">
        <v>0</v>
      </c>
      <c r="V59" s="137">
        <v>1</v>
      </c>
      <c r="W59" s="325" t="s">
        <v>45</v>
      </c>
      <c r="X59" s="67"/>
    </row>
    <row r="60" spans="1:24" s="58" customFormat="1" ht="15.75" customHeight="1">
      <c r="A60" s="328"/>
      <c r="B60" s="324" t="s">
        <v>165</v>
      </c>
      <c r="C60" s="267">
        <f t="shared" si="1"/>
        <v>31</v>
      </c>
      <c r="D60" s="268">
        <f t="shared" si="2"/>
        <v>23</v>
      </c>
      <c r="E60" s="268">
        <f t="shared" si="3"/>
        <v>8</v>
      </c>
      <c r="F60" s="137">
        <v>4</v>
      </c>
      <c r="G60" s="137">
        <v>6</v>
      </c>
      <c r="H60" s="137">
        <v>0</v>
      </c>
      <c r="I60" s="137">
        <v>0</v>
      </c>
      <c r="J60" s="137">
        <v>0</v>
      </c>
      <c r="K60" s="137">
        <v>0</v>
      </c>
      <c r="L60" s="137">
        <v>0</v>
      </c>
      <c r="M60" s="137">
        <v>0</v>
      </c>
      <c r="N60" s="137">
        <v>9</v>
      </c>
      <c r="O60" s="137">
        <v>2</v>
      </c>
      <c r="P60" s="137">
        <v>0</v>
      </c>
      <c r="Q60" s="137">
        <v>0</v>
      </c>
      <c r="R60" s="137">
        <v>7</v>
      </c>
      <c r="S60" s="137">
        <v>0</v>
      </c>
      <c r="T60" s="137">
        <v>3</v>
      </c>
      <c r="U60" s="137">
        <v>0</v>
      </c>
      <c r="V60" s="137">
        <v>2</v>
      </c>
      <c r="W60" s="325" t="s">
        <v>165</v>
      </c>
      <c r="X60" s="67"/>
    </row>
    <row r="61" spans="1:24" s="171" customFormat="1" ht="15.75" customHeight="1">
      <c r="A61" s="513" t="s">
        <v>226</v>
      </c>
      <c r="B61" s="514"/>
      <c r="C61" s="266">
        <f t="shared" si="1"/>
        <v>0</v>
      </c>
      <c r="D61" s="179">
        <f t="shared" si="2"/>
        <v>0</v>
      </c>
      <c r="E61" s="179">
        <f t="shared" si="3"/>
        <v>0</v>
      </c>
      <c r="F61" s="179">
        <f>F62</f>
        <v>0</v>
      </c>
      <c r="G61" s="179">
        <f aca="true" t="shared" si="14" ref="G61:V61">G62</f>
        <v>0</v>
      </c>
      <c r="H61" s="179">
        <f t="shared" si="14"/>
        <v>0</v>
      </c>
      <c r="I61" s="179">
        <f t="shared" si="14"/>
        <v>0</v>
      </c>
      <c r="J61" s="179">
        <f t="shared" si="14"/>
        <v>0</v>
      </c>
      <c r="K61" s="179">
        <f t="shared" si="14"/>
        <v>0</v>
      </c>
      <c r="L61" s="179">
        <f t="shared" si="14"/>
        <v>0</v>
      </c>
      <c r="M61" s="179">
        <f t="shared" si="14"/>
        <v>0</v>
      </c>
      <c r="N61" s="179">
        <f t="shared" si="14"/>
        <v>0</v>
      </c>
      <c r="O61" s="179">
        <f t="shared" si="14"/>
        <v>0</v>
      </c>
      <c r="P61" s="179">
        <f t="shared" si="14"/>
        <v>0</v>
      </c>
      <c r="Q61" s="179">
        <f t="shared" si="14"/>
        <v>0</v>
      </c>
      <c r="R61" s="179">
        <f t="shared" si="14"/>
        <v>0</v>
      </c>
      <c r="S61" s="179">
        <f t="shared" si="14"/>
        <v>0</v>
      </c>
      <c r="T61" s="179">
        <f t="shared" si="14"/>
        <v>0</v>
      </c>
      <c r="U61" s="179">
        <f t="shared" si="14"/>
        <v>0</v>
      </c>
      <c r="V61" s="179">
        <f t="shared" si="14"/>
        <v>0</v>
      </c>
      <c r="W61" s="509" t="s">
        <v>180</v>
      </c>
      <c r="X61" s="510"/>
    </row>
    <row r="62" spans="1:24" s="58" customFormat="1" ht="15.75" customHeight="1">
      <c r="A62" s="328"/>
      <c r="B62" s="324" t="s">
        <v>46</v>
      </c>
      <c r="C62" s="267">
        <f t="shared" si="1"/>
        <v>0</v>
      </c>
      <c r="D62" s="268">
        <f t="shared" si="2"/>
        <v>0</v>
      </c>
      <c r="E62" s="268">
        <f t="shared" si="3"/>
        <v>0</v>
      </c>
      <c r="F62" s="137">
        <v>0</v>
      </c>
      <c r="G62" s="137">
        <v>0</v>
      </c>
      <c r="H62" s="137">
        <v>0</v>
      </c>
      <c r="I62" s="137">
        <v>0</v>
      </c>
      <c r="J62" s="137">
        <v>0</v>
      </c>
      <c r="K62" s="137">
        <v>0</v>
      </c>
      <c r="L62" s="137">
        <v>0</v>
      </c>
      <c r="M62" s="137">
        <v>0</v>
      </c>
      <c r="N62" s="137">
        <v>0</v>
      </c>
      <c r="O62" s="137">
        <v>0</v>
      </c>
      <c r="P62" s="137">
        <v>0</v>
      </c>
      <c r="Q62" s="137">
        <v>0</v>
      </c>
      <c r="R62" s="137">
        <v>0</v>
      </c>
      <c r="S62" s="137">
        <v>0</v>
      </c>
      <c r="T62" s="137">
        <v>0</v>
      </c>
      <c r="U62" s="137">
        <v>0</v>
      </c>
      <c r="V62" s="137">
        <v>0</v>
      </c>
      <c r="W62" s="325" t="s">
        <v>46</v>
      </c>
      <c r="X62" s="67"/>
    </row>
    <row r="63" spans="1:24" s="327" customFormat="1" ht="15.75" customHeight="1">
      <c r="A63" s="513" t="s">
        <v>227</v>
      </c>
      <c r="B63" s="529"/>
      <c r="C63" s="266">
        <f t="shared" si="1"/>
        <v>9</v>
      </c>
      <c r="D63" s="179">
        <f t="shared" si="2"/>
        <v>6</v>
      </c>
      <c r="E63" s="179">
        <f t="shared" si="3"/>
        <v>3</v>
      </c>
      <c r="F63" s="179">
        <f>F64</f>
        <v>2</v>
      </c>
      <c r="G63" s="179">
        <f aca="true" t="shared" si="15" ref="G63:V63">G64</f>
        <v>2</v>
      </c>
      <c r="H63" s="179">
        <f t="shared" si="15"/>
        <v>0</v>
      </c>
      <c r="I63" s="179">
        <f t="shared" si="15"/>
        <v>0</v>
      </c>
      <c r="J63" s="179">
        <f t="shared" si="15"/>
        <v>0</v>
      </c>
      <c r="K63" s="179">
        <f t="shared" si="15"/>
        <v>0</v>
      </c>
      <c r="L63" s="179">
        <f t="shared" si="15"/>
        <v>0</v>
      </c>
      <c r="M63" s="179">
        <f t="shared" si="15"/>
        <v>0</v>
      </c>
      <c r="N63" s="179">
        <f t="shared" si="15"/>
        <v>2</v>
      </c>
      <c r="O63" s="179">
        <f t="shared" si="15"/>
        <v>1</v>
      </c>
      <c r="P63" s="179">
        <f t="shared" si="15"/>
        <v>0</v>
      </c>
      <c r="Q63" s="179">
        <f t="shared" si="15"/>
        <v>0</v>
      </c>
      <c r="R63" s="179">
        <f t="shared" si="15"/>
        <v>2</v>
      </c>
      <c r="S63" s="179">
        <f t="shared" si="15"/>
        <v>0</v>
      </c>
      <c r="T63" s="179">
        <f t="shared" si="15"/>
        <v>0</v>
      </c>
      <c r="U63" s="179">
        <f t="shared" si="15"/>
        <v>0</v>
      </c>
      <c r="V63" s="179">
        <f t="shared" si="15"/>
        <v>1</v>
      </c>
      <c r="W63" s="509" t="s">
        <v>181</v>
      </c>
      <c r="X63" s="510"/>
    </row>
    <row r="64" spans="1:24" s="62" customFormat="1" ht="15.75" customHeight="1">
      <c r="A64" s="328"/>
      <c r="B64" s="324" t="s">
        <v>166</v>
      </c>
      <c r="C64" s="267">
        <f t="shared" si="1"/>
        <v>9</v>
      </c>
      <c r="D64" s="268">
        <f t="shared" si="2"/>
        <v>6</v>
      </c>
      <c r="E64" s="268">
        <f t="shared" si="3"/>
        <v>3</v>
      </c>
      <c r="F64" s="137">
        <v>2</v>
      </c>
      <c r="G64" s="137">
        <v>2</v>
      </c>
      <c r="H64" s="137">
        <v>0</v>
      </c>
      <c r="I64" s="137">
        <v>0</v>
      </c>
      <c r="J64" s="137">
        <v>0</v>
      </c>
      <c r="K64" s="137">
        <v>0</v>
      </c>
      <c r="L64" s="137">
        <v>0</v>
      </c>
      <c r="M64" s="137">
        <v>0</v>
      </c>
      <c r="N64" s="137">
        <v>2</v>
      </c>
      <c r="O64" s="137">
        <v>1</v>
      </c>
      <c r="P64" s="137">
        <v>0</v>
      </c>
      <c r="Q64" s="137">
        <v>0</v>
      </c>
      <c r="R64" s="137">
        <v>2</v>
      </c>
      <c r="S64" s="137">
        <v>0</v>
      </c>
      <c r="T64" s="137">
        <v>0</v>
      </c>
      <c r="U64" s="137">
        <v>0</v>
      </c>
      <c r="V64" s="137">
        <v>1</v>
      </c>
      <c r="W64" s="325" t="s">
        <v>166</v>
      </c>
      <c r="X64" s="67"/>
    </row>
    <row r="65" spans="1:24" s="62" customFormat="1" ht="15.75" customHeight="1">
      <c r="A65" s="60"/>
      <c r="B65" s="72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73"/>
      <c r="X65" s="60"/>
    </row>
    <row r="66" spans="2:22" ht="11.25" customHeight="1">
      <c r="B66" s="140"/>
      <c r="C66" s="140"/>
      <c r="D66" s="140"/>
      <c r="E66" s="140"/>
      <c r="F66" s="140"/>
      <c r="G66" s="140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</row>
    <row r="67" spans="2:7" ht="11.25" customHeight="1">
      <c r="B67" s="140"/>
      <c r="C67" s="140"/>
      <c r="D67" s="140"/>
      <c r="E67" s="140"/>
      <c r="F67" s="75"/>
      <c r="G67" s="75"/>
    </row>
    <row r="68" spans="2:5" ht="11.25" customHeight="1">
      <c r="B68" s="141"/>
      <c r="C68" s="141"/>
      <c r="D68" s="141"/>
      <c r="E68" s="141"/>
    </row>
    <row r="69" spans="2:5" ht="11.25" customHeight="1">
      <c r="B69" s="141"/>
      <c r="C69" s="141"/>
      <c r="D69" s="141"/>
      <c r="E69" s="141"/>
    </row>
    <row r="70" spans="2:5" ht="11.25" customHeight="1">
      <c r="B70" s="141"/>
      <c r="C70" s="141"/>
      <c r="D70" s="141"/>
      <c r="E70" s="141"/>
    </row>
    <row r="71" spans="2:5" ht="11.25" customHeight="1">
      <c r="B71" s="141"/>
      <c r="C71" s="141"/>
      <c r="D71" s="141"/>
      <c r="E71" s="141"/>
    </row>
    <row r="72" spans="2:5" ht="11.25" customHeight="1">
      <c r="B72" s="141"/>
      <c r="C72" s="141"/>
      <c r="D72" s="141"/>
      <c r="E72" s="141"/>
    </row>
    <row r="73" spans="2:5" ht="11.25" customHeight="1">
      <c r="B73" s="141"/>
      <c r="C73" s="141"/>
      <c r="D73" s="141"/>
      <c r="E73" s="141"/>
    </row>
    <row r="74" spans="2:5" ht="11.25" customHeight="1">
      <c r="B74" s="141"/>
      <c r="C74" s="141"/>
      <c r="D74" s="141"/>
      <c r="E74" s="141"/>
    </row>
    <row r="75" spans="2:5" ht="11.25" customHeight="1">
      <c r="B75" s="141"/>
      <c r="C75" s="141"/>
      <c r="D75" s="141"/>
      <c r="E75" s="141"/>
    </row>
    <row r="76" spans="2:5" ht="11.25" customHeight="1">
      <c r="B76" s="141"/>
      <c r="C76" s="141"/>
      <c r="D76" s="141"/>
      <c r="E76" s="141"/>
    </row>
    <row r="77" spans="2:5" ht="11.25" customHeight="1">
      <c r="B77" s="141"/>
      <c r="C77" s="141"/>
      <c r="D77" s="141"/>
      <c r="E77" s="141"/>
    </row>
    <row r="78" spans="2:5" ht="11.25" customHeight="1">
      <c r="B78" s="141"/>
      <c r="C78" s="141"/>
      <c r="D78" s="141"/>
      <c r="E78" s="141"/>
    </row>
    <row r="79" spans="2:5" ht="11.25" customHeight="1">
      <c r="B79" s="141"/>
      <c r="C79" s="141"/>
      <c r="D79" s="141"/>
      <c r="E79" s="141"/>
    </row>
    <row r="80" spans="2:5" ht="11.25" customHeight="1">
      <c r="B80" s="141"/>
      <c r="C80" s="141"/>
      <c r="D80" s="141"/>
      <c r="E80" s="141"/>
    </row>
  </sheetData>
  <sheetProtection/>
  <mergeCells count="51">
    <mergeCell ref="A1:K1"/>
    <mergeCell ref="C4:E4"/>
    <mergeCell ref="F4:I4"/>
    <mergeCell ref="A33:B33"/>
    <mergeCell ref="L5:L6"/>
    <mergeCell ref="A36:B36"/>
    <mergeCell ref="K5:K6"/>
    <mergeCell ref="C5:C6"/>
    <mergeCell ref="E5:E6"/>
    <mergeCell ref="A4:B6"/>
    <mergeCell ref="A63:B63"/>
    <mergeCell ref="A50:B50"/>
    <mergeCell ref="A55:B55"/>
    <mergeCell ref="A61:B61"/>
    <mergeCell ref="A58:B58"/>
    <mergeCell ref="H5:I5"/>
    <mergeCell ref="A46:B46"/>
    <mergeCell ref="A14:B14"/>
    <mergeCell ref="V4:V6"/>
    <mergeCell ref="W14:X14"/>
    <mergeCell ref="W4:X6"/>
    <mergeCell ref="R4:S4"/>
    <mergeCell ref="T4:U4"/>
    <mergeCell ref="P4:Q4"/>
    <mergeCell ref="U5:U6"/>
    <mergeCell ref="Q5:Q6"/>
    <mergeCell ref="R5:R6"/>
    <mergeCell ref="S5:S6"/>
    <mergeCell ref="T5:T6"/>
    <mergeCell ref="A41:B41"/>
    <mergeCell ref="D5:D6"/>
    <mergeCell ref="M5:M6"/>
    <mergeCell ref="P5:P6"/>
    <mergeCell ref="F5:G5"/>
    <mergeCell ref="J5:J6"/>
    <mergeCell ref="L4:M4"/>
    <mergeCell ref="N5:N6"/>
    <mergeCell ref="N4:O4"/>
    <mergeCell ref="O5:O6"/>
    <mergeCell ref="A43:B43"/>
    <mergeCell ref="J4:K4"/>
    <mergeCell ref="W55:X55"/>
    <mergeCell ref="W58:X58"/>
    <mergeCell ref="W61:X61"/>
    <mergeCell ref="W63:X63"/>
    <mergeCell ref="W33:X33"/>
    <mergeCell ref="W36:X36"/>
    <mergeCell ref="W41:X41"/>
    <mergeCell ref="W43:X43"/>
    <mergeCell ref="W46:X46"/>
    <mergeCell ref="W50:X50"/>
  </mergeCells>
  <conditionalFormatting sqref="A7:X65">
    <cfRule type="expression" priority="1" dxfId="2" stopIfTrue="1">
      <formula>MOD(ROW(),2)=1</formula>
    </cfRule>
  </conditionalFormatting>
  <printOptions horizontalCentered="1"/>
  <pageMargins left="0.5905511811023623" right="0.5905511811023623" top="0.7480314960629921" bottom="0.7480314960629921" header="0.8661417322834646" footer="0.5118110236220472"/>
  <pageSetup horizontalDpi="600" verticalDpi="600" orientation="portrait" paperSize="9" scale="67" r:id="rId1"/>
  <colBreaks count="1" manualBreakCount="1">
    <brk id="11" max="6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</sheetPr>
  <dimension ref="A1:Y78"/>
  <sheetViews>
    <sheetView showGridLines="0" zoomScalePageLayoutView="0" workbookViewId="0" topLeftCell="A1">
      <pane xSplit="2" ySplit="6" topLeftCell="C7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8.75" defaultRowHeight="12" customHeight="1"/>
  <cols>
    <col min="1" max="1" width="1.328125" style="74" customWidth="1"/>
    <col min="2" max="2" width="10.08203125" style="74" customWidth="1"/>
    <col min="3" max="11" width="9.58203125" style="74" customWidth="1"/>
    <col min="12" max="22" width="8.58203125" style="74" customWidth="1"/>
    <col min="23" max="23" width="10.08203125" style="74" customWidth="1"/>
    <col min="24" max="24" width="1.75" style="74" customWidth="1"/>
    <col min="25" max="16384" width="8.75" style="74" customWidth="1"/>
  </cols>
  <sheetData>
    <row r="1" spans="1:22" s="58" customFormat="1" ht="18" customHeight="1">
      <c r="A1" s="459" t="s">
        <v>248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55"/>
      <c r="M1" s="55"/>
      <c r="N1" s="55"/>
      <c r="O1" s="55"/>
      <c r="P1" s="56"/>
      <c r="Q1" s="56"/>
      <c r="R1" s="56"/>
      <c r="S1" s="56"/>
      <c r="T1" s="57" t="s">
        <v>167</v>
      </c>
      <c r="U1" s="56"/>
      <c r="V1" s="56"/>
    </row>
    <row r="2" spans="1:22" s="58" customFormat="1" ht="18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6"/>
      <c r="Q2" s="56"/>
      <c r="R2" s="56"/>
      <c r="S2" s="56"/>
      <c r="T2" s="57"/>
      <c r="U2" s="56"/>
      <c r="V2" s="56"/>
    </row>
    <row r="3" spans="1:24" s="58" customFormat="1" ht="18" customHeight="1">
      <c r="A3" s="57" t="s">
        <v>145</v>
      </c>
      <c r="C3" s="168"/>
      <c r="D3" s="168"/>
      <c r="E3" s="168"/>
      <c r="F3" s="59"/>
      <c r="G3" s="59"/>
      <c r="H3" s="59"/>
      <c r="I3" s="59"/>
      <c r="J3" s="59"/>
      <c r="K3" s="59"/>
      <c r="L3" s="59" t="s">
        <v>125</v>
      </c>
      <c r="M3" s="60"/>
      <c r="N3" s="60"/>
      <c r="O3" s="59"/>
      <c r="P3" s="59"/>
      <c r="Q3" s="59"/>
      <c r="R3" s="59"/>
      <c r="S3" s="59"/>
      <c r="T3" s="60"/>
      <c r="U3" s="59"/>
      <c r="V3" s="61"/>
      <c r="W3" s="62"/>
      <c r="X3" s="76" t="s">
        <v>0</v>
      </c>
    </row>
    <row r="4" spans="1:25" s="58" customFormat="1" ht="33" customHeight="1">
      <c r="A4" s="533" t="s">
        <v>215</v>
      </c>
      <c r="B4" s="534"/>
      <c r="C4" s="474" t="s">
        <v>57</v>
      </c>
      <c r="D4" s="475"/>
      <c r="E4" s="478"/>
      <c r="F4" s="456" t="s">
        <v>72</v>
      </c>
      <c r="G4" s="457"/>
      <c r="H4" s="457"/>
      <c r="I4" s="458"/>
      <c r="J4" s="456" t="s">
        <v>73</v>
      </c>
      <c r="K4" s="458"/>
      <c r="L4" s="456" t="s">
        <v>137</v>
      </c>
      <c r="M4" s="458"/>
      <c r="N4" s="456" t="s">
        <v>136</v>
      </c>
      <c r="O4" s="458"/>
      <c r="P4" s="527" t="s">
        <v>238</v>
      </c>
      <c r="Q4" s="528"/>
      <c r="R4" s="456" t="s">
        <v>74</v>
      </c>
      <c r="S4" s="458"/>
      <c r="T4" s="456" t="s">
        <v>75</v>
      </c>
      <c r="U4" s="458"/>
      <c r="V4" s="517" t="s">
        <v>199</v>
      </c>
      <c r="W4" s="521" t="s">
        <v>215</v>
      </c>
      <c r="X4" s="522"/>
      <c r="Y4" s="62"/>
    </row>
    <row r="5" spans="1:24" s="58" customFormat="1" ht="15.75" customHeight="1">
      <c r="A5" s="524"/>
      <c r="B5" s="535"/>
      <c r="C5" s="454" t="s">
        <v>4</v>
      </c>
      <c r="D5" s="454" t="s">
        <v>2</v>
      </c>
      <c r="E5" s="454" t="s">
        <v>3</v>
      </c>
      <c r="F5" s="515" t="s">
        <v>198</v>
      </c>
      <c r="G5" s="516"/>
      <c r="H5" s="515" t="s">
        <v>138</v>
      </c>
      <c r="I5" s="516"/>
      <c r="J5" s="454" t="s">
        <v>2</v>
      </c>
      <c r="K5" s="454" t="s">
        <v>3</v>
      </c>
      <c r="L5" s="454" t="s">
        <v>2</v>
      </c>
      <c r="M5" s="454" t="s">
        <v>3</v>
      </c>
      <c r="N5" s="454" t="s">
        <v>2</v>
      </c>
      <c r="O5" s="454" t="s">
        <v>3</v>
      </c>
      <c r="P5" s="454" t="s">
        <v>2</v>
      </c>
      <c r="Q5" s="454" t="s">
        <v>3</v>
      </c>
      <c r="R5" s="454" t="s">
        <v>2</v>
      </c>
      <c r="S5" s="454" t="s">
        <v>3</v>
      </c>
      <c r="T5" s="454" t="s">
        <v>2</v>
      </c>
      <c r="U5" s="454" t="s">
        <v>3</v>
      </c>
      <c r="V5" s="518"/>
      <c r="W5" s="523"/>
      <c r="X5" s="524"/>
    </row>
    <row r="6" spans="1:24" s="58" customFormat="1" ht="15.75" customHeight="1">
      <c r="A6" s="526"/>
      <c r="B6" s="536"/>
      <c r="C6" s="455"/>
      <c r="D6" s="455"/>
      <c r="E6" s="455"/>
      <c r="F6" s="63" t="s">
        <v>2</v>
      </c>
      <c r="G6" s="63" t="s">
        <v>3</v>
      </c>
      <c r="H6" s="64" t="s">
        <v>2</v>
      </c>
      <c r="I6" s="65" t="s">
        <v>3</v>
      </c>
      <c r="J6" s="455"/>
      <c r="K6" s="455"/>
      <c r="L6" s="455"/>
      <c r="M6" s="455"/>
      <c r="N6" s="455"/>
      <c r="O6" s="455"/>
      <c r="P6" s="455"/>
      <c r="Q6" s="455"/>
      <c r="R6" s="455"/>
      <c r="S6" s="455"/>
      <c r="T6" s="455"/>
      <c r="U6" s="455"/>
      <c r="V6" s="519"/>
      <c r="W6" s="525"/>
      <c r="X6" s="526"/>
    </row>
    <row r="7" spans="1:24" s="197" customFormat="1" ht="17.25" customHeight="1">
      <c r="A7" s="193"/>
      <c r="B7" s="208"/>
      <c r="C7" s="255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5"/>
      <c r="X7" s="196"/>
    </row>
    <row r="8" spans="1:24" s="58" customFormat="1" ht="17.25" customHeight="1">
      <c r="A8" s="138"/>
      <c r="B8" s="169" t="s">
        <v>230</v>
      </c>
      <c r="C8" s="265">
        <v>783</v>
      </c>
      <c r="D8" s="137">
        <v>497</v>
      </c>
      <c r="E8" s="137">
        <v>286</v>
      </c>
      <c r="F8" s="137">
        <v>162</v>
      </c>
      <c r="G8" s="137">
        <v>187</v>
      </c>
      <c r="H8" s="137">
        <v>0</v>
      </c>
      <c r="I8" s="137">
        <v>0</v>
      </c>
      <c r="J8" s="137">
        <v>0</v>
      </c>
      <c r="K8" s="137">
        <v>2</v>
      </c>
      <c r="L8" s="137">
        <v>2</v>
      </c>
      <c r="M8" s="137">
        <v>4</v>
      </c>
      <c r="N8" s="137">
        <v>170</v>
      </c>
      <c r="O8" s="137">
        <v>77</v>
      </c>
      <c r="P8" s="137">
        <v>0</v>
      </c>
      <c r="Q8" s="137">
        <v>0</v>
      </c>
      <c r="R8" s="137">
        <v>155</v>
      </c>
      <c r="S8" s="137">
        <v>8</v>
      </c>
      <c r="T8" s="137">
        <v>8</v>
      </c>
      <c r="U8" s="137">
        <v>8</v>
      </c>
      <c r="V8" s="128">
        <v>68</v>
      </c>
      <c r="W8" s="70" t="s">
        <v>230</v>
      </c>
      <c r="X8" s="67"/>
    </row>
    <row r="9" spans="1:24" s="171" customFormat="1" ht="17.25" customHeight="1">
      <c r="A9" s="361"/>
      <c r="B9" s="169" t="s">
        <v>231</v>
      </c>
      <c r="C9" s="266">
        <f>SUM(C11,C30,C33,C38,C40,C43,C47,C52,C55,C58,C60)</f>
        <v>798</v>
      </c>
      <c r="D9" s="179">
        <f aca="true" t="shared" si="0" ref="D9:V9">SUM(D11,D30,D33,D38,D40,D43,D47,D52,D55,D58,D60)</f>
        <v>506</v>
      </c>
      <c r="E9" s="179">
        <f t="shared" si="0"/>
        <v>292</v>
      </c>
      <c r="F9" s="179">
        <f>SUM(F11,F30,F33,F38,F40,F43,F47,F52,F55,F58,F60)</f>
        <v>158</v>
      </c>
      <c r="G9" s="179">
        <f t="shared" si="0"/>
        <v>191</v>
      </c>
      <c r="H9" s="179">
        <f t="shared" si="0"/>
        <v>0</v>
      </c>
      <c r="I9" s="179">
        <f t="shared" si="0"/>
        <v>0</v>
      </c>
      <c r="J9" s="179">
        <f t="shared" si="0"/>
        <v>0</v>
      </c>
      <c r="K9" s="179">
        <f t="shared" si="0"/>
        <v>1</v>
      </c>
      <c r="L9" s="179">
        <f t="shared" si="0"/>
        <v>2</v>
      </c>
      <c r="M9" s="179">
        <f t="shared" si="0"/>
        <v>3</v>
      </c>
      <c r="N9" s="179">
        <f t="shared" si="0"/>
        <v>166</v>
      </c>
      <c r="O9" s="179">
        <f t="shared" si="0"/>
        <v>81</v>
      </c>
      <c r="P9" s="179">
        <f t="shared" si="0"/>
        <v>0</v>
      </c>
      <c r="Q9" s="179">
        <f t="shared" si="0"/>
        <v>0</v>
      </c>
      <c r="R9" s="179">
        <f t="shared" si="0"/>
        <v>152</v>
      </c>
      <c r="S9" s="179">
        <f t="shared" si="0"/>
        <v>7</v>
      </c>
      <c r="T9" s="179">
        <f t="shared" si="0"/>
        <v>28</v>
      </c>
      <c r="U9" s="179">
        <f t="shared" si="0"/>
        <v>9</v>
      </c>
      <c r="V9" s="179">
        <f t="shared" si="0"/>
        <v>68</v>
      </c>
      <c r="W9" s="70" t="s">
        <v>231</v>
      </c>
      <c r="X9" s="170"/>
    </row>
    <row r="10" spans="1:24" s="58" customFormat="1" ht="17.25" customHeight="1">
      <c r="A10" s="62"/>
      <c r="B10" s="66"/>
      <c r="C10" s="255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68"/>
      <c r="X10" s="67"/>
    </row>
    <row r="11" spans="1:24" s="171" customFormat="1" ht="17.25" customHeight="1">
      <c r="A11" s="513" t="s">
        <v>170</v>
      </c>
      <c r="B11" s="530"/>
      <c r="C11" s="266">
        <f>D11+E11</f>
        <v>581</v>
      </c>
      <c r="D11" s="179">
        <f>SUM(F11,H11,J11,L11,N11,P11,R11,T11)</f>
        <v>357</v>
      </c>
      <c r="E11" s="179">
        <f>SUM(G11,I11,K11,M11,O11,Q11,S11,U11)</f>
        <v>224</v>
      </c>
      <c r="F11" s="179">
        <f aca="true" t="shared" si="1" ref="F11:V11">SUM(F13:F29)</f>
        <v>118</v>
      </c>
      <c r="G11" s="179">
        <f t="shared" si="1"/>
        <v>149</v>
      </c>
      <c r="H11" s="179">
        <f t="shared" si="1"/>
        <v>0</v>
      </c>
      <c r="I11" s="179">
        <f t="shared" si="1"/>
        <v>0</v>
      </c>
      <c r="J11" s="179">
        <f t="shared" si="1"/>
        <v>0</v>
      </c>
      <c r="K11" s="179">
        <f t="shared" si="1"/>
        <v>1</v>
      </c>
      <c r="L11" s="179">
        <f t="shared" si="1"/>
        <v>1</v>
      </c>
      <c r="M11" s="179">
        <f t="shared" si="1"/>
        <v>1</v>
      </c>
      <c r="N11" s="179">
        <f t="shared" si="1"/>
        <v>117</v>
      </c>
      <c r="O11" s="179">
        <f t="shared" si="1"/>
        <v>61</v>
      </c>
      <c r="P11" s="179">
        <f t="shared" si="1"/>
        <v>0</v>
      </c>
      <c r="Q11" s="179">
        <f t="shared" si="1"/>
        <v>0</v>
      </c>
      <c r="R11" s="179">
        <f t="shared" si="1"/>
        <v>108</v>
      </c>
      <c r="S11" s="179">
        <f t="shared" si="1"/>
        <v>5</v>
      </c>
      <c r="T11" s="179">
        <f t="shared" si="1"/>
        <v>13</v>
      </c>
      <c r="U11" s="179">
        <f t="shared" si="1"/>
        <v>7</v>
      </c>
      <c r="V11" s="179">
        <f t="shared" si="1"/>
        <v>50</v>
      </c>
      <c r="W11" s="509" t="s">
        <v>170</v>
      </c>
      <c r="X11" s="520"/>
    </row>
    <row r="12" spans="1:24" s="171" customFormat="1" ht="17.25" customHeight="1">
      <c r="A12" s="170"/>
      <c r="B12" s="320" t="s">
        <v>171</v>
      </c>
      <c r="C12" s="266">
        <f aca="true" t="shared" si="2" ref="C12:C61">D12+E12</f>
        <v>192</v>
      </c>
      <c r="D12" s="179">
        <f aca="true" t="shared" si="3" ref="D12:D61">SUM(F12,H12,J12,L12,N12,P12,R12,T12)</f>
        <v>109</v>
      </c>
      <c r="E12" s="179">
        <f aca="true" t="shared" si="4" ref="E12:E61">SUM(G12,I12,K12,M12,O12,Q12,S12,U12)</f>
        <v>83</v>
      </c>
      <c r="F12" s="179">
        <f aca="true" t="shared" si="5" ref="F12:V12">SUM(F13:F17)</f>
        <v>43</v>
      </c>
      <c r="G12" s="179">
        <f t="shared" si="5"/>
        <v>54</v>
      </c>
      <c r="H12" s="179">
        <f t="shared" si="5"/>
        <v>0</v>
      </c>
      <c r="I12" s="179">
        <f t="shared" si="5"/>
        <v>0</v>
      </c>
      <c r="J12" s="179">
        <f t="shared" si="5"/>
        <v>0</v>
      </c>
      <c r="K12" s="179">
        <f t="shared" si="5"/>
        <v>0</v>
      </c>
      <c r="L12" s="179">
        <f t="shared" si="5"/>
        <v>0</v>
      </c>
      <c r="M12" s="179">
        <f t="shared" si="5"/>
        <v>1</v>
      </c>
      <c r="N12" s="179">
        <f t="shared" si="5"/>
        <v>26</v>
      </c>
      <c r="O12" s="179">
        <f t="shared" si="5"/>
        <v>24</v>
      </c>
      <c r="P12" s="179">
        <f t="shared" si="5"/>
        <v>0</v>
      </c>
      <c r="Q12" s="179">
        <f t="shared" si="5"/>
        <v>0</v>
      </c>
      <c r="R12" s="179">
        <f t="shared" si="5"/>
        <v>37</v>
      </c>
      <c r="S12" s="179">
        <f t="shared" si="5"/>
        <v>3</v>
      </c>
      <c r="T12" s="179">
        <f t="shared" si="5"/>
        <v>3</v>
      </c>
      <c r="U12" s="179">
        <f t="shared" si="5"/>
        <v>1</v>
      </c>
      <c r="V12" s="179">
        <f t="shared" si="5"/>
        <v>16</v>
      </c>
      <c r="W12" s="321" t="s">
        <v>171</v>
      </c>
      <c r="X12" s="170"/>
    </row>
    <row r="13" spans="1:24" s="58" customFormat="1" ht="17.25" customHeight="1">
      <c r="A13" s="322"/>
      <c r="B13" s="323" t="s">
        <v>19</v>
      </c>
      <c r="C13" s="267">
        <f t="shared" si="2"/>
        <v>60</v>
      </c>
      <c r="D13" s="268">
        <f t="shared" si="3"/>
        <v>36</v>
      </c>
      <c r="E13" s="268">
        <f t="shared" si="4"/>
        <v>24</v>
      </c>
      <c r="F13" s="137">
        <v>13</v>
      </c>
      <c r="G13" s="137">
        <v>14</v>
      </c>
      <c r="H13" s="137">
        <v>0</v>
      </c>
      <c r="I13" s="137">
        <v>0</v>
      </c>
      <c r="J13" s="137">
        <v>0</v>
      </c>
      <c r="K13" s="137">
        <v>0</v>
      </c>
      <c r="L13" s="137">
        <v>0</v>
      </c>
      <c r="M13" s="137">
        <v>0</v>
      </c>
      <c r="N13" s="137">
        <v>12</v>
      </c>
      <c r="O13" s="137">
        <v>9</v>
      </c>
      <c r="P13" s="137">
        <v>0</v>
      </c>
      <c r="Q13" s="137">
        <v>0</v>
      </c>
      <c r="R13" s="137">
        <v>10</v>
      </c>
      <c r="S13" s="137">
        <v>1</v>
      </c>
      <c r="T13" s="137">
        <v>1</v>
      </c>
      <c r="U13" s="137">
        <v>0</v>
      </c>
      <c r="V13" s="137">
        <v>4</v>
      </c>
      <c r="W13" s="70" t="s">
        <v>19</v>
      </c>
      <c r="X13" s="67"/>
    </row>
    <row r="14" spans="1:24" s="58" customFormat="1" ht="17.25" customHeight="1">
      <c r="A14" s="322"/>
      <c r="B14" s="323" t="s">
        <v>20</v>
      </c>
      <c r="C14" s="267">
        <f t="shared" si="2"/>
        <v>38</v>
      </c>
      <c r="D14" s="268">
        <f t="shared" si="3"/>
        <v>23</v>
      </c>
      <c r="E14" s="268">
        <f t="shared" si="4"/>
        <v>15</v>
      </c>
      <c r="F14" s="137">
        <v>6</v>
      </c>
      <c r="G14" s="137">
        <v>8</v>
      </c>
      <c r="H14" s="137">
        <v>0</v>
      </c>
      <c r="I14" s="137">
        <v>0</v>
      </c>
      <c r="J14" s="137">
        <v>0</v>
      </c>
      <c r="K14" s="137">
        <v>0</v>
      </c>
      <c r="L14" s="137">
        <v>0</v>
      </c>
      <c r="M14" s="137">
        <v>1</v>
      </c>
      <c r="N14" s="137">
        <v>10</v>
      </c>
      <c r="O14" s="137">
        <v>5</v>
      </c>
      <c r="P14" s="137">
        <v>0</v>
      </c>
      <c r="Q14" s="137">
        <v>0</v>
      </c>
      <c r="R14" s="137">
        <v>7</v>
      </c>
      <c r="S14" s="137">
        <v>1</v>
      </c>
      <c r="T14" s="137">
        <v>0</v>
      </c>
      <c r="U14" s="137">
        <v>0</v>
      </c>
      <c r="V14" s="137">
        <v>2</v>
      </c>
      <c r="W14" s="70" t="s">
        <v>20</v>
      </c>
      <c r="X14" s="67"/>
    </row>
    <row r="15" spans="1:24" s="58" customFormat="1" ht="17.25" customHeight="1">
      <c r="A15" s="322"/>
      <c r="B15" s="323" t="s">
        <v>21</v>
      </c>
      <c r="C15" s="267">
        <f t="shared" si="2"/>
        <v>27</v>
      </c>
      <c r="D15" s="268">
        <f t="shared" si="3"/>
        <v>15</v>
      </c>
      <c r="E15" s="268">
        <f t="shared" si="4"/>
        <v>12</v>
      </c>
      <c r="F15" s="137">
        <v>8</v>
      </c>
      <c r="G15" s="137">
        <v>9</v>
      </c>
      <c r="H15" s="137">
        <v>0</v>
      </c>
      <c r="I15" s="137">
        <v>0</v>
      </c>
      <c r="J15" s="137">
        <v>0</v>
      </c>
      <c r="K15" s="137">
        <v>0</v>
      </c>
      <c r="L15" s="137">
        <v>0</v>
      </c>
      <c r="M15" s="137">
        <v>0</v>
      </c>
      <c r="N15" s="137">
        <v>1</v>
      </c>
      <c r="O15" s="137">
        <v>2</v>
      </c>
      <c r="P15" s="137">
        <v>0</v>
      </c>
      <c r="Q15" s="137">
        <v>0</v>
      </c>
      <c r="R15" s="137">
        <v>6</v>
      </c>
      <c r="S15" s="137">
        <v>0</v>
      </c>
      <c r="T15" s="137">
        <v>0</v>
      </c>
      <c r="U15" s="137">
        <v>1</v>
      </c>
      <c r="V15" s="137">
        <v>3</v>
      </c>
      <c r="W15" s="70" t="s">
        <v>21</v>
      </c>
      <c r="X15" s="67"/>
    </row>
    <row r="16" spans="1:24" s="58" customFormat="1" ht="17.25" customHeight="1">
      <c r="A16" s="322"/>
      <c r="B16" s="323" t="s">
        <v>22</v>
      </c>
      <c r="C16" s="267">
        <f t="shared" si="2"/>
        <v>30</v>
      </c>
      <c r="D16" s="268">
        <f t="shared" si="3"/>
        <v>14</v>
      </c>
      <c r="E16" s="268">
        <f t="shared" si="4"/>
        <v>16</v>
      </c>
      <c r="F16" s="137">
        <v>7</v>
      </c>
      <c r="G16" s="137">
        <v>12</v>
      </c>
      <c r="H16" s="137">
        <v>0</v>
      </c>
      <c r="I16" s="137">
        <v>0</v>
      </c>
      <c r="J16" s="137">
        <v>0</v>
      </c>
      <c r="K16" s="137">
        <v>0</v>
      </c>
      <c r="L16" s="137">
        <v>0</v>
      </c>
      <c r="M16" s="137">
        <v>0</v>
      </c>
      <c r="N16" s="137">
        <v>1</v>
      </c>
      <c r="O16" s="137">
        <v>4</v>
      </c>
      <c r="P16" s="137">
        <v>0</v>
      </c>
      <c r="Q16" s="137">
        <v>0</v>
      </c>
      <c r="R16" s="137">
        <v>6</v>
      </c>
      <c r="S16" s="137">
        <v>0</v>
      </c>
      <c r="T16" s="137">
        <v>0</v>
      </c>
      <c r="U16" s="137">
        <v>0</v>
      </c>
      <c r="V16" s="137">
        <v>4</v>
      </c>
      <c r="W16" s="70" t="s">
        <v>22</v>
      </c>
      <c r="X16" s="67"/>
    </row>
    <row r="17" spans="1:24" s="58" customFormat="1" ht="17.25" customHeight="1">
      <c r="A17" s="322"/>
      <c r="B17" s="323" t="s">
        <v>23</v>
      </c>
      <c r="C17" s="267">
        <f t="shared" si="2"/>
        <v>37</v>
      </c>
      <c r="D17" s="268">
        <f t="shared" si="3"/>
        <v>21</v>
      </c>
      <c r="E17" s="268">
        <f t="shared" si="4"/>
        <v>16</v>
      </c>
      <c r="F17" s="137">
        <v>9</v>
      </c>
      <c r="G17" s="137">
        <v>11</v>
      </c>
      <c r="H17" s="137">
        <v>0</v>
      </c>
      <c r="I17" s="137">
        <v>0</v>
      </c>
      <c r="J17" s="137">
        <v>0</v>
      </c>
      <c r="K17" s="137">
        <v>0</v>
      </c>
      <c r="L17" s="137">
        <v>0</v>
      </c>
      <c r="M17" s="137">
        <v>0</v>
      </c>
      <c r="N17" s="137">
        <v>2</v>
      </c>
      <c r="O17" s="137">
        <v>4</v>
      </c>
      <c r="P17" s="137">
        <v>0</v>
      </c>
      <c r="Q17" s="137">
        <v>0</v>
      </c>
      <c r="R17" s="137">
        <v>8</v>
      </c>
      <c r="S17" s="137">
        <v>1</v>
      </c>
      <c r="T17" s="137">
        <v>2</v>
      </c>
      <c r="U17" s="137">
        <v>0</v>
      </c>
      <c r="V17" s="137">
        <v>3</v>
      </c>
      <c r="W17" s="70" t="s">
        <v>23</v>
      </c>
      <c r="X17" s="67"/>
    </row>
    <row r="18" spans="1:24" s="58" customFormat="1" ht="17.25" customHeight="1">
      <c r="A18" s="322"/>
      <c r="B18" s="324" t="s">
        <v>24</v>
      </c>
      <c r="C18" s="267">
        <f t="shared" si="2"/>
        <v>79</v>
      </c>
      <c r="D18" s="268">
        <f t="shared" si="3"/>
        <v>53</v>
      </c>
      <c r="E18" s="268">
        <f t="shared" si="4"/>
        <v>26</v>
      </c>
      <c r="F18" s="137">
        <v>16</v>
      </c>
      <c r="G18" s="137">
        <v>21</v>
      </c>
      <c r="H18" s="137">
        <v>0</v>
      </c>
      <c r="I18" s="137">
        <v>0</v>
      </c>
      <c r="J18" s="137">
        <v>0</v>
      </c>
      <c r="K18" s="137">
        <v>1</v>
      </c>
      <c r="L18" s="137">
        <v>1</v>
      </c>
      <c r="M18" s="137">
        <v>0</v>
      </c>
      <c r="N18" s="137">
        <v>22</v>
      </c>
      <c r="O18" s="137">
        <v>4</v>
      </c>
      <c r="P18" s="137">
        <v>0</v>
      </c>
      <c r="Q18" s="137">
        <v>0</v>
      </c>
      <c r="R18" s="137">
        <v>14</v>
      </c>
      <c r="S18" s="137">
        <v>0</v>
      </c>
      <c r="T18" s="137">
        <v>0</v>
      </c>
      <c r="U18" s="137">
        <v>0</v>
      </c>
      <c r="V18" s="137">
        <v>7</v>
      </c>
      <c r="W18" s="325" t="s">
        <v>24</v>
      </c>
      <c r="X18" s="67"/>
    </row>
    <row r="19" spans="1:24" s="58" customFormat="1" ht="17.25" customHeight="1">
      <c r="A19" s="322"/>
      <c r="B19" s="324" t="s">
        <v>147</v>
      </c>
      <c r="C19" s="267">
        <f t="shared" si="2"/>
        <v>11</v>
      </c>
      <c r="D19" s="268">
        <f t="shared" si="3"/>
        <v>5</v>
      </c>
      <c r="E19" s="268">
        <f t="shared" si="4"/>
        <v>6</v>
      </c>
      <c r="F19" s="137">
        <v>3</v>
      </c>
      <c r="G19" s="137">
        <v>4</v>
      </c>
      <c r="H19" s="137">
        <v>0</v>
      </c>
      <c r="I19" s="137">
        <v>0</v>
      </c>
      <c r="J19" s="137">
        <v>0</v>
      </c>
      <c r="K19" s="137">
        <v>0</v>
      </c>
      <c r="L19" s="137">
        <v>0</v>
      </c>
      <c r="M19" s="137">
        <v>0</v>
      </c>
      <c r="N19" s="137">
        <v>0</v>
      </c>
      <c r="O19" s="137">
        <v>2</v>
      </c>
      <c r="P19" s="137">
        <v>0</v>
      </c>
      <c r="Q19" s="137">
        <v>0</v>
      </c>
      <c r="R19" s="137">
        <v>2</v>
      </c>
      <c r="S19" s="137">
        <v>0</v>
      </c>
      <c r="T19" s="137">
        <v>0</v>
      </c>
      <c r="U19" s="137">
        <v>0</v>
      </c>
      <c r="V19" s="137">
        <v>1</v>
      </c>
      <c r="W19" s="325" t="s">
        <v>147</v>
      </c>
      <c r="X19" s="67"/>
    </row>
    <row r="20" spans="1:24" s="58" customFormat="1" ht="17.25" customHeight="1">
      <c r="A20" s="322"/>
      <c r="B20" s="324" t="s">
        <v>25</v>
      </c>
      <c r="C20" s="267">
        <f t="shared" si="2"/>
        <v>42</v>
      </c>
      <c r="D20" s="268">
        <f t="shared" si="3"/>
        <v>24</v>
      </c>
      <c r="E20" s="268">
        <f t="shared" si="4"/>
        <v>18</v>
      </c>
      <c r="F20" s="137">
        <v>6</v>
      </c>
      <c r="G20" s="137">
        <v>14</v>
      </c>
      <c r="H20" s="137">
        <v>0</v>
      </c>
      <c r="I20" s="137">
        <v>0</v>
      </c>
      <c r="J20" s="137">
        <v>0</v>
      </c>
      <c r="K20" s="137">
        <v>0</v>
      </c>
      <c r="L20" s="137">
        <v>0</v>
      </c>
      <c r="M20" s="137">
        <v>0</v>
      </c>
      <c r="N20" s="137">
        <v>9</v>
      </c>
      <c r="O20" s="137">
        <v>4</v>
      </c>
      <c r="P20" s="137">
        <v>0</v>
      </c>
      <c r="Q20" s="137">
        <v>0</v>
      </c>
      <c r="R20" s="137">
        <v>9</v>
      </c>
      <c r="S20" s="137">
        <v>0</v>
      </c>
      <c r="T20" s="137">
        <v>0</v>
      </c>
      <c r="U20" s="137">
        <v>0</v>
      </c>
      <c r="V20" s="137">
        <v>4</v>
      </c>
      <c r="W20" s="325" t="s">
        <v>25</v>
      </c>
      <c r="X20" s="67"/>
    </row>
    <row r="21" spans="1:24" s="58" customFormat="1" ht="17.25" customHeight="1">
      <c r="A21" s="322"/>
      <c r="B21" s="324" t="s">
        <v>26</v>
      </c>
      <c r="C21" s="267">
        <f t="shared" si="2"/>
        <v>36</v>
      </c>
      <c r="D21" s="268">
        <f t="shared" si="3"/>
        <v>25</v>
      </c>
      <c r="E21" s="268">
        <f t="shared" si="4"/>
        <v>11</v>
      </c>
      <c r="F21" s="137">
        <v>10</v>
      </c>
      <c r="G21" s="137">
        <v>3</v>
      </c>
      <c r="H21" s="137">
        <v>0</v>
      </c>
      <c r="I21" s="137">
        <v>0</v>
      </c>
      <c r="J21" s="137">
        <v>0</v>
      </c>
      <c r="K21" s="137">
        <v>0</v>
      </c>
      <c r="L21" s="137">
        <v>0</v>
      </c>
      <c r="M21" s="137">
        <v>0</v>
      </c>
      <c r="N21" s="137">
        <v>9</v>
      </c>
      <c r="O21" s="137">
        <v>8</v>
      </c>
      <c r="P21" s="137">
        <v>0</v>
      </c>
      <c r="Q21" s="137">
        <v>0</v>
      </c>
      <c r="R21" s="137">
        <v>4</v>
      </c>
      <c r="S21" s="137">
        <v>0</v>
      </c>
      <c r="T21" s="137">
        <v>2</v>
      </c>
      <c r="U21" s="137">
        <v>0</v>
      </c>
      <c r="V21" s="137">
        <v>2</v>
      </c>
      <c r="W21" s="325" t="s">
        <v>26</v>
      </c>
      <c r="X21" s="67"/>
    </row>
    <row r="22" spans="1:24" s="58" customFormat="1" ht="17.25" customHeight="1">
      <c r="A22" s="322"/>
      <c r="B22" s="324" t="s">
        <v>27</v>
      </c>
      <c r="C22" s="267">
        <f t="shared" si="2"/>
        <v>44</v>
      </c>
      <c r="D22" s="268">
        <f t="shared" si="3"/>
        <v>33</v>
      </c>
      <c r="E22" s="268">
        <f t="shared" si="4"/>
        <v>11</v>
      </c>
      <c r="F22" s="137">
        <v>7</v>
      </c>
      <c r="G22" s="137">
        <v>5</v>
      </c>
      <c r="H22" s="137">
        <v>0</v>
      </c>
      <c r="I22" s="137">
        <v>0</v>
      </c>
      <c r="J22" s="137">
        <v>0</v>
      </c>
      <c r="K22" s="137">
        <v>0</v>
      </c>
      <c r="L22" s="137">
        <v>0</v>
      </c>
      <c r="M22" s="137">
        <v>0</v>
      </c>
      <c r="N22" s="137">
        <v>17</v>
      </c>
      <c r="O22" s="137">
        <v>3</v>
      </c>
      <c r="P22" s="137">
        <v>0</v>
      </c>
      <c r="Q22" s="137">
        <v>0</v>
      </c>
      <c r="R22" s="137">
        <v>7</v>
      </c>
      <c r="S22" s="137">
        <v>1</v>
      </c>
      <c r="T22" s="137">
        <v>2</v>
      </c>
      <c r="U22" s="137">
        <v>2</v>
      </c>
      <c r="V22" s="137">
        <v>2</v>
      </c>
      <c r="W22" s="325" t="s">
        <v>27</v>
      </c>
      <c r="X22" s="67"/>
    </row>
    <row r="23" spans="1:24" s="58" customFormat="1" ht="17.25" customHeight="1">
      <c r="A23" s="322"/>
      <c r="B23" s="324" t="s">
        <v>28</v>
      </c>
      <c r="C23" s="267">
        <f t="shared" si="2"/>
        <v>7</v>
      </c>
      <c r="D23" s="268">
        <f t="shared" si="3"/>
        <v>3</v>
      </c>
      <c r="E23" s="268">
        <f t="shared" si="4"/>
        <v>4</v>
      </c>
      <c r="F23" s="137">
        <v>1</v>
      </c>
      <c r="G23" s="137">
        <v>3</v>
      </c>
      <c r="H23" s="137">
        <v>0</v>
      </c>
      <c r="I23" s="137">
        <v>0</v>
      </c>
      <c r="J23" s="137">
        <v>0</v>
      </c>
      <c r="K23" s="137">
        <v>0</v>
      </c>
      <c r="L23" s="137">
        <v>0</v>
      </c>
      <c r="M23" s="137">
        <v>0</v>
      </c>
      <c r="N23" s="137">
        <v>0</v>
      </c>
      <c r="O23" s="137">
        <v>1</v>
      </c>
      <c r="P23" s="137">
        <v>0</v>
      </c>
      <c r="Q23" s="137">
        <v>0</v>
      </c>
      <c r="R23" s="137">
        <v>2</v>
      </c>
      <c r="S23" s="137">
        <v>0</v>
      </c>
      <c r="T23" s="137">
        <v>0</v>
      </c>
      <c r="U23" s="137">
        <v>0</v>
      </c>
      <c r="V23" s="137">
        <v>1</v>
      </c>
      <c r="W23" s="325" t="s">
        <v>28</v>
      </c>
      <c r="X23" s="67"/>
    </row>
    <row r="24" spans="1:24" s="58" customFormat="1" ht="17.25" customHeight="1">
      <c r="A24" s="322"/>
      <c r="B24" s="324" t="s">
        <v>29</v>
      </c>
      <c r="C24" s="267">
        <f t="shared" si="2"/>
        <v>8</v>
      </c>
      <c r="D24" s="268">
        <f t="shared" si="3"/>
        <v>4</v>
      </c>
      <c r="E24" s="268">
        <f t="shared" si="4"/>
        <v>4</v>
      </c>
      <c r="F24" s="137">
        <v>2</v>
      </c>
      <c r="G24" s="137">
        <v>3</v>
      </c>
      <c r="H24" s="137">
        <v>0</v>
      </c>
      <c r="I24" s="137">
        <v>0</v>
      </c>
      <c r="J24" s="137">
        <v>0</v>
      </c>
      <c r="K24" s="137">
        <v>0</v>
      </c>
      <c r="L24" s="137">
        <v>0</v>
      </c>
      <c r="M24" s="137">
        <v>0</v>
      </c>
      <c r="N24" s="137">
        <v>0</v>
      </c>
      <c r="O24" s="137">
        <v>1</v>
      </c>
      <c r="P24" s="137">
        <v>0</v>
      </c>
      <c r="Q24" s="137">
        <v>0</v>
      </c>
      <c r="R24" s="137">
        <v>2</v>
      </c>
      <c r="S24" s="137">
        <v>0</v>
      </c>
      <c r="T24" s="137">
        <v>0</v>
      </c>
      <c r="U24" s="137">
        <v>0</v>
      </c>
      <c r="V24" s="137">
        <v>1</v>
      </c>
      <c r="W24" s="325" t="s">
        <v>29</v>
      </c>
      <c r="X24" s="67"/>
    </row>
    <row r="25" spans="1:24" s="58" customFormat="1" ht="17.25" customHeight="1">
      <c r="A25" s="322"/>
      <c r="B25" s="324" t="s">
        <v>30</v>
      </c>
      <c r="C25" s="267">
        <f t="shared" si="2"/>
        <v>8</v>
      </c>
      <c r="D25" s="268">
        <f t="shared" si="3"/>
        <v>4</v>
      </c>
      <c r="E25" s="268">
        <f t="shared" si="4"/>
        <v>4</v>
      </c>
      <c r="F25" s="137">
        <v>2</v>
      </c>
      <c r="G25" s="137">
        <v>3</v>
      </c>
      <c r="H25" s="137">
        <v>0</v>
      </c>
      <c r="I25" s="137">
        <v>0</v>
      </c>
      <c r="J25" s="137">
        <v>0</v>
      </c>
      <c r="K25" s="137">
        <v>0</v>
      </c>
      <c r="L25" s="137">
        <v>0</v>
      </c>
      <c r="M25" s="137">
        <v>0</v>
      </c>
      <c r="N25" s="137">
        <v>0</v>
      </c>
      <c r="O25" s="137">
        <v>1</v>
      </c>
      <c r="P25" s="137">
        <v>0</v>
      </c>
      <c r="Q25" s="137">
        <v>0</v>
      </c>
      <c r="R25" s="137">
        <v>2</v>
      </c>
      <c r="S25" s="137">
        <v>0</v>
      </c>
      <c r="T25" s="137">
        <v>0</v>
      </c>
      <c r="U25" s="137">
        <v>0</v>
      </c>
      <c r="V25" s="137">
        <v>1</v>
      </c>
      <c r="W25" s="325" t="s">
        <v>30</v>
      </c>
      <c r="X25" s="67"/>
    </row>
    <row r="26" spans="1:24" s="58" customFormat="1" ht="17.25" customHeight="1">
      <c r="A26" s="322"/>
      <c r="B26" s="326" t="s">
        <v>60</v>
      </c>
      <c r="C26" s="267">
        <f t="shared" si="2"/>
        <v>38</v>
      </c>
      <c r="D26" s="268">
        <f t="shared" si="3"/>
        <v>26</v>
      </c>
      <c r="E26" s="268">
        <f t="shared" si="4"/>
        <v>12</v>
      </c>
      <c r="F26" s="137">
        <v>7</v>
      </c>
      <c r="G26" s="137">
        <v>9</v>
      </c>
      <c r="H26" s="137">
        <v>0</v>
      </c>
      <c r="I26" s="137">
        <v>0</v>
      </c>
      <c r="J26" s="137">
        <v>0</v>
      </c>
      <c r="K26" s="137">
        <v>0</v>
      </c>
      <c r="L26" s="137">
        <v>0</v>
      </c>
      <c r="M26" s="137">
        <v>0</v>
      </c>
      <c r="N26" s="137">
        <v>10</v>
      </c>
      <c r="O26" s="137">
        <v>3</v>
      </c>
      <c r="P26" s="137">
        <v>0</v>
      </c>
      <c r="Q26" s="137">
        <v>0</v>
      </c>
      <c r="R26" s="137">
        <v>7</v>
      </c>
      <c r="S26" s="137">
        <v>0</v>
      </c>
      <c r="T26" s="137">
        <v>2</v>
      </c>
      <c r="U26" s="137">
        <v>0</v>
      </c>
      <c r="V26" s="137">
        <v>3</v>
      </c>
      <c r="W26" s="325" t="s">
        <v>60</v>
      </c>
      <c r="X26" s="67"/>
    </row>
    <row r="27" spans="1:24" s="58" customFormat="1" ht="17.25" customHeight="1">
      <c r="A27" s="322"/>
      <c r="B27" s="326" t="s">
        <v>61</v>
      </c>
      <c r="C27" s="267">
        <f t="shared" si="2"/>
        <v>44</v>
      </c>
      <c r="D27" s="268">
        <f t="shared" si="3"/>
        <v>28</v>
      </c>
      <c r="E27" s="268">
        <f t="shared" si="4"/>
        <v>16</v>
      </c>
      <c r="F27" s="137">
        <v>8</v>
      </c>
      <c r="G27" s="137">
        <v>10</v>
      </c>
      <c r="H27" s="137">
        <v>0</v>
      </c>
      <c r="I27" s="137">
        <v>0</v>
      </c>
      <c r="J27" s="137">
        <v>0</v>
      </c>
      <c r="K27" s="137">
        <v>0</v>
      </c>
      <c r="L27" s="137">
        <v>0</v>
      </c>
      <c r="M27" s="137">
        <v>0</v>
      </c>
      <c r="N27" s="137">
        <v>8</v>
      </c>
      <c r="O27" s="137">
        <v>5</v>
      </c>
      <c r="P27" s="137">
        <v>0</v>
      </c>
      <c r="Q27" s="137">
        <v>0</v>
      </c>
      <c r="R27" s="137">
        <v>10</v>
      </c>
      <c r="S27" s="137">
        <v>0</v>
      </c>
      <c r="T27" s="137">
        <v>2</v>
      </c>
      <c r="U27" s="137">
        <v>1</v>
      </c>
      <c r="V27" s="137">
        <v>4</v>
      </c>
      <c r="W27" s="325" t="s">
        <v>61</v>
      </c>
      <c r="X27" s="67"/>
    </row>
    <row r="28" spans="1:24" s="58" customFormat="1" ht="17.25" customHeight="1">
      <c r="A28" s="322"/>
      <c r="B28" s="326" t="s">
        <v>62</v>
      </c>
      <c r="C28" s="267">
        <f t="shared" si="2"/>
        <v>7</v>
      </c>
      <c r="D28" s="268">
        <f t="shared" si="3"/>
        <v>3</v>
      </c>
      <c r="E28" s="268">
        <f t="shared" si="4"/>
        <v>4</v>
      </c>
      <c r="F28" s="137">
        <v>1</v>
      </c>
      <c r="G28" s="137">
        <v>3</v>
      </c>
      <c r="H28" s="137">
        <v>0</v>
      </c>
      <c r="I28" s="137">
        <v>0</v>
      </c>
      <c r="J28" s="137">
        <v>0</v>
      </c>
      <c r="K28" s="137">
        <v>0</v>
      </c>
      <c r="L28" s="137">
        <v>0</v>
      </c>
      <c r="M28" s="137">
        <v>0</v>
      </c>
      <c r="N28" s="137">
        <v>0</v>
      </c>
      <c r="O28" s="137">
        <v>1</v>
      </c>
      <c r="P28" s="137">
        <v>0</v>
      </c>
      <c r="Q28" s="137">
        <v>0</v>
      </c>
      <c r="R28" s="137">
        <v>2</v>
      </c>
      <c r="S28" s="137">
        <v>0</v>
      </c>
      <c r="T28" s="137">
        <v>0</v>
      </c>
      <c r="U28" s="137">
        <v>0</v>
      </c>
      <c r="V28" s="137">
        <v>1</v>
      </c>
      <c r="W28" s="325" t="s">
        <v>62</v>
      </c>
      <c r="X28" s="67"/>
    </row>
    <row r="29" spans="1:24" s="58" customFormat="1" ht="17.25" customHeight="1">
      <c r="A29" s="322"/>
      <c r="B29" s="326" t="s">
        <v>164</v>
      </c>
      <c r="C29" s="267">
        <f t="shared" si="2"/>
        <v>65</v>
      </c>
      <c r="D29" s="268">
        <f t="shared" si="3"/>
        <v>40</v>
      </c>
      <c r="E29" s="268">
        <f t="shared" si="4"/>
        <v>25</v>
      </c>
      <c r="F29" s="137">
        <v>12</v>
      </c>
      <c r="G29" s="137">
        <v>17</v>
      </c>
      <c r="H29" s="137">
        <v>0</v>
      </c>
      <c r="I29" s="137">
        <v>0</v>
      </c>
      <c r="J29" s="137">
        <v>0</v>
      </c>
      <c r="K29" s="137">
        <v>0</v>
      </c>
      <c r="L29" s="137">
        <v>0</v>
      </c>
      <c r="M29" s="137">
        <v>0</v>
      </c>
      <c r="N29" s="137">
        <v>16</v>
      </c>
      <c r="O29" s="137">
        <v>4</v>
      </c>
      <c r="P29" s="137">
        <v>0</v>
      </c>
      <c r="Q29" s="137">
        <v>0</v>
      </c>
      <c r="R29" s="137">
        <v>10</v>
      </c>
      <c r="S29" s="137">
        <v>1</v>
      </c>
      <c r="T29" s="137">
        <v>2</v>
      </c>
      <c r="U29" s="137">
        <v>3</v>
      </c>
      <c r="V29" s="137">
        <v>7</v>
      </c>
      <c r="W29" s="325" t="s">
        <v>164</v>
      </c>
      <c r="X29" s="67"/>
    </row>
    <row r="30" spans="1:24" s="171" customFormat="1" ht="17.25" customHeight="1">
      <c r="A30" s="531" t="s">
        <v>218</v>
      </c>
      <c r="B30" s="532"/>
      <c r="C30" s="266">
        <f t="shared" si="2"/>
        <v>7</v>
      </c>
      <c r="D30" s="179">
        <f t="shared" si="3"/>
        <v>5</v>
      </c>
      <c r="E30" s="179">
        <f t="shared" si="4"/>
        <v>2</v>
      </c>
      <c r="F30" s="179">
        <f aca="true" t="shared" si="6" ref="F30:V30">SUM(F31:F32)</f>
        <v>3</v>
      </c>
      <c r="G30" s="179">
        <f t="shared" si="6"/>
        <v>1</v>
      </c>
      <c r="H30" s="179">
        <f t="shared" si="6"/>
        <v>0</v>
      </c>
      <c r="I30" s="179">
        <f t="shared" si="6"/>
        <v>0</v>
      </c>
      <c r="J30" s="179">
        <f t="shared" si="6"/>
        <v>0</v>
      </c>
      <c r="K30" s="179">
        <f t="shared" si="6"/>
        <v>0</v>
      </c>
      <c r="L30" s="179">
        <f t="shared" si="6"/>
        <v>0</v>
      </c>
      <c r="M30" s="179">
        <f t="shared" si="6"/>
        <v>0</v>
      </c>
      <c r="N30" s="179">
        <f t="shared" si="6"/>
        <v>0</v>
      </c>
      <c r="O30" s="179">
        <f t="shared" si="6"/>
        <v>1</v>
      </c>
      <c r="P30" s="179">
        <f t="shared" si="6"/>
        <v>0</v>
      </c>
      <c r="Q30" s="179">
        <f t="shared" si="6"/>
        <v>0</v>
      </c>
      <c r="R30" s="179">
        <f t="shared" si="6"/>
        <v>1</v>
      </c>
      <c r="S30" s="179">
        <f t="shared" si="6"/>
        <v>0</v>
      </c>
      <c r="T30" s="179">
        <f t="shared" si="6"/>
        <v>1</v>
      </c>
      <c r="U30" s="179">
        <f t="shared" si="6"/>
        <v>0</v>
      </c>
      <c r="V30" s="179">
        <f t="shared" si="6"/>
        <v>1</v>
      </c>
      <c r="W30" s="509" t="s">
        <v>172</v>
      </c>
      <c r="X30" s="510"/>
    </row>
    <row r="31" spans="1:24" s="58" customFormat="1" ht="17.25" customHeight="1">
      <c r="A31" s="322"/>
      <c r="B31" s="324" t="s">
        <v>31</v>
      </c>
      <c r="C31" s="267">
        <f t="shared" si="2"/>
        <v>7</v>
      </c>
      <c r="D31" s="268">
        <f t="shared" si="3"/>
        <v>5</v>
      </c>
      <c r="E31" s="268">
        <f t="shared" si="4"/>
        <v>2</v>
      </c>
      <c r="F31" s="137">
        <v>3</v>
      </c>
      <c r="G31" s="137">
        <v>1</v>
      </c>
      <c r="H31" s="137">
        <v>0</v>
      </c>
      <c r="I31" s="137">
        <v>0</v>
      </c>
      <c r="J31" s="137">
        <v>0</v>
      </c>
      <c r="K31" s="137">
        <v>0</v>
      </c>
      <c r="L31" s="137">
        <v>0</v>
      </c>
      <c r="M31" s="137">
        <v>0</v>
      </c>
      <c r="N31" s="137">
        <v>0</v>
      </c>
      <c r="O31" s="137">
        <v>1</v>
      </c>
      <c r="P31" s="137">
        <v>0</v>
      </c>
      <c r="Q31" s="137">
        <v>0</v>
      </c>
      <c r="R31" s="137">
        <v>1</v>
      </c>
      <c r="S31" s="137">
        <v>0</v>
      </c>
      <c r="T31" s="137">
        <v>1</v>
      </c>
      <c r="U31" s="137">
        <v>0</v>
      </c>
      <c r="V31" s="137">
        <v>1</v>
      </c>
      <c r="W31" s="325" t="s">
        <v>31</v>
      </c>
      <c r="X31" s="67"/>
    </row>
    <row r="32" spans="1:24" s="58" customFormat="1" ht="17.25" customHeight="1">
      <c r="A32" s="322"/>
      <c r="B32" s="324" t="s">
        <v>32</v>
      </c>
      <c r="C32" s="267">
        <f t="shared" si="2"/>
        <v>0</v>
      </c>
      <c r="D32" s="268">
        <f t="shared" si="3"/>
        <v>0</v>
      </c>
      <c r="E32" s="268">
        <f t="shared" si="4"/>
        <v>0</v>
      </c>
      <c r="F32" s="137">
        <v>0</v>
      </c>
      <c r="G32" s="137">
        <v>0</v>
      </c>
      <c r="H32" s="137">
        <v>0</v>
      </c>
      <c r="I32" s="137">
        <v>0</v>
      </c>
      <c r="J32" s="137">
        <v>0</v>
      </c>
      <c r="K32" s="137">
        <v>0</v>
      </c>
      <c r="L32" s="137">
        <v>0</v>
      </c>
      <c r="M32" s="137">
        <v>0</v>
      </c>
      <c r="N32" s="137">
        <v>0</v>
      </c>
      <c r="O32" s="137">
        <v>0</v>
      </c>
      <c r="P32" s="137">
        <v>0</v>
      </c>
      <c r="Q32" s="137">
        <v>0</v>
      </c>
      <c r="R32" s="137">
        <v>0</v>
      </c>
      <c r="S32" s="137">
        <v>0</v>
      </c>
      <c r="T32" s="137">
        <v>0</v>
      </c>
      <c r="U32" s="137">
        <v>0</v>
      </c>
      <c r="V32" s="137">
        <v>0</v>
      </c>
      <c r="W32" s="325" t="s">
        <v>32</v>
      </c>
      <c r="X32" s="67"/>
    </row>
    <row r="33" spans="1:24" s="171" customFormat="1" ht="17.25" customHeight="1">
      <c r="A33" s="513" t="s">
        <v>219</v>
      </c>
      <c r="B33" s="514"/>
      <c r="C33" s="266">
        <f t="shared" si="2"/>
        <v>58</v>
      </c>
      <c r="D33" s="179">
        <f t="shared" si="3"/>
        <v>37</v>
      </c>
      <c r="E33" s="179">
        <f t="shared" si="4"/>
        <v>21</v>
      </c>
      <c r="F33" s="179">
        <f aca="true" t="shared" si="7" ref="F33:V33">SUM(F34:F37)</f>
        <v>8</v>
      </c>
      <c r="G33" s="179">
        <f t="shared" si="7"/>
        <v>13</v>
      </c>
      <c r="H33" s="179">
        <f t="shared" si="7"/>
        <v>0</v>
      </c>
      <c r="I33" s="179">
        <f t="shared" si="7"/>
        <v>0</v>
      </c>
      <c r="J33" s="179">
        <f t="shared" si="7"/>
        <v>0</v>
      </c>
      <c r="K33" s="179">
        <f t="shared" si="7"/>
        <v>0</v>
      </c>
      <c r="L33" s="179">
        <f t="shared" si="7"/>
        <v>0</v>
      </c>
      <c r="M33" s="179">
        <f t="shared" si="7"/>
        <v>0</v>
      </c>
      <c r="N33" s="179">
        <f t="shared" si="7"/>
        <v>14</v>
      </c>
      <c r="O33" s="179">
        <f t="shared" si="7"/>
        <v>6</v>
      </c>
      <c r="P33" s="179">
        <f t="shared" si="7"/>
        <v>0</v>
      </c>
      <c r="Q33" s="179">
        <f t="shared" si="7"/>
        <v>0</v>
      </c>
      <c r="R33" s="179">
        <f t="shared" si="7"/>
        <v>11</v>
      </c>
      <c r="S33" s="179">
        <f t="shared" si="7"/>
        <v>2</v>
      </c>
      <c r="T33" s="179">
        <f t="shared" si="7"/>
        <v>4</v>
      </c>
      <c r="U33" s="179">
        <f t="shared" si="7"/>
        <v>0</v>
      </c>
      <c r="V33" s="179">
        <f t="shared" si="7"/>
        <v>5</v>
      </c>
      <c r="W33" s="509" t="s">
        <v>173</v>
      </c>
      <c r="X33" s="510"/>
    </row>
    <row r="34" spans="1:24" s="58" customFormat="1" ht="17.25" customHeight="1">
      <c r="A34" s="322"/>
      <c r="B34" s="324" t="s">
        <v>48</v>
      </c>
      <c r="C34" s="267">
        <f t="shared" si="2"/>
        <v>36</v>
      </c>
      <c r="D34" s="268">
        <f t="shared" si="3"/>
        <v>24</v>
      </c>
      <c r="E34" s="268">
        <f t="shared" si="4"/>
        <v>12</v>
      </c>
      <c r="F34" s="137">
        <v>5</v>
      </c>
      <c r="G34" s="137">
        <v>7</v>
      </c>
      <c r="H34" s="137">
        <v>0</v>
      </c>
      <c r="I34" s="137">
        <v>0</v>
      </c>
      <c r="J34" s="137">
        <v>0</v>
      </c>
      <c r="K34" s="137">
        <v>0</v>
      </c>
      <c r="L34" s="137">
        <v>0</v>
      </c>
      <c r="M34" s="137">
        <v>0</v>
      </c>
      <c r="N34" s="137">
        <v>11</v>
      </c>
      <c r="O34" s="137">
        <v>4</v>
      </c>
      <c r="P34" s="137">
        <v>0</v>
      </c>
      <c r="Q34" s="137">
        <v>0</v>
      </c>
      <c r="R34" s="137">
        <v>7</v>
      </c>
      <c r="S34" s="137">
        <v>1</v>
      </c>
      <c r="T34" s="137">
        <v>1</v>
      </c>
      <c r="U34" s="137">
        <v>0</v>
      </c>
      <c r="V34" s="137">
        <v>3</v>
      </c>
      <c r="W34" s="325" t="s">
        <v>47</v>
      </c>
      <c r="X34" s="67"/>
    </row>
    <row r="35" spans="1:24" s="58" customFormat="1" ht="17.25" customHeight="1">
      <c r="A35" s="322"/>
      <c r="B35" s="324" t="s">
        <v>50</v>
      </c>
      <c r="C35" s="267">
        <f t="shared" si="2"/>
        <v>12</v>
      </c>
      <c r="D35" s="268">
        <f t="shared" si="3"/>
        <v>8</v>
      </c>
      <c r="E35" s="268">
        <f t="shared" si="4"/>
        <v>4</v>
      </c>
      <c r="F35" s="137">
        <v>2</v>
      </c>
      <c r="G35" s="137">
        <v>3</v>
      </c>
      <c r="H35" s="137">
        <v>0</v>
      </c>
      <c r="I35" s="137">
        <v>0</v>
      </c>
      <c r="J35" s="137">
        <v>0</v>
      </c>
      <c r="K35" s="137">
        <v>0</v>
      </c>
      <c r="L35" s="137">
        <v>0</v>
      </c>
      <c r="M35" s="137">
        <v>0</v>
      </c>
      <c r="N35" s="137">
        <v>3</v>
      </c>
      <c r="O35" s="137">
        <v>1</v>
      </c>
      <c r="P35" s="137">
        <v>0</v>
      </c>
      <c r="Q35" s="137">
        <v>0</v>
      </c>
      <c r="R35" s="137">
        <v>2</v>
      </c>
      <c r="S35" s="137">
        <v>0</v>
      </c>
      <c r="T35" s="137">
        <v>1</v>
      </c>
      <c r="U35" s="137">
        <v>0</v>
      </c>
      <c r="V35" s="137">
        <v>1</v>
      </c>
      <c r="W35" s="325" t="s">
        <v>49</v>
      </c>
      <c r="X35" s="67"/>
    </row>
    <row r="36" spans="1:24" s="58" customFormat="1" ht="17.25" customHeight="1">
      <c r="A36" s="322"/>
      <c r="B36" s="324" t="s">
        <v>52</v>
      </c>
      <c r="C36" s="267">
        <f t="shared" si="2"/>
        <v>8</v>
      </c>
      <c r="D36" s="268">
        <f t="shared" si="3"/>
        <v>4</v>
      </c>
      <c r="E36" s="268">
        <f t="shared" si="4"/>
        <v>4</v>
      </c>
      <c r="F36" s="137">
        <v>1</v>
      </c>
      <c r="G36" s="137">
        <v>3</v>
      </c>
      <c r="H36" s="137">
        <v>0</v>
      </c>
      <c r="I36" s="137">
        <v>0</v>
      </c>
      <c r="J36" s="137">
        <v>0</v>
      </c>
      <c r="K36" s="137">
        <v>0</v>
      </c>
      <c r="L36" s="137">
        <v>0</v>
      </c>
      <c r="M36" s="137">
        <v>0</v>
      </c>
      <c r="N36" s="137">
        <v>0</v>
      </c>
      <c r="O36" s="137">
        <v>1</v>
      </c>
      <c r="P36" s="137">
        <v>0</v>
      </c>
      <c r="Q36" s="137">
        <v>0</v>
      </c>
      <c r="R36" s="137">
        <v>2</v>
      </c>
      <c r="S36" s="137">
        <v>0</v>
      </c>
      <c r="T36" s="137">
        <v>1</v>
      </c>
      <c r="U36" s="137">
        <v>0</v>
      </c>
      <c r="V36" s="137">
        <v>1</v>
      </c>
      <c r="W36" s="325" t="s">
        <v>51</v>
      </c>
      <c r="X36" s="67"/>
    </row>
    <row r="37" spans="1:24" s="58" customFormat="1" ht="17.25" customHeight="1">
      <c r="A37" s="322"/>
      <c r="B37" s="324" t="s">
        <v>54</v>
      </c>
      <c r="C37" s="267">
        <f t="shared" si="2"/>
        <v>2</v>
      </c>
      <c r="D37" s="268">
        <f t="shared" si="3"/>
        <v>1</v>
      </c>
      <c r="E37" s="268">
        <f t="shared" si="4"/>
        <v>1</v>
      </c>
      <c r="F37" s="137">
        <v>0</v>
      </c>
      <c r="G37" s="137">
        <v>0</v>
      </c>
      <c r="H37" s="137">
        <v>0</v>
      </c>
      <c r="I37" s="137">
        <v>0</v>
      </c>
      <c r="J37" s="137">
        <v>0</v>
      </c>
      <c r="K37" s="137">
        <v>0</v>
      </c>
      <c r="L37" s="137">
        <v>0</v>
      </c>
      <c r="M37" s="137">
        <v>0</v>
      </c>
      <c r="N37" s="137">
        <v>0</v>
      </c>
      <c r="O37" s="137">
        <v>0</v>
      </c>
      <c r="P37" s="137">
        <v>0</v>
      </c>
      <c r="Q37" s="137">
        <v>0</v>
      </c>
      <c r="R37" s="137">
        <v>0</v>
      </c>
      <c r="S37" s="137">
        <v>1</v>
      </c>
      <c r="T37" s="137">
        <v>1</v>
      </c>
      <c r="U37" s="137">
        <v>0</v>
      </c>
      <c r="V37" s="137">
        <v>0</v>
      </c>
      <c r="W37" s="325" t="s">
        <v>53</v>
      </c>
      <c r="X37" s="67"/>
    </row>
    <row r="38" spans="1:24" s="171" customFormat="1" ht="17.25" customHeight="1">
      <c r="A38" s="513" t="s">
        <v>220</v>
      </c>
      <c r="B38" s="514"/>
      <c r="C38" s="266">
        <f t="shared" si="2"/>
        <v>12</v>
      </c>
      <c r="D38" s="179">
        <f t="shared" si="3"/>
        <v>9</v>
      </c>
      <c r="E38" s="179">
        <f t="shared" si="4"/>
        <v>3</v>
      </c>
      <c r="F38" s="179">
        <f aca="true" t="shared" si="8" ref="F38:V38">F39</f>
        <v>3</v>
      </c>
      <c r="G38" s="179">
        <f t="shared" si="8"/>
        <v>1</v>
      </c>
      <c r="H38" s="179">
        <f t="shared" si="8"/>
        <v>0</v>
      </c>
      <c r="I38" s="179">
        <f t="shared" si="8"/>
        <v>0</v>
      </c>
      <c r="J38" s="179">
        <f t="shared" si="8"/>
        <v>0</v>
      </c>
      <c r="K38" s="179">
        <f t="shared" si="8"/>
        <v>0</v>
      </c>
      <c r="L38" s="179">
        <f t="shared" si="8"/>
        <v>0</v>
      </c>
      <c r="M38" s="179">
        <f t="shared" si="8"/>
        <v>0</v>
      </c>
      <c r="N38" s="179">
        <f t="shared" si="8"/>
        <v>2</v>
      </c>
      <c r="O38" s="179">
        <f t="shared" si="8"/>
        <v>2</v>
      </c>
      <c r="P38" s="179">
        <f t="shared" si="8"/>
        <v>0</v>
      </c>
      <c r="Q38" s="179">
        <f t="shared" si="8"/>
        <v>0</v>
      </c>
      <c r="R38" s="179">
        <f t="shared" si="8"/>
        <v>3</v>
      </c>
      <c r="S38" s="179">
        <f t="shared" si="8"/>
        <v>0</v>
      </c>
      <c r="T38" s="179">
        <f t="shared" si="8"/>
        <v>1</v>
      </c>
      <c r="U38" s="179">
        <f t="shared" si="8"/>
        <v>0</v>
      </c>
      <c r="V38" s="179">
        <f t="shared" si="8"/>
        <v>1</v>
      </c>
      <c r="W38" s="511" t="s">
        <v>33</v>
      </c>
      <c r="X38" s="512"/>
    </row>
    <row r="39" spans="1:24" s="58" customFormat="1" ht="17.25" customHeight="1">
      <c r="A39" s="322"/>
      <c r="B39" s="324" t="s">
        <v>34</v>
      </c>
      <c r="C39" s="267">
        <f t="shared" si="2"/>
        <v>12</v>
      </c>
      <c r="D39" s="268">
        <f t="shared" si="3"/>
        <v>9</v>
      </c>
      <c r="E39" s="268">
        <f t="shared" si="4"/>
        <v>3</v>
      </c>
      <c r="F39" s="137">
        <v>3</v>
      </c>
      <c r="G39" s="137">
        <v>1</v>
      </c>
      <c r="H39" s="137">
        <v>0</v>
      </c>
      <c r="I39" s="137">
        <v>0</v>
      </c>
      <c r="J39" s="137">
        <v>0</v>
      </c>
      <c r="K39" s="137">
        <v>0</v>
      </c>
      <c r="L39" s="137">
        <v>0</v>
      </c>
      <c r="M39" s="137">
        <v>0</v>
      </c>
      <c r="N39" s="137">
        <v>2</v>
      </c>
      <c r="O39" s="137">
        <v>2</v>
      </c>
      <c r="P39" s="137">
        <v>0</v>
      </c>
      <c r="Q39" s="137">
        <v>0</v>
      </c>
      <c r="R39" s="137">
        <v>3</v>
      </c>
      <c r="S39" s="137">
        <v>0</v>
      </c>
      <c r="T39" s="137">
        <v>1</v>
      </c>
      <c r="U39" s="137">
        <v>0</v>
      </c>
      <c r="V39" s="137">
        <v>1</v>
      </c>
      <c r="W39" s="325" t="s">
        <v>34</v>
      </c>
      <c r="X39" s="67"/>
    </row>
    <row r="40" spans="1:24" s="171" customFormat="1" ht="17.25" customHeight="1">
      <c r="A40" s="513" t="s">
        <v>221</v>
      </c>
      <c r="B40" s="514"/>
      <c r="C40" s="266">
        <f t="shared" si="2"/>
        <v>11</v>
      </c>
      <c r="D40" s="179">
        <f t="shared" si="3"/>
        <v>6</v>
      </c>
      <c r="E40" s="179">
        <f t="shared" si="4"/>
        <v>5</v>
      </c>
      <c r="F40" s="179">
        <f aca="true" t="shared" si="9" ref="F40:V40">SUM(F41:F42)</f>
        <v>2</v>
      </c>
      <c r="G40" s="179">
        <f t="shared" si="9"/>
        <v>3</v>
      </c>
      <c r="H40" s="179">
        <f t="shared" si="9"/>
        <v>0</v>
      </c>
      <c r="I40" s="179">
        <f t="shared" si="9"/>
        <v>0</v>
      </c>
      <c r="J40" s="179">
        <f t="shared" si="9"/>
        <v>0</v>
      </c>
      <c r="K40" s="179">
        <f t="shared" si="9"/>
        <v>0</v>
      </c>
      <c r="L40" s="179">
        <f t="shared" si="9"/>
        <v>0</v>
      </c>
      <c r="M40" s="179">
        <f t="shared" si="9"/>
        <v>0</v>
      </c>
      <c r="N40" s="179">
        <f t="shared" si="9"/>
        <v>1</v>
      </c>
      <c r="O40" s="179">
        <f t="shared" si="9"/>
        <v>2</v>
      </c>
      <c r="P40" s="179">
        <f t="shared" si="9"/>
        <v>0</v>
      </c>
      <c r="Q40" s="179">
        <f t="shared" si="9"/>
        <v>0</v>
      </c>
      <c r="R40" s="179">
        <f t="shared" si="9"/>
        <v>3</v>
      </c>
      <c r="S40" s="179">
        <f t="shared" si="9"/>
        <v>0</v>
      </c>
      <c r="T40" s="179">
        <f t="shared" si="9"/>
        <v>0</v>
      </c>
      <c r="U40" s="179">
        <f t="shared" si="9"/>
        <v>0</v>
      </c>
      <c r="V40" s="179">
        <f t="shared" si="9"/>
        <v>1</v>
      </c>
      <c r="W40" s="509" t="s">
        <v>175</v>
      </c>
      <c r="X40" s="510"/>
    </row>
    <row r="41" spans="1:24" s="58" customFormat="1" ht="17.25" customHeight="1">
      <c r="A41" s="322"/>
      <c r="B41" s="324" t="s">
        <v>35</v>
      </c>
      <c r="C41" s="267">
        <f t="shared" si="2"/>
        <v>11</v>
      </c>
      <c r="D41" s="268">
        <f t="shared" si="3"/>
        <v>6</v>
      </c>
      <c r="E41" s="268">
        <f t="shared" si="4"/>
        <v>5</v>
      </c>
      <c r="F41" s="137">
        <v>2</v>
      </c>
      <c r="G41" s="137">
        <v>3</v>
      </c>
      <c r="H41" s="137">
        <v>0</v>
      </c>
      <c r="I41" s="137">
        <v>0</v>
      </c>
      <c r="J41" s="137">
        <v>0</v>
      </c>
      <c r="K41" s="137">
        <v>0</v>
      </c>
      <c r="L41" s="137">
        <v>0</v>
      </c>
      <c r="M41" s="137">
        <v>0</v>
      </c>
      <c r="N41" s="137">
        <v>1</v>
      </c>
      <c r="O41" s="137">
        <v>2</v>
      </c>
      <c r="P41" s="137">
        <v>0</v>
      </c>
      <c r="Q41" s="137">
        <v>0</v>
      </c>
      <c r="R41" s="137">
        <v>3</v>
      </c>
      <c r="S41" s="137">
        <v>0</v>
      </c>
      <c r="T41" s="137">
        <v>0</v>
      </c>
      <c r="U41" s="137">
        <v>0</v>
      </c>
      <c r="V41" s="137">
        <v>1</v>
      </c>
      <c r="W41" s="325" t="s">
        <v>35</v>
      </c>
      <c r="X41" s="67"/>
    </row>
    <row r="42" spans="1:24" s="58" customFormat="1" ht="17.25" customHeight="1">
      <c r="A42" s="322"/>
      <c r="B42" s="324" t="s">
        <v>36</v>
      </c>
      <c r="C42" s="267">
        <f t="shared" si="2"/>
        <v>0</v>
      </c>
      <c r="D42" s="268">
        <f t="shared" si="3"/>
        <v>0</v>
      </c>
      <c r="E42" s="268">
        <f t="shared" si="4"/>
        <v>0</v>
      </c>
      <c r="F42" s="137">
        <v>0</v>
      </c>
      <c r="G42" s="137">
        <v>0</v>
      </c>
      <c r="H42" s="137">
        <v>0</v>
      </c>
      <c r="I42" s="137">
        <v>0</v>
      </c>
      <c r="J42" s="137">
        <v>0</v>
      </c>
      <c r="K42" s="137">
        <v>0</v>
      </c>
      <c r="L42" s="137">
        <v>0</v>
      </c>
      <c r="M42" s="137">
        <v>0</v>
      </c>
      <c r="N42" s="137">
        <v>0</v>
      </c>
      <c r="O42" s="137">
        <v>0</v>
      </c>
      <c r="P42" s="137">
        <v>0</v>
      </c>
      <c r="Q42" s="137">
        <v>0</v>
      </c>
      <c r="R42" s="137">
        <v>0</v>
      </c>
      <c r="S42" s="137">
        <v>0</v>
      </c>
      <c r="T42" s="137">
        <v>0</v>
      </c>
      <c r="U42" s="137">
        <v>0</v>
      </c>
      <c r="V42" s="137">
        <v>0</v>
      </c>
      <c r="W42" s="325" t="s">
        <v>36</v>
      </c>
      <c r="X42" s="67"/>
    </row>
    <row r="43" spans="1:24" s="171" customFormat="1" ht="17.25" customHeight="1">
      <c r="A43" s="513" t="s">
        <v>222</v>
      </c>
      <c r="B43" s="514"/>
      <c r="C43" s="266">
        <f t="shared" si="2"/>
        <v>13</v>
      </c>
      <c r="D43" s="179">
        <f t="shared" si="3"/>
        <v>9</v>
      </c>
      <c r="E43" s="179">
        <f t="shared" si="4"/>
        <v>4</v>
      </c>
      <c r="F43" s="179">
        <f aca="true" t="shared" si="10" ref="F43:V43">SUM(F44:F46)</f>
        <v>5</v>
      </c>
      <c r="G43" s="179">
        <f t="shared" si="10"/>
        <v>4</v>
      </c>
      <c r="H43" s="179">
        <f t="shared" si="10"/>
        <v>0</v>
      </c>
      <c r="I43" s="179">
        <f t="shared" si="10"/>
        <v>0</v>
      </c>
      <c r="J43" s="179">
        <f t="shared" si="10"/>
        <v>0</v>
      </c>
      <c r="K43" s="179">
        <f t="shared" si="10"/>
        <v>0</v>
      </c>
      <c r="L43" s="179">
        <f t="shared" si="10"/>
        <v>0</v>
      </c>
      <c r="M43" s="179">
        <f t="shared" si="10"/>
        <v>0</v>
      </c>
      <c r="N43" s="179">
        <f t="shared" si="10"/>
        <v>2</v>
      </c>
      <c r="O43" s="179">
        <f t="shared" si="10"/>
        <v>0</v>
      </c>
      <c r="P43" s="179">
        <f t="shared" si="10"/>
        <v>0</v>
      </c>
      <c r="Q43" s="179">
        <f t="shared" si="10"/>
        <v>0</v>
      </c>
      <c r="R43" s="179">
        <f t="shared" si="10"/>
        <v>2</v>
      </c>
      <c r="S43" s="179">
        <f t="shared" si="10"/>
        <v>0</v>
      </c>
      <c r="T43" s="179">
        <f t="shared" si="10"/>
        <v>0</v>
      </c>
      <c r="U43" s="179">
        <f t="shared" si="10"/>
        <v>0</v>
      </c>
      <c r="V43" s="179">
        <f t="shared" si="10"/>
        <v>2</v>
      </c>
      <c r="W43" s="509" t="s">
        <v>176</v>
      </c>
      <c r="X43" s="510"/>
    </row>
    <row r="44" spans="1:24" s="58" customFormat="1" ht="17.25" customHeight="1">
      <c r="A44" s="322"/>
      <c r="B44" s="324" t="s">
        <v>37</v>
      </c>
      <c r="C44" s="267">
        <f t="shared" si="2"/>
        <v>6</v>
      </c>
      <c r="D44" s="268">
        <f t="shared" si="3"/>
        <v>5</v>
      </c>
      <c r="E44" s="268">
        <f t="shared" si="4"/>
        <v>1</v>
      </c>
      <c r="F44" s="137">
        <v>3</v>
      </c>
      <c r="G44" s="137">
        <v>1</v>
      </c>
      <c r="H44" s="137">
        <v>0</v>
      </c>
      <c r="I44" s="137">
        <v>0</v>
      </c>
      <c r="J44" s="137">
        <v>0</v>
      </c>
      <c r="K44" s="137">
        <v>0</v>
      </c>
      <c r="L44" s="137">
        <v>0</v>
      </c>
      <c r="M44" s="137">
        <v>0</v>
      </c>
      <c r="N44" s="137">
        <v>1</v>
      </c>
      <c r="O44" s="137">
        <v>0</v>
      </c>
      <c r="P44" s="137">
        <v>0</v>
      </c>
      <c r="Q44" s="137">
        <v>0</v>
      </c>
      <c r="R44" s="137">
        <v>1</v>
      </c>
      <c r="S44" s="137">
        <v>0</v>
      </c>
      <c r="T44" s="137">
        <v>0</v>
      </c>
      <c r="U44" s="137">
        <v>0</v>
      </c>
      <c r="V44" s="137">
        <v>1</v>
      </c>
      <c r="W44" s="325" t="s">
        <v>37</v>
      </c>
      <c r="X44" s="67"/>
    </row>
    <row r="45" spans="1:24" s="58" customFormat="1" ht="17.25" customHeight="1">
      <c r="A45" s="322"/>
      <c r="B45" s="324" t="s">
        <v>38</v>
      </c>
      <c r="C45" s="267">
        <f t="shared" si="2"/>
        <v>0</v>
      </c>
      <c r="D45" s="268">
        <f t="shared" si="3"/>
        <v>0</v>
      </c>
      <c r="E45" s="268">
        <f t="shared" si="4"/>
        <v>0</v>
      </c>
      <c r="F45" s="137">
        <v>0</v>
      </c>
      <c r="G45" s="137">
        <v>0</v>
      </c>
      <c r="H45" s="137">
        <v>0</v>
      </c>
      <c r="I45" s="137">
        <v>0</v>
      </c>
      <c r="J45" s="137">
        <v>0</v>
      </c>
      <c r="K45" s="137">
        <v>0</v>
      </c>
      <c r="L45" s="137">
        <v>0</v>
      </c>
      <c r="M45" s="137">
        <v>0</v>
      </c>
      <c r="N45" s="137">
        <v>0</v>
      </c>
      <c r="O45" s="137">
        <v>0</v>
      </c>
      <c r="P45" s="137">
        <v>0</v>
      </c>
      <c r="Q45" s="137">
        <v>0</v>
      </c>
      <c r="R45" s="137">
        <v>0</v>
      </c>
      <c r="S45" s="137">
        <v>0</v>
      </c>
      <c r="T45" s="137">
        <v>0</v>
      </c>
      <c r="U45" s="137">
        <v>0</v>
      </c>
      <c r="V45" s="137">
        <v>0</v>
      </c>
      <c r="W45" s="325" t="s">
        <v>38</v>
      </c>
      <c r="X45" s="67"/>
    </row>
    <row r="46" spans="1:24" s="58" customFormat="1" ht="17.25" customHeight="1">
      <c r="A46" s="322"/>
      <c r="B46" s="324" t="s">
        <v>39</v>
      </c>
      <c r="C46" s="267">
        <f t="shared" si="2"/>
        <v>7</v>
      </c>
      <c r="D46" s="268">
        <f t="shared" si="3"/>
        <v>4</v>
      </c>
      <c r="E46" s="268">
        <f t="shared" si="4"/>
        <v>3</v>
      </c>
      <c r="F46" s="137">
        <v>2</v>
      </c>
      <c r="G46" s="137">
        <v>3</v>
      </c>
      <c r="H46" s="137">
        <v>0</v>
      </c>
      <c r="I46" s="137">
        <v>0</v>
      </c>
      <c r="J46" s="137">
        <v>0</v>
      </c>
      <c r="K46" s="137">
        <v>0</v>
      </c>
      <c r="L46" s="137">
        <v>0</v>
      </c>
      <c r="M46" s="137">
        <v>0</v>
      </c>
      <c r="N46" s="137">
        <v>1</v>
      </c>
      <c r="O46" s="137">
        <v>0</v>
      </c>
      <c r="P46" s="137">
        <v>0</v>
      </c>
      <c r="Q46" s="137">
        <v>0</v>
      </c>
      <c r="R46" s="137">
        <v>1</v>
      </c>
      <c r="S46" s="137">
        <v>0</v>
      </c>
      <c r="T46" s="137">
        <v>0</v>
      </c>
      <c r="U46" s="137">
        <v>0</v>
      </c>
      <c r="V46" s="137">
        <v>1</v>
      </c>
      <c r="W46" s="325" t="s">
        <v>39</v>
      </c>
      <c r="X46" s="67"/>
    </row>
    <row r="47" spans="1:24" s="171" customFormat="1" ht="17.25" customHeight="1">
      <c r="A47" s="513" t="s">
        <v>223</v>
      </c>
      <c r="B47" s="514"/>
      <c r="C47" s="266">
        <f t="shared" si="2"/>
        <v>25</v>
      </c>
      <c r="D47" s="179">
        <f t="shared" si="3"/>
        <v>15</v>
      </c>
      <c r="E47" s="179">
        <f t="shared" si="4"/>
        <v>10</v>
      </c>
      <c r="F47" s="179">
        <f aca="true" t="shared" si="11" ref="F47:V47">SUM(F48:F51)</f>
        <v>4</v>
      </c>
      <c r="G47" s="179">
        <f t="shared" si="11"/>
        <v>7</v>
      </c>
      <c r="H47" s="179">
        <f t="shared" si="11"/>
        <v>0</v>
      </c>
      <c r="I47" s="179">
        <f t="shared" si="11"/>
        <v>0</v>
      </c>
      <c r="J47" s="179">
        <f t="shared" si="11"/>
        <v>0</v>
      </c>
      <c r="K47" s="179">
        <f t="shared" si="11"/>
        <v>0</v>
      </c>
      <c r="L47" s="179">
        <f t="shared" si="11"/>
        <v>0</v>
      </c>
      <c r="M47" s="179">
        <f t="shared" si="11"/>
        <v>0</v>
      </c>
      <c r="N47" s="179">
        <f t="shared" si="11"/>
        <v>6</v>
      </c>
      <c r="O47" s="179">
        <f t="shared" si="11"/>
        <v>3</v>
      </c>
      <c r="P47" s="179">
        <f t="shared" si="11"/>
        <v>0</v>
      </c>
      <c r="Q47" s="179">
        <f t="shared" si="11"/>
        <v>0</v>
      </c>
      <c r="R47" s="179">
        <f t="shared" si="11"/>
        <v>4</v>
      </c>
      <c r="S47" s="179">
        <f t="shared" si="11"/>
        <v>0</v>
      </c>
      <c r="T47" s="179">
        <f t="shared" si="11"/>
        <v>1</v>
      </c>
      <c r="U47" s="179">
        <f t="shared" si="11"/>
        <v>0</v>
      </c>
      <c r="V47" s="179">
        <f t="shared" si="11"/>
        <v>2</v>
      </c>
      <c r="W47" s="509" t="s">
        <v>177</v>
      </c>
      <c r="X47" s="510"/>
    </row>
    <row r="48" spans="1:24" s="58" customFormat="1" ht="17.25" customHeight="1">
      <c r="A48" s="322"/>
      <c r="B48" s="324" t="s">
        <v>40</v>
      </c>
      <c r="C48" s="267">
        <f t="shared" si="2"/>
        <v>16</v>
      </c>
      <c r="D48" s="268">
        <f t="shared" si="3"/>
        <v>11</v>
      </c>
      <c r="E48" s="268">
        <f t="shared" si="4"/>
        <v>5</v>
      </c>
      <c r="F48" s="137">
        <v>3</v>
      </c>
      <c r="G48" s="137">
        <v>3</v>
      </c>
      <c r="H48" s="137">
        <v>0</v>
      </c>
      <c r="I48" s="137">
        <v>0</v>
      </c>
      <c r="J48" s="137">
        <v>0</v>
      </c>
      <c r="K48" s="137">
        <v>0</v>
      </c>
      <c r="L48" s="137">
        <v>0</v>
      </c>
      <c r="M48" s="137">
        <v>0</v>
      </c>
      <c r="N48" s="137">
        <v>6</v>
      </c>
      <c r="O48" s="137">
        <v>2</v>
      </c>
      <c r="P48" s="137">
        <v>0</v>
      </c>
      <c r="Q48" s="137">
        <v>0</v>
      </c>
      <c r="R48" s="137">
        <v>2</v>
      </c>
      <c r="S48" s="137">
        <v>0</v>
      </c>
      <c r="T48" s="137">
        <v>0</v>
      </c>
      <c r="U48" s="137">
        <v>0</v>
      </c>
      <c r="V48" s="137">
        <v>1</v>
      </c>
      <c r="W48" s="325" t="s">
        <v>40</v>
      </c>
      <c r="X48" s="67"/>
    </row>
    <row r="49" spans="1:24" s="58" customFormat="1" ht="17.25" customHeight="1">
      <c r="A49" s="322"/>
      <c r="B49" s="324" t="s">
        <v>41</v>
      </c>
      <c r="C49" s="267">
        <f t="shared" si="2"/>
        <v>0</v>
      </c>
      <c r="D49" s="268">
        <f t="shared" si="3"/>
        <v>0</v>
      </c>
      <c r="E49" s="268">
        <f t="shared" si="4"/>
        <v>0</v>
      </c>
      <c r="F49" s="137">
        <v>0</v>
      </c>
      <c r="G49" s="137">
        <v>0</v>
      </c>
      <c r="H49" s="137">
        <v>0</v>
      </c>
      <c r="I49" s="137">
        <v>0</v>
      </c>
      <c r="J49" s="137">
        <v>0</v>
      </c>
      <c r="K49" s="137">
        <v>0</v>
      </c>
      <c r="L49" s="137">
        <v>0</v>
      </c>
      <c r="M49" s="137">
        <v>0</v>
      </c>
      <c r="N49" s="137">
        <v>0</v>
      </c>
      <c r="O49" s="137">
        <v>0</v>
      </c>
      <c r="P49" s="137">
        <v>0</v>
      </c>
      <c r="Q49" s="137">
        <v>0</v>
      </c>
      <c r="R49" s="137">
        <v>0</v>
      </c>
      <c r="S49" s="137">
        <v>0</v>
      </c>
      <c r="T49" s="137">
        <v>0</v>
      </c>
      <c r="U49" s="137">
        <v>0</v>
      </c>
      <c r="V49" s="137">
        <v>0</v>
      </c>
      <c r="W49" s="325" t="s">
        <v>41</v>
      </c>
      <c r="X49" s="67"/>
    </row>
    <row r="50" spans="1:24" s="58" customFormat="1" ht="17.25" customHeight="1">
      <c r="A50" s="322"/>
      <c r="B50" s="324" t="s">
        <v>42</v>
      </c>
      <c r="C50" s="267">
        <f t="shared" si="2"/>
        <v>9</v>
      </c>
      <c r="D50" s="268">
        <f t="shared" si="3"/>
        <v>4</v>
      </c>
      <c r="E50" s="268">
        <f t="shared" si="4"/>
        <v>5</v>
      </c>
      <c r="F50" s="137">
        <v>1</v>
      </c>
      <c r="G50" s="137">
        <v>4</v>
      </c>
      <c r="H50" s="137">
        <v>0</v>
      </c>
      <c r="I50" s="137">
        <v>0</v>
      </c>
      <c r="J50" s="137">
        <v>0</v>
      </c>
      <c r="K50" s="137">
        <v>0</v>
      </c>
      <c r="L50" s="137">
        <v>0</v>
      </c>
      <c r="M50" s="137">
        <v>0</v>
      </c>
      <c r="N50" s="137">
        <v>0</v>
      </c>
      <c r="O50" s="137">
        <v>1</v>
      </c>
      <c r="P50" s="137">
        <v>0</v>
      </c>
      <c r="Q50" s="137">
        <v>0</v>
      </c>
      <c r="R50" s="137">
        <v>2</v>
      </c>
      <c r="S50" s="137">
        <v>0</v>
      </c>
      <c r="T50" s="137">
        <v>1</v>
      </c>
      <c r="U50" s="137">
        <v>0</v>
      </c>
      <c r="V50" s="137">
        <v>1</v>
      </c>
      <c r="W50" s="325" t="s">
        <v>42</v>
      </c>
      <c r="X50" s="67"/>
    </row>
    <row r="51" spans="1:24" s="58" customFormat="1" ht="17.25" customHeight="1">
      <c r="A51" s="322"/>
      <c r="B51" s="324" t="s">
        <v>43</v>
      </c>
      <c r="C51" s="267">
        <f t="shared" si="2"/>
        <v>0</v>
      </c>
      <c r="D51" s="268">
        <f t="shared" si="3"/>
        <v>0</v>
      </c>
      <c r="E51" s="268">
        <f t="shared" si="4"/>
        <v>0</v>
      </c>
      <c r="F51" s="137">
        <v>0</v>
      </c>
      <c r="G51" s="137">
        <v>0</v>
      </c>
      <c r="H51" s="137">
        <v>0</v>
      </c>
      <c r="I51" s="137">
        <v>0</v>
      </c>
      <c r="J51" s="137">
        <v>0</v>
      </c>
      <c r="K51" s="137">
        <v>0</v>
      </c>
      <c r="L51" s="137">
        <v>0</v>
      </c>
      <c r="M51" s="137">
        <v>0</v>
      </c>
      <c r="N51" s="137">
        <v>0</v>
      </c>
      <c r="O51" s="137">
        <v>0</v>
      </c>
      <c r="P51" s="137">
        <v>0</v>
      </c>
      <c r="Q51" s="137">
        <v>0</v>
      </c>
      <c r="R51" s="137">
        <v>0</v>
      </c>
      <c r="S51" s="137">
        <v>0</v>
      </c>
      <c r="T51" s="137">
        <v>0</v>
      </c>
      <c r="U51" s="137">
        <v>0</v>
      </c>
      <c r="V51" s="137">
        <v>0</v>
      </c>
      <c r="W51" s="325" t="s">
        <v>43</v>
      </c>
      <c r="X51" s="67"/>
    </row>
    <row r="52" spans="1:24" s="327" customFormat="1" ht="17.25" customHeight="1">
      <c r="A52" s="513" t="s">
        <v>224</v>
      </c>
      <c r="B52" s="514"/>
      <c r="C52" s="266">
        <f t="shared" si="2"/>
        <v>43</v>
      </c>
      <c r="D52" s="179">
        <f t="shared" si="3"/>
        <v>34</v>
      </c>
      <c r="E52" s="179">
        <f t="shared" si="4"/>
        <v>9</v>
      </c>
      <c r="F52" s="179">
        <f aca="true" t="shared" si="12" ref="F52:V52">SUM(F53:F54)</f>
        <v>7</v>
      </c>
      <c r="G52" s="179">
        <f t="shared" si="12"/>
        <v>3</v>
      </c>
      <c r="H52" s="179">
        <f t="shared" si="12"/>
        <v>0</v>
      </c>
      <c r="I52" s="179">
        <f t="shared" si="12"/>
        <v>0</v>
      </c>
      <c r="J52" s="179">
        <f t="shared" si="12"/>
        <v>0</v>
      </c>
      <c r="K52" s="179">
        <f t="shared" si="12"/>
        <v>0</v>
      </c>
      <c r="L52" s="179">
        <f t="shared" si="12"/>
        <v>1</v>
      </c>
      <c r="M52" s="179">
        <f t="shared" si="12"/>
        <v>2</v>
      </c>
      <c r="N52" s="179">
        <f t="shared" si="12"/>
        <v>13</v>
      </c>
      <c r="O52" s="179">
        <f t="shared" si="12"/>
        <v>2</v>
      </c>
      <c r="P52" s="179">
        <f t="shared" si="12"/>
        <v>0</v>
      </c>
      <c r="Q52" s="179">
        <f t="shared" si="12"/>
        <v>0</v>
      </c>
      <c r="R52" s="179">
        <f t="shared" si="12"/>
        <v>9</v>
      </c>
      <c r="S52" s="179">
        <f t="shared" si="12"/>
        <v>0</v>
      </c>
      <c r="T52" s="179">
        <f t="shared" si="12"/>
        <v>4</v>
      </c>
      <c r="U52" s="179">
        <f t="shared" si="12"/>
        <v>2</v>
      </c>
      <c r="V52" s="179">
        <f t="shared" si="12"/>
        <v>2</v>
      </c>
      <c r="W52" s="509" t="s">
        <v>178</v>
      </c>
      <c r="X52" s="510"/>
    </row>
    <row r="53" spans="1:24" s="58" customFormat="1" ht="17.25" customHeight="1">
      <c r="A53" s="322"/>
      <c r="B53" s="324" t="s">
        <v>44</v>
      </c>
      <c r="C53" s="267">
        <f t="shared" si="2"/>
        <v>35</v>
      </c>
      <c r="D53" s="268">
        <f t="shared" si="3"/>
        <v>28</v>
      </c>
      <c r="E53" s="268">
        <f t="shared" si="4"/>
        <v>7</v>
      </c>
      <c r="F53" s="137">
        <v>5</v>
      </c>
      <c r="G53" s="137">
        <v>1</v>
      </c>
      <c r="H53" s="137">
        <v>0</v>
      </c>
      <c r="I53" s="137">
        <v>0</v>
      </c>
      <c r="J53" s="137">
        <v>0</v>
      </c>
      <c r="K53" s="137">
        <v>0</v>
      </c>
      <c r="L53" s="137">
        <v>1</v>
      </c>
      <c r="M53" s="137">
        <v>2</v>
      </c>
      <c r="N53" s="137">
        <v>12</v>
      </c>
      <c r="O53" s="137">
        <v>2</v>
      </c>
      <c r="P53" s="137">
        <v>0</v>
      </c>
      <c r="Q53" s="137">
        <v>0</v>
      </c>
      <c r="R53" s="137">
        <v>7</v>
      </c>
      <c r="S53" s="137">
        <v>0</v>
      </c>
      <c r="T53" s="137">
        <v>3</v>
      </c>
      <c r="U53" s="137">
        <v>2</v>
      </c>
      <c r="V53" s="137">
        <v>1</v>
      </c>
      <c r="W53" s="325" t="s">
        <v>44</v>
      </c>
      <c r="X53" s="67"/>
    </row>
    <row r="54" spans="1:24" s="62" customFormat="1" ht="17.25" customHeight="1">
      <c r="A54" s="322"/>
      <c r="B54" s="324" t="s">
        <v>56</v>
      </c>
      <c r="C54" s="267">
        <f t="shared" si="2"/>
        <v>8</v>
      </c>
      <c r="D54" s="268">
        <f t="shared" si="3"/>
        <v>6</v>
      </c>
      <c r="E54" s="268">
        <f t="shared" si="4"/>
        <v>2</v>
      </c>
      <c r="F54" s="137">
        <v>2</v>
      </c>
      <c r="G54" s="137">
        <v>2</v>
      </c>
      <c r="H54" s="137">
        <v>0</v>
      </c>
      <c r="I54" s="137">
        <v>0</v>
      </c>
      <c r="J54" s="137">
        <v>0</v>
      </c>
      <c r="K54" s="137">
        <v>0</v>
      </c>
      <c r="L54" s="137">
        <v>0</v>
      </c>
      <c r="M54" s="137">
        <v>0</v>
      </c>
      <c r="N54" s="137">
        <v>1</v>
      </c>
      <c r="O54" s="137">
        <v>0</v>
      </c>
      <c r="P54" s="137">
        <v>0</v>
      </c>
      <c r="Q54" s="137">
        <v>0</v>
      </c>
      <c r="R54" s="137">
        <v>2</v>
      </c>
      <c r="S54" s="137">
        <v>0</v>
      </c>
      <c r="T54" s="137">
        <v>1</v>
      </c>
      <c r="U54" s="137">
        <v>0</v>
      </c>
      <c r="V54" s="137">
        <v>1</v>
      </c>
      <c r="W54" s="325" t="s">
        <v>56</v>
      </c>
      <c r="X54" s="67"/>
    </row>
    <row r="55" spans="1:24" s="171" customFormat="1" ht="17.25" customHeight="1">
      <c r="A55" s="513" t="s">
        <v>225</v>
      </c>
      <c r="B55" s="529"/>
      <c r="C55" s="266">
        <f t="shared" si="2"/>
        <v>39</v>
      </c>
      <c r="D55" s="179">
        <f t="shared" si="3"/>
        <v>28</v>
      </c>
      <c r="E55" s="179">
        <f t="shared" si="4"/>
        <v>11</v>
      </c>
      <c r="F55" s="179">
        <f aca="true" t="shared" si="13" ref="F55:V55">SUM(F56:F57)</f>
        <v>6</v>
      </c>
      <c r="G55" s="179">
        <f t="shared" si="13"/>
        <v>8</v>
      </c>
      <c r="H55" s="179">
        <f t="shared" si="13"/>
        <v>0</v>
      </c>
      <c r="I55" s="179">
        <f t="shared" si="13"/>
        <v>0</v>
      </c>
      <c r="J55" s="179">
        <f t="shared" si="13"/>
        <v>0</v>
      </c>
      <c r="K55" s="179">
        <f t="shared" si="13"/>
        <v>0</v>
      </c>
      <c r="L55" s="179">
        <f t="shared" si="13"/>
        <v>0</v>
      </c>
      <c r="M55" s="179">
        <f t="shared" si="13"/>
        <v>0</v>
      </c>
      <c r="N55" s="179">
        <f t="shared" si="13"/>
        <v>9</v>
      </c>
      <c r="O55" s="179">
        <f t="shared" si="13"/>
        <v>3</v>
      </c>
      <c r="P55" s="179">
        <f t="shared" si="13"/>
        <v>0</v>
      </c>
      <c r="Q55" s="179">
        <f t="shared" si="13"/>
        <v>0</v>
      </c>
      <c r="R55" s="179">
        <f t="shared" si="13"/>
        <v>9</v>
      </c>
      <c r="S55" s="179">
        <f t="shared" si="13"/>
        <v>0</v>
      </c>
      <c r="T55" s="179">
        <f t="shared" si="13"/>
        <v>4</v>
      </c>
      <c r="U55" s="179">
        <f t="shared" si="13"/>
        <v>0</v>
      </c>
      <c r="V55" s="179">
        <f t="shared" si="13"/>
        <v>3</v>
      </c>
      <c r="W55" s="509" t="s">
        <v>179</v>
      </c>
      <c r="X55" s="510"/>
    </row>
    <row r="56" spans="1:24" s="58" customFormat="1" ht="17.25" customHeight="1">
      <c r="A56" s="328"/>
      <c r="B56" s="324" t="s">
        <v>45</v>
      </c>
      <c r="C56" s="267">
        <f t="shared" si="2"/>
        <v>8</v>
      </c>
      <c r="D56" s="268">
        <f t="shared" si="3"/>
        <v>5</v>
      </c>
      <c r="E56" s="268">
        <f t="shared" si="4"/>
        <v>3</v>
      </c>
      <c r="F56" s="137">
        <v>2</v>
      </c>
      <c r="G56" s="137">
        <v>2</v>
      </c>
      <c r="H56" s="137">
        <v>0</v>
      </c>
      <c r="I56" s="137">
        <v>0</v>
      </c>
      <c r="J56" s="137">
        <v>0</v>
      </c>
      <c r="K56" s="137">
        <v>0</v>
      </c>
      <c r="L56" s="137">
        <v>0</v>
      </c>
      <c r="M56" s="137">
        <v>0</v>
      </c>
      <c r="N56" s="137">
        <v>0</v>
      </c>
      <c r="O56" s="137">
        <v>1</v>
      </c>
      <c r="P56" s="137">
        <v>0</v>
      </c>
      <c r="Q56" s="137">
        <v>0</v>
      </c>
      <c r="R56" s="137">
        <v>2</v>
      </c>
      <c r="S56" s="137">
        <v>0</v>
      </c>
      <c r="T56" s="137">
        <v>1</v>
      </c>
      <c r="U56" s="137">
        <v>0</v>
      </c>
      <c r="V56" s="137">
        <v>1</v>
      </c>
      <c r="W56" s="325" t="s">
        <v>45</v>
      </c>
      <c r="X56" s="67"/>
    </row>
    <row r="57" spans="1:24" s="58" customFormat="1" ht="17.25" customHeight="1">
      <c r="A57" s="328"/>
      <c r="B57" s="324" t="s">
        <v>165</v>
      </c>
      <c r="C57" s="267">
        <f t="shared" si="2"/>
        <v>31</v>
      </c>
      <c r="D57" s="268">
        <f t="shared" si="3"/>
        <v>23</v>
      </c>
      <c r="E57" s="268">
        <f t="shared" si="4"/>
        <v>8</v>
      </c>
      <c r="F57" s="137">
        <v>4</v>
      </c>
      <c r="G57" s="137">
        <v>6</v>
      </c>
      <c r="H57" s="137">
        <v>0</v>
      </c>
      <c r="I57" s="137">
        <v>0</v>
      </c>
      <c r="J57" s="137">
        <v>0</v>
      </c>
      <c r="K57" s="137">
        <v>0</v>
      </c>
      <c r="L57" s="137">
        <v>0</v>
      </c>
      <c r="M57" s="137">
        <v>0</v>
      </c>
      <c r="N57" s="137">
        <v>9</v>
      </c>
      <c r="O57" s="137">
        <v>2</v>
      </c>
      <c r="P57" s="137">
        <v>0</v>
      </c>
      <c r="Q57" s="137">
        <v>0</v>
      </c>
      <c r="R57" s="137">
        <v>7</v>
      </c>
      <c r="S57" s="137">
        <v>0</v>
      </c>
      <c r="T57" s="137">
        <v>3</v>
      </c>
      <c r="U57" s="137">
        <v>0</v>
      </c>
      <c r="V57" s="137">
        <v>2</v>
      </c>
      <c r="W57" s="325" t="s">
        <v>165</v>
      </c>
      <c r="X57" s="67"/>
    </row>
    <row r="58" spans="1:24" s="171" customFormat="1" ht="17.25" customHeight="1">
      <c r="A58" s="513" t="s">
        <v>226</v>
      </c>
      <c r="B58" s="514"/>
      <c r="C58" s="266">
        <f t="shared" si="2"/>
        <v>0</v>
      </c>
      <c r="D58" s="179">
        <f t="shared" si="3"/>
        <v>0</v>
      </c>
      <c r="E58" s="179">
        <f t="shared" si="4"/>
        <v>0</v>
      </c>
      <c r="F58" s="179">
        <f aca="true" t="shared" si="14" ref="F58:V58">F59</f>
        <v>0</v>
      </c>
      <c r="G58" s="179">
        <f t="shared" si="14"/>
        <v>0</v>
      </c>
      <c r="H58" s="179">
        <f t="shared" si="14"/>
        <v>0</v>
      </c>
      <c r="I58" s="179">
        <f t="shared" si="14"/>
        <v>0</v>
      </c>
      <c r="J58" s="179">
        <f t="shared" si="14"/>
        <v>0</v>
      </c>
      <c r="K58" s="179">
        <f t="shared" si="14"/>
        <v>0</v>
      </c>
      <c r="L58" s="179">
        <f t="shared" si="14"/>
        <v>0</v>
      </c>
      <c r="M58" s="179">
        <f t="shared" si="14"/>
        <v>0</v>
      </c>
      <c r="N58" s="179">
        <f t="shared" si="14"/>
        <v>0</v>
      </c>
      <c r="O58" s="179">
        <f t="shared" si="14"/>
        <v>0</v>
      </c>
      <c r="P58" s="179">
        <f t="shared" si="14"/>
        <v>0</v>
      </c>
      <c r="Q58" s="179">
        <f t="shared" si="14"/>
        <v>0</v>
      </c>
      <c r="R58" s="179">
        <f t="shared" si="14"/>
        <v>0</v>
      </c>
      <c r="S58" s="179">
        <f t="shared" si="14"/>
        <v>0</v>
      </c>
      <c r="T58" s="179">
        <f t="shared" si="14"/>
        <v>0</v>
      </c>
      <c r="U58" s="179">
        <f t="shared" si="14"/>
        <v>0</v>
      </c>
      <c r="V58" s="179">
        <f t="shared" si="14"/>
        <v>0</v>
      </c>
      <c r="W58" s="509" t="s">
        <v>180</v>
      </c>
      <c r="X58" s="510"/>
    </row>
    <row r="59" spans="1:24" s="58" customFormat="1" ht="17.25" customHeight="1">
      <c r="A59" s="328"/>
      <c r="B59" s="324" t="s">
        <v>46</v>
      </c>
      <c r="C59" s="267">
        <f t="shared" si="2"/>
        <v>0</v>
      </c>
      <c r="D59" s="268">
        <f t="shared" si="3"/>
        <v>0</v>
      </c>
      <c r="E59" s="268">
        <f t="shared" si="4"/>
        <v>0</v>
      </c>
      <c r="F59" s="137">
        <v>0</v>
      </c>
      <c r="G59" s="137">
        <v>0</v>
      </c>
      <c r="H59" s="137">
        <v>0</v>
      </c>
      <c r="I59" s="137">
        <v>0</v>
      </c>
      <c r="J59" s="137">
        <v>0</v>
      </c>
      <c r="K59" s="137">
        <v>0</v>
      </c>
      <c r="L59" s="137">
        <v>0</v>
      </c>
      <c r="M59" s="137">
        <v>0</v>
      </c>
      <c r="N59" s="137">
        <v>0</v>
      </c>
      <c r="O59" s="137">
        <v>0</v>
      </c>
      <c r="P59" s="137">
        <v>0</v>
      </c>
      <c r="Q59" s="137">
        <v>0</v>
      </c>
      <c r="R59" s="137">
        <v>0</v>
      </c>
      <c r="S59" s="137">
        <v>0</v>
      </c>
      <c r="T59" s="137">
        <v>0</v>
      </c>
      <c r="U59" s="137">
        <v>0</v>
      </c>
      <c r="V59" s="137">
        <v>0</v>
      </c>
      <c r="W59" s="325" t="s">
        <v>46</v>
      </c>
      <c r="X59" s="67"/>
    </row>
    <row r="60" spans="1:24" s="327" customFormat="1" ht="17.25" customHeight="1">
      <c r="A60" s="513" t="s">
        <v>227</v>
      </c>
      <c r="B60" s="529"/>
      <c r="C60" s="266">
        <f t="shared" si="2"/>
        <v>9</v>
      </c>
      <c r="D60" s="179">
        <f t="shared" si="3"/>
        <v>6</v>
      </c>
      <c r="E60" s="179">
        <f t="shared" si="4"/>
        <v>3</v>
      </c>
      <c r="F60" s="179">
        <f aca="true" t="shared" si="15" ref="F60:V60">F61</f>
        <v>2</v>
      </c>
      <c r="G60" s="179">
        <f t="shared" si="15"/>
        <v>2</v>
      </c>
      <c r="H60" s="179">
        <f t="shared" si="15"/>
        <v>0</v>
      </c>
      <c r="I60" s="179">
        <f t="shared" si="15"/>
        <v>0</v>
      </c>
      <c r="J60" s="179">
        <f t="shared" si="15"/>
        <v>0</v>
      </c>
      <c r="K60" s="179">
        <f t="shared" si="15"/>
        <v>0</v>
      </c>
      <c r="L60" s="179">
        <f t="shared" si="15"/>
        <v>0</v>
      </c>
      <c r="M60" s="179">
        <f t="shared" si="15"/>
        <v>0</v>
      </c>
      <c r="N60" s="179">
        <f t="shared" si="15"/>
        <v>2</v>
      </c>
      <c r="O60" s="179">
        <f t="shared" si="15"/>
        <v>1</v>
      </c>
      <c r="P60" s="179">
        <f t="shared" si="15"/>
        <v>0</v>
      </c>
      <c r="Q60" s="179">
        <f t="shared" si="15"/>
        <v>0</v>
      </c>
      <c r="R60" s="179">
        <f t="shared" si="15"/>
        <v>2</v>
      </c>
      <c r="S60" s="179">
        <f t="shared" si="15"/>
        <v>0</v>
      </c>
      <c r="T60" s="179">
        <f t="shared" si="15"/>
        <v>0</v>
      </c>
      <c r="U60" s="179">
        <f t="shared" si="15"/>
        <v>0</v>
      </c>
      <c r="V60" s="179">
        <f t="shared" si="15"/>
        <v>1</v>
      </c>
      <c r="W60" s="509" t="s">
        <v>181</v>
      </c>
      <c r="X60" s="510"/>
    </row>
    <row r="61" spans="1:24" s="62" customFormat="1" ht="17.25" customHeight="1">
      <c r="A61" s="328"/>
      <c r="B61" s="324" t="s">
        <v>166</v>
      </c>
      <c r="C61" s="267">
        <f t="shared" si="2"/>
        <v>9</v>
      </c>
      <c r="D61" s="268">
        <f t="shared" si="3"/>
        <v>6</v>
      </c>
      <c r="E61" s="268">
        <f t="shared" si="4"/>
        <v>3</v>
      </c>
      <c r="F61" s="137">
        <v>2</v>
      </c>
      <c r="G61" s="137">
        <v>2</v>
      </c>
      <c r="H61" s="137">
        <v>0</v>
      </c>
      <c r="I61" s="137">
        <v>0</v>
      </c>
      <c r="J61" s="137">
        <v>0</v>
      </c>
      <c r="K61" s="137">
        <v>0</v>
      </c>
      <c r="L61" s="137">
        <v>0</v>
      </c>
      <c r="M61" s="137">
        <v>0</v>
      </c>
      <c r="N61" s="137">
        <v>2</v>
      </c>
      <c r="O61" s="137">
        <v>1</v>
      </c>
      <c r="P61" s="137">
        <v>0</v>
      </c>
      <c r="Q61" s="137">
        <v>0</v>
      </c>
      <c r="R61" s="137">
        <v>2</v>
      </c>
      <c r="S61" s="137">
        <v>0</v>
      </c>
      <c r="T61" s="137">
        <v>0</v>
      </c>
      <c r="U61" s="137">
        <v>0</v>
      </c>
      <c r="V61" s="137">
        <v>1</v>
      </c>
      <c r="W61" s="325" t="s">
        <v>166</v>
      </c>
      <c r="X61" s="67"/>
    </row>
    <row r="62" spans="1:24" s="62" customFormat="1" ht="17.25" customHeight="1">
      <c r="A62" s="60"/>
      <c r="B62" s="72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73"/>
      <c r="X62" s="60"/>
    </row>
    <row r="63" spans="2:22" ht="18" customHeight="1">
      <c r="B63" s="140"/>
      <c r="C63" s="140"/>
      <c r="D63" s="140"/>
      <c r="E63" s="140"/>
      <c r="F63" s="140"/>
      <c r="G63" s="140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</row>
    <row r="64" spans="2:22" ht="12" customHeight="1">
      <c r="B64" s="140"/>
      <c r="C64" s="140"/>
      <c r="D64" s="140"/>
      <c r="E64" s="140"/>
      <c r="F64" s="140"/>
      <c r="G64" s="140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</row>
    <row r="65" spans="2:7" ht="12" customHeight="1">
      <c r="B65" s="140"/>
      <c r="C65" s="140"/>
      <c r="D65" s="140"/>
      <c r="E65" s="140"/>
      <c r="F65" s="75"/>
      <c r="G65" s="75"/>
    </row>
    <row r="66" spans="2:5" ht="12" customHeight="1">
      <c r="B66" s="141"/>
      <c r="C66" s="141"/>
      <c r="D66" s="141"/>
      <c r="E66" s="141"/>
    </row>
    <row r="67" spans="2:5" ht="12" customHeight="1">
      <c r="B67" s="141"/>
      <c r="C67" s="141"/>
      <c r="D67" s="141"/>
      <c r="E67" s="141"/>
    </row>
    <row r="68" spans="2:5" ht="12" customHeight="1">
      <c r="B68" s="141"/>
      <c r="C68" s="141"/>
      <c r="D68" s="141"/>
      <c r="E68" s="141"/>
    </row>
    <row r="69" spans="2:5" ht="12" customHeight="1">
      <c r="B69" s="141"/>
      <c r="C69" s="141"/>
      <c r="D69" s="141"/>
      <c r="E69" s="141"/>
    </row>
    <row r="70" spans="2:5" ht="12" customHeight="1">
      <c r="B70" s="141"/>
      <c r="C70" s="141"/>
      <c r="D70" s="141"/>
      <c r="E70" s="141"/>
    </row>
    <row r="71" spans="2:5" ht="12" customHeight="1">
      <c r="B71" s="141"/>
      <c r="C71" s="141"/>
      <c r="D71" s="141"/>
      <c r="E71" s="141"/>
    </row>
    <row r="72" spans="2:5" ht="12" customHeight="1">
      <c r="B72" s="141"/>
      <c r="C72" s="141"/>
      <c r="D72" s="141"/>
      <c r="E72" s="141"/>
    </row>
    <row r="73" spans="2:5" ht="12" customHeight="1">
      <c r="B73" s="141"/>
      <c r="C73" s="141"/>
      <c r="D73" s="141"/>
      <c r="E73" s="141"/>
    </row>
    <row r="74" spans="2:5" ht="12" customHeight="1">
      <c r="B74" s="141"/>
      <c r="C74" s="141"/>
      <c r="D74" s="141"/>
      <c r="E74" s="141"/>
    </row>
    <row r="75" spans="2:5" ht="12" customHeight="1">
      <c r="B75" s="141"/>
      <c r="C75" s="141"/>
      <c r="D75" s="141"/>
      <c r="E75" s="141"/>
    </row>
    <row r="76" spans="2:5" ht="12" customHeight="1">
      <c r="B76" s="141"/>
      <c r="C76" s="141"/>
      <c r="D76" s="141"/>
      <c r="E76" s="141"/>
    </row>
    <row r="77" spans="2:5" ht="12" customHeight="1">
      <c r="B77" s="141"/>
      <c r="C77" s="141"/>
      <c r="D77" s="141"/>
      <c r="E77" s="141"/>
    </row>
    <row r="78" spans="2:5" ht="12" customHeight="1">
      <c r="B78" s="141"/>
      <c r="C78" s="141"/>
      <c r="D78" s="141"/>
      <c r="E78" s="141"/>
    </row>
  </sheetData>
  <sheetProtection/>
  <mergeCells count="51">
    <mergeCell ref="T4:U4"/>
    <mergeCell ref="P5:P6"/>
    <mergeCell ref="Q5:Q6"/>
    <mergeCell ref="V4:V6"/>
    <mergeCell ref="R4:S4"/>
    <mergeCell ref="T5:T6"/>
    <mergeCell ref="R5:R6"/>
    <mergeCell ref="S5:S6"/>
    <mergeCell ref="A1:K1"/>
    <mergeCell ref="J4:K4"/>
    <mergeCell ref="K5:K6"/>
    <mergeCell ref="L4:M4"/>
    <mergeCell ref="J5:J6"/>
    <mergeCell ref="C5:C6"/>
    <mergeCell ref="D5:D6"/>
    <mergeCell ref="F4:I4"/>
    <mergeCell ref="L5:L6"/>
    <mergeCell ref="O5:O6"/>
    <mergeCell ref="M5:M6"/>
    <mergeCell ref="C4:E4"/>
    <mergeCell ref="A43:B43"/>
    <mergeCell ref="E5:E6"/>
    <mergeCell ref="N4:O4"/>
    <mergeCell ref="H5:I5"/>
    <mergeCell ref="F5:G5"/>
    <mergeCell ref="A47:B47"/>
    <mergeCell ref="A11:B11"/>
    <mergeCell ref="A30:B30"/>
    <mergeCell ref="A33:B33"/>
    <mergeCell ref="A38:B38"/>
    <mergeCell ref="A4:B6"/>
    <mergeCell ref="W30:X30"/>
    <mergeCell ref="W33:X33"/>
    <mergeCell ref="W38:X38"/>
    <mergeCell ref="W40:X40"/>
    <mergeCell ref="W43:X43"/>
    <mergeCell ref="N5:N6"/>
    <mergeCell ref="W11:X11"/>
    <mergeCell ref="W4:X6"/>
    <mergeCell ref="U5:U6"/>
    <mergeCell ref="P4:Q4"/>
    <mergeCell ref="W47:X47"/>
    <mergeCell ref="A40:B40"/>
    <mergeCell ref="W52:X52"/>
    <mergeCell ref="W55:X55"/>
    <mergeCell ref="W58:X58"/>
    <mergeCell ref="W60:X60"/>
    <mergeCell ref="A60:B60"/>
    <mergeCell ref="A58:B58"/>
    <mergeCell ref="A55:B55"/>
    <mergeCell ref="A52:B52"/>
  </mergeCells>
  <conditionalFormatting sqref="A7:X62">
    <cfRule type="expression" priority="1" dxfId="2" stopIfTrue="1">
      <formula>MOD(ROW(),2)=1</formula>
    </cfRule>
  </conditionalFormatting>
  <printOptions horizontalCentered="1"/>
  <pageMargins left="0.5905511811023623" right="0.5905511811023623" top="0.7480314960629921" bottom="0.7480314960629921" header="0.8661417322834646" footer="0.5118110236220472"/>
  <pageSetup horizontalDpi="600" verticalDpi="600" orientation="portrait" paperSize="9" scale="66" r:id="rId1"/>
  <colBreaks count="1" manualBreakCount="1">
    <brk id="11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setup</cp:lastModifiedBy>
  <cp:lastPrinted>2017-02-10T04:43:30Z</cp:lastPrinted>
  <dcterms:created xsi:type="dcterms:W3CDTF">2003-10-02T07:37:54Z</dcterms:created>
  <dcterms:modified xsi:type="dcterms:W3CDTF">2017-02-22T02:50:50Z</dcterms:modified>
  <cp:category/>
  <cp:version/>
  <cp:contentType/>
  <cp:contentStatus/>
</cp:coreProperties>
</file>