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第１表" sheetId="1" r:id="rId1"/>
  </sheets>
  <definedNames>
    <definedName name="_1NEN">#REF!</definedName>
    <definedName name="_Regression_Int" localSheetId="0" hidden="1">1</definedName>
    <definedName name="_xlnm.Print_Area" localSheetId="0">'第１表'!$A$1:$M$60</definedName>
    <definedName name="Print_Area_MI" localSheetId="0">'第１表'!$A$1:$M$51</definedName>
    <definedName name="Print_Area_MI">#REF!</definedName>
    <definedName name="Print_Titles_MI">#REF!</definedName>
  </definedNames>
  <calcPr fullCalcOnLoad="1" refMode="R1C1"/>
</workbook>
</file>

<file path=xl/sharedStrings.xml><?xml version="1.0" encoding="utf-8"?>
<sst xmlns="http://schemas.openxmlformats.org/spreadsheetml/2006/main" count="111" uniqueCount="46">
  <si>
    <t>男</t>
  </si>
  <si>
    <t>女</t>
  </si>
  <si>
    <t>計</t>
  </si>
  <si>
    <t>…</t>
  </si>
  <si>
    <t>学級数</t>
  </si>
  <si>
    <t>本校</t>
  </si>
  <si>
    <t>分校</t>
  </si>
  <si>
    <t xml:space="preserve">  学   校   数</t>
  </si>
  <si>
    <t xml:space="preserve">   在   学   者   数</t>
  </si>
  <si>
    <t xml:space="preserve">   教員数 (本務者）</t>
  </si>
  <si>
    <t>職員数</t>
  </si>
  <si>
    <t>(本務者)</t>
  </si>
  <si>
    <t xml:space="preserve"> 計</t>
  </si>
  <si>
    <t>国立</t>
  </si>
  <si>
    <t>公立</t>
  </si>
  <si>
    <t>私立</t>
  </si>
  <si>
    <t>私立</t>
  </si>
  <si>
    <t>第１表    学校種別学校数・学級数・在学者数及び教職員数</t>
  </si>
  <si>
    <t xml:space="preserve">     （単位：校，学級，人）</t>
  </si>
  <si>
    <t>区    分</t>
  </si>
  <si>
    <t>平成21年度</t>
  </si>
  <si>
    <t>小学校</t>
  </si>
  <si>
    <t>中学校</t>
  </si>
  <si>
    <t>高等学校</t>
  </si>
  <si>
    <t>高等学校
通信教育</t>
  </si>
  <si>
    <t>中等教育</t>
  </si>
  <si>
    <t>特別支援</t>
  </si>
  <si>
    <t>幼稚園</t>
  </si>
  <si>
    <t>専修学校</t>
  </si>
  <si>
    <t>各種学校</t>
  </si>
  <si>
    <t>注１</t>
  </si>
  <si>
    <t>注２</t>
  </si>
  <si>
    <t>注３</t>
  </si>
  <si>
    <t>中等教育学校の学級数は，前期課程のみ</t>
  </si>
  <si>
    <t>学校</t>
  </si>
  <si>
    <t>平成22年度</t>
  </si>
  <si>
    <t>平成25年度</t>
  </si>
  <si>
    <t>平成23年度</t>
  </si>
  <si>
    <t>平成26年度</t>
  </si>
  <si>
    <t>平成24年度</t>
  </si>
  <si>
    <t>平成27年</t>
  </si>
  <si>
    <t>幼保連携
型認定　
こども園</t>
  </si>
  <si>
    <t>平成28年</t>
  </si>
  <si>
    <t>…</t>
  </si>
  <si>
    <t>高等学校通信教育の学校数は，全日制課程との併置校は外数として(　）書きし，合計には含めていない</t>
  </si>
  <si>
    <t>高等学校通信教育の在学者数等は，外数として(　）書きし，年計には含めていない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</si>
</sst>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54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8"/>
      <name val="書院細明朝体"/>
      <family val="1"/>
    </font>
    <font>
      <sz val="10"/>
      <name val="書院細明朝体"/>
      <family val="1"/>
    </font>
    <font>
      <sz val="11"/>
      <name val="書院細明朝体"/>
      <family val="1"/>
    </font>
    <font>
      <sz val="6"/>
      <name val="ＭＳ Ｐ明朝"/>
      <family val="1"/>
    </font>
    <font>
      <sz val="7"/>
      <name val="Terminal"/>
      <family val="0"/>
    </font>
    <font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37" fontId="9" fillId="0" borderId="10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11" xfId="0" applyNumberFormat="1" applyFont="1" applyFill="1" applyBorder="1" applyAlignment="1" applyProtection="1">
      <alignment horizontal="centerContinuous" vertical="center"/>
      <protection/>
    </xf>
    <xf numFmtId="37" fontId="11" fillId="0" borderId="10" xfId="0" applyNumberFormat="1" applyFont="1" applyFill="1" applyBorder="1" applyAlignment="1" applyProtection="1">
      <alignment horizontal="centerContinuous" vertical="center"/>
      <protection/>
    </xf>
    <xf numFmtId="37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37" fontId="11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5" fillId="0" borderId="0" xfId="63" applyFont="1" applyFill="1" applyAlignment="1">
      <alignment vertical="center"/>
      <protection/>
    </xf>
    <xf numFmtId="0" fontId="11" fillId="0" borderId="13" xfId="0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0" fontId="15" fillId="0" borderId="14" xfId="63" applyFont="1" applyFill="1" applyBorder="1" applyAlignment="1">
      <alignment vertical="center"/>
      <protection/>
    </xf>
    <xf numFmtId="0" fontId="15" fillId="0" borderId="15" xfId="63" applyFont="1" applyFill="1" applyBorder="1" applyAlignment="1">
      <alignment vertical="center"/>
      <protection/>
    </xf>
    <xf numFmtId="227" fontId="15" fillId="0" borderId="0" xfId="49" applyNumberFormat="1" applyFont="1" applyFill="1" applyBorder="1" applyAlignment="1">
      <alignment vertical="center"/>
    </xf>
    <xf numFmtId="0" fontId="15" fillId="0" borderId="0" xfId="63" applyFont="1" applyFill="1" applyBorder="1" applyAlignment="1">
      <alignment horizontal="center" vertical="center"/>
      <protection/>
    </xf>
    <xf numFmtId="0" fontId="15" fillId="0" borderId="13" xfId="63" applyFont="1" applyFill="1" applyBorder="1" applyAlignment="1">
      <alignment vertical="center"/>
      <protection/>
    </xf>
    <xf numFmtId="0" fontId="15" fillId="0" borderId="0" xfId="63" applyFont="1" applyFill="1" applyBorder="1" applyAlignment="1">
      <alignment vertical="center"/>
      <protection/>
    </xf>
    <xf numFmtId="227" fontId="15" fillId="0" borderId="0" xfId="63" applyNumberFormat="1" applyFont="1" applyFill="1" applyBorder="1" applyAlignment="1">
      <alignment vertical="center"/>
      <protection/>
    </xf>
    <xf numFmtId="0" fontId="15" fillId="0" borderId="10" xfId="63" applyFont="1" applyFill="1" applyBorder="1" applyAlignment="1">
      <alignment vertical="center"/>
      <protection/>
    </xf>
    <xf numFmtId="0" fontId="15" fillId="0" borderId="16" xfId="63" applyFont="1" applyFill="1" applyBorder="1" applyAlignment="1">
      <alignment vertical="center"/>
      <protection/>
    </xf>
    <xf numFmtId="227" fontId="15" fillId="0" borderId="10" xfId="63" applyNumberFormat="1" applyFont="1" applyFill="1" applyBorder="1" applyAlignment="1">
      <alignment vertical="center"/>
      <protection/>
    </xf>
    <xf numFmtId="227" fontId="15" fillId="0" borderId="10" xfId="49" applyNumberFormat="1" applyFont="1" applyFill="1" applyBorder="1" applyAlignment="1">
      <alignment vertical="center"/>
    </xf>
    <xf numFmtId="0" fontId="15" fillId="0" borderId="13" xfId="63" applyNumberFormat="1" applyFont="1" applyFill="1" applyBorder="1" applyAlignment="1">
      <alignment horizontal="centerContinuous" vertical="center"/>
      <protection/>
    </xf>
    <xf numFmtId="228" fontId="15" fillId="0" borderId="0" xfId="49" applyNumberFormat="1" applyFont="1" applyFill="1" applyBorder="1" applyAlignment="1" quotePrefix="1">
      <alignment vertical="center"/>
    </xf>
    <xf numFmtId="228" fontId="15" fillId="0" borderId="10" xfId="49" applyNumberFormat="1" applyFont="1" applyFill="1" applyBorder="1" applyAlignment="1" quotePrefix="1">
      <alignment vertical="center"/>
    </xf>
    <xf numFmtId="227" fontId="15" fillId="0" borderId="12" xfId="49" applyNumberFormat="1" applyFont="1" applyFill="1" applyBorder="1" applyAlignment="1">
      <alignment vertical="center"/>
    </xf>
    <xf numFmtId="227" fontId="15" fillId="0" borderId="0" xfId="49" applyNumberFormat="1" applyFont="1" applyFill="1" applyBorder="1" applyAlignment="1">
      <alignment horizontal="right" vertical="center"/>
    </xf>
    <xf numFmtId="227" fontId="15" fillId="0" borderId="12" xfId="63" applyNumberFormat="1" applyFont="1" applyFill="1" applyBorder="1" applyAlignment="1">
      <alignment vertical="center"/>
      <protection/>
    </xf>
    <xf numFmtId="227" fontId="15" fillId="0" borderId="11" xfId="63" applyNumberFormat="1" applyFont="1" applyFill="1" applyBorder="1" applyAlignment="1">
      <alignment vertical="center"/>
      <protection/>
    </xf>
    <xf numFmtId="227" fontId="15" fillId="0" borderId="11" xfId="49" applyNumberFormat="1" applyFont="1" applyFill="1" applyBorder="1" applyAlignment="1">
      <alignment vertical="center"/>
    </xf>
    <xf numFmtId="227" fontId="15" fillId="0" borderId="0" xfId="49" applyNumberFormat="1" applyFont="1" applyFill="1" applyBorder="1" applyAlignment="1" quotePrefix="1">
      <alignment horizontal="center" vertical="center"/>
    </xf>
    <xf numFmtId="227" fontId="15" fillId="0" borderId="0" xfId="49" applyNumberFormat="1" applyFont="1" applyFill="1" applyBorder="1" applyAlignment="1">
      <alignment horizontal="center" vertical="center"/>
    </xf>
    <xf numFmtId="227" fontId="15" fillId="0" borderId="10" xfId="49" applyNumberFormat="1" applyFont="1" applyFill="1" applyBorder="1" applyAlignment="1">
      <alignment horizontal="center" vertical="center"/>
    </xf>
    <xf numFmtId="228" fontId="15" fillId="0" borderId="12" xfId="49" applyNumberFormat="1" applyFont="1" applyFill="1" applyBorder="1" applyAlignment="1" quotePrefix="1">
      <alignment horizontal="right" vertical="center"/>
    </xf>
    <xf numFmtId="228" fontId="15" fillId="0" borderId="0" xfId="49" applyNumberFormat="1" applyFont="1" applyFill="1" applyBorder="1" applyAlignment="1" quotePrefix="1">
      <alignment horizontal="right" vertical="center"/>
    </xf>
    <xf numFmtId="213" fontId="15" fillId="0" borderId="12" xfId="49" applyNumberFormat="1" applyFont="1" applyFill="1" applyBorder="1" applyAlignment="1">
      <alignment horizontal="right" vertical="center"/>
    </xf>
    <xf numFmtId="213" fontId="15" fillId="0" borderId="0" xfId="49" applyNumberFormat="1" applyFont="1" applyFill="1" applyBorder="1" applyAlignment="1">
      <alignment horizontal="right" vertical="center"/>
    </xf>
    <xf numFmtId="228" fontId="15" fillId="0" borderId="11" xfId="49" applyNumberFormat="1" applyFont="1" applyFill="1" applyBorder="1" applyAlignment="1">
      <alignment horizontal="right" vertical="center"/>
    </xf>
    <xf numFmtId="228" fontId="15" fillId="0" borderId="10" xfId="49" applyNumberFormat="1" applyFont="1" applyFill="1" applyBorder="1" applyAlignment="1">
      <alignment horizontal="right" vertical="center"/>
    </xf>
    <xf numFmtId="228" fontId="15" fillId="0" borderId="10" xfId="49" applyNumberFormat="1" applyFont="1" applyFill="1" applyBorder="1" applyAlignment="1" quotePrefix="1">
      <alignment horizontal="right" vertical="center"/>
    </xf>
    <xf numFmtId="0" fontId="15" fillId="0" borderId="0" xfId="63" applyFont="1" applyFill="1" applyAlignment="1">
      <alignment horizontal="center" vertical="center"/>
      <protection/>
    </xf>
    <xf numFmtId="229" fontId="53" fillId="0" borderId="0" xfId="63" applyNumberFormat="1" applyFont="1" applyFill="1" applyAlignment="1">
      <alignment vertical="center"/>
      <protection/>
    </xf>
    <xf numFmtId="227" fontId="15" fillId="0" borderId="14" xfId="49" applyNumberFormat="1" applyFont="1" applyFill="1" applyBorder="1" applyAlignment="1">
      <alignment vertical="center"/>
    </xf>
    <xf numFmtId="227" fontId="15" fillId="0" borderId="17" xfId="49" applyNumberFormat="1" applyFont="1" applyFill="1" applyBorder="1" applyAlignment="1">
      <alignment vertical="center"/>
    </xf>
    <xf numFmtId="227" fontId="15" fillId="0" borderId="10" xfId="49" applyNumberFormat="1" applyFont="1" applyFill="1" applyBorder="1" applyAlignment="1">
      <alignment horizontal="right" vertical="center"/>
    </xf>
    <xf numFmtId="37" fontId="12" fillId="0" borderId="0" xfId="0" applyNumberFormat="1" applyFont="1" applyFill="1" applyAlignment="1" applyProtection="1">
      <alignment horizontal="center" vertical="center"/>
      <protection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6" xfId="0" applyNumberFormat="1" applyFont="1" applyFill="1" applyBorder="1" applyAlignment="1" applyProtection="1">
      <alignment horizontal="center" vertical="center"/>
      <protection/>
    </xf>
    <xf numFmtId="37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15" fillId="0" borderId="0" xfId="63" applyFont="1" applyFill="1" applyBorder="1" applyAlignment="1">
      <alignment horizontal="center" vertical="center"/>
      <protection/>
    </xf>
    <xf numFmtId="0" fontId="15" fillId="0" borderId="14" xfId="63" applyNumberFormat="1" applyFont="1" applyFill="1" applyBorder="1" applyAlignment="1">
      <alignment horizontal="center" vertical="center" wrapText="1"/>
      <protection/>
    </xf>
    <xf numFmtId="0" fontId="15" fillId="0" borderId="0" xfId="63" applyNumberFormat="1" applyFont="1" applyFill="1" applyBorder="1" applyAlignment="1">
      <alignment horizontal="center" vertical="center"/>
      <protection/>
    </xf>
    <xf numFmtId="0" fontId="15" fillId="0" borderId="10" xfId="63" applyNumberFormat="1" applyFont="1" applyFill="1" applyBorder="1" applyAlignment="1">
      <alignment horizontal="center" vertical="center"/>
      <protection/>
    </xf>
    <xf numFmtId="0" fontId="15" fillId="0" borderId="14" xfId="63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総括表H13  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2060"/>
  </sheetPr>
  <dimension ref="A1:O60"/>
  <sheetViews>
    <sheetView showGridLines="0" tabSelected="1" view="pageBreakPreview" zoomScale="130" zoomScaleNormal="130" zoomScaleSheetLayoutView="130" zoomScalePageLayoutView="0" workbookViewId="0" topLeftCell="A1">
      <pane xSplit="2" ySplit="4" topLeftCell="C5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A2" sqref="A2"/>
    </sheetView>
  </sheetViews>
  <sheetFormatPr defaultColWidth="8.75" defaultRowHeight="15.75" customHeight="1"/>
  <cols>
    <col min="1" max="1" width="8.58203125" style="12" customWidth="1"/>
    <col min="2" max="2" width="4.25" style="11" customWidth="1"/>
    <col min="3" max="3" width="5.25" style="11" customWidth="1"/>
    <col min="4" max="4" width="5.08203125" style="11" customWidth="1"/>
    <col min="5" max="5" width="4.58203125" style="11" customWidth="1"/>
    <col min="6" max="6" width="6.25" style="11" customWidth="1"/>
    <col min="7" max="7" width="7.08203125" style="11" customWidth="1"/>
    <col min="8" max="8" width="7.83203125" style="11" customWidth="1"/>
    <col min="9" max="9" width="7.33203125" style="11" customWidth="1"/>
    <col min="10" max="13" width="6.58203125" style="11" customWidth="1"/>
    <col min="14" max="16384" width="8.75" style="11" customWidth="1"/>
  </cols>
  <sheetData>
    <row r="1" spans="1:13" s="1" customFormat="1" ht="15.75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1" customFormat="1" ht="9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4" t="s">
        <v>18</v>
      </c>
    </row>
    <row r="3" spans="1:14" s="1" customFormat="1" ht="15.75" customHeight="1">
      <c r="A3" s="52" t="s">
        <v>19</v>
      </c>
      <c r="B3" s="53"/>
      <c r="C3" s="5" t="s">
        <v>7</v>
      </c>
      <c r="D3" s="6"/>
      <c r="E3" s="6"/>
      <c r="F3" s="56" t="s">
        <v>4</v>
      </c>
      <c r="G3" s="5" t="s">
        <v>8</v>
      </c>
      <c r="H3" s="6"/>
      <c r="I3" s="6"/>
      <c r="J3" s="5" t="s">
        <v>9</v>
      </c>
      <c r="K3" s="6"/>
      <c r="L3" s="6"/>
      <c r="M3" s="7" t="s">
        <v>10</v>
      </c>
      <c r="N3" s="8"/>
    </row>
    <row r="4" spans="1:14" s="1" customFormat="1" ht="15.75" customHeight="1">
      <c r="A4" s="54"/>
      <c r="B4" s="55"/>
      <c r="C4" s="9" t="s">
        <v>2</v>
      </c>
      <c r="D4" s="9" t="s">
        <v>5</v>
      </c>
      <c r="E4" s="9" t="s">
        <v>6</v>
      </c>
      <c r="F4" s="57"/>
      <c r="G4" s="9" t="s">
        <v>2</v>
      </c>
      <c r="H4" s="9" t="s">
        <v>0</v>
      </c>
      <c r="I4" s="9" t="s">
        <v>1</v>
      </c>
      <c r="J4" s="9" t="s">
        <v>2</v>
      </c>
      <c r="K4" s="9" t="s">
        <v>0</v>
      </c>
      <c r="L4" s="9" t="s">
        <v>1</v>
      </c>
      <c r="M4" s="9" t="s">
        <v>11</v>
      </c>
      <c r="N4" s="8"/>
    </row>
    <row r="5" spans="1:14" ht="15.75" customHeight="1">
      <c r="A5" s="8" t="s">
        <v>20</v>
      </c>
      <c r="B5" s="14" t="s">
        <v>2</v>
      </c>
      <c r="C5" s="15">
        <v>1212</v>
      </c>
      <c r="D5" s="16">
        <v>1191</v>
      </c>
      <c r="E5" s="16">
        <v>21</v>
      </c>
      <c r="F5" s="16">
        <v>9937</v>
      </c>
      <c r="G5" s="16">
        <v>316371</v>
      </c>
      <c r="H5" s="16">
        <v>161010</v>
      </c>
      <c r="I5" s="16">
        <v>155361</v>
      </c>
      <c r="J5" s="16">
        <v>22867</v>
      </c>
      <c r="K5" s="16">
        <v>11354</v>
      </c>
      <c r="L5" s="16">
        <v>11513</v>
      </c>
      <c r="M5" s="16">
        <v>4365</v>
      </c>
      <c r="N5" s="10"/>
    </row>
    <row r="6" spans="1:14" ht="15.75" customHeight="1">
      <c r="A6" s="8" t="s">
        <v>35</v>
      </c>
      <c r="B6" s="14" t="s">
        <v>2</v>
      </c>
      <c r="C6" s="15">
        <v>1192</v>
      </c>
      <c r="D6" s="16">
        <v>1171</v>
      </c>
      <c r="E6" s="16">
        <v>21</v>
      </c>
      <c r="F6" s="16">
        <v>9922</v>
      </c>
      <c r="G6" s="16">
        <v>313447</v>
      </c>
      <c r="H6" s="16">
        <v>159957</v>
      </c>
      <c r="I6" s="16">
        <v>153490</v>
      </c>
      <c r="J6" s="16">
        <v>22753</v>
      </c>
      <c r="K6" s="16">
        <v>11219</v>
      </c>
      <c r="L6" s="16">
        <v>11534</v>
      </c>
      <c r="M6" s="16">
        <v>4283</v>
      </c>
      <c r="N6" s="10"/>
    </row>
    <row r="7" spans="1:14" ht="15.75" customHeight="1">
      <c r="A7" s="8" t="s">
        <v>37</v>
      </c>
      <c r="B7" s="14" t="s">
        <v>2</v>
      </c>
      <c r="C7" s="15">
        <v>1180</v>
      </c>
      <c r="D7" s="16">
        <v>1159</v>
      </c>
      <c r="E7" s="16">
        <v>21</v>
      </c>
      <c r="F7" s="16">
        <v>9827</v>
      </c>
      <c r="G7" s="16">
        <v>307540</v>
      </c>
      <c r="H7" s="16">
        <v>156958</v>
      </c>
      <c r="I7" s="16">
        <v>150582</v>
      </c>
      <c r="J7" s="16">
        <v>22654</v>
      </c>
      <c r="K7" s="16">
        <v>11119</v>
      </c>
      <c r="L7" s="16">
        <v>11535</v>
      </c>
      <c r="M7" s="16">
        <v>4234</v>
      </c>
      <c r="N7" s="10"/>
    </row>
    <row r="8" spans="1:14" ht="15.75" customHeight="1">
      <c r="A8" s="8" t="s">
        <v>39</v>
      </c>
      <c r="B8" s="14" t="s">
        <v>2</v>
      </c>
      <c r="C8" s="15">
        <v>1163</v>
      </c>
      <c r="D8" s="16">
        <v>1143</v>
      </c>
      <c r="E8" s="16">
        <v>20</v>
      </c>
      <c r="F8" s="16">
        <v>9721</v>
      </c>
      <c r="G8" s="16">
        <v>307261</v>
      </c>
      <c r="H8" s="16">
        <v>156837</v>
      </c>
      <c r="I8" s="16">
        <v>150424</v>
      </c>
      <c r="J8" s="16">
        <v>22631</v>
      </c>
      <c r="K8" s="16">
        <v>11069</v>
      </c>
      <c r="L8" s="16">
        <v>11562</v>
      </c>
      <c r="M8" s="16">
        <v>4160</v>
      </c>
      <c r="N8" s="10"/>
    </row>
    <row r="9" spans="1:14" ht="15.75" customHeight="1">
      <c r="A9" s="8" t="s">
        <v>36</v>
      </c>
      <c r="B9" s="14" t="s">
        <v>2</v>
      </c>
      <c r="C9" s="15">
        <v>1130</v>
      </c>
      <c r="D9" s="16">
        <v>1110</v>
      </c>
      <c r="E9" s="16">
        <v>20</v>
      </c>
      <c r="F9" s="16">
        <v>9606</v>
      </c>
      <c r="G9" s="16">
        <v>305093</v>
      </c>
      <c r="H9" s="16">
        <v>155448</v>
      </c>
      <c r="I9" s="16">
        <v>149645</v>
      </c>
      <c r="J9" s="16">
        <v>22570</v>
      </c>
      <c r="K9" s="16">
        <v>10979</v>
      </c>
      <c r="L9" s="16">
        <v>11591</v>
      </c>
      <c r="M9" s="16">
        <v>4281</v>
      </c>
      <c r="N9" s="10"/>
    </row>
    <row r="10" spans="1:14" s="1" customFormat="1" ht="15.75" customHeight="1">
      <c r="A10" s="8" t="s">
        <v>38</v>
      </c>
      <c r="B10" s="14" t="s">
        <v>2</v>
      </c>
      <c r="C10" s="15">
        <v>1116</v>
      </c>
      <c r="D10" s="16">
        <v>1096</v>
      </c>
      <c r="E10" s="16">
        <v>20</v>
      </c>
      <c r="F10" s="16">
        <v>9608</v>
      </c>
      <c r="G10" s="16">
        <v>302410</v>
      </c>
      <c r="H10" s="16">
        <v>153947</v>
      </c>
      <c r="I10" s="16">
        <v>148463</v>
      </c>
      <c r="J10" s="16">
        <v>22595</v>
      </c>
      <c r="K10" s="16">
        <v>10936</v>
      </c>
      <c r="L10" s="16">
        <v>11659</v>
      </c>
      <c r="M10" s="16">
        <v>4373</v>
      </c>
      <c r="N10" s="8"/>
    </row>
    <row r="11" spans="1:14" ht="15.75" customHeight="1">
      <c r="A11" s="17"/>
      <c r="B11" s="18" t="s">
        <v>12</v>
      </c>
      <c r="C11" s="49">
        <v>1102</v>
      </c>
      <c r="D11" s="48">
        <v>1083</v>
      </c>
      <c r="E11" s="48">
        <v>19</v>
      </c>
      <c r="F11" s="48">
        <v>9557</v>
      </c>
      <c r="G11" s="48">
        <v>299833</v>
      </c>
      <c r="H11" s="48">
        <v>152609</v>
      </c>
      <c r="I11" s="48">
        <v>147224</v>
      </c>
      <c r="J11" s="48">
        <v>22709</v>
      </c>
      <c r="K11" s="48">
        <v>10877</v>
      </c>
      <c r="L11" s="48">
        <v>11832</v>
      </c>
      <c r="M11" s="48">
        <v>4310</v>
      </c>
      <c r="N11" s="10"/>
    </row>
    <row r="12" spans="1:14" ht="15.75" customHeight="1">
      <c r="A12" s="58" t="s">
        <v>40</v>
      </c>
      <c r="B12" s="21" t="s">
        <v>13</v>
      </c>
      <c r="C12" s="31">
        <v>5</v>
      </c>
      <c r="D12" s="19">
        <v>5</v>
      </c>
      <c r="E12" s="32">
        <v>0</v>
      </c>
      <c r="F12" s="19">
        <v>50</v>
      </c>
      <c r="G12" s="19">
        <v>1457</v>
      </c>
      <c r="H12" s="19">
        <v>742</v>
      </c>
      <c r="I12" s="19">
        <v>715</v>
      </c>
      <c r="J12" s="19">
        <v>101</v>
      </c>
      <c r="K12" s="19">
        <v>63</v>
      </c>
      <c r="L12" s="19">
        <v>38</v>
      </c>
      <c r="M12" s="19">
        <v>6</v>
      </c>
      <c r="N12" s="10"/>
    </row>
    <row r="13" spans="1:14" ht="15.75" customHeight="1">
      <c r="A13" s="58"/>
      <c r="B13" s="21" t="s">
        <v>14</v>
      </c>
      <c r="C13" s="31">
        <v>800</v>
      </c>
      <c r="D13" s="19">
        <v>781</v>
      </c>
      <c r="E13" s="19">
        <v>19</v>
      </c>
      <c r="F13" s="19">
        <v>8255</v>
      </c>
      <c r="G13" s="19">
        <v>232742</v>
      </c>
      <c r="H13" s="19">
        <v>119041</v>
      </c>
      <c r="I13" s="19">
        <v>113701</v>
      </c>
      <c r="J13" s="19">
        <v>18315</v>
      </c>
      <c r="K13" s="19">
        <v>9293</v>
      </c>
      <c r="L13" s="19">
        <v>9022</v>
      </c>
      <c r="M13" s="19">
        <v>3298</v>
      </c>
      <c r="N13" s="10"/>
    </row>
    <row r="14" spans="1:14" ht="15.75" customHeight="1">
      <c r="A14" s="24"/>
      <c r="B14" s="25" t="s">
        <v>15</v>
      </c>
      <c r="C14" s="35">
        <v>297</v>
      </c>
      <c r="D14" s="27">
        <v>297</v>
      </c>
      <c r="E14" s="50">
        <v>0</v>
      </c>
      <c r="F14" s="27">
        <v>1252</v>
      </c>
      <c r="G14" s="27">
        <v>65634</v>
      </c>
      <c r="H14" s="27">
        <v>32826</v>
      </c>
      <c r="I14" s="27">
        <v>32808</v>
      </c>
      <c r="J14" s="27">
        <v>4293</v>
      </c>
      <c r="K14" s="27">
        <v>1521</v>
      </c>
      <c r="L14" s="27">
        <v>2772</v>
      </c>
      <c r="M14" s="27">
        <v>1006</v>
      </c>
      <c r="N14" s="10"/>
    </row>
    <row r="15" spans="1:14" ht="15.75" customHeight="1">
      <c r="A15" s="22"/>
      <c r="B15" s="21" t="s">
        <v>12</v>
      </c>
      <c r="C15" s="33">
        <f>SUM(C16:C18)</f>
        <v>1092</v>
      </c>
      <c r="D15" s="23">
        <f aca="true" t="shared" si="0" ref="D15:M15">SUM(D16:D18)</f>
        <v>1074</v>
      </c>
      <c r="E15" s="23">
        <f t="shared" si="0"/>
        <v>18</v>
      </c>
      <c r="F15" s="23">
        <f>SUM(F16:F18)</f>
        <v>9494</v>
      </c>
      <c r="G15" s="23">
        <f>SUM(G16:G18)</f>
        <v>296846</v>
      </c>
      <c r="H15" s="23">
        <f t="shared" si="0"/>
        <v>151125</v>
      </c>
      <c r="I15" s="23">
        <f t="shared" si="0"/>
        <v>145721</v>
      </c>
      <c r="J15" s="23">
        <f t="shared" si="0"/>
        <v>22720</v>
      </c>
      <c r="K15" s="23">
        <f t="shared" si="0"/>
        <v>10805</v>
      </c>
      <c r="L15" s="23">
        <f t="shared" si="0"/>
        <v>11915</v>
      </c>
      <c r="M15" s="23">
        <f t="shared" si="0"/>
        <v>4421</v>
      </c>
      <c r="N15" s="10"/>
    </row>
    <row r="16" spans="1:14" ht="15.75" customHeight="1">
      <c r="A16" s="58" t="s">
        <v>42</v>
      </c>
      <c r="B16" s="21" t="s">
        <v>13</v>
      </c>
      <c r="C16" s="33">
        <f>C20+C24+C28+C39+C43+C51+C55+C35</f>
        <v>5</v>
      </c>
      <c r="D16" s="23">
        <f>D20+D24+D28+D39+D43+D51+D55+D35</f>
        <v>5</v>
      </c>
      <c r="E16" s="23">
        <f>E20+E24+E28+E39+E43+E51+E55+E35</f>
        <v>0</v>
      </c>
      <c r="F16" s="23">
        <f>F20+F24+F35+F39+F43</f>
        <v>50</v>
      </c>
      <c r="G16" s="23">
        <f aca="true" t="shared" si="1" ref="G16:M16">G20+G24+G28+G39+G43+G51+G55+G35</f>
        <v>1407</v>
      </c>
      <c r="H16" s="23">
        <f t="shared" si="1"/>
        <v>718</v>
      </c>
      <c r="I16" s="23">
        <f t="shared" si="1"/>
        <v>689</v>
      </c>
      <c r="J16" s="23">
        <f t="shared" si="1"/>
        <v>101</v>
      </c>
      <c r="K16" s="23">
        <f t="shared" si="1"/>
        <v>63</v>
      </c>
      <c r="L16" s="23">
        <f t="shared" si="1"/>
        <v>38</v>
      </c>
      <c r="M16" s="23">
        <f t="shared" si="1"/>
        <v>6</v>
      </c>
      <c r="N16" s="10"/>
    </row>
    <row r="17" spans="1:14" ht="15.75" customHeight="1">
      <c r="A17" s="58"/>
      <c r="B17" s="21" t="s">
        <v>14</v>
      </c>
      <c r="C17" s="33">
        <f>C21+C25+C29+C32+C40+C44+C52+C56+C36+C48</f>
        <v>789</v>
      </c>
      <c r="D17" s="23">
        <f>D21+D25+D29+D32+D40+D44+D52+D56+D36+D48</f>
        <v>771</v>
      </c>
      <c r="E17" s="23">
        <f>E21+E25+E29+E32+E40+E44+E52+E56+E36+E48</f>
        <v>18</v>
      </c>
      <c r="F17" s="23">
        <f>F21+F25+F36+F40+F44+F48</f>
        <v>8186</v>
      </c>
      <c r="G17" s="23">
        <f>G21+G25+G29+G40+G44+G52+G56+G36+G48</f>
        <v>229917</v>
      </c>
      <c r="H17" s="23">
        <f aca="true" t="shared" si="2" ref="G17:M18">H21+H25+H29+H40+H44+H52+H56+H36+H48</f>
        <v>117498</v>
      </c>
      <c r="I17" s="23">
        <f t="shared" si="2"/>
        <v>112419</v>
      </c>
      <c r="J17" s="23">
        <f t="shared" si="2"/>
        <v>18256</v>
      </c>
      <c r="K17" s="23">
        <f t="shared" si="2"/>
        <v>9234</v>
      </c>
      <c r="L17" s="23">
        <f t="shared" si="2"/>
        <v>9022</v>
      </c>
      <c r="M17" s="23">
        <f t="shared" si="2"/>
        <v>3395</v>
      </c>
      <c r="N17" s="10"/>
    </row>
    <row r="18" spans="1:14" ht="15.75" customHeight="1">
      <c r="A18" s="24"/>
      <c r="B18" s="25" t="s">
        <v>15</v>
      </c>
      <c r="C18" s="34">
        <f>C22+C26+C30+C41+C45+C53+C57+C37+C49</f>
        <v>298</v>
      </c>
      <c r="D18" s="26">
        <f>D22+D26+D30+D41+D45+D53+D57+D37+D49</f>
        <v>298</v>
      </c>
      <c r="E18" s="27">
        <f>E22+E26+E30+E41+E45+E53+E57+E37</f>
        <v>0</v>
      </c>
      <c r="F18" s="26">
        <f>F22+F26+F37+F41+F45+F49</f>
        <v>1258</v>
      </c>
      <c r="G18" s="26">
        <f t="shared" si="2"/>
        <v>65522</v>
      </c>
      <c r="H18" s="26">
        <f t="shared" si="2"/>
        <v>32909</v>
      </c>
      <c r="I18" s="26">
        <f t="shared" si="2"/>
        <v>32613</v>
      </c>
      <c r="J18" s="26">
        <f t="shared" si="2"/>
        <v>4363</v>
      </c>
      <c r="K18" s="26">
        <f t="shared" si="2"/>
        <v>1508</v>
      </c>
      <c r="L18" s="26">
        <f t="shared" si="2"/>
        <v>2855</v>
      </c>
      <c r="M18" s="26">
        <f t="shared" si="2"/>
        <v>1020</v>
      </c>
      <c r="N18" s="10"/>
    </row>
    <row r="19" spans="1:14" ht="15.75" customHeight="1">
      <c r="A19" s="22"/>
      <c r="B19" s="21" t="s">
        <v>12</v>
      </c>
      <c r="C19" s="33">
        <f>SUM(C20:C22)</f>
        <v>399</v>
      </c>
      <c r="D19" s="23">
        <f aca="true" t="shared" si="3" ref="D19:M19">SUM(D20:D22)</f>
        <v>390</v>
      </c>
      <c r="E19" s="23">
        <f t="shared" si="3"/>
        <v>9</v>
      </c>
      <c r="F19" s="23">
        <f t="shared" si="3"/>
        <v>5060</v>
      </c>
      <c r="G19" s="23">
        <f t="shared" si="3"/>
        <v>118204</v>
      </c>
      <c r="H19" s="23">
        <f t="shared" si="3"/>
        <v>60532</v>
      </c>
      <c r="I19" s="23">
        <f t="shared" si="3"/>
        <v>57672</v>
      </c>
      <c r="J19" s="23">
        <f t="shared" si="3"/>
        <v>7888</v>
      </c>
      <c r="K19" s="23">
        <f t="shared" si="3"/>
        <v>3240</v>
      </c>
      <c r="L19" s="23">
        <f t="shared" si="3"/>
        <v>4648</v>
      </c>
      <c r="M19" s="23">
        <f t="shared" si="3"/>
        <v>1523</v>
      </c>
      <c r="N19" s="10"/>
    </row>
    <row r="20" spans="1:14" ht="15.75" customHeight="1">
      <c r="A20" s="58" t="s">
        <v>21</v>
      </c>
      <c r="B20" s="21" t="s">
        <v>13</v>
      </c>
      <c r="C20" s="31">
        <v>1</v>
      </c>
      <c r="D20" s="19">
        <v>1</v>
      </c>
      <c r="E20" s="19">
        <v>0</v>
      </c>
      <c r="F20" s="19">
        <v>24</v>
      </c>
      <c r="G20" s="19">
        <v>723</v>
      </c>
      <c r="H20" s="19">
        <v>361</v>
      </c>
      <c r="I20" s="19">
        <v>362</v>
      </c>
      <c r="J20" s="19">
        <v>36</v>
      </c>
      <c r="K20" s="19">
        <v>25</v>
      </c>
      <c r="L20" s="19">
        <v>11</v>
      </c>
      <c r="M20" s="19">
        <v>5</v>
      </c>
      <c r="N20" s="10"/>
    </row>
    <row r="21" spans="1:14" ht="15.75" customHeight="1">
      <c r="A21" s="58"/>
      <c r="B21" s="21" t="s">
        <v>14</v>
      </c>
      <c r="C21" s="31">
        <v>393</v>
      </c>
      <c r="D21" s="19">
        <v>384</v>
      </c>
      <c r="E21" s="19">
        <v>9</v>
      </c>
      <c r="F21" s="19">
        <v>5000</v>
      </c>
      <c r="G21" s="19">
        <v>116666</v>
      </c>
      <c r="H21" s="19">
        <v>59912</v>
      </c>
      <c r="I21" s="19">
        <v>56754</v>
      </c>
      <c r="J21" s="19">
        <v>7782</v>
      </c>
      <c r="K21" s="19">
        <v>3197</v>
      </c>
      <c r="L21" s="19">
        <v>4585</v>
      </c>
      <c r="M21" s="19">
        <v>1506</v>
      </c>
      <c r="N21" s="10"/>
    </row>
    <row r="22" spans="1:14" ht="15.75" customHeight="1">
      <c r="A22" s="24"/>
      <c r="B22" s="25" t="s">
        <v>15</v>
      </c>
      <c r="C22" s="35">
        <v>5</v>
      </c>
      <c r="D22" s="27">
        <v>5</v>
      </c>
      <c r="E22" s="27">
        <v>0</v>
      </c>
      <c r="F22" s="27">
        <v>36</v>
      </c>
      <c r="G22" s="27">
        <v>815</v>
      </c>
      <c r="H22" s="27">
        <v>259</v>
      </c>
      <c r="I22" s="27">
        <v>556</v>
      </c>
      <c r="J22" s="27">
        <v>70</v>
      </c>
      <c r="K22" s="27">
        <v>18</v>
      </c>
      <c r="L22" s="27">
        <v>52</v>
      </c>
      <c r="M22" s="27">
        <v>12</v>
      </c>
      <c r="N22" s="10"/>
    </row>
    <row r="23" spans="1:14" ht="15.75" customHeight="1">
      <c r="A23" s="22"/>
      <c r="B23" s="21" t="s">
        <v>12</v>
      </c>
      <c r="C23" s="33">
        <f>SUM(C24:C26)</f>
        <v>213</v>
      </c>
      <c r="D23" s="23">
        <f>SUM(D24:D26)</f>
        <v>210</v>
      </c>
      <c r="E23" s="23">
        <f>SUM(E24:E26)</f>
        <v>3</v>
      </c>
      <c r="F23" s="23">
        <f>SUM(F24:F26)</f>
        <v>2372</v>
      </c>
      <c r="G23" s="23">
        <f aca="true" t="shared" si="4" ref="G23:M23">SUM(G24:G26)</f>
        <v>62855</v>
      </c>
      <c r="H23" s="23">
        <f t="shared" si="4"/>
        <v>32149</v>
      </c>
      <c r="I23" s="23">
        <f t="shared" si="4"/>
        <v>30706</v>
      </c>
      <c r="J23" s="23">
        <f t="shared" si="4"/>
        <v>4985</v>
      </c>
      <c r="K23" s="23">
        <f t="shared" si="4"/>
        <v>2761</v>
      </c>
      <c r="L23" s="23">
        <f t="shared" si="4"/>
        <v>2224</v>
      </c>
      <c r="M23" s="23">
        <f t="shared" si="4"/>
        <v>673</v>
      </c>
      <c r="N23" s="10"/>
    </row>
    <row r="24" spans="1:14" ht="15.75" customHeight="1">
      <c r="A24" s="58" t="s">
        <v>22</v>
      </c>
      <c r="B24" s="21" t="s">
        <v>13</v>
      </c>
      <c r="C24" s="31">
        <v>1</v>
      </c>
      <c r="D24" s="19">
        <v>1</v>
      </c>
      <c r="E24" s="19">
        <v>0</v>
      </c>
      <c r="F24" s="19">
        <v>12</v>
      </c>
      <c r="G24" s="19">
        <v>454</v>
      </c>
      <c r="H24" s="19">
        <v>232</v>
      </c>
      <c r="I24" s="19">
        <v>222</v>
      </c>
      <c r="J24" s="19">
        <v>23</v>
      </c>
      <c r="K24" s="19">
        <v>18</v>
      </c>
      <c r="L24" s="19">
        <v>5</v>
      </c>
      <c r="M24" s="19">
        <v>0</v>
      </c>
      <c r="N24" s="10"/>
    </row>
    <row r="25" spans="1:14" ht="15.75" customHeight="1">
      <c r="A25" s="58"/>
      <c r="B25" s="21" t="s">
        <v>14</v>
      </c>
      <c r="C25" s="31">
        <v>205</v>
      </c>
      <c r="D25" s="19">
        <v>202</v>
      </c>
      <c r="E25" s="19">
        <v>3</v>
      </c>
      <c r="F25" s="19">
        <v>2310</v>
      </c>
      <c r="G25" s="19">
        <v>61026</v>
      </c>
      <c r="H25" s="19">
        <v>31248</v>
      </c>
      <c r="I25" s="19">
        <v>29778</v>
      </c>
      <c r="J25" s="19">
        <v>4859</v>
      </c>
      <c r="K25" s="19">
        <v>2684</v>
      </c>
      <c r="L25" s="19">
        <v>2175</v>
      </c>
      <c r="M25" s="19">
        <v>658</v>
      </c>
      <c r="N25" s="10"/>
    </row>
    <row r="26" spans="1:14" ht="15.75" customHeight="1">
      <c r="A26" s="24"/>
      <c r="B26" s="25" t="s">
        <v>15</v>
      </c>
      <c r="C26" s="35">
        <v>7</v>
      </c>
      <c r="D26" s="27">
        <v>7</v>
      </c>
      <c r="E26" s="27">
        <v>0</v>
      </c>
      <c r="F26" s="27">
        <v>50</v>
      </c>
      <c r="G26" s="27">
        <v>1375</v>
      </c>
      <c r="H26" s="27">
        <v>669</v>
      </c>
      <c r="I26" s="27">
        <v>706</v>
      </c>
      <c r="J26" s="27">
        <v>103</v>
      </c>
      <c r="K26" s="27">
        <v>59</v>
      </c>
      <c r="L26" s="27">
        <v>44</v>
      </c>
      <c r="M26" s="27">
        <v>15</v>
      </c>
      <c r="N26" s="10"/>
    </row>
    <row r="27" spans="1:14" ht="15.75" customHeight="1">
      <c r="A27" s="22"/>
      <c r="B27" s="21" t="s">
        <v>12</v>
      </c>
      <c r="C27" s="33">
        <f>SUM(C28:C30)</f>
        <v>95</v>
      </c>
      <c r="D27" s="23">
        <f aca="true" t="shared" si="5" ref="D27:M27">SUM(D28:D30)</f>
        <v>92</v>
      </c>
      <c r="E27" s="23">
        <f t="shared" si="5"/>
        <v>3</v>
      </c>
      <c r="F27" s="36" t="s">
        <v>3</v>
      </c>
      <c r="G27" s="23">
        <f t="shared" si="5"/>
        <v>61345</v>
      </c>
      <c r="H27" s="23">
        <f t="shared" si="5"/>
        <v>31088</v>
      </c>
      <c r="I27" s="23">
        <f t="shared" si="5"/>
        <v>30257</v>
      </c>
      <c r="J27" s="23">
        <f t="shared" si="5"/>
        <v>4556</v>
      </c>
      <c r="K27" s="23">
        <f t="shared" si="5"/>
        <v>3319</v>
      </c>
      <c r="L27" s="23">
        <f t="shared" si="5"/>
        <v>1237</v>
      </c>
      <c r="M27" s="23">
        <f t="shared" si="5"/>
        <v>1099</v>
      </c>
      <c r="N27" s="10"/>
    </row>
    <row r="28" spans="1:14" ht="15.75" customHeight="1">
      <c r="A28" s="58" t="s">
        <v>23</v>
      </c>
      <c r="B28" s="21" t="s">
        <v>13</v>
      </c>
      <c r="C28" s="31">
        <v>0</v>
      </c>
      <c r="D28" s="19">
        <v>0</v>
      </c>
      <c r="E28" s="19">
        <v>0</v>
      </c>
      <c r="F28" s="36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0"/>
    </row>
    <row r="29" spans="1:14" ht="15.75" customHeight="1">
      <c r="A29" s="58"/>
      <c r="B29" s="21" t="s">
        <v>14</v>
      </c>
      <c r="C29" s="31">
        <v>77</v>
      </c>
      <c r="D29" s="19">
        <v>74</v>
      </c>
      <c r="E29" s="19">
        <v>3</v>
      </c>
      <c r="F29" s="37" t="s">
        <v>3</v>
      </c>
      <c r="G29" s="19">
        <v>43990</v>
      </c>
      <c r="H29" s="19">
        <v>21812</v>
      </c>
      <c r="I29" s="19">
        <v>22178</v>
      </c>
      <c r="J29" s="19">
        <v>3505</v>
      </c>
      <c r="K29" s="19">
        <v>2605</v>
      </c>
      <c r="L29" s="19">
        <v>900</v>
      </c>
      <c r="M29" s="19">
        <v>867</v>
      </c>
      <c r="N29" s="10"/>
    </row>
    <row r="30" spans="1:14" ht="15.75" customHeight="1">
      <c r="A30" s="24"/>
      <c r="B30" s="25" t="s">
        <v>15</v>
      </c>
      <c r="C30" s="35">
        <v>18</v>
      </c>
      <c r="D30" s="27">
        <v>18</v>
      </c>
      <c r="E30" s="27">
        <v>0</v>
      </c>
      <c r="F30" s="38" t="s">
        <v>3</v>
      </c>
      <c r="G30" s="27">
        <v>17355</v>
      </c>
      <c r="H30" s="27">
        <v>9276</v>
      </c>
      <c r="I30" s="27">
        <v>8079</v>
      </c>
      <c r="J30" s="27">
        <v>1051</v>
      </c>
      <c r="K30" s="27">
        <v>714</v>
      </c>
      <c r="L30" s="27">
        <v>337</v>
      </c>
      <c r="M30" s="27">
        <v>232</v>
      </c>
      <c r="N30" s="10"/>
    </row>
    <row r="31" spans="1:14" ht="15.75" customHeight="1">
      <c r="A31" s="59" t="s">
        <v>24</v>
      </c>
      <c r="B31" s="28" t="s">
        <v>2</v>
      </c>
      <c r="C31" s="39">
        <v>3</v>
      </c>
      <c r="D31" s="40">
        <v>3</v>
      </c>
      <c r="E31" s="19">
        <v>0</v>
      </c>
      <c r="F31" s="37" t="s">
        <v>43</v>
      </c>
      <c r="G31" s="40">
        <v>1681</v>
      </c>
      <c r="H31" s="40">
        <v>856</v>
      </c>
      <c r="I31" s="40">
        <v>825</v>
      </c>
      <c r="J31" s="40">
        <v>42</v>
      </c>
      <c r="K31" s="40">
        <v>30</v>
      </c>
      <c r="L31" s="40">
        <v>12</v>
      </c>
      <c r="M31" s="29">
        <v>10</v>
      </c>
      <c r="N31" s="10"/>
    </row>
    <row r="32" spans="1:14" ht="15.75" customHeight="1">
      <c r="A32" s="60"/>
      <c r="B32" s="21" t="s">
        <v>14</v>
      </c>
      <c r="C32" s="41">
        <v>1</v>
      </c>
      <c r="D32" s="42">
        <v>1</v>
      </c>
      <c r="E32" s="19">
        <v>0</v>
      </c>
      <c r="F32" s="37" t="s">
        <v>3</v>
      </c>
      <c r="G32" s="40">
        <v>927</v>
      </c>
      <c r="H32" s="40">
        <v>480</v>
      </c>
      <c r="I32" s="40">
        <v>447</v>
      </c>
      <c r="J32" s="40">
        <v>26</v>
      </c>
      <c r="K32" s="40">
        <v>18</v>
      </c>
      <c r="L32" s="40">
        <v>8</v>
      </c>
      <c r="M32" s="29">
        <v>3</v>
      </c>
      <c r="N32" s="10"/>
    </row>
    <row r="33" spans="1:14" ht="15.75" customHeight="1">
      <c r="A33" s="61"/>
      <c r="B33" s="25" t="s">
        <v>16</v>
      </c>
      <c r="C33" s="43">
        <v>2</v>
      </c>
      <c r="D33" s="44">
        <v>2</v>
      </c>
      <c r="E33" s="27">
        <v>0</v>
      </c>
      <c r="F33" s="38" t="s">
        <v>3</v>
      </c>
      <c r="G33" s="45">
        <f aca="true" t="shared" si="6" ref="G33:M33">G31-G32</f>
        <v>754</v>
      </c>
      <c r="H33" s="45">
        <f t="shared" si="6"/>
        <v>376</v>
      </c>
      <c r="I33" s="45">
        <f>I31-I32</f>
        <v>378</v>
      </c>
      <c r="J33" s="45">
        <f t="shared" si="6"/>
        <v>16</v>
      </c>
      <c r="K33" s="45">
        <f t="shared" si="6"/>
        <v>12</v>
      </c>
      <c r="L33" s="45">
        <f t="shared" si="6"/>
        <v>4</v>
      </c>
      <c r="M33" s="30">
        <f t="shared" si="6"/>
        <v>7</v>
      </c>
      <c r="N33" s="10"/>
    </row>
    <row r="34" spans="1:14" ht="15.75" customHeight="1">
      <c r="A34" s="22"/>
      <c r="B34" s="21" t="s">
        <v>12</v>
      </c>
      <c r="C34" s="33">
        <f aca="true" t="shared" si="7" ref="C34:L34">SUM(C35:C37)</f>
        <v>2</v>
      </c>
      <c r="D34" s="23">
        <f t="shared" si="7"/>
        <v>2</v>
      </c>
      <c r="E34" s="23">
        <f t="shared" si="7"/>
        <v>0</v>
      </c>
      <c r="F34" s="23">
        <f t="shared" si="7"/>
        <v>18</v>
      </c>
      <c r="G34" s="23">
        <f>SUM(G35:G37)</f>
        <v>1036</v>
      </c>
      <c r="H34" s="23">
        <f t="shared" si="7"/>
        <v>454</v>
      </c>
      <c r="I34" s="23">
        <f t="shared" si="7"/>
        <v>582</v>
      </c>
      <c r="J34" s="23">
        <f t="shared" si="7"/>
        <v>94</v>
      </c>
      <c r="K34" s="23">
        <f t="shared" si="7"/>
        <v>57</v>
      </c>
      <c r="L34" s="23">
        <f t="shared" si="7"/>
        <v>37</v>
      </c>
      <c r="M34" s="23">
        <f>SUM(M35:M37)</f>
        <v>12</v>
      </c>
      <c r="N34" s="10"/>
    </row>
    <row r="35" spans="1:14" ht="15.75" customHeight="1">
      <c r="A35" s="20" t="s">
        <v>25</v>
      </c>
      <c r="B35" s="21" t="s">
        <v>13</v>
      </c>
      <c r="C35" s="31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0"/>
    </row>
    <row r="36" spans="1:14" ht="15.75" customHeight="1">
      <c r="A36" s="20" t="s">
        <v>34</v>
      </c>
      <c r="B36" s="21" t="s">
        <v>14</v>
      </c>
      <c r="C36" s="31">
        <v>1</v>
      </c>
      <c r="D36" s="19">
        <v>1</v>
      </c>
      <c r="E36" s="19">
        <v>0</v>
      </c>
      <c r="F36" s="19">
        <v>12</v>
      </c>
      <c r="G36" s="19">
        <v>813</v>
      </c>
      <c r="H36" s="19">
        <v>326</v>
      </c>
      <c r="I36" s="19">
        <v>487</v>
      </c>
      <c r="J36" s="19">
        <v>62</v>
      </c>
      <c r="K36" s="19">
        <v>35</v>
      </c>
      <c r="L36" s="19">
        <v>27</v>
      </c>
      <c r="M36" s="19">
        <v>10</v>
      </c>
      <c r="N36" s="10"/>
    </row>
    <row r="37" spans="1:14" ht="15.75" customHeight="1">
      <c r="A37" s="24"/>
      <c r="B37" s="25" t="s">
        <v>15</v>
      </c>
      <c r="C37" s="35">
        <v>1</v>
      </c>
      <c r="D37" s="27">
        <v>1</v>
      </c>
      <c r="E37" s="27">
        <v>0</v>
      </c>
      <c r="F37" s="27">
        <v>6</v>
      </c>
      <c r="G37" s="27">
        <v>223</v>
      </c>
      <c r="H37" s="27">
        <v>128</v>
      </c>
      <c r="I37" s="27">
        <v>95</v>
      </c>
      <c r="J37" s="27">
        <v>32</v>
      </c>
      <c r="K37" s="27">
        <v>22</v>
      </c>
      <c r="L37" s="27">
        <v>10</v>
      </c>
      <c r="M37" s="27">
        <v>2</v>
      </c>
      <c r="N37" s="10"/>
    </row>
    <row r="38" spans="1:14" ht="15.75" customHeight="1">
      <c r="A38" s="22"/>
      <c r="B38" s="21" t="s">
        <v>12</v>
      </c>
      <c r="C38" s="33">
        <f>SUM(C39:C41)</f>
        <v>25</v>
      </c>
      <c r="D38" s="23">
        <f aca="true" t="shared" si="8" ref="D38:M38">SUM(D39:D41)</f>
        <v>22</v>
      </c>
      <c r="E38" s="23">
        <f t="shared" si="8"/>
        <v>3</v>
      </c>
      <c r="F38" s="23">
        <f t="shared" si="8"/>
        <v>604</v>
      </c>
      <c r="G38" s="23">
        <f t="shared" si="8"/>
        <v>2528</v>
      </c>
      <c r="H38" s="23">
        <f t="shared" si="8"/>
        <v>1670</v>
      </c>
      <c r="I38" s="23">
        <f t="shared" si="8"/>
        <v>858</v>
      </c>
      <c r="J38" s="23">
        <f t="shared" si="8"/>
        <v>1538</v>
      </c>
      <c r="K38" s="23">
        <f t="shared" si="8"/>
        <v>679</v>
      </c>
      <c r="L38" s="23">
        <f t="shared" si="8"/>
        <v>859</v>
      </c>
      <c r="M38" s="23">
        <f t="shared" si="8"/>
        <v>277</v>
      </c>
      <c r="N38" s="10"/>
    </row>
    <row r="39" spans="1:14" ht="15.75" customHeight="1">
      <c r="A39" s="20" t="s">
        <v>26</v>
      </c>
      <c r="B39" s="21" t="s">
        <v>13</v>
      </c>
      <c r="C39" s="31">
        <v>1</v>
      </c>
      <c r="D39" s="19">
        <v>1</v>
      </c>
      <c r="E39" s="19">
        <v>0</v>
      </c>
      <c r="F39" s="19">
        <v>9</v>
      </c>
      <c r="G39" s="23">
        <v>61</v>
      </c>
      <c r="H39" s="19">
        <v>43</v>
      </c>
      <c r="I39" s="19">
        <v>18</v>
      </c>
      <c r="J39" s="19">
        <v>32</v>
      </c>
      <c r="K39" s="19">
        <v>17</v>
      </c>
      <c r="L39" s="19">
        <v>15</v>
      </c>
      <c r="M39" s="19">
        <v>1</v>
      </c>
      <c r="N39" s="10"/>
    </row>
    <row r="40" spans="1:14" ht="15.75" customHeight="1">
      <c r="A40" s="20" t="s">
        <v>34</v>
      </c>
      <c r="B40" s="21" t="s">
        <v>14</v>
      </c>
      <c r="C40" s="31">
        <v>23</v>
      </c>
      <c r="D40" s="19">
        <v>20</v>
      </c>
      <c r="E40" s="19">
        <v>3</v>
      </c>
      <c r="F40" s="23">
        <v>585</v>
      </c>
      <c r="G40" s="23">
        <v>2369</v>
      </c>
      <c r="H40" s="19">
        <v>1627</v>
      </c>
      <c r="I40" s="19">
        <v>742</v>
      </c>
      <c r="J40" s="19">
        <v>1482</v>
      </c>
      <c r="K40" s="19">
        <v>655</v>
      </c>
      <c r="L40" s="19">
        <v>827</v>
      </c>
      <c r="M40" s="19">
        <v>266</v>
      </c>
      <c r="N40" s="10"/>
    </row>
    <row r="41" spans="1:14" ht="15.75" customHeight="1">
      <c r="A41" s="24"/>
      <c r="B41" s="25" t="s">
        <v>15</v>
      </c>
      <c r="C41" s="35">
        <v>1</v>
      </c>
      <c r="D41" s="27">
        <v>1</v>
      </c>
      <c r="E41" s="27">
        <v>0</v>
      </c>
      <c r="F41" s="27">
        <v>10</v>
      </c>
      <c r="G41" s="26">
        <v>98</v>
      </c>
      <c r="H41" s="27">
        <v>0</v>
      </c>
      <c r="I41" s="27">
        <v>98</v>
      </c>
      <c r="J41" s="27">
        <v>24</v>
      </c>
      <c r="K41" s="27">
        <v>7</v>
      </c>
      <c r="L41" s="27">
        <v>17</v>
      </c>
      <c r="M41" s="27">
        <v>10</v>
      </c>
      <c r="N41" s="10"/>
    </row>
    <row r="42" spans="1:14" ht="15.75" customHeight="1">
      <c r="A42" s="22"/>
      <c r="B42" s="21" t="s">
        <v>12</v>
      </c>
      <c r="C42" s="33">
        <f>SUM(C43:C45)</f>
        <v>254</v>
      </c>
      <c r="D42" s="23">
        <f aca="true" t="shared" si="9" ref="D42:M42">SUM(D43:D45)</f>
        <v>254</v>
      </c>
      <c r="E42" s="23">
        <f t="shared" si="9"/>
        <v>0</v>
      </c>
      <c r="F42" s="23">
        <f t="shared" si="9"/>
        <v>1346</v>
      </c>
      <c r="G42" s="23">
        <f t="shared" si="9"/>
        <v>30646</v>
      </c>
      <c r="H42" s="23">
        <f t="shared" si="9"/>
        <v>15516</v>
      </c>
      <c r="I42" s="23">
        <f t="shared" si="9"/>
        <v>15130</v>
      </c>
      <c r="J42" s="23">
        <f t="shared" si="9"/>
        <v>2252</v>
      </c>
      <c r="K42" s="23">
        <f t="shared" si="9"/>
        <v>164</v>
      </c>
      <c r="L42" s="23">
        <f t="shared" si="9"/>
        <v>2088</v>
      </c>
      <c r="M42" s="23">
        <f t="shared" si="9"/>
        <v>430</v>
      </c>
      <c r="N42" s="10"/>
    </row>
    <row r="43" spans="1:14" ht="15.75" customHeight="1">
      <c r="A43" s="58" t="s">
        <v>27</v>
      </c>
      <c r="B43" s="21" t="s">
        <v>13</v>
      </c>
      <c r="C43" s="31">
        <v>1</v>
      </c>
      <c r="D43" s="19">
        <v>1</v>
      </c>
      <c r="E43" s="19">
        <v>0</v>
      </c>
      <c r="F43" s="19">
        <v>5</v>
      </c>
      <c r="G43" s="23">
        <v>135</v>
      </c>
      <c r="H43" s="19">
        <v>72</v>
      </c>
      <c r="I43" s="19">
        <v>63</v>
      </c>
      <c r="J43" s="19">
        <v>7</v>
      </c>
      <c r="K43" s="19">
        <v>1</v>
      </c>
      <c r="L43" s="19">
        <v>6</v>
      </c>
      <c r="M43" s="19">
        <v>0</v>
      </c>
      <c r="N43" s="10"/>
    </row>
    <row r="44" spans="1:14" ht="15.75" customHeight="1">
      <c r="A44" s="58"/>
      <c r="B44" s="21" t="s">
        <v>14</v>
      </c>
      <c r="C44" s="31">
        <v>81</v>
      </c>
      <c r="D44" s="19">
        <v>81</v>
      </c>
      <c r="E44" s="19">
        <v>0</v>
      </c>
      <c r="F44" s="19">
        <v>260</v>
      </c>
      <c r="G44" s="23">
        <v>4319</v>
      </c>
      <c r="H44" s="19">
        <v>2245</v>
      </c>
      <c r="I44" s="19">
        <v>2074</v>
      </c>
      <c r="J44" s="19">
        <v>443</v>
      </c>
      <c r="K44" s="19">
        <v>33</v>
      </c>
      <c r="L44" s="19">
        <v>410</v>
      </c>
      <c r="M44" s="19">
        <v>55</v>
      </c>
      <c r="N44" s="10"/>
    </row>
    <row r="45" spans="1:14" ht="15.75" customHeight="1">
      <c r="A45" s="24"/>
      <c r="B45" s="25" t="s">
        <v>15</v>
      </c>
      <c r="C45" s="35">
        <v>172</v>
      </c>
      <c r="D45" s="27">
        <v>172</v>
      </c>
      <c r="E45" s="27">
        <v>0</v>
      </c>
      <c r="F45" s="27">
        <v>1081</v>
      </c>
      <c r="G45" s="27">
        <v>26192</v>
      </c>
      <c r="H45" s="27">
        <v>13199</v>
      </c>
      <c r="I45" s="27">
        <v>12993</v>
      </c>
      <c r="J45" s="27">
        <v>1802</v>
      </c>
      <c r="K45" s="27">
        <v>130</v>
      </c>
      <c r="L45" s="27">
        <v>1672</v>
      </c>
      <c r="M45" s="27">
        <v>375</v>
      </c>
      <c r="N45" s="10"/>
    </row>
    <row r="46" spans="1:14" ht="15.75" customHeight="1">
      <c r="A46" s="62" t="s">
        <v>41</v>
      </c>
      <c r="B46" s="21" t="s">
        <v>12</v>
      </c>
      <c r="C46" s="33">
        <f>SUM(C47:C49)</f>
        <v>17</v>
      </c>
      <c r="D46" s="23">
        <f aca="true" t="shared" si="10" ref="D46:M46">SUM(D47:D49)</f>
        <v>17</v>
      </c>
      <c r="E46" s="23">
        <f t="shared" si="10"/>
        <v>0</v>
      </c>
      <c r="F46" s="23">
        <f t="shared" si="10"/>
        <v>94</v>
      </c>
      <c r="G46" s="23">
        <f t="shared" si="10"/>
        <v>2741</v>
      </c>
      <c r="H46" s="23">
        <f t="shared" si="10"/>
        <v>1433</v>
      </c>
      <c r="I46" s="23">
        <f t="shared" si="10"/>
        <v>1308</v>
      </c>
      <c r="J46" s="23">
        <f t="shared" si="10"/>
        <v>339</v>
      </c>
      <c r="K46" s="23">
        <f t="shared" si="10"/>
        <v>37</v>
      </c>
      <c r="L46" s="23">
        <f t="shared" si="10"/>
        <v>302</v>
      </c>
      <c r="M46" s="23">
        <f t="shared" si="10"/>
        <v>72</v>
      </c>
      <c r="N46" s="10"/>
    </row>
    <row r="47" spans="1:14" ht="15.75" customHeight="1">
      <c r="A47" s="63"/>
      <c r="B47" s="21" t="s">
        <v>13</v>
      </c>
      <c r="C47" s="31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0"/>
    </row>
    <row r="48" spans="1:14" ht="15.75" customHeight="1">
      <c r="A48" s="63"/>
      <c r="B48" s="21" t="s">
        <v>14</v>
      </c>
      <c r="C48" s="31">
        <v>5</v>
      </c>
      <c r="D48" s="19">
        <v>5</v>
      </c>
      <c r="E48" s="19">
        <v>0</v>
      </c>
      <c r="F48" s="19">
        <v>19</v>
      </c>
      <c r="G48" s="23">
        <v>455</v>
      </c>
      <c r="H48" s="19">
        <v>218</v>
      </c>
      <c r="I48" s="19">
        <v>237</v>
      </c>
      <c r="J48" s="19">
        <v>81</v>
      </c>
      <c r="K48" s="19">
        <v>10</v>
      </c>
      <c r="L48" s="19">
        <v>71</v>
      </c>
      <c r="M48" s="19">
        <v>22</v>
      </c>
      <c r="N48" s="10"/>
    </row>
    <row r="49" spans="1:14" ht="15.75" customHeight="1">
      <c r="A49" s="64"/>
      <c r="B49" s="25" t="s">
        <v>15</v>
      </c>
      <c r="C49" s="35">
        <v>12</v>
      </c>
      <c r="D49" s="27">
        <v>12</v>
      </c>
      <c r="E49" s="27">
        <v>0</v>
      </c>
      <c r="F49" s="27">
        <v>75</v>
      </c>
      <c r="G49" s="26">
        <v>2286</v>
      </c>
      <c r="H49" s="27">
        <v>1215</v>
      </c>
      <c r="I49" s="27">
        <v>1071</v>
      </c>
      <c r="J49" s="27">
        <v>258</v>
      </c>
      <c r="K49" s="27">
        <v>27</v>
      </c>
      <c r="L49" s="27">
        <v>231</v>
      </c>
      <c r="M49" s="27">
        <v>50</v>
      </c>
      <c r="N49" s="10"/>
    </row>
    <row r="50" spans="1:14" ht="15.75" customHeight="1">
      <c r="A50" s="22"/>
      <c r="B50" s="21" t="s">
        <v>12</v>
      </c>
      <c r="C50" s="33">
        <f aca="true" t="shared" si="11" ref="C50:L50">SUM(C51:C53)</f>
        <v>64</v>
      </c>
      <c r="D50" s="23">
        <f t="shared" si="11"/>
        <v>64</v>
      </c>
      <c r="E50" s="23">
        <f t="shared" si="11"/>
        <v>0</v>
      </c>
      <c r="F50" s="36" t="s">
        <v>3</v>
      </c>
      <c r="G50" s="23">
        <f t="shared" si="11"/>
        <v>15854</v>
      </c>
      <c r="H50" s="23">
        <f t="shared" si="11"/>
        <v>7482</v>
      </c>
      <c r="I50" s="23">
        <f t="shared" si="11"/>
        <v>8372</v>
      </c>
      <c r="J50" s="23">
        <f t="shared" si="11"/>
        <v>962</v>
      </c>
      <c r="K50" s="23">
        <f t="shared" si="11"/>
        <v>510</v>
      </c>
      <c r="L50" s="23">
        <f t="shared" si="11"/>
        <v>452</v>
      </c>
      <c r="M50" s="23">
        <f>SUM(M51:M53)</f>
        <v>291</v>
      </c>
      <c r="N50" s="10"/>
    </row>
    <row r="51" spans="1:14" ht="15.75" customHeight="1">
      <c r="A51" s="58" t="s">
        <v>28</v>
      </c>
      <c r="B51" s="21" t="s">
        <v>13</v>
      </c>
      <c r="C51" s="31">
        <v>1</v>
      </c>
      <c r="D51" s="19">
        <v>1</v>
      </c>
      <c r="E51" s="19">
        <v>0</v>
      </c>
      <c r="F51" s="36" t="s">
        <v>3</v>
      </c>
      <c r="G51" s="19">
        <v>34</v>
      </c>
      <c r="H51" s="19">
        <v>10</v>
      </c>
      <c r="I51" s="19">
        <v>24</v>
      </c>
      <c r="J51" s="19">
        <v>3</v>
      </c>
      <c r="K51" s="32">
        <v>2</v>
      </c>
      <c r="L51" s="19">
        <v>1</v>
      </c>
      <c r="M51" s="19">
        <v>0</v>
      </c>
      <c r="N51" s="10"/>
    </row>
    <row r="52" spans="1:13" ht="15.75" customHeight="1">
      <c r="A52" s="58"/>
      <c r="B52" s="21" t="s">
        <v>14</v>
      </c>
      <c r="C52" s="31">
        <v>3</v>
      </c>
      <c r="D52" s="19">
        <v>3</v>
      </c>
      <c r="E52" s="19">
        <v>0</v>
      </c>
      <c r="F52" s="37" t="s">
        <v>3</v>
      </c>
      <c r="G52" s="19">
        <v>279</v>
      </c>
      <c r="H52" s="19">
        <v>110</v>
      </c>
      <c r="I52" s="19">
        <v>169</v>
      </c>
      <c r="J52" s="19">
        <v>42</v>
      </c>
      <c r="K52" s="19">
        <v>15</v>
      </c>
      <c r="L52" s="19">
        <v>27</v>
      </c>
      <c r="M52" s="19">
        <v>11</v>
      </c>
    </row>
    <row r="53" spans="1:13" ht="15.75" customHeight="1">
      <c r="A53" s="24"/>
      <c r="B53" s="25" t="s">
        <v>15</v>
      </c>
      <c r="C53" s="35">
        <v>60</v>
      </c>
      <c r="D53" s="27">
        <v>60</v>
      </c>
      <c r="E53" s="27">
        <v>0</v>
      </c>
      <c r="F53" s="38" t="s">
        <v>3</v>
      </c>
      <c r="G53" s="27">
        <v>15541</v>
      </c>
      <c r="H53" s="27">
        <v>7362</v>
      </c>
      <c r="I53" s="27">
        <v>8179</v>
      </c>
      <c r="J53" s="27">
        <v>917</v>
      </c>
      <c r="K53" s="27">
        <v>493</v>
      </c>
      <c r="L53" s="27">
        <v>424</v>
      </c>
      <c r="M53" s="27">
        <v>280</v>
      </c>
    </row>
    <row r="54" spans="1:14" ht="15.75" customHeight="1">
      <c r="A54" s="22"/>
      <c r="B54" s="21" t="s">
        <v>12</v>
      </c>
      <c r="C54" s="33">
        <f>SUM(C55:C57)</f>
        <v>22</v>
      </c>
      <c r="D54" s="23">
        <f>SUM(D55:D57)</f>
        <v>22</v>
      </c>
      <c r="E54" s="23">
        <v>0</v>
      </c>
      <c r="F54" s="36" t="s">
        <v>3</v>
      </c>
      <c r="G54" s="23">
        <f aca="true" t="shared" si="12" ref="G54:L54">SUM(G55:G57)</f>
        <v>1637</v>
      </c>
      <c r="H54" s="23">
        <f t="shared" si="12"/>
        <v>801</v>
      </c>
      <c r="I54" s="23">
        <f t="shared" si="12"/>
        <v>836</v>
      </c>
      <c r="J54" s="23">
        <f t="shared" si="12"/>
        <v>106</v>
      </c>
      <c r="K54" s="23">
        <f t="shared" si="12"/>
        <v>38</v>
      </c>
      <c r="L54" s="23">
        <f t="shared" si="12"/>
        <v>68</v>
      </c>
      <c r="M54" s="23">
        <f>SUM(M55:M57)</f>
        <v>44</v>
      </c>
      <c r="N54" s="10"/>
    </row>
    <row r="55" spans="1:14" ht="15.75" customHeight="1">
      <c r="A55" s="58" t="s">
        <v>29</v>
      </c>
      <c r="B55" s="21" t="s">
        <v>13</v>
      </c>
      <c r="C55" s="31">
        <v>0</v>
      </c>
      <c r="D55" s="19">
        <v>0</v>
      </c>
      <c r="E55" s="19">
        <v>0</v>
      </c>
      <c r="F55" s="36" t="s">
        <v>3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0"/>
    </row>
    <row r="56" spans="1:13" ht="15.75" customHeight="1">
      <c r="A56" s="58"/>
      <c r="B56" s="21" t="s">
        <v>14</v>
      </c>
      <c r="C56" s="31">
        <v>0</v>
      </c>
      <c r="D56" s="19">
        <v>0</v>
      </c>
      <c r="E56" s="19">
        <v>0</v>
      </c>
      <c r="F56" s="37" t="s">
        <v>3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</row>
    <row r="57" spans="1:13" ht="15.75" customHeight="1">
      <c r="A57" s="24"/>
      <c r="B57" s="25" t="s">
        <v>15</v>
      </c>
      <c r="C57" s="35">
        <v>22</v>
      </c>
      <c r="D57" s="27">
        <v>22</v>
      </c>
      <c r="E57" s="27">
        <v>0</v>
      </c>
      <c r="F57" s="38" t="s">
        <v>3</v>
      </c>
      <c r="G57" s="27">
        <v>1637</v>
      </c>
      <c r="H57" s="26">
        <v>801</v>
      </c>
      <c r="I57" s="26">
        <v>836</v>
      </c>
      <c r="J57" s="26">
        <v>106</v>
      </c>
      <c r="K57" s="26">
        <v>38</v>
      </c>
      <c r="L57" s="26">
        <v>68</v>
      </c>
      <c r="M57" s="26">
        <v>44</v>
      </c>
    </row>
    <row r="58" spans="1:15" ht="9.75" customHeight="1">
      <c r="A58" s="46" t="s">
        <v>30</v>
      </c>
      <c r="B58" s="13" t="s">
        <v>44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9.75" customHeight="1">
      <c r="A59" s="46" t="s">
        <v>31</v>
      </c>
      <c r="B59" s="13" t="s">
        <v>45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9.75" customHeight="1">
      <c r="A60" s="46" t="s">
        <v>32</v>
      </c>
      <c r="B60" s="13" t="s">
        <v>33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47"/>
      <c r="N60" s="13"/>
      <c r="O60" s="13"/>
    </row>
  </sheetData>
  <sheetProtection/>
  <mergeCells count="13">
    <mergeCell ref="A55:A56"/>
    <mergeCell ref="A24:A25"/>
    <mergeCell ref="A28:A29"/>
    <mergeCell ref="A31:A33"/>
    <mergeCell ref="A43:A44"/>
    <mergeCell ref="A46:A49"/>
    <mergeCell ref="A51:A52"/>
    <mergeCell ref="A1:M1"/>
    <mergeCell ref="A3:B4"/>
    <mergeCell ref="F3:F4"/>
    <mergeCell ref="A12:A13"/>
    <mergeCell ref="A16:A17"/>
    <mergeCell ref="A20:A2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2017-02-10T04:28:10Z</cp:lastPrinted>
  <dcterms:created xsi:type="dcterms:W3CDTF">2003-10-02T07:37:54Z</dcterms:created>
  <dcterms:modified xsi:type="dcterms:W3CDTF">2017-02-22T02:40:51Z</dcterms:modified>
  <cp:category/>
  <cp:version/>
  <cp:contentType/>
  <cp:contentStatus/>
</cp:coreProperties>
</file>