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学校数，学級数" sheetId="1" r:id="rId1"/>
    <sheet name="学級・生徒数別学校数" sheetId="2" r:id="rId2"/>
    <sheet name="生徒数" sheetId="3" r:id="rId3"/>
    <sheet name="教員数" sheetId="4" r:id="rId4"/>
    <sheet name="教員数（公立）" sheetId="5" r:id="rId5"/>
    <sheet name="職員数" sheetId="6" r:id="rId6"/>
    <sheet name="職員数（公立）" sheetId="7" r:id="rId7"/>
    <sheet name="収容人員別学級数，編制方式別学級数・生徒数" sheetId="8" r:id="rId8"/>
    <sheet name="外国人生徒・帰国子女数，長期欠席者数，兼務教員数，教務主任等数" sheetId="9" r:id="rId9"/>
  </sheets>
  <definedNames>
    <definedName name="_1NEN" localSheetId="3">'教員数'!$F$1:$F$78</definedName>
    <definedName name="_1NEN" localSheetId="4">'教員数（公立）'!$F$1:$F$74</definedName>
    <definedName name="_1NEN" localSheetId="5">'職員数'!#REF!</definedName>
    <definedName name="_1NEN" localSheetId="6">'職員数（公立）'!#REF!</definedName>
    <definedName name="_1NEN">'生徒数'!$F$1:$F$78</definedName>
    <definedName name="_Regression_Int" localSheetId="8" hidden="1">1</definedName>
    <definedName name="_Regression_Int" localSheetId="1" hidden="1">1</definedName>
    <definedName name="_Regression_Int" localSheetId="0" hidden="1">1</definedName>
    <definedName name="_Regression_Int" localSheetId="3" hidden="1">1</definedName>
    <definedName name="_Regression_Int" localSheetId="4" hidden="1">1</definedName>
    <definedName name="_Regression_Int" localSheetId="7" hidden="1">1</definedName>
    <definedName name="_Regression_Int" localSheetId="5" hidden="1">1</definedName>
    <definedName name="_Regression_Int" localSheetId="6" hidden="1">1</definedName>
    <definedName name="_Regression_Int" localSheetId="2" hidden="1">1</definedName>
    <definedName name="_xlnm.Print_Area" localSheetId="8">'外国人生徒・帰国子女数，長期欠席者数，兼務教員数，教務主任等数'!$A$1:$R$69</definedName>
    <definedName name="_xlnm.Print_Area" localSheetId="1">'学級・生徒数別学校数'!$A$1:$N$36</definedName>
    <definedName name="_xlnm.Print_Area" localSheetId="0">'学校数，学級数'!$A$1:$AB$77</definedName>
    <definedName name="_xlnm.Print_Area" localSheetId="3">'教員数'!$A$1:$AI$79</definedName>
    <definedName name="_xlnm.Print_Area" localSheetId="4">'教員数（公立）'!$A$1:$AI$75</definedName>
    <definedName name="_xlnm.Print_Area" localSheetId="7">'収容人員別学級数，編制方式別学級数・生徒数'!$A$1:$K$48</definedName>
    <definedName name="_xlnm.Print_Area" localSheetId="5">'職員数'!$A$1:$AC$79</definedName>
    <definedName name="_xlnm.Print_Area" localSheetId="6">'職員数（公立）'!$A$1:$AC$75</definedName>
    <definedName name="_xlnm.Print_Area" localSheetId="2">'生徒数'!$A$1:$AE$79</definedName>
    <definedName name="Print_Area_MI" localSheetId="8">'外国人生徒・帰国子女数，長期欠席者数，兼務教員数，教務主任等数'!#REF!</definedName>
    <definedName name="Print_Area_MI" localSheetId="1">'学級・生徒数別学校数'!$A$7:$G$35</definedName>
    <definedName name="Print_Area_MI" localSheetId="0">'学校数，学級数'!$B$8:$I$75</definedName>
    <definedName name="Print_Area_MI" localSheetId="3">'教員数'!$A$8:$W$78</definedName>
    <definedName name="Print_Area_MI" localSheetId="4">'教員数（公立）'!$A$8:$W$74</definedName>
    <definedName name="Print_Area_MI" localSheetId="7">'収容人員別学級数，編制方式別学級数・生徒数'!$A$1:$K$22</definedName>
    <definedName name="Print_Area_MI" localSheetId="5">'職員数'!$A$8:$U$78</definedName>
    <definedName name="Print_Area_MI" localSheetId="6">'職員数（公立）'!$A$8:$U$74</definedName>
    <definedName name="Print_Area_MI" localSheetId="2">'生徒数'!$A$8:$AD$78</definedName>
    <definedName name="Print_Area_MI">#REF!</definedName>
    <definedName name="_xlnm.Print_Titles" localSheetId="0">'学校数，学級数'!$1:$8</definedName>
    <definedName name="_xlnm.Print_Titles" localSheetId="3">'教員数'!$1:$8</definedName>
    <definedName name="_xlnm.Print_Titles" localSheetId="4">'教員数（公立）'!$1:$8</definedName>
    <definedName name="_xlnm.Print_Titles" localSheetId="5">'職員数'!$1:$8</definedName>
    <definedName name="_xlnm.Print_Titles" localSheetId="6">'職員数（公立）'!$1:$8</definedName>
    <definedName name="_xlnm.Print_Titles" localSheetId="2">'生徒数'!$1:$8</definedName>
    <definedName name="Print_Titles_MI" localSheetId="0">'学校数，学級数'!$1:$8</definedName>
    <definedName name="Print_Titles_MI" localSheetId="3">'教員数'!$1:$8</definedName>
    <definedName name="Print_Titles_MI" localSheetId="4">'教員数（公立）'!$1:$8</definedName>
    <definedName name="Print_Titles_MI" localSheetId="5">'職員数'!$1:$8</definedName>
    <definedName name="Print_Titles_MI" localSheetId="6">'職員数（公立）'!$1:$8</definedName>
    <definedName name="Print_Titles_MI" localSheetId="2">'生徒数'!$1:$8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<sst xmlns="http://schemas.openxmlformats.org/spreadsheetml/2006/main" count="1266" uniqueCount="302">
  <si>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</si>
  <si>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</si>
  <si>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</si>
  <si>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</si>
  <si>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</si>
  <si>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</si>
  <si>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</si>
  <si>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</si>
  <si>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 xml:space="preserve"> 病気</t>
  </si>
  <si>
    <t>経済的理由</t>
  </si>
  <si>
    <t xml:space="preserve"> 国 公 立</t>
  </si>
  <si>
    <t xml:space="preserve"> 私    立</t>
  </si>
  <si>
    <t>不登校</t>
  </si>
  <si>
    <t xml:space="preserve"> (単位：学級)</t>
  </si>
  <si>
    <t>国    立</t>
  </si>
  <si>
    <t>公    立</t>
  </si>
  <si>
    <t>私    立</t>
  </si>
  <si>
    <t xml:space="preserve">  7人以下</t>
  </si>
  <si>
    <t xml:space="preserve">  8～12人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</si>
  <si>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</si>
  <si>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</si>
  <si>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</si>
  <si>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</si>
  <si>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</si>
  <si>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</si>
  <si>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</si>
  <si>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</si>
  <si>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</si>
  <si>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</si>
  <si>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</si>
  <si>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単式学級</t>
  </si>
  <si>
    <t>１学年</t>
  </si>
  <si>
    <t>２学年</t>
  </si>
  <si>
    <t>３学年</t>
  </si>
  <si>
    <t xml:space="preserve"> 複式学級</t>
  </si>
  <si>
    <t>２個学年</t>
  </si>
  <si>
    <t>肢体不自由</t>
  </si>
  <si>
    <t xml:space="preserve">  病・虚弱</t>
  </si>
  <si>
    <t xml:space="preserve">  弱    視</t>
  </si>
  <si>
    <t xml:space="preserve">  難    聴</t>
  </si>
  <si>
    <t xml:space="preserve">  言語障害</t>
  </si>
  <si>
    <t>-</t>
  </si>
  <si>
    <t xml:space="preserve">  情緒障害</t>
  </si>
  <si>
    <t>　知的障害</t>
  </si>
  <si>
    <t>(単位：校)</t>
  </si>
  <si>
    <t>国  立</t>
  </si>
  <si>
    <t xml:space="preserve">公     立 </t>
  </si>
  <si>
    <t>私  立</t>
  </si>
  <si>
    <t>公　　立</t>
  </si>
  <si>
    <t>区     分</t>
  </si>
  <si>
    <t>本  校</t>
  </si>
  <si>
    <t>分  校</t>
  </si>
  <si>
    <t xml:space="preserve">   0      人</t>
  </si>
  <si>
    <t xml:space="preserve"> 0    学級</t>
  </si>
  <si>
    <t xml:space="preserve">   1～  49人</t>
  </si>
  <si>
    <t xml:space="preserve"> 1～ 5学級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</si>
  <si>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</si>
  <si>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</si>
  <si>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</si>
  <si>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</si>
  <si>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</si>
  <si>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</si>
  <si>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</si>
  <si>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</si>
  <si>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</si>
  <si>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</si>
  <si>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</si>
  <si>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</si>
  <si>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</si>
  <si>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</si>
  <si>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</si>
  <si>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</si>
  <si>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</si>
  <si>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</si>
  <si>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</si>
  <si>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</si>
  <si>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</si>
  <si>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</si>
  <si>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</si>
  <si>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</si>
  <si>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</si>
  <si>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</si>
  <si>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>1100～1199人</t>
  </si>
  <si>
    <t xml:space="preserve">    19学級</t>
  </si>
  <si>
    <t>1200～1299人</t>
  </si>
  <si>
    <t xml:space="preserve">    20学級</t>
  </si>
  <si>
    <t>1300～1399人</t>
  </si>
  <si>
    <t xml:space="preserve">    21学級</t>
  </si>
  <si>
    <t>1400～1499人</t>
  </si>
  <si>
    <t xml:space="preserve">    22学級</t>
  </si>
  <si>
    <t>1500～1599人</t>
  </si>
  <si>
    <t xml:space="preserve">    23学級</t>
  </si>
  <si>
    <t>1600～1699人</t>
  </si>
  <si>
    <t xml:space="preserve">    24学級</t>
  </si>
  <si>
    <t>1700～1799人</t>
  </si>
  <si>
    <t>1800～1899人</t>
  </si>
  <si>
    <t>1900～1999人</t>
  </si>
  <si>
    <t>2000～2499人</t>
  </si>
  <si>
    <t>2500～2999人</t>
  </si>
  <si>
    <t>3000人 以 上</t>
  </si>
  <si>
    <t>　</t>
  </si>
  <si>
    <t>１   学    年</t>
  </si>
  <si>
    <t>２    学    年</t>
  </si>
  <si>
    <t>３    学    年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</si>
  <si>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</si>
  <si>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</si>
  <si>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</si>
  <si>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</si>
  <si>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</si>
  <si>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</si>
  <si>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</si>
  <si>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</si>
  <si>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</si>
  <si>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</si>
  <si>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</si>
  <si>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</si>
  <si>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</si>
  <si>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</si>
  <si>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</si>
  <si>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</si>
  <si>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</si>
  <si>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</si>
  <si>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</si>
  <si>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</si>
  <si>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</si>
  <si>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</si>
  <si>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</si>
  <si>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</si>
  <si>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</si>
  <si>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</si>
  <si>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</si>
  <si>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</si>
  <si>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</si>
  <si>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</si>
  <si>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</si>
  <si>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</si>
  <si>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</si>
  <si>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</si>
  <si>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</si>
  <si>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</si>
  <si>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</si>
  <si>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</si>
  <si>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</si>
  <si>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</si>
  <si>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</si>
  <si>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</si>
  <si>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</si>
  <si>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</si>
  <si>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</si>
  <si>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</si>
  <si>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</si>
  <si>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</si>
  <si>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</si>
  <si>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</si>
  <si>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</si>
  <si>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</si>
  <si>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</si>
  <si>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</si>
  <si>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</si>
  <si>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複式学級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</si>
  <si>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</si>
  <si>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</si>
  <si>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</si>
  <si>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</si>
  <si>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</si>
  <si>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</si>
  <si>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</si>
  <si>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</si>
  <si>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養護職員</t>
  </si>
  <si>
    <t>学校栄養職員</t>
  </si>
  <si>
    <t>学校給食調理従事員</t>
  </si>
  <si>
    <t>用務員</t>
  </si>
  <si>
    <t>警備員・その他</t>
  </si>
  <si>
    <t>登米市</t>
  </si>
  <si>
    <t>栗原市</t>
  </si>
  <si>
    <t>東松島市</t>
  </si>
  <si>
    <t>負担法による
学校栄養職員</t>
  </si>
  <si>
    <t>&lt;中学校&gt;</t>
  </si>
  <si>
    <t>&lt;中学校&gt;（国公私計）</t>
  </si>
  <si>
    <t>&lt;中 学 校&gt;</t>
  </si>
  <si>
    <t xml:space="preserve"> &lt;中学校&gt;</t>
  </si>
  <si>
    <t>注　（　）内の数値は，「県立」の学校数で内数である　</t>
  </si>
  <si>
    <t>25～30学級</t>
  </si>
  <si>
    <t>31～36学級</t>
  </si>
  <si>
    <t>37～42学級</t>
  </si>
  <si>
    <t>43～48学級</t>
  </si>
  <si>
    <t>49～54学級</t>
  </si>
  <si>
    <t>55～60学級</t>
  </si>
  <si>
    <t>61学級以上</t>
  </si>
  <si>
    <t>兼務者</t>
  </si>
  <si>
    <t>学校数</t>
  </si>
  <si>
    <t>学級数</t>
  </si>
  <si>
    <t>２個学級</t>
  </si>
  <si>
    <t>知的障害</t>
  </si>
  <si>
    <t>弱視</t>
  </si>
  <si>
    <t>難聴</t>
  </si>
  <si>
    <t>言語障害</t>
  </si>
  <si>
    <t>情緒障害</t>
  </si>
  <si>
    <t>第１４表　　　市　町　村　別　学　校　数　及　び　学　級　数</t>
  </si>
  <si>
    <t>第１６表　　　生　徒　数　別　学　校　数</t>
  </si>
  <si>
    <t>第２０表　　収　容　人　員  別  学  級  数</t>
  </si>
  <si>
    <t>&lt;中 学 校&gt;</t>
  </si>
  <si>
    <t>公   立</t>
  </si>
  <si>
    <t>私   立</t>
  </si>
  <si>
    <t>学級数</t>
  </si>
  <si>
    <t>生徒数</t>
  </si>
  <si>
    <t>第１７表　　市　町　村　別　学　年　別　生　徒　数 （２－１）</t>
  </si>
  <si>
    <t>第１７表　　市　町　村　別　学　年　別　生　徒　数 （２－２）</t>
  </si>
  <si>
    <t>&lt;中学校&gt;（公立）</t>
  </si>
  <si>
    <t>第１８表　　市　町　村　別　職　名　別　教　員　数　（２－１）</t>
  </si>
  <si>
    <t>第１８表  　市　町　村　別　職　名　別　教　員　数　（２－２）</t>
  </si>
  <si>
    <t>第１９表  　市　町　村　別　職　員　数　（　本　務　者　） （２－１）</t>
  </si>
  <si>
    <t>そ　　の　　他　　の　　者</t>
  </si>
  <si>
    <t>第１９表  　市　町　村　別　職　員　数　（　本　務　者　） （２－２）</t>
  </si>
  <si>
    <t>第２３表　　理　由　別　長　期　欠　席　生　徒　数</t>
  </si>
  <si>
    <t>塩竈市</t>
  </si>
  <si>
    <t>塩竈市</t>
  </si>
  <si>
    <t>本務者のうち休職者等
（再掲）</t>
  </si>
  <si>
    <t>外国人
生徒数</t>
  </si>
  <si>
    <t>第２１表　    　編制方式別学級数及び生徒数</t>
  </si>
  <si>
    <t>公　　　　　　立</t>
  </si>
  <si>
    <t>本　　　　　務　　　　　者</t>
  </si>
  <si>
    <t>大崎市</t>
  </si>
  <si>
    <t>大崎市</t>
  </si>
  <si>
    <t>美里町</t>
  </si>
  <si>
    <t>本吉町</t>
  </si>
  <si>
    <t>南三陸町</t>
  </si>
  <si>
    <t xml:space="preserve"> </t>
  </si>
  <si>
    <t>（つづき）</t>
  </si>
  <si>
    <t xml:space="preserve">   (単位：校，学級)</t>
  </si>
  <si>
    <t>(1)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</si>
  <si>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</si>
  <si>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</si>
  <si>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</si>
  <si>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</si>
  <si>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</si>
  <si>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</si>
  <si>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</si>
  <si>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</si>
  <si>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</si>
  <si>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</si>
  <si>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</si>
  <si>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</si>
  <si>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刈 田 郡 計</t>
  </si>
  <si>
    <t>柴 田 郡 計</t>
  </si>
  <si>
    <t>伊 具 郡 計</t>
  </si>
  <si>
    <t>遠 田 郡 計</t>
  </si>
  <si>
    <t>(つづき）</t>
  </si>
  <si>
    <t xml:space="preserve">  (単位：学級，人)</t>
  </si>
  <si>
    <t xml:space="preserve"> (単位：人 )</t>
  </si>
  <si>
    <t xml:space="preserve"> </t>
  </si>
  <si>
    <t>30日 以 上 欠 席 者</t>
  </si>
  <si>
    <t xml:space="preserve">    -</t>
  </si>
  <si>
    <t>…</t>
  </si>
  <si>
    <t>病弱・
身体虚弱</t>
  </si>
  <si>
    <t>平成19年度</t>
  </si>
  <si>
    <t>平成19年度</t>
  </si>
  <si>
    <t>本務者のうち市町村費負担の教員
（再掲）</t>
  </si>
  <si>
    <t>…</t>
  </si>
  <si>
    <t>負担法による
事務職員</t>
  </si>
  <si>
    <t>市町村費負担の教員</t>
  </si>
  <si>
    <t>平成19年度</t>
  </si>
  <si>
    <t>…</t>
  </si>
  <si>
    <t>市 部 計</t>
  </si>
  <si>
    <t>仙台市計</t>
  </si>
  <si>
    <t>平成19年度</t>
  </si>
  <si>
    <t>平成19年度</t>
  </si>
  <si>
    <t>平成18年度間</t>
  </si>
  <si>
    <t>区　　分
市町村名</t>
  </si>
  <si>
    <t>特別支援学級</t>
  </si>
  <si>
    <t>平成20年度</t>
  </si>
  <si>
    <t>第１５表　　　学　級　数　別　学　校　数</t>
  </si>
  <si>
    <t>平成20年度</t>
  </si>
  <si>
    <t>特別支
援学級
生徒数
（再掲）</t>
  </si>
  <si>
    <t>３    学    年</t>
  </si>
  <si>
    <t>１    学    年</t>
  </si>
  <si>
    <t>２    学    年</t>
  </si>
  <si>
    <t>平成19年度　</t>
  </si>
  <si>
    <t>平成20年度　　</t>
  </si>
  <si>
    <t>207-02-01</t>
  </si>
  <si>
    <t>207-03-01</t>
  </si>
  <si>
    <t>市 部 計</t>
  </si>
  <si>
    <t>207-04-01</t>
  </si>
  <si>
    <t>仙台市計</t>
  </si>
  <si>
    <t>区　　分
市町村名</t>
  </si>
  <si>
    <t>副校長</t>
  </si>
  <si>
    <t>主幹教諭</t>
  </si>
  <si>
    <t>指導教諭</t>
  </si>
  <si>
    <t>217-01-01--02</t>
  </si>
  <si>
    <t>平成19年度　</t>
  </si>
  <si>
    <t>平成20年度　　</t>
  </si>
  <si>
    <t>平成19年度　</t>
  </si>
  <si>
    <t>平成20年度　　</t>
  </si>
  <si>
    <t>平成20年度</t>
  </si>
  <si>
    <t>平成20年度</t>
  </si>
  <si>
    <t>特別支援学級</t>
  </si>
  <si>
    <t>区    分</t>
  </si>
  <si>
    <t>第２２表   外　国　人　生　徒　数　・　帰　国　生　徒　数</t>
  </si>
  <si>
    <t>帰 国 生 徒 数 （前年度間）</t>
  </si>
  <si>
    <t>（注）　帰国生徒数は前年度間中に帰国した生徒の数</t>
  </si>
  <si>
    <t>平成20年度</t>
  </si>
  <si>
    <t>平成19年度間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</si>
</sst>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1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9"/>
      <name val="書院細明朝体"/>
      <family val="1"/>
    </font>
    <font>
      <b/>
      <sz val="9"/>
      <name val="明朝"/>
      <family val="1"/>
    </font>
    <font>
      <b/>
      <sz val="14"/>
      <name val="Terminal"/>
      <family val="0"/>
    </font>
    <font>
      <b/>
      <sz val="8"/>
      <name val="書院細明朝体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76" fontId="9" fillId="0" borderId="0" xfId="21" applyNumberFormat="1" applyFont="1" applyAlignment="1">
      <alignment horizontal="center"/>
      <protection/>
    </xf>
    <xf numFmtId="176" fontId="10" fillId="0" borderId="0" xfId="21" applyNumberFormat="1" applyFont="1" applyAlignment="1">
      <alignment horizontal="centerContinuous"/>
      <protection/>
    </xf>
    <xf numFmtId="176" fontId="10" fillId="0" borderId="0" xfId="21" applyNumberFormat="1" applyFont="1" applyBorder="1">
      <alignment/>
      <protection/>
    </xf>
    <xf numFmtId="176" fontId="10" fillId="0" borderId="0" xfId="21" applyNumberFormat="1" applyFont="1">
      <alignment/>
      <protection/>
    </xf>
    <xf numFmtId="176" fontId="9" fillId="0" borderId="1" xfId="21" applyNumberFormat="1" applyFont="1" applyBorder="1" applyAlignment="1" applyProtection="1">
      <alignment horizontal="left"/>
      <protection locked="0"/>
    </xf>
    <xf numFmtId="176" fontId="10" fillId="0" borderId="1" xfId="21" applyNumberFormat="1" applyFont="1" applyBorder="1">
      <alignment/>
      <protection/>
    </xf>
    <xf numFmtId="37" fontId="11" fillId="0" borderId="1" xfId="21" applyFont="1" applyBorder="1">
      <alignment/>
      <protection/>
    </xf>
    <xf numFmtId="176" fontId="9" fillId="0" borderId="1" xfId="21" applyNumberFormat="1" applyFont="1" applyBorder="1" applyAlignment="1">
      <alignment horizontal="left"/>
      <protection/>
    </xf>
    <xf numFmtId="176" fontId="9" fillId="0" borderId="1" xfId="21" applyNumberFormat="1" applyFont="1" applyBorder="1">
      <alignment/>
      <protection/>
    </xf>
    <xf numFmtId="37" fontId="11" fillId="0" borderId="1" xfId="21" applyFont="1" applyBorder="1" applyAlignment="1">
      <alignment horizontal="right"/>
      <protection/>
    </xf>
    <xf numFmtId="176" fontId="9" fillId="0" borderId="1" xfId="21" applyNumberFormat="1" applyFont="1" applyBorder="1" applyAlignment="1" applyProtection="1">
      <alignment horizontal="right"/>
      <protection/>
    </xf>
    <xf numFmtId="176" fontId="9" fillId="0" borderId="0" xfId="21" applyNumberFormat="1" applyFont="1" applyBorder="1" applyAlignment="1" applyProtection="1">
      <alignment horizontal="left"/>
      <protection/>
    </xf>
    <xf numFmtId="176" fontId="9" fillId="0" borderId="2" xfId="21" applyNumberFormat="1" applyFont="1" applyBorder="1" applyAlignment="1" applyProtection="1">
      <alignment horizontal="center" vertical="center"/>
      <protection/>
    </xf>
    <xf numFmtId="176" fontId="9" fillId="0" borderId="2" xfId="21" applyNumberFormat="1" applyFont="1" applyBorder="1" applyAlignment="1">
      <alignment horizontal="center" vertical="center"/>
      <protection/>
    </xf>
    <xf numFmtId="176" fontId="9" fillId="0" borderId="3" xfId="21" applyNumberFormat="1" applyFont="1" applyBorder="1" applyAlignment="1" applyProtection="1">
      <alignment horizontal="center"/>
      <protection/>
    </xf>
    <xf numFmtId="176" fontId="9" fillId="0" borderId="4" xfId="21" applyNumberFormat="1" applyFont="1" applyBorder="1" applyAlignment="1" applyProtection="1">
      <alignment horizontal="left"/>
      <protection/>
    </xf>
    <xf numFmtId="176" fontId="9" fillId="0" borderId="3" xfId="21" applyNumberFormat="1" applyFont="1" applyBorder="1" applyAlignment="1" applyProtection="1">
      <alignment horizontal="center" wrapText="1"/>
      <protection/>
    </xf>
    <xf numFmtId="176" fontId="9" fillId="0" borderId="0" xfId="21" applyNumberFormat="1" applyFont="1" applyBorder="1">
      <alignment/>
      <protection/>
    </xf>
    <xf numFmtId="176" fontId="9" fillId="0" borderId="4" xfId="21" applyNumberFormat="1" applyFont="1" applyBorder="1">
      <alignment/>
      <protection/>
    </xf>
    <xf numFmtId="176" fontId="12" fillId="0" borderId="0" xfId="21" applyNumberFormat="1" applyFont="1">
      <alignment/>
      <protection/>
    </xf>
    <xf numFmtId="176" fontId="12" fillId="0" borderId="0" xfId="21" applyNumberFormat="1" applyFont="1" applyBorder="1" applyAlignment="1" applyProtection="1">
      <alignment horizontal="center"/>
      <protection/>
    </xf>
    <xf numFmtId="176" fontId="12" fillId="0" borderId="4" xfId="21" applyNumberFormat="1" applyFont="1" applyBorder="1" applyAlignment="1" applyProtection="1">
      <alignment horizontal="right"/>
      <protection/>
    </xf>
    <xf numFmtId="176" fontId="12" fillId="0" borderId="0" xfId="21" applyNumberFormat="1" applyFont="1" applyBorder="1" applyAlignment="1" applyProtection="1">
      <alignment horizontal="right"/>
      <protection/>
    </xf>
    <xf numFmtId="176" fontId="12" fillId="0" borderId="4" xfId="21" applyNumberFormat="1" applyFont="1" applyBorder="1" applyAlignment="1" applyProtection="1">
      <alignment horizontal="center"/>
      <protection/>
    </xf>
    <xf numFmtId="176" fontId="12" fillId="0" borderId="0" xfId="21" applyNumberFormat="1" applyFont="1" applyBorder="1">
      <alignment/>
      <protection/>
    </xf>
    <xf numFmtId="176" fontId="9" fillId="0" borderId="0" xfId="21" applyNumberFormat="1" applyFont="1" applyBorder="1" applyAlignment="1" applyProtection="1">
      <alignment horizontal="center"/>
      <protection/>
    </xf>
    <xf numFmtId="176" fontId="9" fillId="0" borderId="4" xfId="21" applyNumberFormat="1" applyFont="1" applyBorder="1" applyAlignment="1" applyProtection="1">
      <alignment horizontal="right"/>
      <protection/>
    </xf>
    <xf numFmtId="176" fontId="9" fillId="0" borderId="0" xfId="21" applyNumberFormat="1" applyFont="1" applyBorder="1" applyAlignment="1" applyProtection="1">
      <alignment horizontal="right"/>
      <protection/>
    </xf>
    <xf numFmtId="49" fontId="9" fillId="0" borderId="0" xfId="21" applyNumberFormat="1" applyFont="1" applyBorder="1" applyAlignment="1" applyProtection="1">
      <alignment horizontal="right"/>
      <protection/>
    </xf>
    <xf numFmtId="176" fontId="9" fillId="0" borderId="4" xfId="21" applyNumberFormat="1" applyFont="1" applyBorder="1" applyAlignment="1" applyProtection="1">
      <alignment horizontal="center"/>
      <protection/>
    </xf>
    <xf numFmtId="176" fontId="10" fillId="0" borderId="4" xfId="21" applyNumberFormat="1" applyFont="1" applyBorder="1">
      <alignment/>
      <protection/>
    </xf>
    <xf numFmtId="176" fontId="12" fillId="0" borderId="0" xfId="21" applyNumberFormat="1" applyFont="1" applyAlignment="1">
      <alignment vertical="center"/>
      <protection/>
    </xf>
    <xf numFmtId="176" fontId="12" fillId="0" borderId="0" xfId="21" applyNumberFormat="1" applyFont="1" applyBorder="1" applyAlignment="1" applyProtection="1">
      <alignment horizontal="distributed" vertical="center"/>
      <protection/>
    </xf>
    <xf numFmtId="176" fontId="12" fillId="0" borderId="4" xfId="21" applyNumberFormat="1" applyFont="1" applyBorder="1" applyAlignment="1" applyProtection="1">
      <alignment horizontal="right" vertical="center"/>
      <protection/>
    </xf>
    <xf numFmtId="176" fontId="12" fillId="0" borderId="0" xfId="21" applyNumberFormat="1" applyFont="1" applyBorder="1" applyAlignment="1" applyProtection="1">
      <alignment horizontal="right" vertical="center"/>
      <protection/>
    </xf>
    <xf numFmtId="176" fontId="12" fillId="0" borderId="4" xfId="21" applyNumberFormat="1" applyFont="1" applyBorder="1" applyAlignment="1" applyProtection="1">
      <alignment horizontal="distributed" vertical="center"/>
      <protection/>
    </xf>
    <xf numFmtId="176" fontId="12" fillId="0" borderId="0" xfId="21" applyNumberFormat="1" applyFont="1" applyBorder="1" applyAlignment="1">
      <alignment vertical="center"/>
      <protection/>
    </xf>
    <xf numFmtId="176" fontId="10" fillId="0" borderId="0" xfId="21" applyNumberFormat="1" applyFont="1" applyAlignment="1">
      <alignment horizontal="right"/>
      <protection/>
    </xf>
    <xf numFmtId="176" fontId="9" fillId="0" borderId="0" xfId="21" applyNumberFormat="1" applyFont="1" applyBorder="1" applyAlignment="1" applyProtection="1">
      <alignment horizontal="right"/>
      <protection locked="0"/>
    </xf>
    <xf numFmtId="176" fontId="9" fillId="0" borderId="0" xfId="21" applyNumberFormat="1" applyFont="1" applyBorder="1" applyAlignment="1" applyProtection="1">
      <alignment horizontal="distributed"/>
      <protection/>
    </xf>
    <xf numFmtId="176" fontId="9" fillId="0" borderId="4" xfId="21" applyNumberFormat="1" applyFont="1" applyBorder="1" applyAlignment="1" applyProtection="1">
      <alignment horizontal="distributed"/>
      <protection/>
    </xf>
    <xf numFmtId="176" fontId="12" fillId="0" borderId="0" xfId="21" applyNumberFormat="1" applyFont="1" applyBorder="1" applyAlignment="1" applyProtection="1">
      <alignment horizontal="right"/>
      <protection locked="0"/>
    </xf>
    <xf numFmtId="176" fontId="10" fillId="0" borderId="0" xfId="21" applyNumberFormat="1" applyFont="1" applyBorder="1" applyAlignment="1">
      <alignment horizontal="right"/>
      <protection/>
    </xf>
    <xf numFmtId="176" fontId="10" fillId="0" borderId="0" xfId="21" applyNumberFormat="1" applyFont="1" applyBorder="1" applyAlignment="1">
      <alignment horizontal="left"/>
      <protection/>
    </xf>
    <xf numFmtId="176" fontId="9" fillId="0" borderId="5" xfId="21" applyNumberFormat="1" applyFont="1" applyBorder="1" applyAlignment="1" applyProtection="1">
      <alignment horizontal="distributed"/>
      <protection/>
    </xf>
    <xf numFmtId="176" fontId="10" fillId="0" borderId="6" xfId="21" applyNumberFormat="1" applyFont="1" applyBorder="1">
      <alignment/>
      <protection/>
    </xf>
    <xf numFmtId="176" fontId="10" fillId="0" borderId="3" xfId="21" applyNumberFormat="1" applyFont="1" applyBorder="1">
      <alignment/>
      <protection/>
    </xf>
    <xf numFmtId="176" fontId="10" fillId="0" borderId="0" xfId="21" applyNumberFormat="1" applyFont="1" applyBorder="1" applyProtection="1">
      <alignment/>
      <protection locked="0"/>
    </xf>
    <xf numFmtId="176" fontId="10" fillId="0" borderId="0" xfId="21" applyNumberFormat="1" applyFont="1" applyBorder="1" applyAlignment="1" applyProtection="1">
      <alignment/>
      <protection locked="0"/>
    </xf>
    <xf numFmtId="176" fontId="9" fillId="0" borderId="0" xfId="21" applyNumberFormat="1" applyFont="1" applyBorder="1" applyProtection="1">
      <alignment/>
      <protection locked="0"/>
    </xf>
    <xf numFmtId="176" fontId="10" fillId="0" borderId="0" xfId="21" applyNumberFormat="1" applyFont="1" applyProtection="1">
      <alignment/>
      <protection locked="0"/>
    </xf>
    <xf numFmtId="178" fontId="9" fillId="0" borderId="0" xfId="0" applyNumberFormat="1" applyFont="1" applyBorder="1" applyAlignment="1" applyProtection="1">
      <alignment horizontal="center"/>
      <protection/>
    </xf>
    <xf numFmtId="178" fontId="10" fillId="0" borderId="0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/>
    </xf>
    <xf numFmtId="178" fontId="9" fillId="0" borderId="1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 applyProtection="1">
      <alignment horizontal="center" vertical="center"/>
      <protection/>
    </xf>
    <xf numFmtId="178" fontId="9" fillId="0" borderId="3" xfId="0" applyNumberFormat="1" applyFont="1" applyBorder="1" applyAlignment="1" applyProtection="1">
      <alignment horizontal="centerContinuous" vertical="center"/>
      <protection/>
    </xf>
    <xf numFmtId="178" fontId="9" fillId="0" borderId="7" xfId="0" applyNumberFormat="1" applyFont="1" applyBorder="1" applyAlignment="1">
      <alignment horizontal="centerContinuous" vertical="center"/>
    </xf>
    <xf numFmtId="178" fontId="9" fillId="0" borderId="1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 applyProtection="1">
      <alignment horizontal="left" vertical="center"/>
      <protection/>
    </xf>
    <xf numFmtId="178" fontId="9" fillId="0" borderId="0" xfId="0" applyNumberFormat="1" applyFont="1" applyAlignment="1" applyProtection="1">
      <alignment vertical="center"/>
      <protection/>
    </xf>
    <xf numFmtId="178" fontId="9" fillId="0" borderId="1" xfId="0" applyNumberFormat="1" applyFont="1" applyBorder="1" applyAlignment="1" applyProtection="1">
      <alignment horizontal="left" vertical="center"/>
      <protection/>
    </xf>
    <xf numFmtId="178" fontId="9" fillId="0" borderId="1" xfId="0" applyNumberFormat="1" applyFont="1" applyBorder="1" applyAlignment="1" applyProtection="1">
      <alignment vertical="center"/>
      <protection/>
    </xf>
    <xf numFmtId="178" fontId="10" fillId="0" borderId="1" xfId="0" applyNumberFormat="1" applyFont="1" applyBorder="1" applyAlignment="1">
      <alignment/>
    </xf>
    <xf numFmtId="178" fontId="10" fillId="0" borderId="0" xfId="0" applyNumberFormat="1" applyFont="1" applyBorder="1" applyAlignment="1">
      <alignment wrapText="1"/>
    </xf>
    <xf numFmtId="178" fontId="10" fillId="0" borderId="0" xfId="0" applyNumberFormat="1" applyFont="1" applyBorder="1" applyAlignment="1" applyProtection="1">
      <alignment horizontal="left" wrapText="1"/>
      <protection/>
    </xf>
    <xf numFmtId="178" fontId="10" fillId="0" borderId="0" xfId="0" applyNumberFormat="1" applyFont="1" applyBorder="1" applyAlignment="1" applyProtection="1">
      <alignment horizontal="left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8" fontId="9" fillId="0" borderId="3" xfId="0" applyNumberFormat="1" applyFont="1" applyBorder="1" applyAlignment="1" applyProtection="1">
      <alignment horizontal="right" vertical="center"/>
      <protection/>
    </xf>
    <xf numFmtId="178" fontId="9" fillId="0" borderId="1" xfId="0" applyNumberFormat="1" applyFont="1" applyBorder="1" applyAlignment="1" applyProtection="1">
      <alignment horizontal="right" vertical="center"/>
      <protection locked="0"/>
    </xf>
    <xf numFmtId="176" fontId="9" fillId="0" borderId="0" xfId="22" applyNumberFormat="1" applyFont="1" applyAlignment="1" applyProtection="1">
      <alignment horizontal="center"/>
      <protection/>
    </xf>
    <xf numFmtId="176" fontId="10" fillId="0" borderId="0" xfId="22" applyNumberFormat="1" applyFont="1">
      <alignment/>
      <protection/>
    </xf>
    <xf numFmtId="176" fontId="9" fillId="0" borderId="0" xfId="22" applyNumberFormat="1" applyFont="1" applyAlignment="1">
      <alignment horizontal="centerContinuous"/>
      <protection/>
    </xf>
    <xf numFmtId="176" fontId="9" fillId="0" borderId="0" xfId="22" applyNumberFormat="1" applyFont="1" applyBorder="1" applyAlignment="1" applyProtection="1">
      <alignment horizontal="left"/>
      <protection/>
    </xf>
    <xf numFmtId="176" fontId="9" fillId="0" borderId="1" xfId="22" applyNumberFormat="1" applyFont="1" applyBorder="1">
      <alignment/>
      <protection/>
    </xf>
    <xf numFmtId="176" fontId="10" fillId="0" borderId="1" xfId="22" applyNumberFormat="1" applyFont="1" applyBorder="1">
      <alignment/>
      <protection/>
    </xf>
    <xf numFmtId="176" fontId="9" fillId="0" borderId="0" xfId="22" applyNumberFormat="1" applyFont="1" applyBorder="1">
      <alignment/>
      <protection/>
    </xf>
    <xf numFmtId="176" fontId="9" fillId="0" borderId="4" xfId="22" applyNumberFormat="1" applyFont="1" applyBorder="1">
      <alignment/>
      <protection/>
    </xf>
    <xf numFmtId="176" fontId="9" fillId="0" borderId="8" xfId="22" applyNumberFormat="1" applyFont="1" applyBorder="1">
      <alignment/>
      <protection/>
    </xf>
    <xf numFmtId="176" fontId="9" fillId="0" borderId="0" xfId="22" applyNumberFormat="1" applyFont="1" applyBorder="1" applyAlignment="1">
      <alignment horizontal="center" vertical="center" wrapText="1"/>
      <protection/>
    </xf>
    <xf numFmtId="176" fontId="9" fillId="0" borderId="9" xfId="22" applyNumberFormat="1" applyFont="1" applyBorder="1">
      <alignment/>
      <protection/>
    </xf>
    <xf numFmtId="176" fontId="9" fillId="0" borderId="10" xfId="22" applyNumberFormat="1" applyFont="1" applyBorder="1">
      <alignment/>
      <protection/>
    </xf>
    <xf numFmtId="176" fontId="10" fillId="0" borderId="0" xfId="22" applyNumberFormat="1" applyFont="1" applyBorder="1">
      <alignment/>
      <protection/>
    </xf>
    <xf numFmtId="176" fontId="9" fillId="0" borderId="5" xfId="22" applyNumberFormat="1" applyFont="1" applyBorder="1">
      <alignment/>
      <protection/>
    </xf>
    <xf numFmtId="176" fontId="9" fillId="0" borderId="3" xfId="22" applyNumberFormat="1" applyFont="1" applyBorder="1">
      <alignment/>
      <protection/>
    </xf>
    <xf numFmtId="176" fontId="9" fillId="0" borderId="1" xfId="22" applyNumberFormat="1" applyFont="1" applyBorder="1" applyAlignment="1" applyProtection="1">
      <alignment horizontal="center"/>
      <protection/>
    </xf>
    <xf numFmtId="176" fontId="9" fillId="0" borderId="3" xfId="22" applyNumberFormat="1" applyFont="1" applyBorder="1" applyAlignment="1" applyProtection="1">
      <alignment horizontal="centerContinuous"/>
      <protection/>
    </xf>
    <xf numFmtId="176" fontId="9" fillId="0" borderId="1" xfId="22" applyNumberFormat="1" applyFont="1" applyBorder="1" applyAlignment="1">
      <alignment horizontal="centerContinuous"/>
      <protection/>
    </xf>
    <xf numFmtId="176" fontId="9" fillId="0" borderId="6" xfId="22" applyNumberFormat="1" applyFont="1" applyBorder="1" applyAlignment="1">
      <alignment horizontal="centerContinuous"/>
      <protection/>
    </xf>
    <xf numFmtId="176" fontId="9" fillId="0" borderId="0" xfId="22" applyNumberFormat="1" applyFont="1" applyBorder="1" applyAlignment="1">
      <alignment horizontal="center" vertical="center"/>
      <protection/>
    </xf>
    <xf numFmtId="176" fontId="9" fillId="0" borderId="6" xfId="22" applyNumberFormat="1" applyFont="1" applyBorder="1">
      <alignment/>
      <protection/>
    </xf>
    <xf numFmtId="176" fontId="9" fillId="0" borderId="3" xfId="22" applyNumberFormat="1" applyFont="1" applyBorder="1" applyAlignment="1" applyProtection="1">
      <alignment horizontal="center"/>
      <protection/>
    </xf>
    <xf numFmtId="176" fontId="9" fillId="0" borderId="11" xfId="22" applyNumberFormat="1" applyFont="1" applyBorder="1">
      <alignment/>
      <protection/>
    </xf>
    <xf numFmtId="176" fontId="9" fillId="0" borderId="12" xfId="22" applyNumberFormat="1" applyFont="1" applyBorder="1" applyAlignment="1" applyProtection="1">
      <alignment horizontal="center"/>
      <protection/>
    </xf>
    <xf numFmtId="176" fontId="14" fillId="0" borderId="4" xfId="22" applyNumberFormat="1" applyFont="1" applyBorder="1" applyProtection="1">
      <alignment/>
      <protection/>
    </xf>
    <xf numFmtId="176" fontId="14" fillId="0" borderId="0" xfId="22" applyNumberFormat="1" applyFont="1" applyBorder="1" applyProtection="1">
      <alignment/>
      <protection/>
    </xf>
    <xf numFmtId="176" fontId="12" fillId="0" borderId="0" xfId="22" applyNumberFormat="1" applyFont="1">
      <alignment/>
      <protection/>
    </xf>
    <xf numFmtId="176" fontId="15" fillId="0" borderId="4" xfId="22" applyNumberFormat="1" applyFont="1" applyBorder="1">
      <alignment/>
      <protection/>
    </xf>
    <xf numFmtId="176" fontId="15" fillId="0" borderId="0" xfId="22" applyNumberFormat="1" applyFont="1" applyBorder="1">
      <alignment/>
      <protection/>
    </xf>
    <xf numFmtId="176" fontId="9" fillId="0" borderId="5" xfId="22" applyNumberFormat="1" applyFont="1" applyBorder="1" applyAlignment="1" applyProtection="1">
      <alignment horizontal="center"/>
      <protection/>
    </xf>
    <xf numFmtId="176" fontId="15" fillId="0" borderId="4" xfId="22" applyNumberFormat="1" applyFont="1" applyBorder="1" applyProtection="1">
      <alignment/>
      <protection/>
    </xf>
    <xf numFmtId="176" fontId="15" fillId="0" borderId="0" xfId="22" applyNumberFormat="1" applyFont="1" applyBorder="1" applyProtection="1">
      <alignment/>
      <protection/>
    </xf>
    <xf numFmtId="176" fontId="9" fillId="0" borderId="0" xfId="22" applyNumberFormat="1" applyFont="1">
      <alignment/>
      <protection/>
    </xf>
    <xf numFmtId="176" fontId="14" fillId="0" borderId="4" xfId="22" applyNumberFormat="1" applyFont="1" applyBorder="1" applyAlignment="1" applyProtection="1">
      <alignment vertical="center"/>
      <protection/>
    </xf>
    <xf numFmtId="176" fontId="14" fillId="0" borderId="0" xfId="22" applyNumberFormat="1" applyFont="1" applyBorder="1" applyAlignment="1" applyProtection="1">
      <alignment vertical="center"/>
      <protection/>
    </xf>
    <xf numFmtId="176" fontId="12" fillId="0" borderId="5" xfId="21" applyNumberFormat="1" applyFont="1" applyBorder="1" applyAlignment="1" applyProtection="1">
      <alignment horizontal="distributed" vertical="center"/>
      <protection/>
    </xf>
    <xf numFmtId="176" fontId="10" fillId="0" borderId="5" xfId="22" applyNumberFormat="1" applyFont="1" applyBorder="1">
      <alignment/>
      <protection/>
    </xf>
    <xf numFmtId="176" fontId="9" fillId="0" borderId="0" xfId="21" applyNumberFormat="1" applyFont="1" applyBorder="1" applyAlignment="1">
      <alignment horizontal="right"/>
      <protection/>
    </xf>
    <xf numFmtId="176" fontId="9" fillId="0" borderId="5" xfId="21" applyNumberFormat="1" applyFont="1" applyBorder="1" applyAlignment="1" applyProtection="1">
      <alignment horizontal="right"/>
      <protection/>
    </xf>
    <xf numFmtId="176" fontId="15" fillId="0" borderId="4" xfId="22" applyNumberFormat="1" applyFont="1" applyBorder="1" applyAlignment="1" applyProtection="1">
      <alignment vertical="center"/>
      <protection/>
    </xf>
    <xf numFmtId="176" fontId="15" fillId="0" borderId="0" xfId="22" applyNumberFormat="1" applyFont="1" applyBorder="1" applyAlignment="1" applyProtection="1">
      <alignment vertical="center"/>
      <protection/>
    </xf>
    <xf numFmtId="176" fontId="12" fillId="0" borderId="0" xfId="22" applyNumberFormat="1" applyFont="1" applyAlignment="1">
      <alignment vertical="center"/>
      <protection/>
    </xf>
    <xf numFmtId="176" fontId="12" fillId="0" borderId="0" xfId="22" applyNumberFormat="1" applyFont="1" applyBorder="1" applyAlignment="1">
      <alignment vertical="center"/>
      <protection/>
    </xf>
    <xf numFmtId="176" fontId="9" fillId="0" borderId="0" xfId="21" applyNumberFormat="1" applyFont="1" applyBorder="1" applyAlignment="1">
      <alignment horizontal="left"/>
      <protection/>
    </xf>
    <xf numFmtId="176" fontId="10" fillId="0" borderId="6" xfId="22" applyNumberFormat="1" applyFont="1" applyBorder="1">
      <alignment/>
      <protection/>
    </xf>
    <xf numFmtId="176" fontId="9" fillId="0" borderId="1" xfId="22" applyNumberFormat="1" applyFont="1" applyBorder="1" applyProtection="1">
      <alignment/>
      <protection locked="0"/>
    </xf>
    <xf numFmtId="176" fontId="9" fillId="0" borderId="0" xfId="22" applyNumberFormat="1" applyFont="1" applyBorder="1" applyProtection="1">
      <alignment/>
      <protection locked="0"/>
    </xf>
    <xf numFmtId="176" fontId="10" fillId="0" borderId="0" xfId="22" applyNumberFormat="1" applyFont="1" applyBorder="1" applyProtection="1">
      <alignment/>
      <protection locked="0"/>
    </xf>
    <xf numFmtId="176" fontId="9" fillId="0" borderId="5" xfId="22" applyNumberFormat="1" applyFont="1" applyBorder="1" applyAlignment="1" applyProtection="1">
      <alignment horizontal="left"/>
      <protection locked="0"/>
    </xf>
    <xf numFmtId="176" fontId="15" fillId="0" borderId="4" xfId="22" applyNumberFormat="1" applyFont="1" applyBorder="1" applyProtection="1">
      <alignment/>
      <protection locked="0"/>
    </xf>
    <xf numFmtId="176" fontId="15" fillId="0" borderId="0" xfId="22" applyNumberFormat="1" applyFont="1" applyBorder="1" applyProtection="1">
      <alignment/>
      <protection locked="0"/>
    </xf>
    <xf numFmtId="176" fontId="12" fillId="0" borderId="0" xfId="22" applyNumberFormat="1" applyFont="1" applyBorder="1" applyProtection="1">
      <alignment/>
      <protection locked="0"/>
    </xf>
    <xf numFmtId="176" fontId="12" fillId="0" borderId="5" xfId="22" applyNumberFormat="1" applyFont="1" applyBorder="1" applyAlignment="1" applyProtection="1">
      <alignment horizontal="left"/>
      <protection locked="0"/>
    </xf>
    <xf numFmtId="176" fontId="15" fillId="0" borderId="0" xfId="22" applyNumberFormat="1" applyFont="1" applyBorder="1" applyAlignment="1" applyProtection="1">
      <alignment horizontal="right"/>
      <protection locked="0"/>
    </xf>
    <xf numFmtId="176" fontId="9" fillId="0" borderId="0" xfId="22" applyNumberFormat="1" applyFont="1" applyProtection="1">
      <alignment/>
      <protection locked="0"/>
    </xf>
    <xf numFmtId="176" fontId="10" fillId="0" borderId="0" xfId="22" applyNumberFormat="1" applyFont="1" applyProtection="1">
      <alignment/>
      <protection locked="0"/>
    </xf>
    <xf numFmtId="176" fontId="9" fillId="0" borderId="1" xfId="22" applyNumberFormat="1" applyFont="1" applyBorder="1" applyAlignment="1" applyProtection="1">
      <alignment horizontal="right"/>
      <protection/>
    </xf>
    <xf numFmtId="176" fontId="10" fillId="0" borderId="3" xfId="22" applyNumberFormat="1" applyFont="1" applyBorder="1">
      <alignment/>
      <protection/>
    </xf>
    <xf numFmtId="176" fontId="9" fillId="0" borderId="9" xfId="21" applyNumberFormat="1" applyFont="1" applyBorder="1">
      <alignment/>
      <protection/>
    </xf>
    <xf numFmtId="176" fontId="10" fillId="0" borderId="10" xfId="21" applyNumberFormat="1" applyFont="1" applyBorder="1">
      <alignment/>
      <protection/>
    </xf>
    <xf numFmtId="176" fontId="14" fillId="0" borderId="4" xfId="22" applyNumberFormat="1" applyFont="1" applyBorder="1" applyAlignment="1" applyProtection="1">
      <alignment horizontal="right"/>
      <protection/>
    </xf>
    <xf numFmtId="176" fontId="14" fillId="0" borderId="0" xfId="22" applyNumberFormat="1" applyFont="1" applyBorder="1" applyAlignment="1" applyProtection="1">
      <alignment horizontal="right"/>
      <protection/>
    </xf>
    <xf numFmtId="176" fontId="15" fillId="0" borderId="4" xfId="22" applyNumberFormat="1" applyFont="1" applyBorder="1" applyAlignment="1">
      <alignment horizontal="right"/>
      <protection/>
    </xf>
    <xf numFmtId="176" fontId="15" fillId="0" borderId="0" xfId="22" applyNumberFormat="1" applyFont="1" applyBorder="1" applyAlignment="1">
      <alignment horizontal="right"/>
      <protection/>
    </xf>
    <xf numFmtId="176" fontId="15" fillId="0" borderId="4" xfId="22" applyNumberFormat="1" applyFont="1" applyBorder="1" applyAlignment="1" applyProtection="1">
      <alignment horizontal="right"/>
      <protection/>
    </xf>
    <xf numFmtId="176" fontId="15" fillId="0" borderId="0" xfId="22" applyNumberFormat="1" applyFont="1" applyBorder="1" applyAlignment="1" applyProtection="1">
      <alignment horizontal="right"/>
      <protection/>
    </xf>
    <xf numFmtId="176" fontId="9" fillId="0" borderId="0" xfId="22" applyNumberFormat="1" applyFont="1" applyAlignment="1">
      <alignment horizontal="right"/>
      <protection/>
    </xf>
    <xf numFmtId="176" fontId="14" fillId="0" borderId="0" xfId="22" applyNumberFormat="1" applyFont="1" applyBorder="1" applyAlignment="1" applyProtection="1">
      <alignment horizontal="right"/>
      <protection locked="0"/>
    </xf>
    <xf numFmtId="176" fontId="15" fillId="0" borderId="4" xfId="22" applyNumberFormat="1" applyFont="1" applyBorder="1" applyAlignment="1" applyProtection="1">
      <alignment horizontal="right"/>
      <protection locked="0"/>
    </xf>
    <xf numFmtId="176" fontId="9" fillId="0" borderId="0" xfId="22" applyNumberFormat="1" applyFont="1" applyBorder="1" applyAlignment="1" applyProtection="1">
      <alignment horizontal="center"/>
      <protection/>
    </xf>
    <xf numFmtId="178" fontId="15" fillId="0" borderId="0" xfId="23" applyNumberFormat="1" applyFont="1">
      <alignment/>
      <protection/>
    </xf>
    <xf numFmtId="178" fontId="16" fillId="0" borderId="0" xfId="23" applyNumberFormat="1" applyFont="1">
      <alignment/>
      <protection/>
    </xf>
    <xf numFmtId="178" fontId="15" fillId="0" borderId="0" xfId="23" applyNumberFormat="1" applyFont="1" applyBorder="1" applyAlignment="1" applyProtection="1">
      <alignment horizontal="left" vertical="center"/>
      <protection/>
    </xf>
    <xf numFmtId="178" fontId="15" fillId="0" borderId="0" xfId="23" applyNumberFormat="1" applyFont="1" applyBorder="1" applyAlignment="1">
      <alignment horizontal="center" vertical="center"/>
      <protection/>
    </xf>
    <xf numFmtId="178" fontId="15" fillId="0" borderId="0" xfId="23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/>
    </xf>
    <xf numFmtId="178" fontId="15" fillId="0" borderId="13" xfId="23" applyNumberFormat="1" applyFont="1" applyBorder="1" applyAlignment="1" applyProtection="1">
      <alignment horizontal="center" vertical="center"/>
      <protection/>
    </xf>
    <xf numFmtId="178" fontId="15" fillId="0" borderId="0" xfId="23" applyNumberFormat="1" applyFont="1" applyBorder="1">
      <alignment/>
      <protection/>
    </xf>
    <xf numFmtId="178" fontId="15" fillId="0" borderId="4" xfId="23" applyNumberFormat="1" applyFont="1" applyBorder="1">
      <alignment/>
      <protection/>
    </xf>
    <xf numFmtId="178" fontId="15" fillId="0" borderId="0" xfId="23" applyNumberFormat="1" applyFont="1" applyBorder="1" applyAlignment="1" applyProtection="1">
      <alignment horizontal="center"/>
      <protection/>
    </xf>
    <xf numFmtId="178" fontId="15" fillId="0" borderId="4" xfId="23" applyNumberFormat="1" applyFont="1" applyBorder="1" applyAlignment="1" applyProtection="1">
      <alignment horizontal="center"/>
      <protection/>
    </xf>
    <xf numFmtId="178" fontId="15" fillId="0" borderId="0" xfId="23" applyNumberFormat="1" applyFont="1" applyBorder="1" applyAlignment="1" applyProtection="1">
      <alignment horizontal="right"/>
      <protection/>
    </xf>
    <xf numFmtId="178" fontId="15" fillId="0" borderId="0" xfId="23" applyNumberFormat="1" applyFont="1" applyBorder="1" applyAlignment="1">
      <alignment horizontal="right"/>
      <protection/>
    </xf>
    <xf numFmtId="178" fontId="15" fillId="0" borderId="0" xfId="23" applyNumberFormat="1" applyFont="1" applyBorder="1" applyAlignment="1" applyProtection="1">
      <alignment horizontal="left"/>
      <protection/>
    </xf>
    <xf numFmtId="178" fontId="15" fillId="0" borderId="4" xfId="23" applyNumberFormat="1" applyFont="1" applyBorder="1" applyAlignment="1" applyProtection="1">
      <alignment horizontal="left"/>
      <protection/>
    </xf>
    <xf numFmtId="178" fontId="15" fillId="0" borderId="1" xfId="23" applyNumberFormat="1" applyFont="1" applyBorder="1" applyAlignment="1" applyProtection="1">
      <alignment horizontal="left"/>
      <protection/>
    </xf>
    <xf numFmtId="178" fontId="15" fillId="0" borderId="3" xfId="23" applyNumberFormat="1" applyFont="1" applyBorder="1" applyAlignment="1" applyProtection="1">
      <alignment horizontal="left"/>
      <protection/>
    </xf>
    <xf numFmtId="178" fontId="15" fillId="0" borderId="1" xfId="23" applyNumberFormat="1" applyFont="1" applyBorder="1" applyAlignment="1" applyProtection="1">
      <alignment horizontal="right"/>
      <protection/>
    </xf>
    <xf numFmtId="178" fontId="9" fillId="0" borderId="0" xfId="25" applyNumberFormat="1" applyFont="1" applyBorder="1" applyAlignment="1" applyProtection="1" quotePrefix="1">
      <alignment horizontal="left"/>
      <protection/>
    </xf>
    <xf numFmtId="178" fontId="9" fillId="0" borderId="0" xfId="25" applyNumberFormat="1" applyFont="1" applyBorder="1">
      <alignment/>
      <protection/>
    </xf>
    <xf numFmtId="178" fontId="9" fillId="0" borderId="10" xfId="25" applyNumberFormat="1" applyFont="1" applyBorder="1">
      <alignment/>
      <protection/>
    </xf>
    <xf numFmtId="178" fontId="9" fillId="0" borderId="9" xfId="25" applyNumberFormat="1" applyFont="1" applyBorder="1" applyAlignment="1" applyProtection="1">
      <alignment horizontal="centerContinuous"/>
      <protection/>
    </xf>
    <xf numFmtId="178" fontId="9" fillId="0" borderId="8" xfId="25" applyNumberFormat="1" applyFont="1" applyBorder="1" applyAlignment="1">
      <alignment horizontal="centerContinuous"/>
      <protection/>
    </xf>
    <xf numFmtId="178" fontId="9" fillId="0" borderId="10" xfId="25" applyNumberFormat="1" applyFont="1" applyBorder="1" applyAlignment="1" applyProtection="1">
      <alignment horizontal="centerContinuous"/>
      <protection/>
    </xf>
    <xf numFmtId="178" fontId="9" fillId="0" borderId="10" xfId="25" applyNumberFormat="1" applyFont="1" applyBorder="1" applyAlignment="1">
      <alignment horizontal="centerContinuous"/>
      <protection/>
    </xf>
    <xf numFmtId="178" fontId="9" fillId="0" borderId="14" xfId="25" applyNumberFormat="1" applyFont="1" applyBorder="1" applyAlignment="1" applyProtection="1">
      <alignment horizontal="center"/>
      <protection/>
    </xf>
    <xf numFmtId="178" fontId="9" fillId="0" borderId="2" xfId="25" applyNumberFormat="1" applyFont="1" applyBorder="1" applyAlignment="1" applyProtection="1">
      <alignment horizontal="center"/>
      <protection/>
    </xf>
    <xf numFmtId="178" fontId="9" fillId="0" borderId="13" xfId="25" applyNumberFormat="1" applyFont="1" applyBorder="1" applyAlignment="1" applyProtection="1">
      <alignment horizontal="center"/>
      <protection/>
    </xf>
    <xf numFmtId="178" fontId="15" fillId="0" borderId="0" xfId="25" applyNumberFormat="1" applyFont="1" applyBorder="1">
      <alignment/>
      <protection/>
    </xf>
    <xf numFmtId="178" fontId="11" fillId="0" borderId="4" xfId="25" applyNumberFormat="1" applyFont="1" applyBorder="1">
      <alignment/>
      <protection/>
    </xf>
    <xf numFmtId="178" fontId="11" fillId="0" borderId="0" xfId="25" applyNumberFormat="1" applyFont="1" applyBorder="1">
      <alignment/>
      <protection/>
    </xf>
    <xf numFmtId="178" fontId="15" fillId="0" borderId="0" xfId="25" applyNumberFormat="1" applyFont="1" applyBorder="1" applyAlignment="1" applyProtection="1">
      <alignment horizontal="center"/>
      <protection/>
    </xf>
    <xf numFmtId="178" fontId="15" fillId="0" borderId="0" xfId="25" applyNumberFormat="1" applyFont="1" applyBorder="1" applyProtection="1">
      <alignment/>
      <protection/>
    </xf>
    <xf numFmtId="178" fontId="15" fillId="0" borderId="0" xfId="25" applyNumberFormat="1" applyFont="1" applyBorder="1" applyAlignment="1" applyProtection="1">
      <alignment horizontal="left"/>
      <protection/>
    </xf>
    <xf numFmtId="178" fontId="15" fillId="0" borderId="0" xfId="25" applyNumberFormat="1" applyFont="1" applyBorder="1" applyAlignment="1" applyProtection="1">
      <alignment horizontal="right"/>
      <protection/>
    </xf>
    <xf numFmtId="178" fontId="15" fillId="0" borderId="1" xfId="25" applyNumberFormat="1" applyFont="1" applyBorder="1">
      <alignment/>
      <protection/>
    </xf>
    <xf numFmtId="37" fontId="11" fillId="0" borderId="3" xfId="25" applyFont="1" applyBorder="1">
      <alignment/>
      <protection/>
    </xf>
    <xf numFmtId="37" fontId="11" fillId="0" borderId="1" xfId="25" applyFont="1" applyBorder="1">
      <alignment/>
      <protection/>
    </xf>
    <xf numFmtId="178" fontId="16" fillId="0" borderId="0" xfId="23" applyNumberFormat="1" applyFont="1" applyAlignment="1">
      <alignment wrapText="1"/>
      <protection/>
    </xf>
    <xf numFmtId="178" fontId="15" fillId="0" borderId="0" xfId="23" applyNumberFormat="1" applyFont="1" applyBorder="1" applyAlignment="1" applyProtection="1">
      <alignment horizontal="right"/>
      <protection locked="0"/>
    </xf>
    <xf numFmtId="178" fontId="15" fillId="0" borderId="1" xfId="23" applyNumberFormat="1" applyFont="1" applyBorder="1" applyAlignment="1" applyProtection="1">
      <alignment horizontal="right"/>
      <protection locked="0"/>
    </xf>
    <xf numFmtId="178" fontId="15" fillId="0" borderId="4" xfId="25" applyNumberFormat="1" applyFont="1" applyBorder="1" applyProtection="1">
      <alignment/>
      <protection/>
    </xf>
    <xf numFmtId="178" fontId="15" fillId="0" borderId="4" xfId="25" applyNumberFormat="1" applyFont="1" applyBorder="1">
      <alignment/>
      <protection/>
    </xf>
    <xf numFmtId="178" fontId="15" fillId="0" borderId="0" xfId="25" applyNumberFormat="1" applyFont="1" applyBorder="1" applyProtection="1">
      <alignment/>
      <protection locked="0"/>
    </xf>
    <xf numFmtId="178" fontId="15" fillId="0" borderId="0" xfId="24" applyNumberFormat="1" applyFont="1" applyAlignment="1">
      <alignment horizontal="centerContinuous" vertical="center"/>
      <protection/>
    </xf>
    <xf numFmtId="178" fontId="16" fillId="0" borderId="0" xfId="24" applyNumberFormat="1" applyFont="1" applyAlignment="1">
      <alignment vertical="center"/>
      <protection/>
    </xf>
    <xf numFmtId="178" fontId="15" fillId="0" borderId="0" xfId="24" applyNumberFormat="1" applyFont="1" applyBorder="1" applyAlignment="1" applyProtection="1">
      <alignment horizontal="left" vertical="center"/>
      <protection/>
    </xf>
    <xf numFmtId="178" fontId="15" fillId="0" borderId="0" xfId="24" applyNumberFormat="1" applyFont="1" applyBorder="1" applyAlignment="1">
      <alignment vertical="center"/>
      <protection/>
    </xf>
    <xf numFmtId="178" fontId="15" fillId="0" borderId="0" xfId="24" applyNumberFormat="1" applyFont="1" applyBorder="1" applyAlignment="1" applyProtection="1">
      <alignment vertical="center"/>
      <protection/>
    </xf>
    <xf numFmtId="178" fontId="15" fillId="0" borderId="0" xfId="24" applyNumberFormat="1" applyFont="1" applyBorder="1" applyAlignment="1">
      <alignment horizontal="right" vertical="center"/>
      <protection/>
    </xf>
    <xf numFmtId="178" fontId="15" fillId="0" borderId="0" xfId="24" applyNumberFormat="1" applyFont="1" applyAlignment="1">
      <alignment vertical="center"/>
      <protection/>
    </xf>
    <xf numFmtId="178" fontId="15" fillId="0" borderId="10" xfId="24" applyNumberFormat="1" applyFont="1" applyBorder="1" applyAlignment="1">
      <alignment vertical="center"/>
      <protection/>
    </xf>
    <xf numFmtId="178" fontId="15" fillId="0" borderId="1" xfId="24" applyNumberFormat="1" applyFont="1" applyBorder="1" applyAlignment="1" applyProtection="1">
      <alignment horizontal="center" vertical="center"/>
      <protection/>
    </xf>
    <xf numFmtId="178" fontId="18" fillId="0" borderId="14" xfId="24" applyNumberFormat="1" applyFont="1" applyBorder="1" applyAlignment="1" applyProtection="1">
      <alignment vertical="center"/>
      <protection/>
    </xf>
    <xf numFmtId="178" fontId="18" fillId="0" borderId="2" xfId="24" applyNumberFormat="1" applyFont="1" applyBorder="1" applyAlignment="1" applyProtection="1">
      <alignment vertical="center"/>
      <protection/>
    </xf>
    <xf numFmtId="178" fontId="18" fillId="0" borderId="13" xfId="24" applyNumberFormat="1" applyFont="1" applyBorder="1" applyAlignment="1" applyProtection="1">
      <alignment vertical="center"/>
      <protection/>
    </xf>
    <xf numFmtId="178" fontId="18" fillId="0" borderId="0" xfId="24" applyNumberFormat="1" applyFont="1" applyBorder="1" applyAlignment="1" applyProtection="1">
      <alignment vertical="center"/>
      <protection/>
    </xf>
    <xf numFmtId="178" fontId="15" fillId="0" borderId="4" xfId="24" applyNumberFormat="1" applyFont="1" applyBorder="1" applyAlignment="1">
      <alignment vertical="center"/>
      <protection/>
    </xf>
    <xf numFmtId="178" fontId="15" fillId="0" borderId="0" xfId="24" applyNumberFormat="1" applyFont="1" applyBorder="1" applyAlignment="1" applyProtection="1">
      <alignment horizontal="centerContinuous" vertical="center"/>
      <protection/>
    </xf>
    <xf numFmtId="178" fontId="14" fillId="0" borderId="0" xfId="24" applyNumberFormat="1" applyFont="1" applyBorder="1" applyAlignment="1" applyProtection="1">
      <alignment vertical="center"/>
      <protection/>
    </xf>
    <xf numFmtId="178" fontId="14" fillId="0" borderId="4" xfId="24" applyNumberFormat="1" applyFont="1" applyBorder="1" applyAlignment="1" applyProtection="1">
      <alignment horizontal="right" vertical="center"/>
      <protection/>
    </xf>
    <xf numFmtId="178" fontId="14" fillId="0" borderId="0" xfId="24" applyNumberFormat="1" applyFont="1" applyBorder="1" applyAlignment="1" applyProtection="1">
      <alignment horizontal="right" vertical="center"/>
      <protection/>
    </xf>
    <xf numFmtId="178" fontId="14" fillId="0" borderId="0" xfId="24" applyNumberFormat="1" applyFont="1" applyAlignment="1" applyProtection="1">
      <alignment horizontal="right" vertical="center"/>
      <protection/>
    </xf>
    <xf numFmtId="178" fontId="14" fillId="0" borderId="0" xfId="24" applyNumberFormat="1" applyFont="1" applyAlignment="1">
      <alignment vertical="center"/>
      <protection/>
    </xf>
    <xf numFmtId="178" fontId="15" fillId="0" borderId="0" xfId="24" applyNumberFormat="1" applyFont="1" applyBorder="1" applyAlignment="1" applyProtection="1">
      <alignment horizontal="right" vertical="center"/>
      <protection/>
    </xf>
    <xf numFmtId="178" fontId="15" fillId="0" borderId="0" xfId="24" applyNumberFormat="1" applyFont="1" applyAlignment="1" applyProtection="1">
      <alignment horizontal="right" vertical="center"/>
      <protection/>
    </xf>
    <xf numFmtId="178" fontId="15" fillId="0" borderId="1" xfId="24" applyNumberFormat="1" applyFont="1" applyBorder="1" applyAlignment="1" applyProtection="1">
      <alignment vertical="center"/>
      <protection/>
    </xf>
    <xf numFmtId="178" fontId="15" fillId="0" borderId="1" xfId="24" applyNumberFormat="1" applyFont="1" applyBorder="1" applyAlignment="1" applyProtection="1">
      <alignment horizontal="right" vertical="center"/>
      <protection/>
    </xf>
    <xf numFmtId="178" fontId="15" fillId="2" borderId="0" xfId="24" applyNumberFormat="1" applyFont="1" applyFill="1" applyBorder="1" applyAlignment="1" applyProtection="1">
      <alignment horizontal="right" vertical="center"/>
      <protection locked="0"/>
    </xf>
    <xf numFmtId="178" fontId="15" fillId="0" borderId="0" xfId="24" applyNumberFormat="1" applyFont="1" applyAlignment="1" applyProtection="1">
      <alignment vertical="center"/>
      <protection/>
    </xf>
    <xf numFmtId="178" fontId="11" fillId="0" borderId="0" xfId="24" applyNumberFormat="1" applyFont="1">
      <alignment/>
      <protection/>
    </xf>
    <xf numFmtId="178" fontId="15" fillId="0" borderId="9" xfId="24" applyNumberFormat="1" applyFont="1" applyBorder="1" applyAlignment="1">
      <alignment vertical="center"/>
      <protection/>
    </xf>
    <xf numFmtId="178" fontId="15" fillId="0" borderId="9" xfId="24" applyNumberFormat="1" applyFont="1" applyBorder="1" applyAlignment="1">
      <alignment horizontal="centerContinuous" vertical="center"/>
      <protection/>
    </xf>
    <xf numFmtId="178" fontId="15" fillId="0" borderId="10" xfId="24" applyNumberFormat="1" applyFont="1" applyBorder="1" applyAlignment="1" applyProtection="1">
      <alignment horizontal="centerContinuous" vertical="center"/>
      <protection/>
    </xf>
    <xf numFmtId="178" fontId="15" fillId="0" borderId="10" xfId="24" applyNumberFormat="1" applyFont="1" applyBorder="1" applyAlignment="1">
      <alignment horizontal="centerContinuous" vertical="center"/>
      <protection/>
    </xf>
    <xf numFmtId="178" fontId="15" fillId="0" borderId="3" xfId="24" applyNumberFormat="1" applyFont="1" applyBorder="1" applyAlignment="1" applyProtection="1">
      <alignment horizontal="center" vertical="center"/>
      <protection/>
    </xf>
    <xf numFmtId="178" fontId="18" fillId="0" borderId="14" xfId="24" applyNumberFormat="1" applyFont="1" applyBorder="1" applyAlignment="1" applyProtection="1">
      <alignment horizontal="center" vertical="center"/>
      <protection/>
    </xf>
    <xf numFmtId="178" fontId="18" fillId="0" borderId="2" xfId="24" applyNumberFormat="1" applyFont="1" applyBorder="1" applyAlignment="1" applyProtection="1">
      <alignment horizontal="center" vertical="center"/>
      <protection/>
    </xf>
    <xf numFmtId="178" fontId="18" fillId="0" borderId="13" xfId="24" applyNumberFormat="1" applyFont="1" applyBorder="1" applyAlignment="1" applyProtection="1">
      <alignment horizontal="center" vertical="center"/>
      <protection/>
    </xf>
    <xf numFmtId="178" fontId="15" fillId="2" borderId="0" xfId="24" applyNumberFormat="1" applyFont="1" applyFill="1" applyAlignment="1" applyProtection="1">
      <alignment horizontal="right" vertical="center"/>
      <protection locked="0"/>
    </xf>
    <xf numFmtId="178" fontId="15" fillId="0" borderId="4" xfId="24" applyNumberFormat="1" applyFont="1" applyBorder="1" applyAlignment="1">
      <alignment horizontal="right" vertical="center"/>
      <protection/>
    </xf>
    <xf numFmtId="178" fontId="15" fillId="0" borderId="4" xfId="24" applyNumberFormat="1" applyFont="1" applyBorder="1" applyAlignment="1" applyProtection="1">
      <alignment horizontal="right" vertical="center"/>
      <protection/>
    </xf>
    <xf numFmtId="178" fontId="15" fillId="0" borderId="3" xfId="24" applyNumberFormat="1" applyFont="1" applyBorder="1" applyAlignment="1" applyProtection="1">
      <alignment horizontal="right" vertical="center"/>
      <protection/>
    </xf>
    <xf numFmtId="178" fontId="15" fillId="0" borderId="1" xfId="24" applyNumberFormat="1" applyFont="1" applyBorder="1" applyAlignment="1" applyProtection="1">
      <alignment horizontal="right" vertical="center"/>
      <protection locked="0"/>
    </xf>
    <xf numFmtId="178" fontId="15" fillId="0" borderId="0" xfId="24" applyNumberFormat="1" applyFont="1" applyBorder="1" applyAlignment="1" applyProtection="1">
      <alignment vertical="center"/>
      <protection locked="0"/>
    </xf>
    <xf numFmtId="178" fontId="15" fillId="0" borderId="0" xfId="24" applyNumberFormat="1" applyFont="1" applyBorder="1" applyAlignment="1" applyProtection="1">
      <alignment horizontal="right" vertical="center"/>
      <protection locked="0"/>
    </xf>
    <xf numFmtId="178" fontId="9" fillId="0" borderId="1" xfId="25" applyNumberFormat="1" applyFont="1" applyBorder="1" applyAlignment="1" applyProtection="1">
      <alignment horizontal="center"/>
      <protection/>
    </xf>
    <xf numFmtId="178" fontId="15" fillId="0" borderId="0" xfId="25" applyNumberFormat="1" applyFont="1" applyBorder="1" applyAlignment="1" applyProtection="1">
      <alignment horizontal="left" wrapText="1"/>
      <protection/>
    </xf>
    <xf numFmtId="178" fontId="9" fillId="0" borderId="0" xfId="0" applyNumberFormat="1" applyFont="1" applyBorder="1" applyAlignment="1" applyProtection="1">
      <alignment horizontal="center"/>
      <protection/>
    </xf>
    <xf numFmtId="176" fontId="9" fillId="0" borderId="0" xfId="21" applyNumberFormat="1" applyFont="1" applyBorder="1" applyAlignment="1" applyProtection="1">
      <alignment horizontal="center" vertical="center"/>
      <protection/>
    </xf>
    <xf numFmtId="176" fontId="9" fillId="0" borderId="5" xfId="21" applyNumberFormat="1" applyFont="1" applyBorder="1" applyAlignment="1" applyProtection="1">
      <alignment horizontal="center" vertical="center"/>
      <protection/>
    </xf>
    <xf numFmtId="176" fontId="9" fillId="0" borderId="9" xfId="21" applyNumberFormat="1" applyFont="1" applyBorder="1" applyAlignment="1" applyProtection="1">
      <alignment horizontal="center" vertical="center" wrapText="1"/>
      <protection/>
    </xf>
    <xf numFmtId="176" fontId="9" fillId="0" borderId="4" xfId="21" applyNumberFormat="1" applyFont="1" applyBorder="1" applyAlignment="1" applyProtection="1">
      <alignment horizontal="center" vertical="center"/>
      <protection/>
    </xf>
    <xf numFmtId="176" fontId="9" fillId="0" borderId="15" xfId="21" applyNumberFormat="1" applyFont="1" applyBorder="1" applyAlignment="1">
      <alignment horizontal="center" vertical="center"/>
      <protection/>
    </xf>
    <xf numFmtId="176" fontId="9" fillId="0" borderId="12" xfId="21" applyNumberFormat="1" applyFont="1" applyBorder="1" applyAlignment="1">
      <alignment horizontal="center" vertical="center"/>
      <protection/>
    </xf>
    <xf numFmtId="176" fontId="12" fillId="0" borderId="4" xfId="21" applyNumberFormat="1" applyFont="1" applyBorder="1" applyAlignment="1" applyProtection="1">
      <alignment horizontal="right" vertical="center"/>
      <protection/>
    </xf>
    <xf numFmtId="37" fontId="12" fillId="0" borderId="0" xfId="21" applyFont="1" applyBorder="1" applyAlignment="1">
      <alignment horizontal="right" vertical="center"/>
      <protection/>
    </xf>
    <xf numFmtId="176" fontId="9" fillId="0" borderId="9" xfId="21" applyNumberFormat="1" applyFont="1" applyBorder="1" applyAlignment="1" applyProtection="1">
      <alignment horizontal="center" vertical="center"/>
      <protection/>
    </xf>
    <xf numFmtId="176" fontId="9" fillId="0" borderId="10" xfId="21" applyNumberFormat="1" applyFont="1" applyBorder="1" applyAlignment="1" applyProtection="1">
      <alignment horizontal="center" vertical="center"/>
      <protection/>
    </xf>
    <xf numFmtId="176" fontId="9" fillId="0" borderId="8" xfId="21" applyNumberFormat="1" applyFont="1" applyBorder="1" applyAlignment="1" applyProtection="1">
      <alignment horizontal="center" vertical="center"/>
      <protection/>
    </xf>
    <xf numFmtId="176" fontId="9" fillId="0" borderId="3" xfId="21" applyNumberFormat="1" applyFont="1" applyBorder="1" applyAlignment="1" applyProtection="1">
      <alignment horizontal="center" vertical="center"/>
      <protection/>
    </xf>
    <xf numFmtId="176" fontId="9" fillId="0" borderId="1" xfId="21" applyNumberFormat="1" applyFont="1" applyBorder="1" applyAlignment="1" applyProtection="1">
      <alignment horizontal="center" vertical="center"/>
      <protection/>
    </xf>
    <xf numFmtId="176" fontId="9" fillId="0" borderId="6" xfId="21" applyNumberFormat="1" applyFont="1" applyBorder="1" applyAlignment="1" applyProtection="1">
      <alignment horizontal="center" vertical="center"/>
      <protection/>
    </xf>
    <xf numFmtId="176" fontId="9" fillId="0" borderId="14" xfId="21" applyNumberFormat="1" applyFont="1" applyBorder="1" applyAlignment="1">
      <alignment horizontal="center" vertical="center"/>
      <protection/>
    </xf>
    <xf numFmtId="176" fontId="9" fillId="0" borderId="13" xfId="21" applyNumberFormat="1" applyFont="1" applyBorder="1" applyAlignment="1">
      <alignment horizontal="center" vertical="center"/>
      <protection/>
    </xf>
    <xf numFmtId="176" fontId="9" fillId="0" borderId="7" xfId="21" applyNumberFormat="1" applyFont="1" applyBorder="1" applyAlignment="1">
      <alignment horizontal="center" vertical="center"/>
      <protection/>
    </xf>
    <xf numFmtId="176" fontId="12" fillId="0" borderId="4" xfId="21" applyNumberFormat="1" applyFont="1" applyBorder="1" applyAlignment="1" applyProtection="1">
      <alignment horizontal="right"/>
      <protection/>
    </xf>
    <xf numFmtId="37" fontId="13" fillId="0" borderId="0" xfId="21" applyFont="1" applyBorder="1" applyAlignment="1">
      <alignment horizontal="right"/>
      <protection/>
    </xf>
    <xf numFmtId="0" fontId="13" fillId="0" borderId="0" xfId="0" applyFont="1" applyBorder="1" applyAlignment="1">
      <alignment horizontal="right"/>
    </xf>
    <xf numFmtId="176" fontId="12" fillId="0" borderId="4" xfId="21" applyNumberFormat="1" applyFont="1" applyBorder="1" applyAlignment="1">
      <alignment horizontal="right" vertical="center"/>
      <protection/>
    </xf>
    <xf numFmtId="0" fontId="13" fillId="0" borderId="0" xfId="0" applyFont="1" applyBorder="1" applyAlignment="1">
      <alignment horizontal="right" vertical="center"/>
    </xf>
    <xf numFmtId="176" fontId="12" fillId="0" borderId="0" xfId="21" applyNumberFormat="1" applyFont="1" applyBorder="1" applyAlignment="1" applyProtection="1">
      <alignment horizontal="left" vertical="center"/>
      <protection/>
    </xf>
    <xf numFmtId="176" fontId="12" fillId="0" borderId="5" xfId="21" applyNumberFormat="1" applyFont="1" applyBorder="1" applyAlignment="1" applyProtection="1">
      <alignment horizontal="left" vertical="center"/>
      <protection/>
    </xf>
    <xf numFmtId="176" fontId="9" fillId="0" borderId="0" xfId="21" applyNumberFormat="1" applyFont="1" applyAlignment="1">
      <alignment horizontal="center"/>
      <protection/>
    </xf>
    <xf numFmtId="176" fontId="9" fillId="0" borderId="15" xfId="21" applyNumberFormat="1" applyFont="1" applyBorder="1" applyAlignment="1" applyProtection="1">
      <alignment horizontal="center" vertical="center"/>
      <protection/>
    </xf>
    <xf numFmtId="176" fontId="9" fillId="0" borderId="12" xfId="21" applyNumberFormat="1" applyFont="1" applyBorder="1" applyAlignment="1" applyProtection="1">
      <alignment horizontal="center" vertical="center"/>
      <protection/>
    </xf>
    <xf numFmtId="176" fontId="12" fillId="0" borderId="0" xfId="21" applyNumberFormat="1" applyFont="1" applyBorder="1" applyAlignment="1" applyProtection="1">
      <alignment vertical="center"/>
      <protection/>
    </xf>
    <xf numFmtId="176" fontId="12" fillId="0" borderId="5" xfId="21" applyNumberFormat="1" applyFont="1" applyBorder="1" applyAlignment="1" applyProtection="1">
      <alignment vertical="center"/>
      <protection/>
    </xf>
    <xf numFmtId="176" fontId="12" fillId="0" borderId="0" xfId="21" applyNumberFormat="1" applyFont="1" applyBorder="1" applyAlignment="1" applyProtection="1">
      <alignment horizontal="left"/>
      <protection/>
    </xf>
    <xf numFmtId="176" fontId="12" fillId="0" borderId="5" xfId="21" applyNumberFormat="1" applyFont="1" applyBorder="1" applyAlignment="1" applyProtection="1">
      <alignment horizontal="left"/>
      <protection/>
    </xf>
    <xf numFmtId="176" fontId="9" fillId="0" borderId="14" xfId="21" applyNumberFormat="1" applyFont="1" applyBorder="1" applyAlignment="1" applyProtection="1">
      <alignment horizontal="center" vertical="center"/>
      <protection/>
    </xf>
    <xf numFmtId="176" fontId="9" fillId="0" borderId="13" xfId="21" applyNumberFormat="1" applyFont="1" applyBorder="1" applyAlignment="1" applyProtection="1">
      <alignment horizontal="center" vertical="center"/>
      <protection/>
    </xf>
    <xf numFmtId="176" fontId="9" fillId="0" borderId="7" xfId="21" applyNumberFormat="1" applyFont="1" applyBorder="1" applyAlignment="1" applyProtection="1">
      <alignment horizontal="center" vertical="center"/>
      <protection/>
    </xf>
    <xf numFmtId="176" fontId="9" fillId="0" borderId="11" xfId="21" applyNumberFormat="1" applyFont="1" applyBorder="1" applyAlignment="1" applyProtection="1">
      <alignment horizontal="center" vertical="center"/>
      <protection/>
    </xf>
    <xf numFmtId="176" fontId="9" fillId="0" borderId="10" xfId="21" applyNumberFormat="1" applyFont="1" applyBorder="1" applyAlignment="1" applyProtection="1">
      <alignment horizontal="center" vertical="center" wrapText="1"/>
      <protection/>
    </xf>
    <xf numFmtId="176" fontId="9" fillId="0" borderId="9" xfId="22" applyNumberFormat="1" applyFont="1" applyBorder="1" applyAlignment="1">
      <alignment horizontal="center" vertical="center" wrapText="1"/>
      <protection/>
    </xf>
    <xf numFmtId="176" fontId="9" fillId="0" borderId="4" xfId="22" applyNumberFormat="1" applyFont="1" applyBorder="1" applyAlignment="1">
      <alignment horizontal="center" vertical="center"/>
      <protection/>
    </xf>
    <xf numFmtId="176" fontId="9" fillId="0" borderId="3" xfId="22" applyNumberFormat="1" applyFont="1" applyBorder="1" applyAlignment="1">
      <alignment horizontal="center" vertical="center"/>
      <protection/>
    </xf>
    <xf numFmtId="37" fontId="13" fillId="0" borderId="5" xfId="21" applyFont="1" applyBorder="1" applyAlignment="1">
      <alignment/>
      <protection/>
    </xf>
    <xf numFmtId="37" fontId="12" fillId="0" borderId="5" xfId="21" applyFont="1" applyBorder="1" applyAlignment="1">
      <alignment horizontal="left" vertical="center"/>
      <protection/>
    </xf>
    <xf numFmtId="176" fontId="9" fillId="0" borderId="0" xfId="22" applyNumberFormat="1" applyFont="1" applyAlignment="1" applyProtection="1">
      <alignment horizontal="center"/>
      <protection/>
    </xf>
    <xf numFmtId="176" fontId="9" fillId="0" borderId="9" xfId="22" applyNumberFormat="1" applyFont="1" applyBorder="1" applyAlignment="1" applyProtection="1">
      <alignment horizontal="center"/>
      <protection/>
    </xf>
    <xf numFmtId="176" fontId="9" fillId="0" borderId="10" xfId="22" applyNumberFormat="1" applyFont="1" applyBorder="1" applyAlignment="1" applyProtection="1">
      <alignment horizontal="center"/>
      <protection/>
    </xf>
    <xf numFmtId="176" fontId="9" fillId="0" borderId="8" xfId="22" applyNumberFormat="1" applyFont="1" applyBorder="1" applyAlignment="1" applyProtection="1">
      <alignment horizontal="center"/>
      <protection/>
    </xf>
    <xf numFmtId="176" fontId="9" fillId="0" borderId="3" xfId="22" applyNumberFormat="1" applyFont="1" applyBorder="1" applyAlignment="1" applyProtection="1">
      <alignment horizontal="center"/>
      <protection/>
    </xf>
    <xf numFmtId="176" fontId="9" fillId="0" borderId="1" xfId="22" applyNumberFormat="1" applyFont="1" applyBorder="1" applyAlignment="1" applyProtection="1">
      <alignment horizontal="center"/>
      <protection/>
    </xf>
    <xf numFmtId="176" fontId="9" fillId="0" borderId="6" xfId="22" applyNumberFormat="1" applyFont="1" applyBorder="1" applyAlignment="1" applyProtection="1">
      <alignment horizontal="center"/>
      <protection/>
    </xf>
    <xf numFmtId="176" fontId="9" fillId="0" borderId="14" xfId="22" applyNumberFormat="1" applyFont="1" applyBorder="1" applyAlignment="1" applyProtection="1">
      <alignment horizontal="center"/>
      <protection/>
    </xf>
    <xf numFmtId="176" fontId="9" fillId="0" borderId="13" xfId="22" applyNumberFormat="1" applyFont="1" applyBorder="1" applyAlignment="1" applyProtection="1">
      <alignment horizontal="center"/>
      <protection/>
    </xf>
    <xf numFmtId="176" fontId="9" fillId="0" borderId="7" xfId="22" applyNumberFormat="1" applyFont="1" applyBorder="1" applyAlignment="1" applyProtection="1">
      <alignment horizontal="center"/>
      <protection/>
    </xf>
    <xf numFmtId="176" fontId="9" fillId="0" borderId="15" xfId="22" applyNumberFormat="1" applyFont="1" applyBorder="1" applyAlignment="1" applyProtection="1">
      <alignment horizontal="center" vertical="center" wrapText="1"/>
      <protection/>
    </xf>
    <xf numFmtId="176" fontId="9" fillId="0" borderId="11" xfId="22" applyNumberFormat="1" applyFont="1" applyBorder="1" applyAlignment="1" applyProtection="1">
      <alignment horizontal="center" vertical="center" wrapText="1"/>
      <protection/>
    </xf>
    <xf numFmtId="176" fontId="9" fillId="0" borderId="12" xfId="22" applyNumberFormat="1" applyFont="1" applyBorder="1" applyAlignment="1" applyProtection="1">
      <alignment horizontal="center" vertical="center" wrapText="1"/>
      <protection/>
    </xf>
    <xf numFmtId="176" fontId="9" fillId="0" borderId="11" xfId="22" applyNumberFormat="1" applyFont="1" applyBorder="1" applyAlignment="1" applyProtection="1">
      <alignment horizontal="center" vertical="center"/>
      <protection/>
    </xf>
    <xf numFmtId="176" fontId="9" fillId="0" borderId="12" xfId="22" applyNumberFormat="1" applyFont="1" applyBorder="1" applyAlignment="1" applyProtection="1">
      <alignment horizontal="center" vertical="center"/>
      <protection/>
    </xf>
    <xf numFmtId="176" fontId="9" fillId="0" borderId="9" xfId="22" applyNumberFormat="1" applyFont="1" applyBorder="1" applyAlignment="1" applyProtection="1">
      <alignment horizontal="center" vertical="center"/>
      <protection/>
    </xf>
    <xf numFmtId="176" fontId="9" fillId="0" borderId="10" xfId="22" applyNumberFormat="1" applyFont="1" applyBorder="1" applyAlignment="1" applyProtection="1">
      <alignment horizontal="center" vertical="center"/>
      <protection/>
    </xf>
    <xf numFmtId="176" fontId="9" fillId="0" borderId="8" xfId="22" applyNumberFormat="1" applyFont="1" applyBorder="1" applyAlignment="1" applyProtection="1">
      <alignment horizontal="center" vertical="center"/>
      <protection/>
    </xf>
    <xf numFmtId="176" fontId="9" fillId="0" borderId="3" xfId="22" applyNumberFormat="1" applyFont="1" applyBorder="1" applyAlignment="1" applyProtection="1">
      <alignment horizontal="center" vertical="center"/>
      <protection/>
    </xf>
    <xf numFmtId="176" fontId="9" fillId="0" borderId="1" xfId="22" applyNumberFormat="1" applyFont="1" applyBorder="1" applyAlignment="1" applyProtection="1">
      <alignment horizontal="center" vertical="center"/>
      <protection/>
    </xf>
    <xf numFmtId="176" fontId="9" fillId="0" borderId="6" xfId="22" applyNumberFormat="1" applyFont="1" applyBorder="1" applyAlignment="1" applyProtection="1">
      <alignment horizontal="center" vertical="center"/>
      <protection/>
    </xf>
    <xf numFmtId="176" fontId="9" fillId="0" borderId="9" xfId="22" applyNumberFormat="1" applyFont="1" applyBorder="1" applyAlignment="1" applyProtection="1">
      <alignment horizontal="center" vertical="center" wrapText="1"/>
      <protection/>
    </xf>
    <xf numFmtId="176" fontId="9" fillId="0" borderId="4" xfId="22" applyNumberFormat="1" applyFont="1" applyBorder="1" applyAlignment="1" applyProtection="1">
      <alignment horizontal="center" vertical="center"/>
      <protection/>
    </xf>
    <xf numFmtId="176" fontId="9" fillId="0" borderId="0" xfId="22" applyNumberFormat="1" applyFont="1" applyBorder="1" applyAlignment="1" applyProtection="1">
      <alignment horizontal="center" vertical="center"/>
      <protection/>
    </xf>
    <xf numFmtId="176" fontId="12" fillId="0" borderId="0" xfId="21" applyNumberFormat="1" applyFont="1" applyBorder="1" applyAlignment="1" applyProtection="1">
      <alignment horizontal="right" vertical="center"/>
      <protection/>
    </xf>
    <xf numFmtId="176" fontId="12" fillId="0" borderId="0" xfId="21" applyNumberFormat="1" applyFont="1" applyBorder="1" applyAlignment="1">
      <alignment horizontal="right" vertical="center"/>
      <protection/>
    </xf>
    <xf numFmtId="176" fontId="9" fillId="0" borderId="8" xfId="22" applyNumberFormat="1" applyFont="1" applyBorder="1" applyAlignment="1" applyProtection="1">
      <alignment horizontal="center" vertical="center" wrapText="1"/>
      <protection/>
    </xf>
    <xf numFmtId="176" fontId="9" fillId="0" borderId="3" xfId="22" applyNumberFormat="1" applyFont="1" applyBorder="1" applyAlignment="1" applyProtection="1">
      <alignment horizontal="center" vertical="center" wrapText="1"/>
      <protection/>
    </xf>
    <xf numFmtId="176" fontId="9" fillId="0" borderId="6" xfId="22" applyNumberFormat="1" applyFont="1" applyBorder="1" applyAlignment="1" applyProtection="1">
      <alignment horizontal="center" vertical="center" wrapText="1"/>
      <protection/>
    </xf>
    <xf numFmtId="178" fontId="15" fillId="0" borderId="16" xfId="23" applyNumberFormat="1" applyFont="1" applyBorder="1" applyAlignment="1" applyProtection="1">
      <alignment horizontal="center" vertical="center"/>
      <protection/>
    </xf>
    <xf numFmtId="178" fontId="15" fillId="0" borderId="17" xfId="23" applyNumberFormat="1" applyFont="1" applyBorder="1" applyAlignment="1" applyProtection="1">
      <alignment horizontal="center" vertical="center"/>
      <protection/>
    </xf>
    <xf numFmtId="178" fontId="15" fillId="0" borderId="18" xfId="23" applyNumberFormat="1" applyFont="1" applyBorder="1" applyAlignment="1" applyProtection="1">
      <alignment horizontal="center" vertical="center"/>
      <protection/>
    </xf>
    <xf numFmtId="178" fontId="15" fillId="0" borderId="0" xfId="23" applyNumberFormat="1" applyFont="1" applyAlignment="1" applyProtection="1">
      <alignment horizontal="center"/>
      <protection/>
    </xf>
    <xf numFmtId="178" fontId="9" fillId="0" borderId="0" xfId="25" applyNumberFormat="1" applyFont="1" applyAlignment="1" applyProtection="1">
      <alignment horizontal="center"/>
      <protection/>
    </xf>
    <xf numFmtId="178" fontId="9" fillId="0" borderId="0" xfId="25" applyNumberFormat="1" applyFont="1" applyBorder="1" applyAlignment="1" applyProtection="1">
      <alignment horizontal="right"/>
      <protection/>
    </xf>
    <xf numFmtId="37" fontId="11" fillId="0" borderId="0" xfId="25" applyFont="1" applyBorder="1" applyAlignment="1">
      <alignment horizontal="right"/>
      <protection/>
    </xf>
    <xf numFmtId="178" fontId="15" fillId="0" borderId="19" xfId="23" applyNumberFormat="1" applyFont="1" applyBorder="1" applyAlignment="1" applyProtection="1">
      <alignment horizontal="center" vertical="center"/>
      <protection/>
    </xf>
    <xf numFmtId="178" fontId="15" fillId="0" borderId="20" xfId="23" applyNumberFormat="1" applyFont="1" applyBorder="1" applyAlignment="1" applyProtection="1">
      <alignment horizontal="center" vertical="center"/>
      <protection/>
    </xf>
    <xf numFmtId="178" fontId="15" fillId="0" borderId="21" xfId="23" applyNumberFormat="1" applyFont="1" applyBorder="1" applyAlignment="1" applyProtection="1">
      <alignment horizontal="center" vertical="center"/>
      <protection/>
    </xf>
    <xf numFmtId="178" fontId="15" fillId="0" borderId="22" xfId="23" applyNumberFormat="1" applyFont="1" applyBorder="1" applyAlignment="1" applyProtection="1">
      <alignment horizontal="center" vertical="center"/>
      <protection/>
    </xf>
    <xf numFmtId="178" fontId="15" fillId="0" borderId="9" xfId="24" applyNumberFormat="1" applyFont="1" applyBorder="1" applyAlignment="1">
      <alignment horizontal="center" vertical="center"/>
      <protection/>
    </xf>
    <xf numFmtId="178" fontId="15" fillId="0" borderId="10" xfId="24" applyNumberFormat="1" applyFont="1" applyBorder="1" applyAlignment="1">
      <alignment horizontal="center" vertical="center"/>
      <protection/>
    </xf>
    <xf numFmtId="178" fontId="15" fillId="0" borderId="9" xfId="24" applyNumberFormat="1" applyFont="1" applyBorder="1" applyAlignment="1" applyProtection="1">
      <alignment horizontal="center" vertical="center" wrapText="1"/>
      <protection/>
    </xf>
    <xf numFmtId="178" fontId="15" fillId="0" borderId="3" xfId="24" applyNumberFormat="1" applyFont="1" applyBorder="1" applyAlignment="1" applyProtection="1">
      <alignment horizontal="center" vertical="center" wrapText="1"/>
      <protection/>
    </xf>
    <xf numFmtId="178" fontId="15" fillId="0" borderId="0" xfId="24" applyNumberFormat="1" applyFont="1" applyAlignment="1" applyProtection="1">
      <alignment horizontal="center" vertical="center"/>
      <protection/>
    </xf>
    <xf numFmtId="37" fontId="11" fillId="0" borderId="0" xfId="24" applyFont="1" applyAlignment="1">
      <alignment horizont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06表 H14" xfId="23"/>
    <cellStyle name="標準_第08表 H15" xfId="24"/>
    <cellStyle name="標準_第16表 H14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0</xdr:rowOff>
    </xdr:from>
    <xdr:to>
      <xdr:col>12</xdr:col>
      <xdr:colOff>381000</xdr:colOff>
      <xdr:row>41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105156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12</xdr:col>
      <xdr:colOff>228600</xdr:colOff>
      <xdr:row>55</xdr:row>
      <xdr:rowOff>57150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43625"/>
          <a:ext cx="103632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81"/>
  <sheetViews>
    <sheetView showGridLines="0" tabSelected="1" workbookViewId="0" topLeftCell="A1">
      <selection activeCell="A1" sqref="A1:IV16384"/>
    </sheetView>
  </sheetViews>
  <sheetFormatPr defaultColWidth="7.75" defaultRowHeight="13.5" customHeight="1"/>
  <cols>
    <col min="1" max="1" width="1.75" style="4" customWidth="1"/>
    <col min="2" max="2" width="8.75" style="4" customWidth="1"/>
    <col min="3" max="26" width="7.58203125" style="4" customWidth="1"/>
    <col min="27" max="27" width="8.75" style="3" customWidth="1"/>
    <col min="28" max="28" width="3" style="3" customWidth="1"/>
    <col min="29" max="29" width="7.75" style="3" customWidth="1"/>
    <col min="30" max="16384" width="7.75" style="4" customWidth="1"/>
  </cols>
  <sheetData>
    <row r="1" spans="1:27" ht="15.75" customHeight="1">
      <c r="A1" s="265" t="s">
        <v>198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9" t="s">
        <v>227</v>
      </c>
    </row>
    <row r="2" spans="1:27" ht="15.7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9"/>
    </row>
    <row r="3" spans="1:28" ht="15.75" customHeight="1">
      <c r="A3" s="5" t="s">
        <v>177</v>
      </c>
      <c r="B3" s="6"/>
      <c r="C3" s="7"/>
      <c r="D3" s="7"/>
      <c r="E3" s="7"/>
      <c r="F3" s="7"/>
      <c r="G3" s="7"/>
      <c r="H3" s="8"/>
      <c r="I3" s="9"/>
      <c r="J3" s="10"/>
      <c r="K3" s="10"/>
      <c r="L3" s="10"/>
      <c r="M3" s="10"/>
      <c r="N3" s="10"/>
      <c r="O3" s="8" t="s">
        <v>228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5"/>
      <c r="AB3" s="11" t="s">
        <v>229</v>
      </c>
    </row>
    <row r="4" spans="1:28" ht="15.75" customHeight="1">
      <c r="A4" s="276" t="s">
        <v>268</v>
      </c>
      <c r="B4" s="251"/>
      <c r="C4" s="249" t="s">
        <v>190</v>
      </c>
      <c r="D4" s="250"/>
      <c r="E4" s="250"/>
      <c r="F4" s="250"/>
      <c r="G4" s="250"/>
      <c r="H4" s="250"/>
      <c r="I4" s="250"/>
      <c r="J4" s="251"/>
      <c r="K4" s="255" t="s">
        <v>191</v>
      </c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7"/>
      <c r="AA4" s="243" t="s">
        <v>268</v>
      </c>
      <c r="AB4" s="250"/>
    </row>
    <row r="5" spans="1:28" ht="15.75" customHeight="1">
      <c r="A5" s="241"/>
      <c r="B5" s="242"/>
      <c r="C5" s="252"/>
      <c r="D5" s="253"/>
      <c r="E5" s="253"/>
      <c r="F5" s="253"/>
      <c r="G5" s="253"/>
      <c r="H5" s="253"/>
      <c r="I5" s="253"/>
      <c r="J5" s="254"/>
      <c r="K5" s="266" t="s">
        <v>148</v>
      </c>
      <c r="L5" s="245" t="s">
        <v>149</v>
      </c>
      <c r="M5" s="255" t="s">
        <v>220</v>
      </c>
      <c r="N5" s="256"/>
      <c r="O5" s="256"/>
      <c r="P5" s="256"/>
      <c r="Q5" s="256"/>
      <c r="R5" s="256"/>
      <c r="S5" s="256"/>
      <c r="T5" s="256"/>
      <c r="U5" s="256"/>
      <c r="V5" s="256"/>
      <c r="W5" s="257"/>
      <c r="X5" s="255" t="s">
        <v>151</v>
      </c>
      <c r="Y5" s="256"/>
      <c r="Z5" s="257"/>
      <c r="AA5" s="244"/>
      <c r="AB5" s="241"/>
    </row>
    <row r="6" spans="1:28" ht="15.75" customHeight="1">
      <c r="A6" s="241"/>
      <c r="B6" s="242"/>
      <c r="C6" s="272" t="s">
        <v>148</v>
      </c>
      <c r="D6" s="273"/>
      <c r="E6" s="274"/>
      <c r="F6" s="13" t="s">
        <v>149</v>
      </c>
      <c r="G6" s="255" t="s">
        <v>150</v>
      </c>
      <c r="H6" s="256"/>
      <c r="I6" s="257"/>
      <c r="J6" s="14" t="s">
        <v>151</v>
      </c>
      <c r="K6" s="275"/>
      <c r="L6" s="246"/>
      <c r="M6" s="266" t="s">
        <v>148</v>
      </c>
      <c r="N6" s="275" t="s">
        <v>155</v>
      </c>
      <c r="O6" s="14" t="s">
        <v>159</v>
      </c>
      <c r="P6" s="255" t="s">
        <v>269</v>
      </c>
      <c r="Q6" s="256"/>
      <c r="R6" s="256"/>
      <c r="S6" s="256"/>
      <c r="T6" s="256"/>
      <c r="U6" s="256"/>
      <c r="V6" s="256"/>
      <c r="W6" s="257"/>
      <c r="X6" s="245" t="s">
        <v>148</v>
      </c>
      <c r="Y6" s="266" t="s">
        <v>155</v>
      </c>
      <c r="Z6" s="15" t="s">
        <v>159</v>
      </c>
      <c r="AA6" s="244"/>
      <c r="AB6" s="241"/>
    </row>
    <row r="7" spans="1:28" ht="24" customHeight="1">
      <c r="A7" s="253"/>
      <c r="B7" s="254"/>
      <c r="C7" s="15" t="s">
        <v>4</v>
      </c>
      <c r="D7" s="15" t="s">
        <v>136</v>
      </c>
      <c r="E7" s="15" t="s">
        <v>137</v>
      </c>
      <c r="F7" s="15" t="s">
        <v>136</v>
      </c>
      <c r="G7" s="15" t="s">
        <v>4</v>
      </c>
      <c r="H7" s="15" t="s">
        <v>136</v>
      </c>
      <c r="I7" s="15" t="s">
        <v>137</v>
      </c>
      <c r="J7" s="15" t="s">
        <v>136</v>
      </c>
      <c r="K7" s="267"/>
      <c r="L7" s="15" t="s">
        <v>155</v>
      </c>
      <c r="M7" s="267"/>
      <c r="N7" s="267"/>
      <c r="O7" s="15" t="s">
        <v>192</v>
      </c>
      <c r="P7" s="15" t="s">
        <v>4</v>
      </c>
      <c r="Q7" s="15" t="s">
        <v>193</v>
      </c>
      <c r="R7" s="15" t="s">
        <v>36</v>
      </c>
      <c r="S7" s="17" t="s">
        <v>254</v>
      </c>
      <c r="T7" s="15" t="s">
        <v>194</v>
      </c>
      <c r="U7" s="15" t="s">
        <v>195</v>
      </c>
      <c r="V7" s="15" t="s">
        <v>196</v>
      </c>
      <c r="W7" s="15" t="s">
        <v>197</v>
      </c>
      <c r="X7" s="246"/>
      <c r="Y7" s="267"/>
      <c r="Z7" s="15" t="s">
        <v>192</v>
      </c>
      <c r="AA7" s="252"/>
      <c r="AB7" s="253"/>
    </row>
    <row r="8" spans="2:27" ht="15.75" customHeight="1">
      <c r="B8" s="18"/>
      <c r="C8" s="19"/>
      <c r="D8" s="50"/>
      <c r="E8" s="50"/>
      <c r="F8" s="18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19"/>
    </row>
    <row r="9" spans="2:27" ht="15.75" customHeight="1">
      <c r="B9" s="26" t="s">
        <v>255</v>
      </c>
      <c r="C9" s="27">
        <v>229</v>
      </c>
      <c r="D9" s="28">
        <v>226</v>
      </c>
      <c r="E9" s="28">
        <v>3</v>
      </c>
      <c r="F9" s="28">
        <v>1</v>
      </c>
      <c r="G9" s="28">
        <v>222</v>
      </c>
      <c r="H9" s="28">
        <v>219</v>
      </c>
      <c r="I9" s="28">
        <v>3</v>
      </c>
      <c r="J9" s="28">
        <v>6</v>
      </c>
      <c r="K9" s="28">
        <v>2379</v>
      </c>
      <c r="L9" s="28">
        <v>12</v>
      </c>
      <c r="M9" s="28">
        <v>2322</v>
      </c>
      <c r="N9" s="28">
        <v>1988</v>
      </c>
      <c r="O9" s="28">
        <v>1</v>
      </c>
      <c r="P9" s="28">
        <v>333</v>
      </c>
      <c r="Q9" s="28">
        <v>174</v>
      </c>
      <c r="R9" s="28">
        <v>22</v>
      </c>
      <c r="S9" s="28">
        <v>20</v>
      </c>
      <c r="T9" s="28">
        <v>1</v>
      </c>
      <c r="U9" s="28">
        <v>5</v>
      </c>
      <c r="V9" s="28">
        <v>1</v>
      </c>
      <c r="W9" s="28">
        <v>110</v>
      </c>
      <c r="X9" s="28">
        <v>45</v>
      </c>
      <c r="Y9" s="28">
        <v>45</v>
      </c>
      <c r="Z9" s="28">
        <v>0</v>
      </c>
      <c r="AA9" s="30" t="s">
        <v>255</v>
      </c>
    </row>
    <row r="10" spans="2:29" s="20" customFormat="1" ht="15.75" customHeight="1">
      <c r="B10" s="21" t="s">
        <v>270</v>
      </c>
      <c r="C10" s="22">
        <f>C13+C32+C35+C40+C42+C45+C49+C54+C57+C60+C62</f>
        <v>228</v>
      </c>
      <c r="D10" s="23">
        <f>D13+D32+D35+D40+D42+D45+D49+D54+D57+D60+D62</f>
        <v>225</v>
      </c>
      <c r="E10" s="23">
        <f aca="true" t="shared" si="0" ref="E10:Z10">E13+E32+E35+E40+E42+E45+E49+E54+E57+E60+E62</f>
        <v>3</v>
      </c>
      <c r="F10" s="23">
        <f t="shared" si="0"/>
        <v>1</v>
      </c>
      <c r="G10" s="23">
        <f t="shared" si="0"/>
        <v>220</v>
      </c>
      <c r="H10" s="23">
        <f t="shared" si="0"/>
        <v>217</v>
      </c>
      <c r="I10" s="23">
        <f t="shared" si="0"/>
        <v>3</v>
      </c>
      <c r="J10" s="23">
        <f t="shared" si="0"/>
        <v>7</v>
      </c>
      <c r="K10" s="23">
        <f t="shared" si="0"/>
        <v>2406</v>
      </c>
      <c r="L10" s="23">
        <f t="shared" si="0"/>
        <v>12</v>
      </c>
      <c r="M10" s="23">
        <f t="shared" si="0"/>
        <v>2347</v>
      </c>
      <c r="N10" s="23">
        <f t="shared" si="0"/>
        <v>1998</v>
      </c>
      <c r="O10" s="23">
        <f t="shared" si="0"/>
        <v>1</v>
      </c>
      <c r="P10" s="23">
        <f t="shared" si="0"/>
        <v>348</v>
      </c>
      <c r="Q10" s="23">
        <f t="shared" si="0"/>
        <v>176</v>
      </c>
      <c r="R10" s="23">
        <f t="shared" si="0"/>
        <v>21</v>
      </c>
      <c r="S10" s="23">
        <f t="shared" si="0"/>
        <v>22</v>
      </c>
      <c r="T10" s="23">
        <f t="shared" si="0"/>
        <v>3</v>
      </c>
      <c r="U10" s="23">
        <f t="shared" si="0"/>
        <v>6</v>
      </c>
      <c r="V10" s="23">
        <f t="shared" si="0"/>
        <v>0</v>
      </c>
      <c r="W10" s="23">
        <f t="shared" si="0"/>
        <v>120</v>
      </c>
      <c r="X10" s="23">
        <f t="shared" si="0"/>
        <v>47</v>
      </c>
      <c r="Y10" s="23">
        <f t="shared" si="0"/>
        <v>47</v>
      </c>
      <c r="Z10" s="23">
        <f t="shared" si="0"/>
        <v>0</v>
      </c>
      <c r="AA10" s="24" t="s">
        <v>270</v>
      </c>
      <c r="AB10" s="25"/>
      <c r="AC10" s="25"/>
    </row>
    <row r="11" spans="2:27" ht="15.75" customHeight="1">
      <c r="B11" s="26"/>
      <c r="C11" s="27"/>
      <c r="D11" s="28"/>
      <c r="E11" s="28"/>
      <c r="F11" s="28"/>
      <c r="G11" s="29" t="s">
        <v>230</v>
      </c>
      <c r="H11" s="29" t="s">
        <v>230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30"/>
    </row>
    <row r="12" spans="2:27" ht="15.75" customHeight="1">
      <c r="B12" s="3"/>
      <c r="C12" s="27">
        <f aca="true" t="shared" si="1" ref="C12:Z12">IF(C10=SUM(C67:C69),"","no")</f>
      </c>
      <c r="D12" s="28">
        <f t="shared" si="1"/>
      </c>
      <c r="E12" s="28">
        <f t="shared" si="1"/>
      </c>
      <c r="F12" s="28">
        <f t="shared" si="1"/>
      </c>
      <c r="G12" s="28">
        <f t="shared" si="1"/>
      </c>
      <c r="H12" s="28">
        <f t="shared" si="1"/>
      </c>
      <c r="I12" s="28">
        <f t="shared" si="1"/>
      </c>
      <c r="J12" s="28">
        <f t="shared" si="1"/>
      </c>
      <c r="K12" s="28">
        <f t="shared" si="1"/>
      </c>
      <c r="L12" s="28">
        <f t="shared" si="1"/>
      </c>
      <c r="M12" s="28">
        <f t="shared" si="1"/>
      </c>
      <c r="N12" s="28">
        <f t="shared" si="1"/>
      </c>
      <c r="O12" s="28">
        <f t="shared" si="1"/>
      </c>
      <c r="P12" s="28">
        <f t="shared" si="1"/>
      </c>
      <c r="Q12" s="28">
        <f t="shared" si="1"/>
      </c>
      <c r="R12" s="28">
        <f t="shared" si="1"/>
      </c>
      <c r="S12" s="28">
        <f t="shared" si="1"/>
      </c>
      <c r="T12" s="28">
        <f t="shared" si="1"/>
      </c>
      <c r="U12" s="28">
        <f t="shared" si="1"/>
      </c>
      <c r="V12" s="28">
        <f t="shared" si="1"/>
      </c>
      <c r="W12" s="28">
        <f t="shared" si="1"/>
      </c>
      <c r="X12" s="28">
        <f t="shared" si="1"/>
      </c>
      <c r="Y12" s="28">
        <f t="shared" si="1"/>
      </c>
      <c r="Z12" s="28">
        <f t="shared" si="1"/>
      </c>
      <c r="AA12" s="31"/>
    </row>
    <row r="13" spans="1:29" s="20" customFormat="1" ht="15.75" customHeight="1">
      <c r="A13" s="270" t="s">
        <v>231</v>
      </c>
      <c r="B13" s="271"/>
      <c r="C13" s="22">
        <f>SUM(D13:E13)</f>
        <v>171</v>
      </c>
      <c r="D13" s="23">
        <f>SUM(D15:D31)</f>
        <v>168</v>
      </c>
      <c r="E13" s="23">
        <f>SUM(E15:E31)</f>
        <v>3</v>
      </c>
      <c r="F13" s="23">
        <f>SUM(F15:F31)</f>
        <v>1</v>
      </c>
      <c r="G13" s="23">
        <f aca="true" t="shared" si="2" ref="G13:G64">SUM(H13:I13)</f>
        <v>163</v>
      </c>
      <c r="H13" s="23">
        <f aca="true" t="shared" si="3" ref="H13:Z13">SUM(H15:H31)</f>
        <v>160</v>
      </c>
      <c r="I13" s="23">
        <f t="shared" si="3"/>
        <v>3</v>
      </c>
      <c r="J13" s="23">
        <f t="shared" si="3"/>
        <v>7</v>
      </c>
      <c r="K13" s="23">
        <f t="shared" si="3"/>
        <v>1903</v>
      </c>
      <c r="L13" s="23">
        <f t="shared" si="3"/>
        <v>12</v>
      </c>
      <c r="M13" s="23">
        <f t="shared" si="3"/>
        <v>1844</v>
      </c>
      <c r="N13" s="23">
        <f t="shared" si="3"/>
        <v>1572</v>
      </c>
      <c r="O13" s="23">
        <f t="shared" si="3"/>
        <v>1</v>
      </c>
      <c r="P13" s="23">
        <f t="shared" si="3"/>
        <v>271</v>
      </c>
      <c r="Q13" s="23">
        <f t="shared" si="3"/>
        <v>130</v>
      </c>
      <c r="R13" s="23">
        <f t="shared" si="3"/>
        <v>14</v>
      </c>
      <c r="S13" s="23">
        <f t="shared" si="3"/>
        <v>20</v>
      </c>
      <c r="T13" s="23">
        <f t="shared" si="3"/>
        <v>2</v>
      </c>
      <c r="U13" s="23">
        <f t="shared" si="3"/>
        <v>5</v>
      </c>
      <c r="V13" s="23">
        <f t="shared" si="3"/>
        <v>0</v>
      </c>
      <c r="W13" s="23">
        <f t="shared" si="3"/>
        <v>100</v>
      </c>
      <c r="X13" s="23">
        <f t="shared" si="3"/>
        <v>47</v>
      </c>
      <c r="Y13" s="23">
        <f t="shared" si="3"/>
        <v>47</v>
      </c>
      <c r="Z13" s="23">
        <f t="shared" si="3"/>
        <v>0</v>
      </c>
      <c r="AA13" s="258" t="s">
        <v>231</v>
      </c>
      <c r="AB13" s="259"/>
      <c r="AC13" s="25"/>
    </row>
    <row r="14" spans="2:29" s="32" customFormat="1" ht="15.75" customHeight="1">
      <c r="B14" s="33" t="s">
        <v>232</v>
      </c>
      <c r="C14" s="34">
        <f>SUM(D14:E14)</f>
        <v>71</v>
      </c>
      <c r="D14" s="35">
        <f>SUM(D15:D19)</f>
        <v>70</v>
      </c>
      <c r="E14" s="35">
        <f>SUM(E15:E19)</f>
        <v>1</v>
      </c>
      <c r="F14" s="35">
        <f>SUM(F15:F19)</f>
        <v>1</v>
      </c>
      <c r="G14" s="23">
        <f t="shared" si="2"/>
        <v>64</v>
      </c>
      <c r="H14" s="35">
        <f aca="true" t="shared" si="4" ref="H14:Z14">SUM(H15:H19)</f>
        <v>63</v>
      </c>
      <c r="I14" s="35">
        <f t="shared" si="4"/>
        <v>1</v>
      </c>
      <c r="J14" s="35">
        <f t="shared" si="4"/>
        <v>6</v>
      </c>
      <c r="K14" s="35">
        <f t="shared" si="4"/>
        <v>950</v>
      </c>
      <c r="L14" s="35">
        <f t="shared" si="4"/>
        <v>12</v>
      </c>
      <c r="M14" s="35">
        <f t="shared" si="4"/>
        <v>893</v>
      </c>
      <c r="N14" s="35">
        <f t="shared" si="4"/>
        <v>771</v>
      </c>
      <c r="O14" s="35">
        <f t="shared" si="4"/>
        <v>1</v>
      </c>
      <c r="P14" s="35">
        <f t="shared" si="4"/>
        <v>121</v>
      </c>
      <c r="Q14" s="35">
        <f t="shared" si="4"/>
        <v>52</v>
      </c>
      <c r="R14" s="35">
        <f t="shared" si="4"/>
        <v>5</v>
      </c>
      <c r="S14" s="35">
        <f t="shared" si="4"/>
        <v>11</v>
      </c>
      <c r="T14" s="35">
        <f t="shared" si="4"/>
        <v>1</v>
      </c>
      <c r="U14" s="35">
        <f t="shared" si="4"/>
        <v>1</v>
      </c>
      <c r="V14" s="35">
        <f t="shared" si="4"/>
        <v>0</v>
      </c>
      <c r="W14" s="35">
        <f t="shared" si="4"/>
        <v>51</v>
      </c>
      <c r="X14" s="35">
        <f t="shared" si="4"/>
        <v>45</v>
      </c>
      <c r="Y14" s="35">
        <f t="shared" si="4"/>
        <v>45</v>
      </c>
      <c r="Z14" s="35">
        <f t="shared" si="4"/>
        <v>0</v>
      </c>
      <c r="AA14" s="36" t="s">
        <v>232</v>
      </c>
      <c r="AB14" s="37"/>
      <c r="AC14" s="37"/>
    </row>
    <row r="15" spans="1:27" ht="15.75" customHeight="1">
      <c r="A15" s="38"/>
      <c r="B15" s="28" t="s">
        <v>108</v>
      </c>
      <c r="C15" s="27">
        <f aca="true" t="shared" si="5" ref="C15:C59">D15+E15</f>
        <v>21</v>
      </c>
      <c r="D15" s="39">
        <f aca="true" t="shared" si="6" ref="D15:D31">F15+H15+J15</f>
        <v>20</v>
      </c>
      <c r="E15" s="39">
        <f aca="true" t="shared" si="7" ref="E15:E30">I15</f>
        <v>1</v>
      </c>
      <c r="F15" s="28">
        <v>1</v>
      </c>
      <c r="G15" s="28">
        <f t="shared" si="2"/>
        <v>17</v>
      </c>
      <c r="H15" s="39">
        <v>16</v>
      </c>
      <c r="I15" s="39">
        <v>1</v>
      </c>
      <c r="J15" s="39">
        <v>3</v>
      </c>
      <c r="K15" s="39">
        <f aca="true" t="shared" si="8" ref="K15:K64">L15+M15+X15</f>
        <v>244</v>
      </c>
      <c r="L15" s="39">
        <v>12</v>
      </c>
      <c r="M15" s="39">
        <f>SUM(N15:P15)</f>
        <v>220</v>
      </c>
      <c r="N15" s="39">
        <v>189</v>
      </c>
      <c r="O15" s="39">
        <v>0</v>
      </c>
      <c r="P15" s="39">
        <f aca="true" t="shared" si="9" ref="P15:P64">SUM(Q15:W15)</f>
        <v>31</v>
      </c>
      <c r="Q15" s="39">
        <v>12</v>
      </c>
      <c r="R15" s="39">
        <v>0</v>
      </c>
      <c r="S15" s="39">
        <v>4</v>
      </c>
      <c r="T15" s="39">
        <v>1</v>
      </c>
      <c r="U15" s="39">
        <v>0</v>
      </c>
      <c r="V15" s="39">
        <v>0</v>
      </c>
      <c r="W15" s="39">
        <v>14</v>
      </c>
      <c r="X15" s="39">
        <f aca="true" t="shared" si="10" ref="X15:X64">SUM(Y15:Z15)</f>
        <v>12</v>
      </c>
      <c r="Y15" s="39">
        <v>12</v>
      </c>
      <c r="Z15" s="39">
        <v>0</v>
      </c>
      <c r="AA15" s="16" t="s">
        <v>108</v>
      </c>
    </row>
    <row r="16" spans="1:27" ht="15.75" customHeight="1">
      <c r="A16" s="38"/>
      <c r="B16" s="28" t="s">
        <v>109</v>
      </c>
      <c r="C16" s="27">
        <f t="shared" si="5"/>
        <v>11</v>
      </c>
      <c r="D16" s="39">
        <f t="shared" si="6"/>
        <v>11</v>
      </c>
      <c r="E16" s="39">
        <f t="shared" si="7"/>
        <v>0</v>
      </c>
      <c r="F16" s="28">
        <v>0</v>
      </c>
      <c r="G16" s="28">
        <f t="shared" si="2"/>
        <v>10</v>
      </c>
      <c r="H16" s="39">
        <v>10</v>
      </c>
      <c r="I16" s="39">
        <v>0</v>
      </c>
      <c r="J16" s="39">
        <v>1</v>
      </c>
      <c r="K16" s="39">
        <f>L16+M16+X16</f>
        <v>175</v>
      </c>
      <c r="L16" s="39">
        <v>0</v>
      </c>
      <c r="M16" s="39">
        <f aca="true" t="shared" si="11" ref="M16:M64">SUM(N16:P16)</f>
        <v>160</v>
      </c>
      <c r="N16" s="39">
        <v>139</v>
      </c>
      <c r="O16" s="39">
        <v>0</v>
      </c>
      <c r="P16" s="39">
        <f t="shared" si="9"/>
        <v>21</v>
      </c>
      <c r="Q16" s="39">
        <v>10</v>
      </c>
      <c r="R16" s="39">
        <v>0</v>
      </c>
      <c r="S16" s="39">
        <v>1</v>
      </c>
      <c r="T16" s="39">
        <v>0</v>
      </c>
      <c r="U16" s="39">
        <v>0</v>
      </c>
      <c r="V16" s="39">
        <v>0</v>
      </c>
      <c r="W16" s="39">
        <v>10</v>
      </c>
      <c r="X16" s="39">
        <f t="shared" si="10"/>
        <v>15</v>
      </c>
      <c r="Y16" s="39">
        <v>15</v>
      </c>
      <c r="Z16" s="39">
        <v>0</v>
      </c>
      <c r="AA16" s="16" t="s">
        <v>109</v>
      </c>
    </row>
    <row r="17" spans="1:27" ht="15.75" customHeight="1">
      <c r="A17" s="38"/>
      <c r="B17" s="28" t="s">
        <v>110</v>
      </c>
      <c r="C17" s="27">
        <f t="shared" si="5"/>
        <v>7</v>
      </c>
      <c r="D17" s="39">
        <f t="shared" si="6"/>
        <v>7</v>
      </c>
      <c r="E17" s="39">
        <f t="shared" si="7"/>
        <v>0</v>
      </c>
      <c r="F17" s="28">
        <v>0</v>
      </c>
      <c r="G17" s="28">
        <f t="shared" si="2"/>
        <v>6</v>
      </c>
      <c r="H17" s="39">
        <v>6</v>
      </c>
      <c r="I17" s="39">
        <v>0</v>
      </c>
      <c r="J17" s="39">
        <v>1</v>
      </c>
      <c r="K17" s="39">
        <f t="shared" si="8"/>
        <v>106</v>
      </c>
      <c r="L17" s="39">
        <v>0</v>
      </c>
      <c r="M17" s="39">
        <f t="shared" si="11"/>
        <v>100</v>
      </c>
      <c r="N17" s="39">
        <v>85</v>
      </c>
      <c r="O17" s="39">
        <v>0</v>
      </c>
      <c r="P17" s="39">
        <f t="shared" si="9"/>
        <v>15</v>
      </c>
      <c r="Q17" s="39">
        <v>6</v>
      </c>
      <c r="R17" s="39">
        <v>0</v>
      </c>
      <c r="S17" s="39">
        <v>3</v>
      </c>
      <c r="T17" s="39">
        <v>0</v>
      </c>
      <c r="U17" s="39">
        <v>0</v>
      </c>
      <c r="V17" s="39">
        <v>0</v>
      </c>
      <c r="W17" s="39">
        <v>6</v>
      </c>
      <c r="X17" s="39">
        <f t="shared" si="10"/>
        <v>6</v>
      </c>
      <c r="Y17" s="39">
        <v>6</v>
      </c>
      <c r="Z17" s="39">
        <v>0</v>
      </c>
      <c r="AA17" s="16" t="s">
        <v>110</v>
      </c>
    </row>
    <row r="18" spans="1:27" ht="15.75" customHeight="1">
      <c r="A18" s="38"/>
      <c r="B18" s="28" t="s">
        <v>111</v>
      </c>
      <c r="C18" s="27">
        <f t="shared" si="5"/>
        <v>14</v>
      </c>
      <c r="D18" s="39">
        <f t="shared" si="6"/>
        <v>14</v>
      </c>
      <c r="E18" s="39">
        <f t="shared" si="7"/>
        <v>0</v>
      </c>
      <c r="F18" s="28">
        <v>0</v>
      </c>
      <c r="G18" s="28">
        <f t="shared" si="2"/>
        <v>14</v>
      </c>
      <c r="H18" s="39">
        <v>14</v>
      </c>
      <c r="I18" s="39">
        <v>0</v>
      </c>
      <c r="J18" s="39">
        <v>0</v>
      </c>
      <c r="K18" s="39">
        <f t="shared" si="8"/>
        <v>198</v>
      </c>
      <c r="L18" s="39">
        <v>0</v>
      </c>
      <c r="M18" s="39">
        <f t="shared" si="11"/>
        <v>198</v>
      </c>
      <c r="N18" s="39">
        <v>174</v>
      </c>
      <c r="O18" s="39">
        <v>1</v>
      </c>
      <c r="P18" s="39">
        <f t="shared" si="9"/>
        <v>23</v>
      </c>
      <c r="Q18" s="39">
        <v>11</v>
      </c>
      <c r="R18" s="39">
        <v>3</v>
      </c>
      <c r="S18" s="39">
        <v>0</v>
      </c>
      <c r="T18" s="39">
        <v>0</v>
      </c>
      <c r="U18" s="39">
        <v>1</v>
      </c>
      <c r="V18" s="39">
        <v>0</v>
      </c>
      <c r="W18" s="39">
        <v>8</v>
      </c>
      <c r="X18" s="39">
        <f t="shared" si="10"/>
        <v>0</v>
      </c>
      <c r="Y18" s="39">
        <v>0</v>
      </c>
      <c r="Z18" s="39">
        <v>0</v>
      </c>
      <c r="AA18" s="16" t="s">
        <v>111</v>
      </c>
    </row>
    <row r="19" spans="1:27" ht="15.75" customHeight="1">
      <c r="A19" s="38"/>
      <c r="B19" s="28" t="s">
        <v>112</v>
      </c>
      <c r="C19" s="27">
        <f t="shared" si="5"/>
        <v>18</v>
      </c>
      <c r="D19" s="39">
        <f t="shared" si="6"/>
        <v>18</v>
      </c>
      <c r="E19" s="39">
        <f t="shared" si="7"/>
        <v>0</v>
      </c>
      <c r="F19" s="28">
        <v>0</v>
      </c>
      <c r="G19" s="28">
        <f t="shared" si="2"/>
        <v>17</v>
      </c>
      <c r="H19" s="39">
        <v>17</v>
      </c>
      <c r="I19" s="39">
        <v>0</v>
      </c>
      <c r="J19" s="39">
        <v>1</v>
      </c>
      <c r="K19" s="39">
        <f t="shared" si="8"/>
        <v>227</v>
      </c>
      <c r="L19" s="39">
        <v>0</v>
      </c>
      <c r="M19" s="39">
        <f t="shared" si="11"/>
        <v>215</v>
      </c>
      <c r="N19" s="39">
        <v>184</v>
      </c>
      <c r="O19" s="39">
        <v>0</v>
      </c>
      <c r="P19" s="39">
        <f t="shared" si="9"/>
        <v>31</v>
      </c>
      <c r="Q19" s="39">
        <v>13</v>
      </c>
      <c r="R19" s="39">
        <v>2</v>
      </c>
      <c r="S19" s="39">
        <v>3</v>
      </c>
      <c r="T19" s="39">
        <v>0</v>
      </c>
      <c r="U19" s="39">
        <v>0</v>
      </c>
      <c r="V19" s="39">
        <v>0</v>
      </c>
      <c r="W19" s="39">
        <v>13</v>
      </c>
      <c r="X19" s="39">
        <f t="shared" si="10"/>
        <v>12</v>
      </c>
      <c r="Y19" s="39">
        <v>12</v>
      </c>
      <c r="Z19" s="39">
        <v>0</v>
      </c>
      <c r="AA19" s="16" t="s">
        <v>112</v>
      </c>
    </row>
    <row r="20" spans="1:27" ht="15.75" customHeight="1">
      <c r="A20" s="38"/>
      <c r="B20" s="40" t="s">
        <v>113</v>
      </c>
      <c r="C20" s="27">
        <f t="shared" si="5"/>
        <v>23</v>
      </c>
      <c r="D20" s="39">
        <f t="shared" si="6"/>
        <v>23</v>
      </c>
      <c r="E20" s="39">
        <f t="shared" si="7"/>
        <v>0</v>
      </c>
      <c r="F20" s="28">
        <v>0</v>
      </c>
      <c r="G20" s="28">
        <f t="shared" si="2"/>
        <v>23</v>
      </c>
      <c r="H20" s="39">
        <v>23</v>
      </c>
      <c r="I20" s="39">
        <v>0</v>
      </c>
      <c r="J20" s="39">
        <v>0</v>
      </c>
      <c r="K20" s="39">
        <f t="shared" si="8"/>
        <v>190</v>
      </c>
      <c r="L20" s="39">
        <v>0</v>
      </c>
      <c r="M20" s="39">
        <f t="shared" si="11"/>
        <v>190</v>
      </c>
      <c r="N20" s="39">
        <v>161</v>
      </c>
      <c r="O20" s="39">
        <v>0</v>
      </c>
      <c r="P20" s="39">
        <f t="shared" si="9"/>
        <v>29</v>
      </c>
      <c r="Q20" s="39">
        <v>16</v>
      </c>
      <c r="R20" s="39">
        <v>1</v>
      </c>
      <c r="S20" s="39">
        <v>1</v>
      </c>
      <c r="T20" s="39">
        <v>0</v>
      </c>
      <c r="U20" s="39">
        <v>0</v>
      </c>
      <c r="V20" s="39">
        <v>0</v>
      </c>
      <c r="W20" s="39">
        <v>11</v>
      </c>
      <c r="X20" s="39">
        <f t="shared" si="10"/>
        <v>0</v>
      </c>
      <c r="Y20" s="39">
        <v>0</v>
      </c>
      <c r="Z20" s="39">
        <v>0</v>
      </c>
      <c r="AA20" s="41" t="s">
        <v>113</v>
      </c>
    </row>
    <row r="21" spans="1:27" ht="15.75" customHeight="1">
      <c r="A21" s="38"/>
      <c r="B21" s="40" t="s">
        <v>216</v>
      </c>
      <c r="C21" s="27">
        <f t="shared" si="5"/>
        <v>5</v>
      </c>
      <c r="D21" s="39">
        <f t="shared" si="6"/>
        <v>5</v>
      </c>
      <c r="E21" s="39">
        <f t="shared" si="7"/>
        <v>0</v>
      </c>
      <c r="F21" s="28">
        <v>0</v>
      </c>
      <c r="G21" s="28">
        <f t="shared" si="2"/>
        <v>5</v>
      </c>
      <c r="H21" s="39">
        <v>5</v>
      </c>
      <c r="I21" s="39">
        <v>0</v>
      </c>
      <c r="J21" s="39">
        <v>0</v>
      </c>
      <c r="K21" s="39">
        <f t="shared" si="8"/>
        <v>60</v>
      </c>
      <c r="L21" s="39">
        <v>0</v>
      </c>
      <c r="M21" s="39">
        <f t="shared" si="11"/>
        <v>60</v>
      </c>
      <c r="N21" s="39">
        <v>50</v>
      </c>
      <c r="O21" s="39">
        <v>0</v>
      </c>
      <c r="P21" s="39">
        <f t="shared" si="9"/>
        <v>10</v>
      </c>
      <c r="Q21" s="39">
        <v>4</v>
      </c>
      <c r="R21" s="39">
        <v>1</v>
      </c>
      <c r="S21" s="39">
        <v>0</v>
      </c>
      <c r="T21" s="39">
        <v>1</v>
      </c>
      <c r="U21" s="39">
        <v>0</v>
      </c>
      <c r="V21" s="39">
        <v>0</v>
      </c>
      <c r="W21" s="39">
        <v>4</v>
      </c>
      <c r="X21" s="39">
        <f t="shared" si="10"/>
        <v>0</v>
      </c>
      <c r="Y21" s="39">
        <v>0</v>
      </c>
      <c r="Z21" s="39">
        <v>0</v>
      </c>
      <c r="AA21" s="41" t="s">
        <v>215</v>
      </c>
    </row>
    <row r="22" spans="1:27" ht="15.75" customHeight="1">
      <c r="A22" s="38"/>
      <c r="B22" s="40" t="s">
        <v>114</v>
      </c>
      <c r="C22" s="27">
        <f t="shared" si="5"/>
        <v>10</v>
      </c>
      <c r="D22" s="39">
        <f t="shared" si="6"/>
        <v>10</v>
      </c>
      <c r="E22" s="39">
        <f t="shared" si="7"/>
        <v>0</v>
      </c>
      <c r="F22" s="28">
        <v>0</v>
      </c>
      <c r="G22" s="28">
        <f t="shared" si="2"/>
        <v>10</v>
      </c>
      <c r="H22" s="39">
        <v>10</v>
      </c>
      <c r="I22" s="39">
        <v>0</v>
      </c>
      <c r="J22" s="39">
        <v>0</v>
      </c>
      <c r="K22" s="39">
        <f t="shared" si="8"/>
        <v>79</v>
      </c>
      <c r="L22" s="39">
        <v>0</v>
      </c>
      <c r="M22" s="39">
        <f t="shared" si="11"/>
        <v>79</v>
      </c>
      <c r="N22" s="39">
        <v>66</v>
      </c>
      <c r="O22" s="39">
        <v>0</v>
      </c>
      <c r="P22" s="39">
        <f t="shared" si="9"/>
        <v>13</v>
      </c>
      <c r="Q22" s="39">
        <v>8</v>
      </c>
      <c r="R22" s="39">
        <v>0</v>
      </c>
      <c r="S22" s="39">
        <v>1</v>
      </c>
      <c r="T22" s="39">
        <v>0</v>
      </c>
      <c r="U22" s="39">
        <v>1</v>
      </c>
      <c r="V22" s="39">
        <v>0</v>
      </c>
      <c r="W22" s="39">
        <v>3</v>
      </c>
      <c r="X22" s="39">
        <f t="shared" si="10"/>
        <v>0</v>
      </c>
      <c r="Y22" s="39">
        <v>0</v>
      </c>
      <c r="Z22" s="39">
        <v>0</v>
      </c>
      <c r="AA22" s="41" t="s">
        <v>114</v>
      </c>
    </row>
    <row r="23" spans="1:27" ht="15.75" customHeight="1">
      <c r="A23" s="38"/>
      <c r="B23" s="40" t="s">
        <v>115</v>
      </c>
      <c r="C23" s="27">
        <f t="shared" si="5"/>
        <v>7</v>
      </c>
      <c r="D23" s="39">
        <f t="shared" si="6"/>
        <v>6</v>
      </c>
      <c r="E23" s="39">
        <f t="shared" si="7"/>
        <v>1</v>
      </c>
      <c r="F23" s="28">
        <v>0</v>
      </c>
      <c r="G23" s="28">
        <f t="shared" si="2"/>
        <v>7</v>
      </c>
      <c r="H23" s="39">
        <v>6</v>
      </c>
      <c r="I23" s="39">
        <v>1</v>
      </c>
      <c r="J23" s="39">
        <v>0</v>
      </c>
      <c r="K23" s="39">
        <f t="shared" si="8"/>
        <v>41</v>
      </c>
      <c r="L23" s="39">
        <v>0</v>
      </c>
      <c r="M23" s="39">
        <f t="shared" si="11"/>
        <v>41</v>
      </c>
      <c r="N23" s="39">
        <v>37</v>
      </c>
      <c r="O23" s="39">
        <v>0</v>
      </c>
      <c r="P23" s="39">
        <f t="shared" si="9"/>
        <v>4</v>
      </c>
      <c r="Q23" s="39">
        <v>2</v>
      </c>
      <c r="R23" s="39">
        <v>0</v>
      </c>
      <c r="S23" s="39">
        <v>1</v>
      </c>
      <c r="T23" s="39">
        <v>0</v>
      </c>
      <c r="U23" s="39">
        <v>0</v>
      </c>
      <c r="V23" s="39">
        <v>0</v>
      </c>
      <c r="W23" s="39">
        <v>1</v>
      </c>
      <c r="X23" s="39">
        <f t="shared" si="10"/>
        <v>0</v>
      </c>
      <c r="Y23" s="39">
        <v>0</v>
      </c>
      <c r="Z23" s="39">
        <v>0</v>
      </c>
      <c r="AA23" s="41" t="s">
        <v>115</v>
      </c>
    </row>
    <row r="24" spans="1:27" ht="15.75" customHeight="1">
      <c r="A24" s="38"/>
      <c r="B24" s="40" t="s">
        <v>116</v>
      </c>
      <c r="C24" s="27">
        <f t="shared" si="5"/>
        <v>5</v>
      </c>
      <c r="D24" s="39">
        <f t="shared" si="6"/>
        <v>5</v>
      </c>
      <c r="E24" s="39">
        <f t="shared" si="7"/>
        <v>0</v>
      </c>
      <c r="F24" s="28">
        <v>0</v>
      </c>
      <c r="G24" s="28">
        <f t="shared" si="2"/>
        <v>5</v>
      </c>
      <c r="H24" s="39">
        <v>5</v>
      </c>
      <c r="I24" s="39">
        <v>0</v>
      </c>
      <c r="J24" s="39">
        <v>0</v>
      </c>
      <c r="K24" s="39">
        <f t="shared" si="8"/>
        <v>78</v>
      </c>
      <c r="L24" s="39">
        <v>0</v>
      </c>
      <c r="M24" s="39">
        <f t="shared" si="11"/>
        <v>78</v>
      </c>
      <c r="N24" s="39">
        <v>69</v>
      </c>
      <c r="O24" s="39">
        <v>0</v>
      </c>
      <c r="P24" s="39">
        <f t="shared" si="9"/>
        <v>9</v>
      </c>
      <c r="Q24" s="39">
        <v>5</v>
      </c>
      <c r="R24" s="39">
        <v>0</v>
      </c>
      <c r="S24" s="39">
        <v>2</v>
      </c>
      <c r="T24" s="39">
        <v>0</v>
      </c>
      <c r="U24" s="39">
        <v>0</v>
      </c>
      <c r="V24" s="39">
        <v>0</v>
      </c>
      <c r="W24" s="39">
        <v>2</v>
      </c>
      <c r="X24" s="39">
        <f t="shared" si="10"/>
        <v>0</v>
      </c>
      <c r="Y24" s="39">
        <v>0</v>
      </c>
      <c r="Z24" s="39">
        <v>0</v>
      </c>
      <c r="AA24" s="41" t="s">
        <v>116</v>
      </c>
    </row>
    <row r="25" spans="1:27" ht="15.75" customHeight="1">
      <c r="A25" s="38"/>
      <c r="B25" s="40" t="s">
        <v>117</v>
      </c>
      <c r="C25" s="27">
        <f t="shared" si="5"/>
        <v>4</v>
      </c>
      <c r="D25" s="39">
        <f t="shared" si="6"/>
        <v>4</v>
      </c>
      <c r="E25" s="39">
        <f t="shared" si="7"/>
        <v>0</v>
      </c>
      <c r="F25" s="28">
        <v>0</v>
      </c>
      <c r="G25" s="28">
        <f t="shared" si="2"/>
        <v>4</v>
      </c>
      <c r="H25" s="39">
        <v>4</v>
      </c>
      <c r="I25" s="39">
        <v>0</v>
      </c>
      <c r="J25" s="39">
        <v>0</v>
      </c>
      <c r="K25" s="39">
        <f t="shared" si="8"/>
        <v>34</v>
      </c>
      <c r="L25" s="39">
        <v>0</v>
      </c>
      <c r="M25" s="39">
        <f t="shared" si="11"/>
        <v>34</v>
      </c>
      <c r="N25" s="39">
        <v>28</v>
      </c>
      <c r="O25" s="39">
        <v>0</v>
      </c>
      <c r="P25" s="39">
        <f t="shared" si="9"/>
        <v>6</v>
      </c>
      <c r="Q25" s="39">
        <v>4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2</v>
      </c>
      <c r="X25" s="39">
        <f t="shared" si="10"/>
        <v>0</v>
      </c>
      <c r="Y25" s="39">
        <v>0</v>
      </c>
      <c r="Z25" s="39">
        <v>0</v>
      </c>
      <c r="AA25" s="41" t="s">
        <v>117</v>
      </c>
    </row>
    <row r="26" spans="1:27" ht="15.75" customHeight="1">
      <c r="A26" s="38"/>
      <c r="B26" s="40" t="s">
        <v>118</v>
      </c>
      <c r="C26" s="27">
        <f t="shared" si="5"/>
        <v>4</v>
      </c>
      <c r="D26" s="39">
        <f t="shared" si="6"/>
        <v>4</v>
      </c>
      <c r="E26" s="39">
        <f t="shared" si="7"/>
        <v>0</v>
      </c>
      <c r="F26" s="28">
        <v>0</v>
      </c>
      <c r="G26" s="28">
        <f t="shared" si="2"/>
        <v>4</v>
      </c>
      <c r="H26" s="39">
        <v>4</v>
      </c>
      <c r="I26" s="39">
        <v>0</v>
      </c>
      <c r="J26" s="39">
        <v>0</v>
      </c>
      <c r="K26" s="39">
        <f t="shared" si="8"/>
        <v>63</v>
      </c>
      <c r="L26" s="39">
        <v>0</v>
      </c>
      <c r="M26" s="39">
        <f t="shared" si="11"/>
        <v>63</v>
      </c>
      <c r="N26" s="39">
        <v>53</v>
      </c>
      <c r="O26" s="39">
        <v>0</v>
      </c>
      <c r="P26" s="39">
        <f t="shared" si="9"/>
        <v>10</v>
      </c>
      <c r="Q26" s="39">
        <v>5</v>
      </c>
      <c r="R26" s="39">
        <v>1</v>
      </c>
      <c r="S26" s="39">
        <v>1</v>
      </c>
      <c r="T26" s="39">
        <v>0</v>
      </c>
      <c r="U26" s="39">
        <v>0</v>
      </c>
      <c r="V26" s="39">
        <v>0</v>
      </c>
      <c r="W26" s="39">
        <v>3</v>
      </c>
      <c r="X26" s="39">
        <f t="shared" si="10"/>
        <v>0</v>
      </c>
      <c r="Y26" s="39">
        <v>0</v>
      </c>
      <c r="Z26" s="39">
        <v>0</v>
      </c>
      <c r="AA26" s="41" t="s">
        <v>118</v>
      </c>
    </row>
    <row r="27" spans="1:27" ht="15.75" customHeight="1">
      <c r="A27" s="38"/>
      <c r="B27" s="40" t="s">
        <v>119</v>
      </c>
      <c r="C27" s="27">
        <f t="shared" si="5"/>
        <v>4</v>
      </c>
      <c r="D27" s="39">
        <f t="shared" si="6"/>
        <v>4</v>
      </c>
      <c r="E27" s="39">
        <f t="shared" si="7"/>
        <v>0</v>
      </c>
      <c r="F27" s="28">
        <v>0</v>
      </c>
      <c r="G27" s="28">
        <f t="shared" si="2"/>
        <v>4</v>
      </c>
      <c r="H27" s="39">
        <v>4</v>
      </c>
      <c r="I27" s="39">
        <v>0</v>
      </c>
      <c r="J27" s="39">
        <v>0</v>
      </c>
      <c r="K27" s="39">
        <f t="shared" si="8"/>
        <v>46</v>
      </c>
      <c r="L27" s="39">
        <v>0</v>
      </c>
      <c r="M27" s="39">
        <f t="shared" si="11"/>
        <v>46</v>
      </c>
      <c r="N27" s="39">
        <v>39</v>
      </c>
      <c r="O27" s="39">
        <v>0</v>
      </c>
      <c r="P27" s="39">
        <f t="shared" si="9"/>
        <v>7</v>
      </c>
      <c r="Q27" s="39">
        <v>4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3</v>
      </c>
      <c r="X27" s="39">
        <f t="shared" si="10"/>
        <v>0</v>
      </c>
      <c r="Y27" s="39">
        <v>0</v>
      </c>
      <c r="Z27" s="39">
        <v>0</v>
      </c>
      <c r="AA27" s="41" t="s">
        <v>119</v>
      </c>
    </row>
    <row r="28" spans="1:27" ht="15.75" customHeight="1">
      <c r="A28" s="38"/>
      <c r="B28" s="40" t="s">
        <v>152</v>
      </c>
      <c r="C28" s="27">
        <f t="shared" si="5"/>
        <v>10</v>
      </c>
      <c r="D28" s="39">
        <f t="shared" si="6"/>
        <v>10</v>
      </c>
      <c r="E28" s="39">
        <f t="shared" si="7"/>
        <v>0</v>
      </c>
      <c r="F28" s="28">
        <v>0</v>
      </c>
      <c r="G28" s="28">
        <f t="shared" si="2"/>
        <v>10</v>
      </c>
      <c r="H28" s="39">
        <v>10</v>
      </c>
      <c r="I28" s="39">
        <v>0</v>
      </c>
      <c r="J28" s="39">
        <v>0</v>
      </c>
      <c r="K28" s="39">
        <f t="shared" si="8"/>
        <v>91</v>
      </c>
      <c r="L28" s="39">
        <v>0</v>
      </c>
      <c r="M28" s="39">
        <f t="shared" si="11"/>
        <v>91</v>
      </c>
      <c r="N28" s="39">
        <v>78</v>
      </c>
      <c r="O28" s="39">
        <v>0</v>
      </c>
      <c r="P28" s="39">
        <f t="shared" si="9"/>
        <v>13</v>
      </c>
      <c r="Q28" s="39">
        <v>6</v>
      </c>
      <c r="R28" s="39">
        <v>2</v>
      </c>
      <c r="S28" s="39">
        <v>1</v>
      </c>
      <c r="T28" s="39">
        <v>0</v>
      </c>
      <c r="U28" s="39">
        <v>0</v>
      </c>
      <c r="V28" s="39">
        <v>0</v>
      </c>
      <c r="W28" s="39">
        <v>4</v>
      </c>
      <c r="X28" s="39">
        <f t="shared" si="10"/>
        <v>0</v>
      </c>
      <c r="Y28" s="39">
        <v>0</v>
      </c>
      <c r="Z28" s="39">
        <v>0</v>
      </c>
      <c r="AA28" s="41" t="s">
        <v>173</v>
      </c>
    </row>
    <row r="29" spans="1:27" ht="15.75" customHeight="1">
      <c r="A29" s="38"/>
      <c r="B29" s="40" t="s">
        <v>153</v>
      </c>
      <c r="C29" s="27">
        <f t="shared" si="5"/>
        <v>11</v>
      </c>
      <c r="D29" s="39">
        <f t="shared" si="6"/>
        <v>10</v>
      </c>
      <c r="E29" s="39">
        <f t="shared" si="7"/>
        <v>1</v>
      </c>
      <c r="F29" s="28">
        <v>0</v>
      </c>
      <c r="G29" s="28">
        <f t="shared" si="2"/>
        <v>11</v>
      </c>
      <c r="H29" s="39">
        <v>10</v>
      </c>
      <c r="I29" s="39">
        <v>1</v>
      </c>
      <c r="J29" s="39">
        <v>0</v>
      </c>
      <c r="K29" s="39">
        <f t="shared" si="8"/>
        <v>84</v>
      </c>
      <c r="L29" s="39">
        <v>0</v>
      </c>
      <c r="M29" s="39">
        <f t="shared" si="11"/>
        <v>84</v>
      </c>
      <c r="N29" s="39">
        <v>62</v>
      </c>
      <c r="O29" s="39">
        <v>0</v>
      </c>
      <c r="P29" s="39">
        <f t="shared" si="9"/>
        <v>22</v>
      </c>
      <c r="Q29" s="39">
        <v>9</v>
      </c>
      <c r="R29" s="39">
        <v>3</v>
      </c>
      <c r="S29" s="39">
        <v>2</v>
      </c>
      <c r="T29" s="39">
        <v>0</v>
      </c>
      <c r="U29" s="39">
        <v>1</v>
      </c>
      <c r="V29" s="39">
        <v>0</v>
      </c>
      <c r="W29" s="39">
        <v>7</v>
      </c>
      <c r="X29" s="39">
        <f t="shared" si="10"/>
        <v>0</v>
      </c>
      <c r="Y29" s="39">
        <v>0</v>
      </c>
      <c r="Z29" s="39">
        <v>0</v>
      </c>
      <c r="AA29" s="41" t="s">
        <v>174</v>
      </c>
    </row>
    <row r="30" spans="1:27" ht="15.75" customHeight="1">
      <c r="A30" s="38"/>
      <c r="B30" s="40" t="s">
        <v>154</v>
      </c>
      <c r="C30" s="27">
        <f t="shared" si="5"/>
        <v>4</v>
      </c>
      <c r="D30" s="39">
        <f t="shared" si="6"/>
        <v>4</v>
      </c>
      <c r="E30" s="39">
        <f t="shared" si="7"/>
        <v>0</v>
      </c>
      <c r="F30" s="28">
        <v>0</v>
      </c>
      <c r="G30" s="28">
        <f t="shared" si="2"/>
        <v>4</v>
      </c>
      <c r="H30" s="39">
        <v>4</v>
      </c>
      <c r="I30" s="39">
        <v>0</v>
      </c>
      <c r="J30" s="39">
        <v>0</v>
      </c>
      <c r="K30" s="39">
        <f t="shared" si="8"/>
        <v>48</v>
      </c>
      <c r="L30" s="39">
        <v>0</v>
      </c>
      <c r="M30" s="39">
        <f t="shared" si="11"/>
        <v>48</v>
      </c>
      <c r="N30" s="39">
        <v>41</v>
      </c>
      <c r="O30" s="39">
        <v>0</v>
      </c>
      <c r="P30" s="39">
        <f t="shared" si="9"/>
        <v>7</v>
      </c>
      <c r="Q30" s="39">
        <v>4</v>
      </c>
      <c r="R30" s="39">
        <v>0</v>
      </c>
      <c r="S30" s="39">
        <v>0</v>
      </c>
      <c r="T30" s="39">
        <v>0</v>
      </c>
      <c r="U30" s="39">
        <v>1</v>
      </c>
      <c r="V30" s="39">
        <v>0</v>
      </c>
      <c r="W30" s="39">
        <v>2</v>
      </c>
      <c r="X30" s="39">
        <f t="shared" si="10"/>
        <v>0</v>
      </c>
      <c r="Y30" s="39">
        <v>0</v>
      </c>
      <c r="Z30" s="39">
        <v>0</v>
      </c>
      <c r="AA30" s="41" t="s">
        <v>175</v>
      </c>
    </row>
    <row r="31" spans="1:27" ht="15.75" customHeight="1">
      <c r="A31" s="38"/>
      <c r="B31" s="40" t="s">
        <v>222</v>
      </c>
      <c r="C31" s="27">
        <f t="shared" si="5"/>
        <v>13</v>
      </c>
      <c r="D31" s="39">
        <f t="shared" si="6"/>
        <v>13</v>
      </c>
      <c r="E31" s="39">
        <f>I31</f>
        <v>0</v>
      </c>
      <c r="F31" s="28">
        <v>0</v>
      </c>
      <c r="G31" s="28">
        <f>SUM(H31:I31)</f>
        <v>12</v>
      </c>
      <c r="H31" s="39">
        <v>12</v>
      </c>
      <c r="I31" s="39">
        <v>0</v>
      </c>
      <c r="J31" s="39">
        <v>1</v>
      </c>
      <c r="K31" s="39">
        <f t="shared" si="8"/>
        <v>139</v>
      </c>
      <c r="L31" s="39">
        <v>0</v>
      </c>
      <c r="M31" s="39">
        <f t="shared" si="11"/>
        <v>137</v>
      </c>
      <c r="N31" s="39">
        <v>117</v>
      </c>
      <c r="O31" s="39">
        <v>0</v>
      </c>
      <c r="P31" s="39">
        <f t="shared" si="9"/>
        <v>20</v>
      </c>
      <c r="Q31" s="39">
        <v>11</v>
      </c>
      <c r="R31" s="39">
        <v>1</v>
      </c>
      <c r="S31" s="39">
        <v>0</v>
      </c>
      <c r="T31" s="39">
        <v>0</v>
      </c>
      <c r="U31" s="39">
        <v>1</v>
      </c>
      <c r="V31" s="39">
        <v>0</v>
      </c>
      <c r="W31" s="39">
        <v>7</v>
      </c>
      <c r="X31" s="39">
        <f t="shared" si="10"/>
        <v>2</v>
      </c>
      <c r="Y31" s="39">
        <v>2</v>
      </c>
      <c r="Z31" s="39">
        <v>0</v>
      </c>
      <c r="AA31" s="41" t="s">
        <v>223</v>
      </c>
    </row>
    <row r="32" spans="1:29" s="32" customFormat="1" ht="15.75" customHeight="1">
      <c r="A32" s="268" t="s">
        <v>233</v>
      </c>
      <c r="B32" s="269"/>
      <c r="C32" s="22">
        <f t="shared" si="5"/>
        <v>4</v>
      </c>
      <c r="D32" s="35">
        <f>SUM(D33:D34)</f>
        <v>4</v>
      </c>
      <c r="E32" s="35">
        <f>SUM(E33:E34)</f>
        <v>0</v>
      </c>
      <c r="F32" s="35">
        <f>SUM(F33:F34)</f>
        <v>0</v>
      </c>
      <c r="G32" s="23">
        <f t="shared" si="2"/>
        <v>4</v>
      </c>
      <c r="H32" s="35">
        <f>H33+H34</f>
        <v>4</v>
      </c>
      <c r="I32" s="35">
        <f>I33+I34</f>
        <v>0</v>
      </c>
      <c r="J32" s="35">
        <f>J33+J34</f>
        <v>0</v>
      </c>
      <c r="K32" s="42">
        <f t="shared" si="8"/>
        <v>23</v>
      </c>
      <c r="L32" s="35">
        <f>L33+L34</f>
        <v>0</v>
      </c>
      <c r="M32" s="42">
        <f t="shared" si="11"/>
        <v>23</v>
      </c>
      <c r="N32" s="35">
        <f>N33+N34</f>
        <v>17</v>
      </c>
      <c r="O32" s="35">
        <v>0</v>
      </c>
      <c r="P32" s="42">
        <f t="shared" si="9"/>
        <v>6</v>
      </c>
      <c r="Q32" s="35">
        <f>Q33+Q34</f>
        <v>3</v>
      </c>
      <c r="R32" s="35">
        <f aca="true" t="shared" si="12" ref="R32:W32">R33+R34</f>
        <v>1</v>
      </c>
      <c r="S32" s="35">
        <f t="shared" si="12"/>
        <v>0</v>
      </c>
      <c r="T32" s="35">
        <f t="shared" si="12"/>
        <v>0</v>
      </c>
      <c r="U32" s="35">
        <f t="shared" si="12"/>
        <v>0</v>
      </c>
      <c r="V32" s="35">
        <f t="shared" si="12"/>
        <v>0</v>
      </c>
      <c r="W32" s="35">
        <f t="shared" si="12"/>
        <v>2</v>
      </c>
      <c r="X32" s="42">
        <f t="shared" si="10"/>
        <v>0</v>
      </c>
      <c r="Y32" s="35">
        <f>Y33+Y34</f>
        <v>0</v>
      </c>
      <c r="Z32" s="35">
        <f>Z33+Z34</f>
        <v>0</v>
      </c>
      <c r="AA32" s="247" t="s">
        <v>233</v>
      </c>
      <c r="AB32" s="260"/>
      <c r="AC32" s="37"/>
    </row>
    <row r="33" spans="1:27" ht="15.75" customHeight="1">
      <c r="A33" s="38"/>
      <c r="B33" s="40" t="s">
        <v>120</v>
      </c>
      <c r="C33" s="27">
        <f t="shared" si="5"/>
        <v>3</v>
      </c>
      <c r="D33" s="39">
        <f>F33+H33+J33</f>
        <v>3</v>
      </c>
      <c r="E33" s="39">
        <f>I33</f>
        <v>0</v>
      </c>
      <c r="F33" s="28">
        <v>0</v>
      </c>
      <c r="G33" s="28">
        <f t="shared" si="2"/>
        <v>3</v>
      </c>
      <c r="H33" s="39">
        <v>3</v>
      </c>
      <c r="I33" s="39">
        <v>0</v>
      </c>
      <c r="J33" s="39">
        <v>0</v>
      </c>
      <c r="K33" s="39">
        <f t="shared" si="8"/>
        <v>19</v>
      </c>
      <c r="L33" s="39">
        <v>0</v>
      </c>
      <c r="M33" s="39">
        <f t="shared" si="11"/>
        <v>19</v>
      </c>
      <c r="N33" s="39">
        <v>14</v>
      </c>
      <c r="O33" s="39">
        <v>0</v>
      </c>
      <c r="P33" s="39">
        <f t="shared" si="9"/>
        <v>5</v>
      </c>
      <c r="Q33" s="39">
        <v>2</v>
      </c>
      <c r="R33" s="39">
        <v>1</v>
      </c>
      <c r="S33" s="39">
        <v>0</v>
      </c>
      <c r="T33" s="39">
        <v>0</v>
      </c>
      <c r="U33" s="39">
        <v>0</v>
      </c>
      <c r="V33" s="39">
        <v>0</v>
      </c>
      <c r="W33" s="39">
        <v>2</v>
      </c>
      <c r="X33" s="39">
        <f t="shared" si="10"/>
        <v>0</v>
      </c>
      <c r="Y33" s="39">
        <v>0</v>
      </c>
      <c r="Z33" s="39">
        <v>0</v>
      </c>
      <c r="AA33" s="41" t="s">
        <v>120</v>
      </c>
    </row>
    <row r="34" spans="1:27" ht="15.75" customHeight="1">
      <c r="A34" s="38"/>
      <c r="B34" s="40" t="s">
        <v>121</v>
      </c>
      <c r="C34" s="27">
        <f t="shared" si="5"/>
        <v>1</v>
      </c>
      <c r="D34" s="39">
        <f>F34+H34+J34</f>
        <v>1</v>
      </c>
      <c r="E34" s="39">
        <f>I34</f>
        <v>0</v>
      </c>
      <c r="F34" s="28">
        <v>0</v>
      </c>
      <c r="G34" s="28">
        <f t="shared" si="2"/>
        <v>1</v>
      </c>
      <c r="H34" s="39">
        <v>1</v>
      </c>
      <c r="I34" s="39">
        <v>0</v>
      </c>
      <c r="J34" s="39">
        <v>0</v>
      </c>
      <c r="K34" s="39">
        <f t="shared" si="8"/>
        <v>4</v>
      </c>
      <c r="L34" s="39">
        <v>0</v>
      </c>
      <c r="M34" s="39">
        <f t="shared" si="11"/>
        <v>4</v>
      </c>
      <c r="N34" s="39">
        <v>3</v>
      </c>
      <c r="O34" s="39">
        <v>0</v>
      </c>
      <c r="P34" s="39">
        <f t="shared" si="9"/>
        <v>1</v>
      </c>
      <c r="Q34" s="39">
        <v>1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f t="shared" si="10"/>
        <v>0</v>
      </c>
      <c r="Y34" s="39">
        <v>0</v>
      </c>
      <c r="Z34" s="39">
        <v>0</v>
      </c>
      <c r="AA34" s="41" t="s">
        <v>121</v>
      </c>
    </row>
    <row r="35" spans="1:29" s="32" customFormat="1" ht="15.75" customHeight="1">
      <c r="A35" s="263" t="s">
        <v>234</v>
      </c>
      <c r="B35" s="264"/>
      <c r="C35" s="22">
        <f t="shared" si="5"/>
        <v>9</v>
      </c>
      <c r="D35" s="35">
        <f>SUM(D36:D39)</f>
        <v>9</v>
      </c>
      <c r="E35" s="35">
        <f>SUM(E36:E39)</f>
        <v>0</v>
      </c>
      <c r="F35" s="35">
        <f>SUM(F36:F39)</f>
        <v>0</v>
      </c>
      <c r="G35" s="23">
        <f t="shared" si="2"/>
        <v>9</v>
      </c>
      <c r="H35" s="35">
        <f>SUM(H36:H39)</f>
        <v>9</v>
      </c>
      <c r="I35" s="35">
        <f>SUM(I36:I39)</f>
        <v>0</v>
      </c>
      <c r="J35" s="35">
        <f>SUM(J36:J39)</f>
        <v>0</v>
      </c>
      <c r="K35" s="42">
        <f t="shared" si="8"/>
        <v>87</v>
      </c>
      <c r="L35" s="35">
        <f>SUM(L36:L39)</f>
        <v>0</v>
      </c>
      <c r="M35" s="42">
        <f t="shared" si="11"/>
        <v>87</v>
      </c>
      <c r="N35" s="35">
        <f>SUM(N36:N39)</f>
        <v>73</v>
      </c>
      <c r="O35" s="35">
        <v>0</v>
      </c>
      <c r="P35" s="42">
        <f t="shared" si="9"/>
        <v>14</v>
      </c>
      <c r="Q35" s="35">
        <f>SUM(Q36:Q39)</f>
        <v>8</v>
      </c>
      <c r="R35" s="35">
        <f aca="true" t="shared" si="13" ref="R35:W35">SUM(R36:R39)</f>
        <v>1</v>
      </c>
      <c r="S35" s="35">
        <f t="shared" si="13"/>
        <v>0</v>
      </c>
      <c r="T35" s="35">
        <f t="shared" si="13"/>
        <v>0</v>
      </c>
      <c r="U35" s="35">
        <f t="shared" si="13"/>
        <v>0</v>
      </c>
      <c r="V35" s="35">
        <f t="shared" si="13"/>
        <v>0</v>
      </c>
      <c r="W35" s="35">
        <f t="shared" si="13"/>
        <v>5</v>
      </c>
      <c r="X35" s="42">
        <f t="shared" si="10"/>
        <v>0</v>
      </c>
      <c r="Y35" s="35">
        <f>SUM(Y36:Y39)</f>
        <v>0</v>
      </c>
      <c r="Z35" s="35">
        <f>SUM(Z36:Z39)</f>
        <v>0</v>
      </c>
      <c r="AA35" s="247" t="s">
        <v>234</v>
      </c>
      <c r="AB35" s="260"/>
      <c r="AC35" s="37"/>
    </row>
    <row r="36" spans="1:27" ht="15.75" customHeight="1">
      <c r="A36" s="38"/>
      <c r="B36" s="40" t="s">
        <v>146</v>
      </c>
      <c r="C36" s="27">
        <f t="shared" si="5"/>
        <v>2</v>
      </c>
      <c r="D36" s="39">
        <f>F36+H36+J36</f>
        <v>2</v>
      </c>
      <c r="E36" s="39">
        <f>I36</f>
        <v>0</v>
      </c>
      <c r="F36" s="28">
        <v>0</v>
      </c>
      <c r="G36" s="28">
        <f t="shared" si="2"/>
        <v>2</v>
      </c>
      <c r="H36" s="39">
        <v>2</v>
      </c>
      <c r="I36" s="39">
        <v>0</v>
      </c>
      <c r="J36" s="39">
        <v>0</v>
      </c>
      <c r="K36" s="39">
        <f t="shared" si="8"/>
        <v>23</v>
      </c>
      <c r="L36" s="39">
        <v>0</v>
      </c>
      <c r="M36" s="39">
        <f t="shared" si="11"/>
        <v>23</v>
      </c>
      <c r="N36" s="39">
        <v>21</v>
      </c>
      <c r="O36" s="39">
        <v>0</v>
      </c>
      <c r="P36" s="39">
        <f t="shared" si="9"/>
        <v>2</v>
      </c>
      <c r="Q36" s="39">
        <v>2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f t="shared" si="10"/>
        <v>0</v>
      </c>
      <c r="Y36" s="39">
        <v>0</v>
      </c>
      <c r="Z36" s="39">
        <v>0</v>
      </c>
      <c r="AA36" s="41" t="s">
        <v>138</v>
      </c>
    </row>
    <row r="37" spans="1:27" ht="15.75" customHeight="1">
      <c r="A37" s="38"/>
      <c r="B37" s="40" t="s">
        <v>141</v>
      </c>
      <c r="C37" s="27">
        <f t="shared" si="5"/>
        <v>2</v>
      </c>
      <c r="D37" s="39">
        <f>F37+H37+J37</f>
        <v>2</v>
      </c>
      <c r="E37" s="39">
        <f>I37</f>
        <v>0</v>
      </c>
      <c r="F37" s="28">
        <v>0</v>
      </c>
      <c r="G37" s="28">
        <f t="shared" si="2"/>
        <v>2</v>
      </c>
      <c r="H37" s="39">
        <v>2</v>
      </c>
      <c r="I37" s="39">
        <v>0</v>
      </c>
      <c r="J37" s="39">
        <v>0</v>
      </c>
      <c r="K37" s="39">
        <f t="shared" si="8"/>
        <v>13</v>
      </c>
      <c r="L37" s="39">
        <v>0</v>
      </c>
      <c r="M37" s="39">
        <f t="shared" si="11"/>
        <v>13</v>
      </c>
      <c r="N37" s="39">
        <v>11</v>
      </c>
      <c r="O37" s="39">
        <v>0</v>
      </c>
      <c r="P37" s="39">
        <f t="shared" si="9"/>
        <v>2</v>
      </c>
      <c r="Q37" s="39">
        <v>1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1</v>
      </c>
      <c r="X37" s="39">
        <f t="shared" si="10"/>
        <v>0</v>
      </c>
      <c r="Y37" s="39">
        <v>0</v>
      </c>
      <c r="Z37" s="39">
        <v>0</v>
      </c>
      <c r="AA37" s="41" t="s">
        <v>140</v>
      </c>
    </row>
    <row r="38" spans="1:27" ht="15.75" customHeight="1">
      <c r="A38" s="38"/>
      <c r="B38" s="40" t="s">
        <v>143</v>
      </c>
      <c r="C38" s="27">
        <f t="shared" si="5"/>
        <v>3</v>
      </c>
      <c r="D38" s="39">
        <f>F38+H38+J38</f>
        <v>3</v>
      </c>
      <c r="E38" s="39">
        <f>I38</f>
        <v>0</v>
      </c>
      <c r="F38" s="28">
        <v>0</v>
      </c>
      <c r="G38" s="28">
        <f t="shared" si="2"/>
        <v>3</v>
      </c>
      <c r="H38" s="39">
        <v>3</v>
      </c>
      <c r="I38" s="39">
        <v>0</v>
      </c>
      <c r="J38" s="39">
        <v>0</v>
      </c>
      <c r="K38" s="39">
        <f t="shared" si="8"/>
        <v>38</v>
      </c>
      <c r="L38" s="39">
        <v>0</v>
      </c>
      <c r="M38" s="39">
        <f t="shared" si="11"/>
        <v>38</v>
      </c>
      <c r="N38" s="39">
        <v>32</v>
      </c>
      <c r="O38" s="39">
        <v>0</v>
      </c>
      <c r="P38" s="39">
        <f t="shared" si="9"/>
        <v>6</v>
      </c>
      <c r="Q38" s="39">
        <v>3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3</v>
      </c>
      <c r="X38" s="39">
        <f t="shared" si="10"/>
        <v>0</v>
      </c>
      <c r="Y38" s="39">
        <v>0</v>
      </c>
      <c r="Z38" s="39">
        <v>0</v>
      </c>
      <c r="AA38" s="41" t="s">
        <v>142</v>
      </c>
    </row>
    <row r="39" spans="1:27" ht="15.75" customHeight="1">
      <c r="A39" s="38"/>
      <c r="B39" s="40" t="s">
        <v>145</v>
      </c>
      <c r="C39" s="27">
        <f t="shared" si="5"/>
        <v>2</v>
      </c>
      <c r="D39" s="39">
        <f>F39+H39+J39</f>
        <v>2</v>
      </c>
      <c r="E39" s="39">
        <f>I39</f>
        <v>0</v>
      </c>
      <c r="F39" s="28">
        <v>0</v>
      </c>
      <c r="G39" s="28">
        <f t="shared" si="2"/>
        <v>2</v>
      </c>
      <c r="H39" s="39">
        <v>2</v>
      </c>
      <c r="I39" s="39">
        <v>0</v>
      </c>
      <c r="J39" s="39">
        <v>0</v>
      </c>
      <c r="K39" s="39">
        <f t="shared" si="8"/>
        <v>13</v>
      </c>
      <c r="L39" s="39">
        <v>0</v>
      </c>
      <c r="M39" s="39">
        <f t="shared" si="11"/>
        <v>13</v>
      </c>
      <c r="N39" s="39">
        <v>9</v>
      </c>
      <c r="O39" s="39">
        <v>0</v>
      </c>
      <c r="P39" s="39">
        <f t="shared" si="9"/>
        <v>4</v>
      </c>
      <c r="Q39" s="39">
        <v>2</v>
      </c>
      <c r="R39" s="39">
        <v>1</v>
      </c>
      <c r="S39" s="39">
        <v>0</v>
      </c>
      <c r="T39" s="39">
        <v>0</v>
      </c>
      <c r="U39" s="39">
        <v>0</v>
      </c>
      <c r="V39" s="39">
        <v>0</v>
      </c>
      <c r="W39" s="39">
        <v>1</v>
      </c>
      <c r="X39" s="39">
        <f t="shared" si="10"/>
        <v>0</v>
      </c>
      <c r="Y39" s="39">
        <v>0</v>
      </c>
      <c r="Z39" s="39">
        <v>0</v>
      </c>
      <c r="AA39" s="41" t="s">
        <v>144</v>
      </c>
    </row>
    <row r="40" spans="1:29" s="32" customFormat="1" ht="15.75" customHeight="1">
      <c r="A40" s="263" t="s">
        <v>235</v>
      </c>
      <c r="B40" s="264"/>
      <c r="C40" s="22">
        <f t="shared" si="5"/>
        <v>4</v>
      </c>
      <c r="D40" s="35">
        <f>SUM(D41)</f>
        <v>4</v>
      </c>
      <c r="E40" s="35">
        <f>SUM(E41)</f>
        <v>0</v>
      </c>
      <c r="F40" s="35">
        <f>SUM(F41)</f>
        <v>0</v>
      </c>
      <c r="G40" s="23">
        <f t="shared" si="2"/>
        <v>4</v>
      </c>
      <c r="H40" s="35">
        <f>H41</f>
        <v>4</v>
      </c>
      <c r="I40" s="35">
        <f>I41</f>
        <v>0</v>
      </c>
      <c r="J40" s="35">
        <f>J41</f>
        <v>0</v>
      </c>
      <c r="K40" s="42">
        <f t="shared" si="8"/>
        <v>17</v>
      </c>
      <c r="L40" s="35">
        <f>L41</f>
        <v>0</v>
      </c>
      <c r="M40" s="42">
        <f t="shared" si="11"/>
        <v>17</v>
      </c>
      <c r="N40" s="35">
        <f>N41</f>
        <v>15</v>
      </c>
      <c r="O40" s="35">
        <v>0</v>
      </c>
      <c r="P40" s="42">
        <f t="shared" si="9"/>
        <v>2</v>
      </c>
      <c r="Q40" s="35">
        <f>Q41</f>
        <v>2</v>
      </c>
      <c r="R40" s="35">
        <f aca="true" t="shared" si="14" ref="R40:W40">R41</f>
        <v>0</v>
      </c>
      <c r="S40" s="35">
        <f t="shared" si="14"/>
        <v>0</v>
      </c>
      <c r="T40" s="35">
        <f t="shared" si="14"/>
        <v>0</v>
      </c>
      <c r="U40" s="35">
        <f t="shared" si="14"/>
        <v>0</v>
      </c>
      <c r="V40" s="35">
        <f t="shared" si="14"/>
        <v>0</v>
      </c>
      <c r="W40" s="35">
        <f t="shared" si="14"/>
        <v>0</v>
      </c>
      <c r="X40" s="42">
        <f t="shared" si="10"/>
        <v>0</v>
      </c>
      <c r="Y40" s="35">
        <f>Y41</f>
        <v>0</v>
      </c>
      <c r="Z40" s="35">
        <f>Z41</f>
        <v>0</v>
      </c>
      <c r="AA40" s="261" t="s">
        <v>122</v>
      </c>
      <c r="AB40" s="262"/>
      <c r="AC40" s="37"/>
    </row>
    <row r="41" spans="1:27" ht="15.75" customHeight="1">
      <c r="A41" s="38"/>
      <c r="B41" s="40" t="s">
        <v>123</v>
      </c>
      <c r="C41" s="27">
        <f t="shared" si="5"/>
        <v>4</v>
      </c>
      <c r="D41" s="39">
        <f>F41+H41+J41</f>
        <v>4</v>
      </c>
      <c r="E41" s="39">
        <f>I41</f>
        <v>0</v>
      </c>
      <c r="F41" s="28">
        <v>0</v>
      </c>
      <c r="G41" s="28">
        <f t="shared" si="2"/>
        <v>4</v>
      </c>
      <c r="H41" s="39">
        <v>4</v>
      </c>
      <c r="I41" s="39">
        <v>0</v>
      </c>
      <c r="J41" s="39">
        <v>0</v>
      </c>
      <c r="K41" s="39">
        <f t="shared" si="8"/>
        <v>17</v>
      </c>
      <c r="L41" s="39">
        <v>0</v>
      </c>
      <c r="M41" s="39">
        <f t="shared" si="11"/>
        <v>17</v>
      </c>
      <c r="N41" s="39">
        <v>15</v>
      </c>
      <c r="O41" s="39">
        <v>0</v>
      </c>
      <c r="P41" s="39">
        <f t="shared" si="9"/>
        <v>2</v>
      </c>
      <c r="Q41" s="39">
        <v>2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f t="shared" si="10"/>
        <v>0</v>
      </c>
      <c r="Y41" s="39">
        <v>0</v>
      </c>
      <c r="Z41" s="39">
        <v>0</v>
      </c>
      <c r="AA41" s="41" t="s">
        <v>123</v>
      </c>
    </row>
    <row r="42" spans="1:29" s="32" customFormat="1" ht="15.75" customHeight="1">
      <c r="A42" s="263" t="s">
        <v>236</v>
      </c>
      <c r="B42" s="264"/>
      <c r="C42" s="22">
        <f t="shared" si="5"/>
        <v>6</v>
      </c>
      <c r="D42" s="35">
        <f>SUM(D43:D44)</f>
        <v>6</v>
      </c>
      <c r="E42" s="35">
        <f>SUM(E43:E44)</f>
        <v>0</v>
      </c>
      <c r="F42" s="35">
        <f>SUM(F43:F44)</f>
        <v>0</v>
      </c>
      <c r="G42" s="23">
        <f t="shared" si="2"/>
        <v>6</v>
      </c>
      <c r="H42" s="35">
        <f>H43+H44</f>
        <v>6</v>
      </c>
      <c r="I42" s="35">
        <f>I43+I44</f>
        <v>0</v>
      </c>
      <c r="J42" s="35">
        <f>J43+J44</f>
        <v>0</v>
      </c>
      <c r="K42" s="42">
        <f t="shared" si="8"/>
        <v>58</v>
      </c>
      <c r="L42" s="35">
        <f>L43+L44</f>
        <v>0</v>
      </c>
      <c r="M42" s="42">
        <f t="shared" si="11"/>
        <v>58</v>
      </c>
      <c r="N42" s="35">
        <f>N43+N44</f>
        <v>48</v>
      </c>
      <c r="O42" s="35">
        <v>0</v>
      </c>
      <c r="P42" s="42">
        <f t="shared" si="9"/>
        <v>10</v>
      </c>
      <c r="Q42" s="35">
        <f>Q43+Q44</f>
        <v>5</v>
      </c>
      <c r="R42" s="35">
        <f aca="true" t="shared" si="15" ref="R42:W42">R43+R44</f>
        <v>2</v>
      </c>
      <c r="S42" s="35">
        <f t="shared" si="15"/>
        <v>1</v>
      </c>
      <c r="T42" s="35">
        <f t="shared" si="15"/>
        <v>0</v>
      </c>
      <c r="U42" s="35">
        <f t="shared" si="15"/>
        <v>0</v>
      </c>
      <c r="V42" s="35">
        <f t="shared" si="15"/>
        <v>0</v>
      </c>
      <c r="W42" s="35">
        <f t="shared" si="15"/>
        <v>2</v>
      </c>
      <c r="X42" s="42">
        <f t="shared" si="10"/>
        <v>0</v>
      </c>
      <c r="Y42" s="35">
        <f>Y43+Y44</f>
        <v>0</v>
      </c>
      <c r="Z42" s="35">
        <f>Z43+Z44</f>
        <v>0</v>
      </c>
      <c r="AA42" s="247" t="s">
        <v>236</v>
      </c>
      <c r="AB42" s="248"/>
      <c r="AC42" s="37"/>
    </row>
    <row r="43" spans="1:27" ht="15.75" customHeight="1">
      <c r="A43" s="38"/>
      <c r="B43" s="40" t="s">
        <v>124</v>
      </c>
      <c r="C43" s="27">
        <f t="shared" si="5"/>
        <v>4</v>
      </c>
      <c r="D43" s="39">
        <f>F43+H43+J43</f>
        <v>4</v>
      </c>
      <c r="E43" s="39">
        <f>I43</f>
        <v>0</v>
      </c>
      <c r="F43" s="28">
        <v>0</v>
      </c>
      <c r="G43" s="28">
        <f t="shared" si="2"/>
        <v>4</v>
      </c>
      <c r="H43" s="39">
        <v>4</v>
      </c>
      <c r="I43" s="39">
        <v>0</v>
      </c>
      <c r="J43" s="39">
        <v>0</v>
      </c>
      <c r="K43" s="39">
        <f t="shared" si="8"/>
        <v>41</v>
      </c>
      <c r="L43" s="39">
        <v>0</v>
      </c>
      <c r="M43" s="39">
        <f t="shared" si="11"/>
        <v>41</v>
      </c>
      <c r="N43" s="39">
        <v>34</v>
      </c>
      <c r="O43" s="39">
        <v>0</v>
      </c>
      <c r="P43" s="39">
        <f t="shared" si="9"/>
        <v>7</v>
      </c>
      <c r="Q43" s="39">
        <v>3</v>
      </c>
      <c r="R43" s="39">
        <v>2</v>
      </c>
      <c r="S43" s="39">
        <v>1</v>
      </c>
      <c r="T43" s="39">
        <v>0</v>
      </c>
      <c r="U43" s="39">
        <v>0</v>
      </c>
      <c r="V43" s="39">
        <v>0</v>
      </c>
      <c r="W43" s="39">
        <v>1</v>
      </c>
      <c r="X43" s="39">
        <f t="shared" si="10"/>
        <v>0</v>
      </c>
      <c r="Y43" s="39">
        <v>0</v>
      </c>
      <c r="Z43" s="39">
        <v>0</v>
      </c>
      <c r="AA43" s="41" t="s">
        <v>124</v>
      </c>
    </row>
    <row r="44" spans="1:27" ht="15.75" customHeight="1">
      <c r="A44" s="38"/>
      <c r="B44" s="40" t="s">
        <v>125</v>
      </c>
      <c r="C44" s="27">
        <f t="shared" si="5"/>
        <v>2</v>
      </c>
      <c r="D44" s="39">
        <f>F44+H44+J44</f>
        <v>2</v>
      </c>
      <c r="E44" s="39">
        <f>I44</f>
        <v>0</v>
      </c>
      <c r="F44" s="28">
        <v>0</v>
      </c>
      <c r="G44" s="28">
        <f t="shared" si="2"/>
        <v>2</v>
      </c>
      <c r="H44" s="39">
        <v>2</v>
      </c>
      <c r="I44" s="39">
        <v>0</v>
      </c>
      <c r="J44" s="39">
        <v>0</v>
      </c>
      <c r="K44" s="39">
        <f t="shared" si="8"/>
        <v>17</v>
      </c>
      <c r="L44" s="39">
        <v>0</v>
      </c>
      <c r="M44" s="39">
        <f t="shared" si="11"/>
        <v>17</v>
      </c>
      <c r="N44" s="39">
        <v>14</v>
      </c>
      <c r="O44" s="39">
        <v>0</v>
      </c>
      <c r="P44" s="39">
        <f t="shared" si="9"/>
        <v>3</v>
      </c>
      <c r="Q44" s="39">
        <v>2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1</v>
      </c>
      <c r="X44" s="39">
        <f t="shared" si="10"/>
        <v>0</v>
      </c>
      <c r="Y44" s="39">
        <v>0</v>
      </c>
      <c r="Z44" s="39">
        <v>0</v>
      </c>
      <c r="AA44" s="41" t="s">
        <v>125</v>
      </c>
    </row>
    <row r="45" spans="1:29" s="32" customFormat="1" ht="15.75" customHeight="1">
      <c r="A45" s="263" t="s">
        <v>237</v>
      </c>
      <c r="B45" s="264"/>
      <c r="C45" s="22">
        <f t="shared" si="5"/>
        <v>6</v>
      </c>
      <c r="D45" s="35">
        <f>SUM(D46:D48)</f>
        <v>6</v>
      </c>
      <c r="E45" s="35">
        <f>SUM(E46:E48)</f>
        <v>0</v>
      </c>
      <c r="F45" s="35">
        <f>SUM(F46:F48)</f>
        <v>0</v>
      </c>
      <c r="G45" s="23">
        <f t="shared" si="2"/>
        <v>6</v>
      </c>
      <c r="H45" s="35">
        <f>SUM(H46:H48)</f>
        <v>6</v>
      </c>
      <c r="I45" s="35">
        <f>SUM(I46:I48)</f>
        <v>0</v>
      </c>
      <c r="J45" s="35">
        <f>SUM(J46:J48)</f>
        <v>0</v>
      </c>
      <c r="K45" s="42">
        <f t="shared" si="8"/>
        <v>80</v>
      </c>
      <c r="L45" s="35">
        <f>SUM(L46:L48)</f>
        <v>0</v>
      </c>
      <c r="M45" s="42">
        <f t="shared" si="11"/>
        <v>80</v>
      </c>
      <c r="N45" s="35">
        <f>SUM(N46:N48)</f>
        <v>70</v>
      </c>
      <c r="O45" s="35">
        <v>0</v>
      </c>
      <c r="P45" s="42">
        <f t="shared" si="9"/>
        <v>10</v>
      </c>
      <c r="Q45" s="35">
        <f>SUM(Q46:Q48)</f>
        <v>5</v>
      </c>
      <c r="R45" s="35">
        <f aca="true" t="shared" si="16" ref="R45:W45">SUM(R46:R48)</f>
        <v>1</v>
      </c>
      <c r="S45" s="35">
        <f t="shared" si="16"/>
        <v>0</v>
      </c>
      <c r="T45" s="35">
        <f t="shared" si="16"/>
        <v>1</v>
      </c>
      <c r="U45" s="35">
        <f t="shared" si="16"/>
        <v>0</v>
      </c>
      <c r="V45" s="35">
        <f t="shared" si="16"/>
        <v>0</v>
      </c>
      <c r="W45" s="35">
        <f t="shared" si="16"/>
        <v>3</v>
      </c>
      <c r="X45" s="42">
        <f t="shared" si="10"/>
        <v>0</v>
      </c>
      <c r="Y45" s="35">
        <f>SUM(Y46:Y48)</f>
        <v>0</v>
      </c>
      <c r="Z45" s="35">
        <f>SUM(Z46:Z48)</f>
        <v>0</v>
      </c>
      <c r="AA45" s="247" t="s">
        <v>237</v>
      </c>
      <c r="AB45" s="248"/>
      <c r="AC45" s="37"/>
    </row>
    <row r="46" spans="1:27" ht="15.75" customHeight="1">
      <c r="A46" s="38"/>
      <c r="B46" s="40" t="s">
        <v>126</v>
      </c>
      <c r="C46" s="27">
        <f t="shared" si="5"/>
        <v>1</v>
      </c>
      <c r="D46" s="39">
        <f>F46+H46+J46</f>
        <v>1</v>
      </c>
      <c r="E46" s="39">
        <f>I46</f>
        <v>0</v>
      </c>
      <c r="F46" s="28">
        <v>0</v>
      </c>
      <c r="G46" s="28">
        <f t="shared" si="2"/>
        <v>1</v>
      </c>
      <c r="H46" s="39">
        <v>1</v>
      </c>
      <c r="I46" s="39">
        <v>0</v>
      </c>
      <c r="J46" s="39">
        <v>0</v>
      </c>
      <c r="K46" s="39">
        <f t="shared" si="8"/>
        <v>14</v>
      </c>
      <c r="L46" s="39">
        <v>0</v>
      </c>
      <c r="M46" s="39">
        <f t="shared" si="11"/>
        <v>14</v>
      </c>
      <c r="N46" s="39">
        <v>12</v>
      </c>
      <c r="O46" s="39">
        <v>0</v>
      </c>
      <c r="P46" s="39">
        <f t="shared" si="9"/>
        <v>2</v>
      </c>
      <c r="Q46" s="39">
        <v>1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1</v>
      </c>
      <c r="X46" s="39">
        <f t="shared" si="10"/>
        <v>0</v>
      </c>
      <c r="Y46" s="39">
        <v>0</v>
      </c>
      <c r="Z46" s="39">
        <v>0</v>
      </c>
      <c r="AA46" s="41" t="s">
        <v>126</v>
      </c>
    </row>
    <row r="47" spans="1:27" ht="15.75" customHeight="1">
      <c r="A47" s="38"/>
      <c r="B47" s="40" t="s">
        <v>127</v>
      </c>
      <c r="C47" s="27">
        <f t="shared" si="5"/>
        <v>2</v>
      </c>
      <c r="D47" s="39">
        <f>F47+H47+J47</f>
        <v>2</v>
      </c>
      <c r="E47" s="39">
        <f>I47</f>
        <v>0</v>
      </c>
      <c r="F47" s="28">
        <v>0</v>
      </c>
      <c r="G47" s="28">
        <f t="shared" si="2"/>
        <v>2</v>
      </c>
      <c r="H47" s="39">
        <v>2</v>
      </c>
      <c r="I47" s="39">
        <v>0</v>
      </c>
      <c r="J47" s="39">
        <v>0</v>
      </c>
      <c r="K47" s="39">
        <f t="shared" si="8"/>
        <v>26</v>
      </c>
      <c r="L47" s="39">
        <v>0</v>
      </c>
      <c r="M47" s="39">
        <f t="shared" si="11"/>
        <v>26</v>
      </c>
      <c r="N47" s="39">
        <v>22</v>
      </c>
      <c r="O47" s="39">
        <v>0</v>
      </c>
      <c r="P47" s="39">
        <f t="shared" si="9"/>
        <v>4</v>
      </c>
      <c r="Q47" s="39">
        <v>2</v>
      </c>
      <c r="R47" s="39">
        <v>0</v>
      </c>
      <c r="S47" s="39">
        <v>0</v>
      </c>
      <c r="T47" s="39">
        <v>1</v>
      </c>
      <c r="U47" s="39">
        <v>0</v>
      </c>
      <c r="V47" s="39">
        <v>0</v>
      </c>
      <c r="W47" s="39">
        <v>1</v>
      </c>
      <c r="X47" s="39">
        <f t="shared" si="10"/>
        <v>0</v>
      </c>
      <c r="Y47" s="39">
        <v>0</v>
      </c>
      <c r="Z47" s="39">
        <v>0</v>
      </c>
      <c r="AA47" s="41" t="s">
        <v>127</v>
      </c>
    </row>
    <row r="48" spans="1:27" ht="15.75" customHeight="1">
      <c r="A48" s="38"/>
      <c r="B48" s="40" t="s">
        <v>128</v>
      </c>
      <c r="C48" s="27">
        <f t="shared" si="5"/>
        <v>3</v>
      </c>
      <c r="D48" s="39">
        <f>F48+H48+J48</f>
        <v>3</v>
      </c>
      <c r="E48" s="39">
        <f>I48</f>
        <v>0</v>
      </c>
      <c r="F48" s="28">
        <v>0</v>
      </c>
      <c r="G48" s="28">
        <f t="shared" si="2"/>
        <v>3</v>
      </c>
      <c r="H48" s="39">
        <v>3</v>
      </c>
      <c r="I48" s="39">
        <v>0</v>
      </c>
      <c r="J48" s="39">
        <v>0</v>
      </c>
      <c r="K48" s="39">
        <f t="shared" si="8"/>
        <v>40</v>
      </c>
      <c r="L48" s="39">
        <v>0</v>
      </c>
      <c r="M48" s="39">
        <f t="shared" si="11"/>
        <v>40</v>
      </c>
      <c r="N48" s="39">
        <v>36</v>
      </c>
      <c r="O48" s="39">
        <v>0</v>
      </c>
      <c r="P48" s="39">
        <f t="shared" si="9"/>
        <v>4</v>
      </c>
      <c r="Q48" s="39">
        <v>2</v>
      </c>
      <c r="R48" s="39">
        <v>1</v>
      </c>
      <c r="S48" s="39">
        <v>0</v>
      </c>
      <c r="T48" s="39">
        <v>0</v>
      </c>
      <c r="U48" s="39">
        <v>0</v>
      </c>
      <c r="V48" s="39">
        <v>0</v>
      </c>
      <c r="W48" s="39">
        <v>1</v>
      </c>
      <c r="X48" s="39">
        <f t="shared" si="10"/>
        <v>0</v>
      </c>
      <c r="Y48" s="39">
        <v>0</v>
      </c>
      <c r="Z48" s="39">
        <v>0</v>
      </c>
      <c r="AA48" s="41" t="s">
        <v>128</v>
      </c>
    </row>
    <row r="49" spans="1:29" s="32" customFormat="1" ht="15.75" customHeight="1">
      <c r="A49" s="263" t="s">
        <v>238</v>
      </c>
      <c r="B49" s="264"/>
      <c r="C49" s="22">
        <f t="shared" si="5"/>
        <v>9</v>
      </c>
      <c r="D49" s="35">
        <f>SUM(D50:D53)</f>
        <v>9</v>
      </c>
      <c r="E49" s="35">
        <f>SUM(E50:E53)</f>
        <v>0</v>
      </c>
      <c r="F49" s="35">
        <f>SUM(F50:F53)</f>
        <v>0</v>
      </c>
      <c r="G49" s="23">
        <f t="shared" si="2"/>
        <v>9</v>
      </c>
      <c r="H49" s="35">
        <f>SUM(H50:H53)</f>
        <v>9</v>
      </c>
      <c r="I49" s="35">
        <f>SUM(I50:I53)</f>
        <v>0</v>
      </c>
      <c r="J49" s="35">
        <f>SUM(J50:J53)</f>
        <v>0</v>
      </c>
      <c r="K49" s="42">
        <f t="shared" si="8"/>
        <v>102</v>
      </c>
      <c r="L49" s="35">
        <f>SUM(L50:L53)</f>
        <v>0</v>
      </c>
      <c r="M49" s="42">
        <f t="shared" si="11"/>
        <v>102</v>
      </c>
      <c r="N49" s="35">
        <f>SUM(N50:N53)</f>
        <v>87</v>
      </c>
      <c r="O49" s="35">
        <v>0</v>
      </c>
      <c r="P49" s="42">
        <f t="shared" si="9"/>
        <v>15</v>
      </c>
      <c r="Q49" s="35">
        <f>SUM(Q50:Q53)</f>
        <v>9</v>
      </c>
      <c r="R49" s="35">
        <f aca="true" t="shared" si="17" ref="R49:W49">SUM(R50:R53)</f>
        <v>1</v>
      </c>
      <c r="S49" s="35">
        <f t="shared" si="17"/>
        <v>1</v>
      </c>
      <c r="T49" s="35">
        <f t="shared" si="17"/>
        <v>0</v>
      </c>
      <c r="U49" s="35">
        <f t="shared" si="17"/>
        <v>1</v>
      </c>
      <c r="V49" s="35">
        <f t="shared" si="17"/>
        <v>0</v>
      </c>
      <c r="W49" s="35">
        <f t="shared" si="17"/>
        <v>3</v>
      </c>
      <c r="X49" s="42">
        <f t="shared" si="10"/>
        <v>0</v>
      </c>
      <c r="Y49" s="35">
        <f>SUM(Y50:Y53)</f>
        <v>0</v>
      </c>
      <c r="Z49" s="35">
        <f>SUM(Z50:Z53)</f>
        <v>0</v>
      </c>
      <c r="AA49" s="247" t="s">
        <v>238</v>
      </c>
      <c r="AB49" s="248"/>
      <c r="AC49" s="37"/>
    </row>
    <row r="50" spans="1:27" ht="15.75" customHeight="1">
      <c r="A50" s="38"/>
      <c r="B50" s="40" t="s">
        <v>129</v>
      </c>
      <c r="C50" s="27">
        <f t="shared" si="5"/>
        <v>2</v>
      </c>
      <c r="D50" s="39">
        <f>F50+H50+J50</f>
        <v>2</v>
      </c>
      <c r="E50" s="39">
        <f>I50</f>
        <v>0</v>
      </c>
      <c r="F50" s="28">
        <v>0</v>
      </c>
      <c r="G50" s="28">
        <f t="shared" si="2"/>
        <v>2</v>
      </c>
      <c r="H50" s="39">
        <v>2</v>
      </c>
      <c r="I50" s="39">
        <v>0</v>
      </c>
      <c r="J50" s="39">
        <v>0</v>
      </c>
      <c r="K50" s="39">
        <f t="shared" si="8"/>
        <v>28</v>
      </c>
      <c r="L50" s="39">
        <v>0</v>
      </c>
      <c r="M50" s="39">
        <f t="shared" si="11"/>
        <v>28</v>
      </c>
      <c r="N50" s="39">
        <v>23</v>
      </c>
      <c r="O50" s="39">
        <v>0</v>
      </c>
      <c r="P50" s="39">
        <f t="shared" si="9"/>
        <v>5</v>
      </c>
      <c r="Q50" s="39">
        <v>2</v>
      </c>
      <c r="R50" s="39">
        <v>1</v>
      </c>
      <c r="S50" s="39">
        <v>0</v>
      </c>
      <c r="T50" s="39">
        <v>0</v>
      </c>
      <c r="U50" s="39">
        <v>1</v>
      </c>
      <c r="V50" s="39">
        <v>0</v>
      </c>
      <c r="W50" s="39">
        <v>1</v>
      </c>
      <c r="X50" s="39">
        <f t="shared" si="10"/>
        <v>0</v>
      </c>
      <c r="Y50" s="39">
        <v>0</v>
      </c>
      <c r="Z50" s="39">
        <v>0</v>
      </c>
      <c r="AA50" s="41" t="s">
        <v>129</v>
      </c>
    </row>
    <row r="51" spans="1:27" ht="15.75" customHeight="1">
      <c r="A51" s="38"/>
      <c r="B51" s="40" t="s">
        <v>130</v>
      </c>
      <c r="C51" s="27">
        <f t="shared" si="5"/>
        <v>1</v>
      </c>
      <c r="D51" s="39">
        <f>F51+H51+J51</f>
        <v>1</v>
      </c>
      <c r="E51" s="39">
        <f>I51</f>
        <v>0</v>
      </c>
      <c r="F51" s="28">
        <v>0</v>
      </c>
      <c r="G51" s="28">
        <f t="shared" si="2"/>
        <v>1</v>
      </c>
      <c r="H51" s="39">
        <v>1</v>
      </c>
      <c r="I51" s="39">
        <v>0</v>
      </c>
      <c r="J51" s="39">
        <v>0</v>
      </c>
      <c r="K51" s="39">
        <f t="shared" si="8"/>
        <v>9</v>
      </c>
      <c r="L51" s="39">
        <v>0</v>
      </c>
      <c r="M51" s="39">
        <f t="shared" si="11"/>
        <v>9</v>
      </c>
      <c r="N51" s="39">
        <v>8</v>
      </c>
      <c r="O51" s="39">
        <v>0</v>
      </c>
      <c r="P51" s="39">
        <f t="shared" si="9"/>
        <v>1</v>
      </c>
      <c r="Q51" s="39">
        <v>1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f t="shared" si="10"/>
        <v>0</v>
      </c>
      <c r="Y51" s="39">
        <v>0</v>
      </c>
      <c r="Z51" s="39">
        <v>0</v>
      </c>
      <c r="AA51" s="41" t="s">
        <v>130</v>
      </c>
    </row>
    <row r="52" spans="1:27" ht="15.75" customHeight="1">
      <c r="A52" s="38"/>
      <c r="B52" s="40" t="s">
        <v>131</v>
      </c>
      <c r="C52" s="27">
        <f t="shared" si="5"/>
        <v>5</v>
      </c>
      <c r="D52" s="39">
        <f>F52+H52+J52</f>
        <v>5</v>
      </c>
      <c r="E52" s="39">
        <f>I52</f>
        <v>0</v>
      </c>
      <c r="F52" s="28">
        <v>0</v>
      </c>
      <c r="G52" s="28">
        <f t="shared" si="2"/>
        <v>5</v>
      </c>
      <c r="H52" s="39">
        <v>5</v>
      </c>
      <c r="I52" s="39">
        <v>0</v>
      </c>
      <c r="J52" s="39">
        <v>0</v>
      </c>
      <c r="K52" s="39">
        <f t="shared" si="8"/>
        <v>59</v>
      </c>
      <c r="L52" s="39">
        <v>0</v>
      </c>
      <c r="M52" s="39">
        <f t="shared" si="11"/>
        <v>59</v>
      </c>
      <c r="N52" s="39">
        <v>51</v>
      </c>
      <c r="O52" s="39">
        <v>0</v>
      </c>
      <c r="P52" s="39">
        <f t="shared" si="9"/>
        <v>8</v>
      </c>
      <c r="Q52" s="39">
        <v>5</v>
      </c>
      <c r="R52" s="39">
        <v>0</v>
      </c>
      <c r="S52" s="39">
        <v>1</v>
      </c>
      <c r="T52" s="39">
        <v>0</v>
      </c>
      <c r="U52" s="39">
        <v>0</v>
      </c>
      <c r="V52" s="39">
        <v>0</v>
      </c>
      <c r="W52" s="39">
        <v>2</v>
      </c>
      <c r="X52" s="39">
        <f t="shared" si="10"/>
        <v>0</v>
      </c>
      <c r="Y52" s="39">
        <v>0</v>
      </c>
      <c r="Z52" s="39">
        <v>0</v>
      </c>
      <c r="AA52" s="41" t="s">
        <v>131</v>
      </c>
    </row>
    <row r="53" spans="1:27" ht="15.75" customHeight="1">
      <c r="A53" s="38"/>
      <c r="B53" s="40" t="s">
        <v>132</v>
      </c>
      <c r="C53" s="27">
        <f t="shared" si="5"/>
        <v>1</v>
      </c>
      <c r="D53" s="39">
        <f>F53+H53+J53</f>
        <v>1</v>
      </c>
      <c r="E53" s="39">
        <f>I53</f>
        <v>0</v>
      </c>
      <c r="F53" s="28">
        <v>0</v>
      </c>
      <c r="G53" s="28">
        <f t="shared" si="2"/>
        <v>1</v>
      </c>
      <c r="H53" s="39">
        <v>1</v>
      </c>
      <c r="I53" s="39">
        <v>0</v>
      </c>
      <c r="J53" s="39">
        <v>0</v>
      </c>
      <c r="K53" s="39">
        <f t="shared" si="8"/>
        <v>6</v>
      </c>
      <c r="L53" s="39">
        <v>0</v>
      </c>
      <c r="M53" s="39">
        <f t="shared" si="11"/>
        <v>6</v>
      </c>
      <c r="N53" s="39">
        <v>5</v>
      </c>
      <c r="O53" s="39">
        <v>0</v>
      </c>
      <c r="P53" s="39">
        <f t="shared" si="9"/>
        <v>1</v>
      </c>
      <c r="Q53" s="39">
        <v>1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f t="shared" si="10"/>
        <v>0</v>
      </c>
      <c r="Y53" s="39">
        <v>0</v>
      </c>
      <c r="Z53" s="39">
        <v>0</v>
      </c>
      <c r="AA53" s="41" t="s">
        <v>132</v>
      </c>
    </row>
    <row r="54" spans="1:29" s="32" customFormat="1" ht="15.75" customHeight="1">
      <c r="A54" s="263" t="s">
        <v>239</v>
      </c>
      <c r="B54" s="264"/>
      <c r="C54" s="22">
        <f t="shared" si="5"/>
        <v>4</v>
      </c>
      <c r="D54" s="35">
        <f>SUM(D55:D56)</f>
        <v>4</v>
      </c>
      <c r="E54" s="35">
        <f>SUM(E55:E56)</f>
        <v>0</v>
      </c>
      <c r="F54" s="35">
        <f>SUM(F55:F56)</f>
        <v>0</v>
      </c>
      <c r="G54" s="23">
        <f t="shared" si="2"/>
        <v>4</v>
      </c>
      <c r="H54" s="35">
        <f>SUM(H55:H56)</f>
        <v>4</v>
      </c>
      <c r="I54" s="35">
        <f>SUM(I55:I56)</f>
        <v>0</v>
      </c>
      <c r="J54" s="35">
        <f>SUM(J55:J56)</f>
        <v>0</v>
      </c>
      <c r="K54" s="42">
        <f t="shared" si="8"/>
        <v>34</v>
      </c>
      <c r="L54" s="35">
        <f>SUM(L55:L56)</f>
        <v>0</v>
      </c>
      <c r="M54" s="42">
        <f t="shared" si="11"/>
        <v>34</v>
      </c>
      <c r="N54" s="35">
        <f>SUM(N55:N56)</f>
        <v>30</v>
      </c>
      <c r="O54" s="35">
        <v>0</v>
      </c>
      <c r="P54" s="42">
        <f t="shared" si="9"/>
        <v>4</v>
      </c>
      <c r="Q54" s="35">
        <f>SUM(Q55:Q56)</f>
        <v>3</v>
      </c>
      <c r="R54" s="35">
        <f aca="true" t="shared" si="18" ref="R54:W54">SUM(R55:R56)</f>
        <v>0</v>
      </c>
      <c r="S54" s="35">
        <f t="shared" si="18"/>
        <v>0</v>
      </c>
      <c r="T54" s="35">
        <f t="shared" si="18"/>
        <v>0</v>
      </c>
      <c r="U54" s="35">
        <f t="shared" si="18"/>
        <v>0</v>
      </c>
      <c r="V54" s="35">
        <f t="shared" si="18"/>
        <v>0</v>
      </c>
      <c r="W54" s="35">
        <f t="shared" si="18"/>
        <v>1</v>
      </c>
      <c r="X54" s="42">
        <f t="shared" si="10"/>
        <v>0</v>
      </c>
      <c r="Y54" s="35">
        <f>SUM(Y55:Y56)</f>
        <v>0</v>
      </c>
      <c r="Z54" s="35">
        <f>SUM(Z55:Z56)</f>
        <v>0</v>
      </c>
      <c r="AA54" s="247" t="s">
        <v>239</v>
      </c>
      <c r="AB54" s="248"/>
      <c r="AC54" s="37"/>
    </row>
    <row r="55" spans="1:27" ht="15.75" customHeight="1">
      <c r="A55" s="38"/>
      <c r="B55" s="40" t="s">
        <v>133</v>
      </c>
      <c r="C55" s="27">
        <f t="shared" si="5"/>
        <v>1</v>
      </c>
      <c r="D55" s="39">
        <f>F55+H55+J55</f>
        <v>1</v>
      </c>
      <c r="E55" s="39">
        <f>I55</f>
        <v>0</v>
      </c>
      <c r="F55" s="28">
        <v>0</v>
      </c>
      <c r="G55" s="28">
        <f t="shared" si="2"/>
        <v>1</v>
      </c>
      <c r="H55" s="39">
        <v>1</v>
      </c>
      <c r="I55" s="39">
        <v>0</v>
      </c>
      <c r="J55" s="39">
        <v>0</v>
      </c>
      <c r="K55" s="39">
        <f t="shared" si="8"/>
        <v>8</v>
      </c>
      <c r="L55" s="39">
        <v>0</v>
      </c>
      <c r="M55" s="39">
        <f t="shared" si="11"/>
        <v>8</v>
      </c>
      <c r="N55" s="39">
        <v>6</v>
      </c>
      <c r="O55" s="39">
        <v>0</v>
      </c>
      <c r="P55" s="39">
        <f t="shared" si="9"/>
        <v>2</v>
      </c>
      <c r="Q55" s="39">
        <v>1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1</v>
      </c>
      <c r="X55" s="39">
        <f t="shared" si="10"/>
        <v>0</v>
      </c>
      <c r="Y55" s="39">
        <v>0</v>
      </c>
      <c r="Z55" s="39">
        <v>0</v>
      </c>
      <c r="AA55" s="41" t="s">
        <v>133</v>
      </c>
    </row>
    <row r="56" spans="1:27" s="3" customFormat="1" ht="15.75" customHeight="1">
      <c r="A56" s="43"/>
      <c r="B56" s="40" t="s">
        <v>147</v>
      </c>
      <c r="C56" s="27">
        <f t="shared" si="5"/>
        <v>3</v>
      </c>
      <c r="D56" s="39">
        <f>F56+H56+J56</f>
        <v>3</v>
      </c>
      <c r="E56" s="39">
        <f>I56</f>
        <v>0</v>
      </c>
      <c r="F56" s="28">
        <v>0</v>
      </c>
      <c r="G56" s="28">
        <f t="shared" si="2"/>
        <v>3</v>
      </c>
      <c r="H56" s="39">
        <v>3</v>
      </c>
      <c r="I56" s="39">
        <v>0</v>
      </c>
      <c r="J56" s="39">
        <v>0</v>
      </c>
      <c r="K56" s="39">
        <f t="shared" si="8"/>
        <v>26</v>
      </c>
      <c r="L56" s="39">
        <v>0</v>
      </c>
      <c r="M56" s="39">
        <f t="shared" si="11"/>
        <v>26</v>
      </c>
      <c r="N56" s="39">
        <v>24</v>
      </c>
      <c r="O56" s="39">
        <v>0</v>
      </c>
      <c r="P56" s="39">
        <f t="shared" si="9"/>
        <v>2</v>
      </c>
      <c r="Q56" s="39">
        <v>2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f t="shared" si="10"/>
        <v>0</v>
      </c>
      <c r="Y56" s="39">
        <v>0</v>
      </c>
      <c r="Z56" s="39">
        <v>0</v>
      </c>
      <c r="AA56" s="41" t="s">
        <v>147</v>
      </c>
    </row>
    <row r="57" spans="1:29" s="32" customFormat="1" ht="15.75" customHeight="1">
      <c r="A57" s="263" t="s">
        <v>240</v>
      </c>
      <c r="B57" s="264"/>
      <c r="C57" s="22">
        <f t="shared" si="5"/>
        <v>5</v>
      </c>
      <c r="D57" s="35">
        <f>SUM(D58:D59)</f>
        <v>5</v>
      </c>
      <c r="E57" s="35">
        <f>SUM(E58:E59)</f>
        <v>0</v>
      </c>
      <c r="F57" s="35">
        <f>SUM(F58:F59)</f>
        <v>0</v>
      </c>
      <c r="G57" s="23">
        <f t="shared" si="2"/>
        <v>5</v>
      </c>
      <c r="H57" s="35">
        <f>SUM(H58:H59)</f>
        <v>5</v>
      </c>
      <c r="I57" s="35">
        <f>SUM(I58:I59)</f>
        <v>0</v>
      </c>
      <c r="J57" s="35">
        <f>SUM(J58:J59)</f>
        <v>0</v>
      </c>
      <c r="K57" s="42">
        <f t="shared" si="8"/>
        <v>43</v>
      </c>
      <c r="L57" s="35">
        <f>SUM(L58:L59)</f>
        <v>0</v>
      </c>
      <c r="M57" s="42">
        <f t="shared" si="11"/>
        <v>43</v>
      </c>
      <c r="N57" s="35">
        <f>SUM(N58:N59)</f>
        <v>37</v>
      </c>
      <c r="O57" s="35">
        <v>0</v>
      </c>
      <c r="P57" s="42">
        <f t="shared" si="9"/>
        <v>6</v>
      </c>
      <c r="Q57" s="35">
        <f>SUM(Q58:Q59)</f>
        <v>4</v>
      </c>
      <c r="R57" s="35">
        <f aca="true" t="shared" si="19" ref="R57:W57">SUM(R58:R59)</f>
        <v>0</v>
      </c>
      <c r="S57" s="35">
        <f t="shared" si="19"/>
        <v>0</v>
      </c>
      <c r="T57" s="35">
        <f t="shared" si="19"/>
        <v>0</v>
      </c>
      <c r="U57" s="35">
        <f t="shared" si="19"/>
        <v>0</v>
      </c>
      <c r="V57" s="35">
        <f t="shared" si="19"/>
        <v>0</v>
      </c>
      <c r="W57" s="35">
        <f t="shared" si="19"/>
        <v>2</v>
      </c>
      <c r="X57" s="42">
        <f t="shared" si="10"/>
        <v>0</v>
      </c>
      <c r="Y57" s="35">
        <f>SUM(Y58:Y59)</f>
        <v>0</v>
      </c>
      <c r="Z57" s="35">
        <f>SUM(Z58:Z59)</f>
        <v>0</v>
      </c>
      <c r="AA57" s="247" t="s">
        <v>240</v>
      </c>
      <c r="AB57" s="248"/>
      <c r="AC57" s="37"/>
    </row>
    <row r="58" spans="1:27" ht="15.75" customHeight="1">
      <c r="A58" s="44"/>
      <c r="B58" s="45" t="s">
        <v>134</v>
      </c>
      <c r="C58" s="27">
        <f t="shared" si="5"/>
        <v>2</v>
      </c>
      <c r="D58" s="39">
        <f>F58+H58+J58</f>
        <v>2</v>
      </c>
      <c r="E58" s="39">
        <f>I58</f>
        <v>0</v>
      </c>
      <c r="F58" s="28">
        <v>0</v>
      </c>
      <c r="G58" s="28">
        <f t="shared" si="2"/>
        <v>2</v>
      </c>
      <c r="H58" s="39">
        <v>2</v>
      </c>
      <c r="I58" s="39">
        <v>0</v>
      </c>
      <c r="J58" s="39">
        <v>0</v>
      </c>
      <c r="K58" s="39">
        <f t="shared" si="8"/>
        <v>17</v>
      </c>
      <c r="L58" s="39">
        <v>0</v>
      </c>
      <c r="M58" s="39">
        <f t="shared" si="11"/>
        <v>17</v>
      </c>
      <c r="N58" s="39">
        <v>15</v>
      </c>
      <c r="O58" s="39">
        <v>0</v>
      </c>
      <c r="P58" s="39">
        <f t="shared" si="9"/>
        <v>2</v>
      </c>
      <c r="Q58" s="39">
        <v>1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1</v>
      </c>
      <c r="X58" s="39">
        <f t="shared" si="10"/>
        <v>0</v>
      </c>
      <c r="Y58" s="39">
        <v>0</v>
      </c>
      <c r="Z58" s="39">
        <v>0</v>
      </c>
      <c r="AA58" s="41" t="s">
        <v>134</v>
      </c>
    </row>
    <row r="59" spans="1:27" ht="15.75" customHeight="1">
      <c r="A59" s="44"/>
      <c r="B59" s="45" t="s">
        <v>224</v>
      </c>
      <c r="C59" s="27">
        <f t="shared" si="5"/>
        <v>3</v>
      </c>
      <c r="D59" s="39">
        <f>F59+H59+J59</f>
        <v>3</v>
      </c>
      <c r="E59" s="39">
        <f>I59</f>
        <v>0</v>
      </c>
      <c r="F59" s="28">
        <v>0</v>
      </c>
      <c r="G59" s="28">
        <f t="shared" si="2"/>
        <v>3</v>
      </c>
      <c r="H59" s="39">
        <v>3</v>
      </c>
      <c r="I59" s="39">
        <v>0</v>
      </c>
      <c r="J59" s="39">
        <v>0</v>
      </c>
      <c r="K59" s="39">
        <f t="shared" si="8"/>
        <v>26</v>
      </c>
      <c r="L59" s="39">
        <v>0</v>
      </c>
      <c r="M59" s="39">
        <f t="shared" si="11"/>
        <v>26</v>
      </c>
      <c r="N59" s="39">
        <v>22</v>
      </c>
      <c r="O59" s="39">
        <v>0</v>
      </c>
      <c r="P59" s="39">
        <f t="shared" si="9"/>
        <v>4</v>
      </c>
      <c r="Q59" s="39">
        <v>3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1</v>
      </c>
      <c r="X59" s="39">
        <f t="shared" si="10"/>
        <v>0</v>
      </c>
      <c r="Y59" s="39">
        <v>0</v>
      </c>
      <c r="Z59" s="39">
        <v>0</v>
      </c>
      <c r="AA59" s="41" t="s">
        <v>224</v>
      </c>
    </row>
    <row r="60" spans="1:29" s="32" customFormat="1" ht="15.75" customHeight="1">
      <c r="A60" s="263" t="s">
        <v>241</v>
      </c>
      <c r="B60" s="264"/>
      <c r="C60" s="22">
        <f>SUM(D60:E60)</f>
        <v>3</v>
      </c>
      <c r="D60" s="35">
        <f>SUM(D61)</f>
        <v>3</v>
      </c>
      <c r="E60" s="35">
        <f>SUM(E61)</f>
        <v>0</v>
      </c>
      <c r="F60" s="35">
        <f>SUM(F61)</f>
        <v>0</v>
      </c>
      <c r="G60" s="23">
        <f t="shared" si="2"/>
        <v>3</v>
      </c>
      <c r="H60" s="35">
        <f>SUM(H61)</f>
        <v>3</v>
      </c>
      <c r="I60" s="35">
        <f>SUM(I61)</f>
        <v>0</v>
      </c>
      <c r="J60" s="35">
        <f>SUM(J61)</f>
        <v>0</v>
      </c>
      <c r="K60" s="42">
        <f t="shared" si="8"/>
        <v>16</v>
      </c>
      <c r="L60" s="35">
        <f>SUM(L61)</f>
        <v>0</v>
      </c>
      <c r="M60" s="42">
        <f t="shared" si="11"/>
        <v>16</v>
      </c>
      <c r="N60" s="35">
        <f>SUM(N61)</f>
        <v>15</v>
      </c>
      <c r="O60" s="35">
        <v>0</v>
      </c>
      <c r="P60" s="42">
        <f t="shared" si="9"/>
        <v>1</v>
      </c>
      <c r="Q60" s="35">
        <f>SUM(Q61)</f>
        <v>1</v>
      </c>
      <c r="R60" s="35">
        <f aca="true" t="shared" si="20" ref="R60:W60">SUM(R61)</f>
        <v>0</v>
      </c>
      <c r="S60" s="35">
        <f t="shared" si="20"/>
        <v>0</v>
      </c>
      <c r="T60" s="35">
        <f t="shared" si="20"/>
        <v>0</v>
      </c>
      <c r="U60" s="35">
        <f t="shared" si="20"/>
        <v>0</v>
      </c>
      <c r="V60" s="35">
        <f t="shared" si="20"/>
        <v>0</v>
      </c>
      <c r="W60" s="35">
        <f t="shared" si="20"/>
        <v>0</v>
      </c>
      <c r="X60" s="42">
        <f t="shared" si="10"/>
        <v>0</v>
      </c>
      <c r="Y60" s="35">
        <f>SUM(Y61)</f>
        <v>0</v>
      </c>
      <c r="Z60" s="35">
        <f>SUM(Z61)</f>
        <v>0</v>
      </c>
      <c r="AA60" s="247" t="s">
        <v>241</v>
      </c>
      <c r="AB60" s="248"/>
      <c r="AC60" s="37"/>
    </row>
    <row r="61" spans="1:27" ht="15.75" customHeight="1">
      <c r="A61" s="44"/>
      <c r="B61" s="45" t="s">
        <v>135</v>
      </c>
      <c r="C61" s="27">
        <f>D61+E61</f>
        <v>3</v>
      </c>
      <c r="D61" s="39">
        <f>F61+H61+J61</f>
        <v>3</v>
      </c>
      <c r="E61" s="39">
        <f>I61</f>
        <v>0</v>
      </c>
      <c r="F61" s="28">
        <v>0</v>
      </c>
      <c r="G61" s="28">
        <f t="shared" si="2"/>
        <v>3</v>
      </c>
      <c r="H61" s="39">
        <v>3</v>
      </c>
      <c r="I61" s="39">
        <v>0</v>
      </c>
      <c r="J61" s="39">
        <v>0</v>
      </c>
      <c r="K61" s="39">
        <f t="shared" si="8"/>
        <v>16</v>
      </c>
      <c r="L61" s="39">
        <v>0</v>
      </c>
      <c r="M61" s="39">
        <f t="shared" si="11"/>
        <v>16</v>
      </c>
      <c r="N61" s="39">
        <v>15</v>
      </c>
      <c r="O61" s="39">
        <v>0</v>
      </c>
      <c r="P61" s="39">
        <f t="shared" si="9"/>
        <v>1</v>
      </c>
      <c r="Q61" s="39">
        <v>1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f t="shared" si="10"/>
        <v>0</v>
      </c>
      <c r="Y61" s="39">
        <v>0</v>
      </c>
      <c r="Z61" s="39">
        <v>0</v>
      </c>
      <c r="AA61" s="41" t="s">
        <v>135</v>
      </c>
    </row>
    <row r="62" spans="1:28" s="37" customFormat="1" ht="15.75" customHeight="1">
      <c r="A62" s="263" t="s">
        <v>242</v>
      </c>
      <c r="B62" s="264"/>
      <c r="C62" s="22">
        <f>D62+E62</f>
        <v>7</v>
      </c>
      <c r="D62" s="35">
        <f>SUM(D63:D64)</f>
        <v>7</v>
      </c>
      <c r="E62" s="35">
        <f>SUM(E63:E64)</f>
        <v>0</v>
      </c>
      <c r="F62" s="35">
        <f>SUM(F63:F64)</f>
        <v>0</v>
      </c>
      <c r="G62" s="23">
        <f t="shared" si="2"/>
        <v>7</v>
      </c>
      <c r="H62" s="35">
        <f>SUM(H63:H64)</f>
        <v>7</v>
      </c>
      <c r="I62" s="35">
        <f>SUM(I63:I64)</f>
        <v>0</v>
      </c>
      <c r="J62" s="35">
        <f>SUM(J63:J64)</f>
        <v>0</v>
      </c>
      <c r="K62" s="42">
        <f t="shared" si="8"/>
        <v>43</v>
      </c>
      <c r="L62" s="35">
        <f>SUM(L63:L64)</f>
        <v>0</v>
      </c>
      <c r="M62" s="42">
        <f t="shared" si="11"/>
        <v>43</v>
      </c>
      <c r="N62" s="35">
        <f>SUM(N63:N64)</f>
        <v>34</v>
      </c>
      <c r="O62" s="35">
        <v>0</v>
      </c>
      <c r="P62" s="42">
        <f t="shared" si="9"/>
        <v>9</v>
      </c>
      <c r="Q62" s="35">
        <f>SUM(Q63:Q64)</f>
        <v>6</v>
      </c>
      <c r="R62" s="35">
        <f aca="true" t="shared" si="21" ref="R62:W62">SUM(R63:R64)</f>
        <v>1</v>
      </c>
      <c r="S62" s="35">
        <f t="shared" si="21"/>
        <v>0</v>
      </c>
      <c r="T62" s="35">
        <f t="shared" si="21"/>
        <v>0</v>
      </c>
      <c r="U62" s="35">
        <f t="shared" si="21"/>
        <v>0</v>
      </c>
      <c r="V62" s="35">
        <f t="shared" si="21"/>
        <v>0</v>
      </c>
      <c r="W62" s="35">
        <f t="shared" si="21"/>
        <v>2</v>
      </c>
      <c r="X62" s="42">
        <f t="shared" si="10"/>
        <v>0</v>
      </c>
      <c r="Y62" s="35">
        <f>SUM(Y63:Y64)</f>
        <v>0</v>
      </c>
      <c r="Z62" s="35">
        <f>SUM(Z63:Z64)</f>
        <v>0</v>
      </c>
      <c r="AA62" s="247" t="s">
        <v>242</v>
      </c>
      <c r="AB62" s="248"/>
    </row>
    <row r="63" spans="1:27" ht="15.75" customHeight="1">
      <c r="A63" s="44"/>
      <c r="B63" s="45" t="s">
        <v>225</v>
      </c>
      <c r="C63" s="27">
        <f>D63+E63</f>
        <v>3</v>
      </c>
      <c r="D63" s="39">
        <f>F63+H63+J63</f>
        <v>3</v>
      </c>
      <c r="E63" s="39">
        <f>I63</f>
        <v>0</v>
      </c>
      <c r="F63" s="28">
        <v>0</v>
      </c>
      <c r="G63" s="28">
        <f t="shared" si="2"/>
        <v>3</v>
      </c>
      <c r="H63" s="39">
        <v>3</v>
      </c>
      <c r="I63" s="39">
        <v>0</v>
      </c>
      <c r="J63" s="39">
        <v>0</v>
      </c>
      <c r="K63" s="39">
        <f t="shared" si="8"/>
        <v>16</v>
      </c>
      <c r="L63" s="39">
        <v>0</v>
      </c>
      <c r="M63" s="39">
        <f t="shared" si="11"/>
        <v>16</v>
      </c>
      <c r="N63" s="39">
        <v>13</v>
      </c>
      <c r="O63" s="39">
        <v>0</v>
      </c>
      <c r="P63" s="39">
        <f t="shared" si="9"/>
        <v>3</v>
      </c>
      <c r="Q63" s="39">
        <v>2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1</v>
      </c>
      <c r="X63" s="39">
        <f t="shared" si="10"/>
        <v>0</v>
      </c>
      <c r="Y63" s="39">
        <v>0</v>
      </c>
      <c r="Z63" s="39">
        <v>0</v>
      </c>
      <c r="AA63" s="41" t="s">
        <v>225</v>
      </c>
    </row>
    <row r="64" spans="1:27" ht="15.75" customHeight="1">
      <c r="A64" s="44"/>
      <c r="B64" s="45" t="s">
        <v>226</v>
      </c>
      <c r="C64" s="27">
        <f>D64+E64</f>
        <v>4</v>
      </c>
      <c r="D64" s="39">
        <f>F64+H64+J64</f>
        <v>4</v>
      </c>
      <c r="E64" s="39">
        <f>I64</f>
        <v>0</v>
      </c>
      <c r="F64" s="28">
        <v>0</v>
      </c>
      <c r="G64" s="28">
        <f t="shared" si="2"/>
        <v>4</v>
      </c>
      <c r="H64" s="39">
        <v>4</v>
      </c>
      <c r="I64" s="39">
        <v>0</v>
      </c>
      <c r="J64" s="39">
        <v>0</v>
      </c>
      <c r="K64" s="39">
        <f t="shared" si="8"/>
        <v>27</v>
      </c>
      <c r="L64" s="39">
        <v>0</v>
      </c>
      <c r="M64" s="39">
        <f t="shared" si="11"/>
        <v>27</v>
      </c>
      <c r="N64" s="39">
        <v>21</v>
      </c>
      <c r="O64" s="39">
        <v>0</v>
      </c>
      <c r="P64" s="39">
        <f t="shared" si="9"/>
        <v>6</v>
      </c>
      <c r="Q64" s="39">
        <v>4</v>
      </c>
      <c r="R64" s="39">
        <v>1</v>
      </c>
      <c r="S64" s="39">
        <v>0</v>
      </c>
      <c r="T64" s="39">
        <v>0</v>
      </c>
      <c r="U64" s="39">
        <v>0</v>
      </c>
      <c r="V64" s="39">
        <v>0</v>
      </c>
      <c r="W64" s="39">
        <v>1</v>
      </c>
      <c r="X64" s="39">
        <f t="shared" si="10"/>
        <v>0</v>
      </c>
      <c r="Y64" s="39">
        <v>0</v>
      </c>
      <c r="Z64" s="39">
        <v>0</v>
      </c>
      <c r="AA64" s="41" t="s">
        <v>226</v>
      </c>
    </row>
    <row r="65" spans="1:28" ht="15.75" customHeight="1">
      <c r="A65" s="6"/>
      <c r="B65" s="4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47"/>
      <c r="AB65" s="6"/>
    </row>
    <row r="66" spans="2:27" ht="15.75" customHeight="1">
      <c r="B66" s="48"/>
      <c r="C66" s="48" t="s">
        <v>181</v>
      </c>
      <c r="D66" s="48"/>
      <c r="E66" s="48"/>
      <c r="F66" s="48"/>
      <c r="G66" s="48"/>
      <c r="H66" s="3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</row>
    <row r="67" spans="2:27" ht="13.5" customHeight="1">
      <c r="B67" s="12" t="s">
        <v>104</v>
      </c>
      <c r="C67" s="27">
        <f>D67+E67</f>
        <v>1</v>
      </c>
      <c r="D67" s="39">
        <f>F67</f>
        <v>1</v>
      </c>
      <c r="E67" s="39" t="s">
        <v>252</v>
      </c>
      <c r="F67" s="28">
        <v>1</v>
      </c>
      <c r="G67" s="39" t="s">
        <v>253</v>
      </c>
      <c r="H67" s="39" t="s">
        <v>253</v>
      </c>
      <c r="I67" s="39" t="s">
        <v>253</v>
      </c>
      <c r="J67" s="39" t="s">
        <v>253</v>
      </c>
      <c r="K67" s="39">
        <f>L67+M67+X67</f>
        <v>12</v>
      </c>
      <c r="L67" s="39">
        <v>12</v>
      </c>
      <c r="M67" s="39">
        <f>SUM(N67:W67)</f>
        <v>0</v>
      </c>
      <c r="N67" s="39" t="s">
        <v>253</v>
      </c>
      <c r="O67" s="39" t="s">
        <v>253</v>
      </c>
      <c r="P67" s="39" t="s">
        <v>253</v>
      </c>
      <c r="Q67" s="39" t="s">
        <v>253</v>
      </c>
      <c r="R67" s="39" t="s">
        <v>253</v>
      </c>
      <c r="S67" s="39" t="s">
        <v>253</v>
      </c>
      <c r="T67" s="39" t="s">
        <v>253</v>
      </c>
      <c r="U67" s="39" t="s">
        <v>253</v>
      </c>
      <c r="V67" s="39" t="s">
        <v>253</v>
      </c>
      <c r="W67" s="39" t="s">
        <v>253</v>
      </c>
      <c r="X67" s="39">
        <f>SUM(Y67:Z67)</f>
        <v>0</v>
      </c>
      <c r="Y67" s="39" t="s">
        <v>253</v>
      </c>
      <c r="Z67" s="39" t="s">
        <v>253</v>
      </c>
      <c r="AA67" s="48"/>
    </row>
    <row r="68" spans="2:27" ht="13.5" customHeight="1">
      <c r="B68" s="12" t="s">
        <v>106</v>
      </c>
      <c r="C68" s="27">
        <f>D68+E68</f>
        <v>220</v>
      </c>
      <c r="D68" s="39">
        <f>H68</f>
        <v>217</v>
      </c>
      <c r="E68" s="39">
        <f>I68</f>
        <v>3</v>
      </c>
      <c r="F68" s="28" t="s">
        <v>253</v>
      </c>
      <c r="G68" s="39">
        <f>SUM(H68:I68)</f>
        <v>220</v>
      </c>
      <c r="H68" s="39">
        <v>217</v>
      </c>
      <c r="I68" s="39">
        <v>3</v>
      </c>
      <c r="J68" s="39" t="s">
        <v>253</v>
      </c>
      <c r="K68" s="39">
        <f>L68+M68+X68</f>
        <v>2347</v>
      </c>
      <c r="L68" s="39" t="s">
        <v>253</v>
      </c>
      <c r="M68" s="39">
        <f>SUM(N68:P68)</f>
        <v>2347</v>
      </c>
      <c r="N68" s="39">
        <v>1998</v>
      </c>
      <c r="O68" s="39">
        <v>1</v>
      </c>
      <c r="P68" s="39">
        <f>SUM(Q68:W68)</f>
        <v>348</v>
      </c>
      <c r="Q68" s="39">
        <v>176</v>
      </c>
      <c r="R68" s="39">
        <v>21</v>
      </c>
      <c r="S68" s="39">
        <v>22</v>
      </c>
      <c r="T68" s="39">
        <v>3</v>
      </c>
      <c r="U68" s="39">
        <v>6</v>
      </c>
      <c r="V68" s="39">
        <v>0</v>
      </c>
      <c r="W68" s="39">
        <v>120</v>
      </c>
      <c r="X68" s="39">
        <f>SUM(Y68:Z68)</f>
        <v>0</v>
      </c>
      <c r="Y68" s="39" t="s">
        <v>253</v>
      </c>
      <c r="Z68" s="39" t="s">
        <v>253</v>
      </c>
      <c r="AA68" s="48"/>
    </row>
    <row r="69" spans="2:27" ht="13.5" customHeight="1">
      <c r="B69" s="12" t="s">
        <v>107</v>
      </c>
      <c r="C69" s="27">
        <f>D69+E69</f>
        <v>7</v>
      </c>
      <c r="D69" s="39">
        <f>J69</f>
        <v>7</v>
      </c>
      <c r="E69" s="39" t="s">
        <v>252</v>
      </c>
      <c r="F69" s="28" t="s">
        <v>253</v>
      </c>
      <c r="G69" s="39" t="s">
        <v>253</v>
      </c>
      <c r="H69" s="39" t="s">
        <v>253</v>
      </c>
      <c r="I69" s="39" t="s">
        <v>253</v>
      </c>
      <c r="J69" s="39">
        <v>7</v>
      </c>
      <c r="K69" s="39">
        <f>L69+M69+X69</f>
        <v>47</v>
      </c>
      <c r="L69" s="39" t="s">
        <v>253</v>
      </c>
      <c r="M69" s="39">
        <f>SUM(N69:W69)</f>
        <v>0</v>
      </c>
      <c r="N69" s="39" t="s">
        <v>253</v>
      </c>
      <c r="O69" s="39" t="s">
        <v>253</v>
      </c>
      <c r="P69" s="39" t="s">
        <v>253</v>
      </c>
      <c r="Q69" s="39" t="s">
        <v>253</v>
      </c>
      <c r="R69" s="39" t="s">
        <v>253</v>
      </c>
      <c r="S69" s="39" t="s">
        <v>253</v>
      </c>
      <c r="T69" s="39" t="s">
        <v>253</v>
      </c>
      <c r="U69" s="39" t="s">
        <v>253</v>
      </c>
      <c r="V69" s="39" t="s">
        <v>253</v>
      </c>
      <c r="W69" s="39" t="s">
        <v>253</v>
      </c>
      <c r="X69" s="39">
        <f>SUM(Y69:Z69)</f>
        <v>47</v>
      </c>
      <c r="Y69" s="39">
        <v>47</v>
      </c>
      <c r="Z69" s="39">
        <v>0</v>
      </c>
      <c r="AA69" s="48"/>
    </row>
    <row r="70" spans="2:27" ht="13.5" customHeight="1">
      <c r="B70" s="48"/>
      <c r="C70" s="51"/>
      <c r="D70" s="51"/>
      <c r="E70" s="51"/>
      <c r="F70" s="51"/>
      <c r="G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48"/>
    </row>
    <row r="71" spans="2:27" ht="13.5" customHeight="1">
      <c r="B71" s="48"/>
      <c r="C71" s="51"/>
      <c r="D71" s="51"/>
      <c r="E71" s="51"/>
      <c r="F71" s="51"/>
      <c r="G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48"/>
    </row>
    <row r="72" spans="2:27" ht="13.5" customHeight="1">
      <c r="B72" s="48"/>
      <c r="C72" s="51"/>
      <c r="D72" s="51"/>
      <c r="E72" s="51"/>
      <c r="F72" s="51"/>
      <c r="G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48"/>
    </row>
    <row r="73" spans="2:27" ht="13.5" customHeight="1">
      <c r="B73" s="48"/>
      <c r="C73" s="51"/>
      <c r="D73" s="51"/>
      <c r="E73" s="51"/>
      <c r="F73" s="51"/>
      <c r="G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48"/>
    </row>
    <row r="74" spans="2:27" ht="13.5" customHeight="1">
      <c r="B74" s="48"/>
      <c r="C74" s="51"/>
      <c r="D74" s="51"/>
      <c r="E74" s="51"/>
      <c r="F74" s="51"/>
      <c r="G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48"/>
    </row>
    <row r="75" spans="2:27" ht="13.5" customHeight="1">
      <c r="B75" s="48"/>
      <c r="C75" s="51"/>
      <c r="D75" s="51"/>
      <c r="E75" s="51"/>
      <c r="F75" s="51"/>
      <c r="G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48"/>
    </row>
    <row r="76" spans="2:27" ht="13.5" customHeight="1">
      <c r="B76" s="48"/>
      <c r="C76" s="51"/>
      <c r="D76" s="51"/>
      <c r="E76" s="51"/>
      <c r="F76" s="51"/>
      <c r="G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48"/>
    </row>
    <row r="77" spans="2:27" ht="13.5" customHeight="1">
      <c r="B77" s="48"/>
      <c r="C77" s="51"/>
      <c r="D77" s="51"/>
      <c r="E77" s="51"/>
      <c r="F77" s="51"/>
      <c r="G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48"/>
    </row>
    <row r="78" spans="2:27" ht="13.5" customHeight="1">
      <c r="B78" s="48"/>
      <c r="C78" s="51"/>
      <c r="D78" s="51"/>
      <c r="E78" s="51"/>
      <c r="F78" s="51"/>
      <c r="G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48"/>
    </row>
    <row r="79" spans="2:27" ht="13.5" customHeight="1">
      <c r="B79" s="48"/>
      <c r="C79" s="51"/>
      <c r="D79" s="51"/>
      <c r="E79" s="51"/>
      <c r="F79" s="51"/>
      <c r="G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48"/>
    </row>
    <row r="80" spans="2:27" ht="13.5" customHeight="1">
      <c r="B80" s="48"/>
      <c r="C80" s="51"/>
      <c r="D80" s="51"/>
      <c r="E80" s="51"/>
      <c r="F80" s="51"/>
      <c r="G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48"/>
    </row>
    <row r="81" ht="13.5" customHeight="1">
      <c r="B81" s="3"/>
    </row>
  </sheetData>
  <sheetProtection sheet="1" objects="1" scenarios="1" selectLockedCells="1" selectUnlockedCells="1"/>
  <mergeCells count="38">
    <mergeCell ref="A4:B7"/>
    <mergeCell ref="AA4:AB7"/>
    <mergeCell ref="A60:B60"/>
    <mergeCell ref="A62:B62"/>
    <mergeCell ref="K4:Z4"/>
    <mergeCell ref="K5:K7"/>
    <mergeCell ref="Y6:Y7"/>
    <mergeCell ref="L5:L6"/>
    <mergeCell ref="X5:Z5"/>
    <mergeCell ref="X6:X7"/>
    <mergeCell ref="A42:B42"/>
    <mergeCell ref="A45:B45"/>
    <mergeCell ref="A49:B49"/>
    <mergeCell ref="A57:B57"/>
    <mergeCell ref="A35:B35"/>
    <mergeCell ref="A54:B54"/>
    <mergeCell ref="A40:B40"/>
    <mergeCell ref="A1:N1"/>
    <mergeCell ref="M6:M7"/>
    <mergeCell ref="A32:B32"/>
    <mergeCell ref="A13:B13"/>
    <mergeCell ref="G6:I6"/>
    <mergeCell ref="C6:E6"/>
    <mergeCell ref="N6:N7"/>
    <mergeCell ref="C4:J5"/>
    <mergeCell ref="M5:W5"/>
    <mergeCell ref="P6:W6"/>
    <mergeCell ref="AA54:AB54"/>
    <mergeCell ref="AA13:AB13"/>
    <mergeCell ref="AA32:AB32"/>
    <mergeCell ref="AA35:AB35"/>
    <mergeCell ref="AA40:AB40"/>
    <mergeCell ref="AA57:AB57"/>
    <mergeCell ref="AA60:AB60"/>
    <mergeCell ref="AA62:AB62"/>
    <mergeCell ref="AA42:AB42"/>
    <mergeCell ref="AA45:AB45"/>
    <mergeCell ref="AA49:AB49"/>
  </mergeCells>
  <printOptions horizontalCentered="1"/>
  <pageMargins left="0.5905511811023623" right="0.5905511811023623" top="0.86" bottom="0.3937007874015748" header="0.86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:IV16384"/>
    </sheetView>
  </sheetViews>
  <sheetFormatPr defaultColWidth="12.75" defaultRowHeight="19.5" customHeight="1"/>
  <cols>
    <col min="1" max="1" width="11.75" style="53" customWidth="1"/>
    <col min="2" max="7" width="8.58203125" style="53" customWidth="1"/>
    <col min="8" max="8" width="11.75" style="53" customWidth="1"/>
    <col min="9" max="14" width="8.58203125" style="53" customWidth="1"/>
    <col min="15" max="16384" width="13.75" style="53" customWidth="1"/>
  </cols>
  <sheetData>
    <row r="1" spans="1:14" ht="19.5" customHeight="1">
      <c r="A1" s="240" t="s">
        <v>271</v>
      </c>
      <c r="B1" s="240"/>
      <c r="C1" s="240"/>
      <c r="D1" s="240"/>
      <c r="E1" s="240"/>
      <c r="F1" s="240"/>
      <c r="G1" s="240"/>
      <c r="H1" s="240" t="s">
        <v>199</v>
      </c>
      <c r="I1" s="240"/>
      <c r="J1" s="240"/>
      <c r="K1" s="240"/>
      <c r="L1" s="240"/>
      <c r="M1" s="240"/>
      <c r="N1" s="240"/>
    </row>
    <row r="2" spans="1:14" ht="19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9.5" customHeight="1">
      <c r="A3" s="5" t="s">
        <v>177</v>
      </c>
      <c r="B3" s="54"/>
      <c r="C3" s="54"/>
      <c r="D3" s="54"/>
      <c r="E3" s="54"/>
      <c r="F3" s="55"/>
      <c r="G3" s="56" t="s">
        <v>44</v>
      </c>
      <c r="H3" s="5" t="s">
        <v>177</v>
      </c>
      <c r="I3" s="54"/>
      <c r="J3" s="54"/>
      <c r="K3" s="54"/>
      <c r="L3" s="54"/>
      <c r="M3" s="55"/>
      <c r="N3" s="56" t="s">
        <v>44</v>
      </c>
    </row>
    <row r="4" spans="1:14" ht="24" customHeight="1">
      <c r="A4" s="57"/>
      <c r="B4" s="58"/>
      <c r="C4" s="58"/>
      <c r="D4" s="59" t="s">
        <v>45</v>
      </c>
      <c r="E4" s="60" t="s">
        <v>48</v>
      </c>
      <c r="F4" s="61"/>
      <c r="G4" s="59" t="s">
        <v>47</v>
      </c>
      <c r="H4" s="57"/>
      <c r="I4" s="58"/>
      <c r="J4" s="58"/>
      <c r="K4" s="59" t="s">
        <v>45</v>
      </c>
      <c r="L4" s="60" t="s">
        <v>46</v>
      </c>
      <c r="M4" s="61"/>
      <c r="N4" s="59" t="s">
        <v>47</v>
      </c>
    </row>
    <row r="5" spans="1:14" ht="19.5" customHeight="1">
      <c r="A5" s="62" t="s">
        <v>7</v>
      </c>
      <c r="B5" s="59" t="s">
        <v>256</v>
      </c>
      <c r="C5" s="59" t="s">
        <v>272</v>
      </c>
      <c r="D5" s="59" t="s">
        <v>50</v>
      </c>
      <c r="E5" s="59" t="s">
        <v>50</v>
      </c>
      <c r="F5" s="59" t="s">
        <v>51</v>
      </c>
      <c r="G5" s="59" t="s">
        <v>50</v>
      </c>
      <c r="H5" s="62" t="s">
        <v>49</v>
      </c>
      <c r="I5" s="59" t="s">
        <v>256</v>
      </c>
      <c r="J5" s="59" t="s">
        <v>272</v>
      </c>
      <c r="K5" s="59" t="s">
        <v>50</v>
      </c>
      <c r="L5" s="59" t="s">
        <v>50</v>
      </c>
      <c r="M5" s="59" t="s">
        <v>51</v>
      </c>
      <c r="N5" s="59" t="s">
        <v>50</v>
      </c>
    </row>
    <row r="6" spans="1:14" s="65" customFormat="1" ht="19.5" customHeight="1">
      <c r="A6" s="63"/>
      <c r="B6" s="64"/>
      <c r="C6" s="63"/>
      <c r="D6" s="63"/>
      <c r="E6" s="63"/>
      <c r="F6" s="63"/>
      <c r="G6" s="63"/>
      <c r="H6" s="63"/>
      <c r="I6" s="64"/>
      <c r="J6" s="63"/>
      <c r="K6" s="63"/>
      <c r="L6" s="63"/>
      <c r="M6" s="63"/>
      <c r="N6" s="63"/>
    </row>
    <row r="7" spans="1:14" s="65" customFormat="1" ht="19.5" customHeight="1">
      <c r="A7" s="66" t="s">
        <v>4</v>
      </c>
      <c r="B7" s="77">
        <v>229</v>
      </c>
      <c r="C7" s="67">
        <f>SUM(D7:G7)</f>
        <v>228</v>
      </c>
      <c r="D7" s="67">
        <f>SUM(D9:D35)</f>
        <v>1</v>
      </c>
      <c r="E7" s="67">
        <f>SUM(E9:E35)</f>
        <v>217</v>
      </c>
      <c r="F7" s="67">
        <f>SUM(F9:F35)</f>
        <v>3</v>
      </c>
      <c r="G7" s="67">
        <f>SUM(G9:G35)</f>
        <v>7</v>
      </c>
      <c r="H7" s="66" t="s">
        <v>4</v>
      </c>
      <c r="I7" s="77">
        <v>229</v>
      </c>
      <c r="J7" s="67">
        <f>SUM(K7:N7)</f>
        <v>228</v>
      </c>
      <c r="K7" s="67">
        <f>SUM(K9:K35)</f>
        <v>1</v>
      </c>
      <c r="L7" s="67">
        <f>SUM(L9:L35)</f>
        <v>217</v>
      </c>
      <c r="M7" s="67">
        <f>SUM(M9:M35)</f>
        <v>3</v>
      </c>
      <c r="N7" s="67">
        <f>SUM(N9:N35)</f>
        <v>7</v>
      </c>
    </row>
    <row r="8" spans="1:14" s="65" customFormat="1" ht="19.5" customHeight="1">
      <c r="A8" s="63"/>
      <c r="B8" s="78"/>
      <c r="C8" s="68"/>
      <c r="D8" s="79"/>
      <c r="E8" s="79"/>
      <c r="F8" s="79"/>
      <c r="G8" s="79"/>
      <c r="H8" s="63"/>
      <c r="I8" s="78"/>
      <c r="J8" s="68"/>
      <c r="K8" s="79"/>
      <c r="L8" s="79"/>
      <c r="M8" s="79"/>
      <c r="N8" s="79"/>
    </row>
    <row r="9" spans="1:14" s="65" customFormat="1" ht="19.5" customHeight="1">
      <c r="A9" s="69" t="s">
        <v>53</v>
      </c>
      <c r="B9" s="77">
        <v>1</v>
      </c>
      <c r="C9" s="67">
        <f aca="true" t="shared" si="0" ref="C9:C35">SUM(D9:G9)</f>
        <v>1</v>
      </c>
      <c r="D9" s="79" t="s">
        <v>41</v>
      </c>
      <c r="E9" s="79">
        <v>0</v>
      </c>
      <c r="F9" s="79">
        <v>0</v>
      </c>
      <c r="G9" s="79">
        <v>1</v>
      </c>
      <c r="H9" s="69" t="s">
        <v>52</v>
      </c>
      <c r="I9" s="77">
        <v>1</v>
      </c>
      <c r="J9" s="67">
        <f aca="true" t="shared" si="1" ref="J9:J35">SUM(K9:N9)</f>
        <v>3</v>
      </c>
      <c r="K9" s="79">
        <v>0</v>
      </c>
      <c r="L9" s="79">
        <v>0</v>
      </c>
      <c r="M9" s="79">
        <v>2</v>
      </c>
      <c r="N9" s="79">
        <v>1</v>
      </c>
    </row>
    <row r="10" spans="1:14" s="65" customFormat="1" ht="19.5" customHeight="1">
      <c r="A10" s="69" t="s">
        <v>55</v>
      </c>
      <c r="B10" s="77">
        <v>44</v>
      </c>
      <c r="C10" s="67">
        <f t="shared" si="0"/>
        <v>44</v>
      </c>
      <c r="D10" s="79" t="s">
        <v>41</v>
      </c>
      <c r="E10" s="79">
        <v>39</v>
      </c>
      <c r="F10" s="79">
        <v>3</v>
      </c>
      <c r="G10" s="79">
        <v>2</v>
      </c>
      <c r="H10" s="69" t="s">
        <v>54</v>
      </c>
      <c r="I10" s="77">
        <v>16</v>
      </c>
      <c r="J10" s="67">
        <f t="shared" si="1"/>
        <v>15</v>
      </c>
      <c r="K10" s="79">
        <v>0</v>
      </c>
      <c r="L10" s="79">
        <v>14</v>
      </c>
      <c r="M10" s="79">
        <v>1</v>
      </c>
      <c r="N10" s="79">
        <v>0</v>
      </c>
    </row>
    <row r="11" spans="1:14" s="65" customFormat="1" ht="19.5" customHeight="1">
      <c r="A11" s="69" t="s">
        <v>57</v>
      </c>
      <c r="B11" s="77">
        <v>17</v>
      </c>
      <c r="C11" s="67">
        <f t="shared" si="0"/>
        <v>14</v>
      </c>
      <c r="D11" s="79" t="s">
        <v>41</v>
      </c>
      <c r="E11" s="79">
        <v>13</v>
      </c>
      <c r="F11" s="79">
        <v>0</v>
      </c>
      <c r="G11" s="79">
        <v>1</v>
      </c>
      <c r="H11" s="69" t="s">
        <v>56</v>
      </c>
      <c r="I11" s="77">
        <v>22</v>
      </c>
      <c r="J11" s="67">
        <f t="shared" si="1"/>
        <v>20</v>
      </c>
      <c r="K11" s="79">
        <v>0</v>
      </c>
      <c r="L11" s="79">
        <v>18</v>
      </c>
      <c r="M11" s="79">
        <v>0</v>
      </c>
      <c r="N11" s="79">
        <v>2</v>
      </c>
    </row>
    <row r="12" spans="1:14" s="65" customFormat="1" ht="19.5" customHeight="1">
      <c r="A12" s="69" t="s">
        <v>59</v>
      </c>
      <c r="B12" s="77">
        <v>12</v>
      </c>
      <c r="C12" s="67">
        <f t="shared" si="0"/>
        <v>10</v>
      </c>
      <c r="D12" s="79" t="s">
        <v>41</v>
      </c>
      <c r="E12" s="79">
        <v>10</v>
      </c>
      <c r="F12" s="79" t="s">
        <v>41</v>
      </c>
      <c r="G12" s="79">
        <v>0</v>
      </c>
      <c r="H12" s="69" t="s">
        <v>58</v>
      </c>
      <c r="I12" s="77">
        <v>18</v>
      </c>
      <c r="J12" s="67">
        <f t="shared" si="1"/>
        <v>18</v>
      </c>
      <c r="K12" s="79">
        <v>0</v>
      </c>
      <c r="L12" s="79">
        <v>17</v>
      </c>
      <c r="M12" s="79">
        <v>0</v>
      </c>
      <c r="N12" s="79">
        <v>1</v>
      </c>
    </row>
    <row r="13" spans="1:14" s="65" customFormat="1" ht="19.5" customHeight="1">
      <c r="A13" s="69" t="s">
        <v>61</v>
      </c>
      <c r="B13" s="77">
        <v>19</v>
      </c>
      <c r="C13" s="67">
        <f t="shared" si="0"/>
        <v>20</v>
      </c>
      <c r="D13" s="79" t="s">
        <v>41</v>
      </c>
      <c r="E13" s="79">
        <v>20</v>
      </c>
      <c r="F13" s="79" t="s">
        <v>41</v>
      </c>
      <c r="G13" s="79">
        <v>0</v>
      </c>
      <c r="H13" s="69" t="s">
        <v>60</v>
      </c>
      <c r="I13" s="77">
        <v>19</v>
      </c>
      <c r="J13" s="67">
        <f t="shared" si="1"/>
        <v>23</v>
      </c>
      <c r="K13" s="79">
        <v>0</v>
      </c>
      <c r="L13" s="79">
        <v>23</v>
      </c>
      <c r="M13" s="79">
        <v>0</v>
      </c>
      <c r="N13" s="79">
        <v>0</v>
      </c>
    </row>
    <row r="14" spans="1:14" s="65" customFormat="1" ht="19.5" customHeight="1">
      <c r="A14" s="69" t="s">
        <v>63</v>
      </c>
      <c r="B14" s="77">
        <v>13</v>
      </c>
      <c r="C14" s="67">
        <f t="shared" si="0"/>
        <v>11</v>
      </c>
      <c r="D14" s="79" t="s">
        <v>41</v>
      </c>
      <c r="E14" s="79">
        <v>10</v>
      </c>
      <c r="F14" s="79" t="s">
        <v>41</v>
      </c>
      <c r="G14" s="79">
        <v>1</v>
      </c>
      <c r="H14" s="69" t="s">
        <v>62</v>
      </c>
      <c r="I14" s="77">
        <v>29</v>
      </c>
      <c r="J14" s="67">
        <f t="shared" si="1"/>
        <v>25</v>
      </c>
      <c r="K14" s="79">
        <v>0</v>
      </c>
      <c r="L14" s="79">
        <v>25</v>
      </c>
      <c r="M14" s="79">
        <v>0</v>
      </c>
      <c r="N14" s="79">
        <v>0</v>
      </c>
    </row>
    <row r="15" spans="1:14" s="65" customFormat="1" ht="19.5" customHeight="1">
      <c r="A15" s="69" t="s">
        <v>65</v>
      </c>
      <c r="B15" s="77">
        <v>15</v>
      </c>
      <c r="C15" s="67">
        <f t="shared" si="0"/>
        <v>19</v>
      </c>
      <c r="D15" s="79" t="s">
        <v>41</v>
      </c>
      <c r="E15" s="79">
        <v>19</v>
      </c>
      <c r="F15" s="79" t="s">
        <v>41</v>
      </c>
      <c r="G15" s="79">
        <v>0</v>
      </c>
      <c r="H15" s="69" t="s">
        <v>64</v>
      </c>
      <c r="I15" s="77">
        <v>15</v>
      </c>
      <c r="J15" s="67">
        <f t="shared" si="1"/>
        <v>18</v>
      </c>
      <c r="K15" s="79">
        <v>0</v>
      </c>
      <c r="L15" s="79">
        <v>17</v>
      </c>
      <c r="M15" s="79">
        <v>0</v>
      </c>
      <c r="N15" s="79">
        <v>1</v>
      </c>
    </row>
    <row r="16" spans="1:14" s="65" customFormat="1" ht="20.25" customHeight="1">
      <c r="A16" s="69" t="s">
        <v>67</v>
      </c>
      <c r="B16" s="77">
        <v>13</v>
      </c>
      <c r="C16" s="67">
        <f t="shared" si="0"/>
        <v>15</v>
      </c>
      <c r="D16" s="79" t="s">
        <v>41</v>
      </c>
      <c r="E16" s="79">
        <v>15</v>
      </c>
      <c r="F16" s="79" t="s">
        <v>41</v>
      </c>
      <c r="G16" s="79">
        <v>0</v>
      </c>
      <c r="H16" s="69" t="s">
        <v>66</v>
      </c>
      <c r="I16" s="77">
        <v>46</v>
      </c>
      <c r="J16" s="67">
        <f t="shared" si="1"/>
        <v>46</v>
      </c>
      <c r="K16" s="79">
        <v>0</v>
      </c>
      <c r="L16" s="79">
        <v>45</v>
      </c>
      <c r="M16" s="79">
        <v>0</v>
      </c>
      <c r="N16" s="79">
        <v>1</v>
      </c>
    </row>
    <row r="17" spans="1:14" s="65" customFormat="1" ht="19.5" customHeight="1">
      <c r="A17" s="69" t="s">
        <v>69</v>
      </c>
      <c r="B17" s="77">
        <v>18</v>
      </c>
      <c r="C17" s="67">
        <f t="shared" si="0"/>
        <v>20</v>
      </c>
      <c r="D17" s="79">
        <v>1</v>
      </c>
      <c r="E17" s="79">
        <v>18</v>
      </c>
      <c r="F17" s="79" t="s">
        <v>41</v>
      </c>
      <c r="G17" s="79">
        <v>1</v>
      </c>
      <c r="H17" s="69" t="s">
        <v>68</v>
      </c>
      <c r="I17" s="77">
        <v>27</v>
      </c>
      <c r="J17" s="67">
        <f t="shared" si="1"/>
        <v>27</v>
      </c>
      <c r="K17" s="79">
        <v>1</v>
      </c>
      <c r="L17" s="79">
        <v>26</v>
      </c>
      <c r="M17" s="79">
        <v>0</v>
      </c>
      <c r="N17" s="79">
        <v>0</v>
      </c>
    </row>
    <row r="18" spans="1:14" s="65" customFormat="1" ht="19.5" customHeight="1">
      <c r="A18" s="69" t="s">
        <v>71</v>
      </c>
      <c r="B18" s="77">
        <v>9</v>
      </c>
      <c r="C18" s="67">
        <f t="shared" si="0"/>
        <v>11</v>
      </c>
      <c r="D18" s="79" t="s">
        <v>41</v>
      </c>
      <c r="E18" s="79">
        <v>11</v>
      </c>
      <c r="F18" s="79" t="s">
        <v>41</v>
      </c>
      <c r="G18" s="79">
        <v>0</v>
      </c>
      <c r="H18" s="69" t="s">
        <v>70</v>
      </c>
      <c r="I18" s="77">
        <v>20</v>
      </c>
      <c r="J18" s="67">
        <f t="shared" si="1"/>
        <v>21</v>
      </c>
      <c r="K18" s="79">
        <v>0</v>
      </c>
      <c r="L18" s="79">
        <v>20</v>
      </c>
      <c r="M18" s="79">
        <v>0</v>
      </c>
      <c r="N18" s="79">
        <v>1</v>
      </c>
    </row>
    <row r="19" spans="1:14" s="65" customFormat="1" ht="19.5" customHeight="1">
      <c r="A19" s="69" t="s">
        <v>73</v>
      </c>
      <c r="B19" s="77">
        <v>19</v>
      </c>
      <c r="C19" s="67">
        <f t="shared" si="0"/>
        <v>9</v>
      </c>
      <c r="D19" s="79" t="s">
        <v>41</v>
      </c>
      <c r="E19" s="79">
        <v>9</v>
      </c>
      <c r="F19" s="79" t="s">
        <v>41</v>
      </c>
      <c r="G19" s="79">
        <v>0</v>
      </c>
      <c r="H19" s="69" t="s">
        <v>72</v>
      </c>
      <c r="I19" s="77">
        <v>11</v>
      </c>
      <c r="J19" s="67">
        <f t="shared" si="1"/>
        <v>8</v>
      </c>
      <c r="K19" s="79">
        <v>0</v>
      </c>
      <c r="L19" s="79">
        <v>8</v>
      </c>
      <c r="M19" s="79">
        <v>0</v>
      </c>
      <c r="N19" s="79">
        <v>0</v>
      </c>
    </row>
    <row r="20" spans="1:14" s="65" customFormat="1" ht="19.5" customHeight="1">
      <c r="A20" s="69" t="s">
        <v>75</v>
      </c>
      <c r="B20" s="77">
        <v>10</v>
      </c>
      <c r="C20" s="67">
        <f t="shared" si="0"/>
        <v>11</v>
      </c>
      <c r="D20" s="79" t="s">
        <v>41</v>
      </c>
      <c r="E20" s="79">
        <v>10</v>
      </c>
      <c r="F20" s="79" t="s">
        <v>41</v>
      </c>
      <c r="G20" s="79">
        <v>1</v>
      </c>
      <c r="H20" s="69" t="s">
        <v>74</v>
      </c>
      <c r="I20" s="77">
        <v>4</v>
      </c>
      <c r="J20" s="67">
        <f t="shared" si="1"/>
        <v>2</v>
      </c>
      <c r="K20" s="79">
        <v>0</v>
      </c>
      <c r="L20" s="79">
        <v>2</v>
      </c>
      <c r="M20" s="79">
        <v>0</v>
      </c>
      <c r="N20" s="79">
        <v>0</v>
      </c>
    </row>
    <row r="21" spans="1:14" s="65" customFormat="1" ht="19.5" customHeight="1">
      <c r="A21" s="69" t="s">
        <v>77</v>
      </c>
      <c r="B21" s="77">
        <v>8</v>
      </c>
      <c r="C21" s="67">
        <f t="shared" si="0"/>
        <v>9</v>
      </c>
      <c r="D21" s="79" t="s">
        <v>41</v>
      </c>
      <c r="E21" s="79">
        <v>9</v>
      </c>
      <c r="F21" s="79" t="s">
        <v>41</v>
      </c>
      <c r="G21" s="79" t="s">
        <v>41</v>
      </c>
      <c r="H21" s="69" t="s">
        <v>76</v>
      </c>
      <c r="I21" s="77">
        <v>1</v>
      </c>
      <c r="J21" s="67">
        <f t="shared" si="1"/>
        <v>2</v>
      </c>
      <c r="K21" s="79">
        <v>0</v>
      </c>
      <c r="L21" s="79">
        <v>2</v>
      </c>
      <c r="M21" s="79">
        <v>0</v>
      </c>
      <c r="N21" s="79">
        <v>0</v>
      </c>
    </row>
    <row r="22" spans="1:14" s="65" customFormat="1" ht="19.5" customHeight="1">
      <c r="A22" s="69" t="s">
        <v>79</v>
      </c>
      <c r="B22" s="77">
        <v>7</v>
      </c>
      <c r="C22" s="67">
        <f t="shared" si="0"/>
        <v>9</v>
      </c>
      <c r="D22" s="79" t="s">
        <v>41</v>
      </c>
      <c r="E22" s="79">
        <v>9</v>
      </c>
      <c r="F22" s="79" t="s">
        <v>41</v>
      </c>
      <c r="G22" s="79" t="s">
        <v>41</v>
      </c>
      <c r="H22" s="69" t="s">
        <v>78</v>
      </c>
      <c r="I22" s="77">
        <v>0</v>
      </c>
      <c r="J22" s="67">
        <f t="shared" si="1"/>
        <v>0</v>
      </c>
      <c r="K22" s="79">
        <v>0</v>
      </c>
      <c r="L22" s="79">
        <v>0</v>
      </c>
      <c r="M22" s="79">
        <v>0</v>
      </c>
      <c r="N22" s="79">
        <v>0</v>
      </c>
    </row>
    <row r="23" spans="1:14" s="65" customFormat="1" ht="19.5" customHeight="1">
      <c r="A23" s="69" t="s">
        <v>81</v>
      </c>
      <c r="B23" s="77">
        <v>5</v>
      </c>
      <c r="C23" s="67">
        <f t="shared" si="0"/>
        <v>5</v>
      </c>
      <c r="D23" s="79" t="s">
        <v>41</v>
      </c>
      <c r="E23" s="79">
        <v>5</v>
      </c>
      <c r="F23" s="79" t="s">
        <v>41</v>
      </c>
      <c r="G23" s="79" t="s">
        <v>41</v>
      </c>
      <c r="H23" s="69" t="s">
        <v>80</v>
      </c>
      <c r="I23" s="77">
        <v>0</v>
      </c>
      <c r="J23" s="67">
        <f t="shared" si="1"/>
        <v>0</v>
      </c>
      <c r="K23" s="79">
        <v>0</v>
      </c>
      <c r="L23" s="79">
        <v>0</v>
      </c>
      <c r="M23" s="79">
        <v>0</v>
      </c>
      <c r="N23" s="79">
        <v>0</v>
      </c>
    </row>
    <row r="24" spans="1:14" s="65" customFormat="1" ht="19.5" customHeight="1">
      <c r="A24" s="69" t="s">
        <v>83</v>
      </c>
      <c r="B24" s="77">
        <v>7</v>
      </c>
      <c r="C24" s="67">
        <f t="shared" si="0"/>
        <v>7</v>
      </c>
      <c r="D24" s="79" t="s">
        <v>41</v>
      </c>
      <c r="E24" s="79">
        <v>7</v>
      </c>
      <c r="F24" s="79" t="s">
        <v>41</v>
      </c>
      <c r="G24" s="79" t="s">
        <v>41</v>
      </c>
      <c r="H24" s="69" t="s">
        <v>82</v>
      </c>
      <c r="I24" s="77">
        <v>0</v>
      </c>
      <c r="J24" s="67">
        <f t="shared" si="1"/>
        <v>0</v>
      </c>
      <c r="K24" s="79">
        <v>0</v>
      </c>
      <c r="L24" s="79">
        <v>0</v>
      </c>
      <c r="M24" s="79">
        <v>0</v>
      </c>
      <c r="N24" s="79">
        <v>0</v>
      </c>
    </row>
    <row r="25" spans="1:14" s="65" customFormat="1" ht="19.5" customHeight="1">
      <c r="A25" s="69" t="s">
        <v>85</v>
      </c>
      <c r="B25" s="77">
        <v>4</v>
      </c>
      <c r="C25" s="67">
        <f t="shared" si="0"/>
        <v>5</v>
      </c>
      <c r="D25" s="79" t="s">
        <v>41</v>
      </c>
      <c r="E25" s="79">
        <v>5</v>
      </c>
      <c r="F25" s="79" t="s">
        <v>41</v>
      </c>
      <c r="G25" s="79" t="s">
        <v>41</v>
      </c>
      <c r="H25" s="69" t="s">
        <v>84</v>
      </c>
      <c r="I25" s="77">
        <v>0</v>
      </c>
      <c r="J25" s="67">
        <f t="shared" si="1"/>
        <v>0</v>
      </c>
      <c r="K25" s="79">
        <v>0</v>
      </c>
      <c r="L25" s="79">
        <v>0</v>
      </c>
      <c r="M25" s="79">
        <v>0</v>
      </c>
      <c r="N25" s="79">
        <v>0</v>
      </c>
    </row>
    <row r="26" spans="1:14" s="65" customFormat="1" ht="19.5" customHeight="1">
      <c r="A26" s="69" t="s">
        <v>87</v>
      </c>
      <c r="B26" s="77">
        <v>4</v>
      </c>
      <c r="C26" s="67">
        <f t="shared" si="0"/>
        <v>4</v>
      </c>
      <c r="D26" s="79" t="s">
        <v>41</v>
      </c>
      <c r="E26" s="79">
        <v>4</v>
      </c>
      <c r="F26" s="79" t="s">
        <v>41</v>
      </c>
      <c r="G26" s="79" t="s">
        <v>41</v>
      </c>
      <c r="H26" s="69" t="s">
        <v>86</v>
      </c>
      <c r="I26" s="77">
        <v>0</v>
      </c>
      <c r="J26" s="67">
        <f t="shared" si="1"/>
        <v>0</v>
      </c>
      <c r="K26" s="79">
        <v>0</v>
      </c>
      <c r="L26" s="79">
        <v>0</v>
      </c>
      <c r="M26" s="79">
        <v>0</v>
      </c>
      <c r="N26" s="79">
        <v>0</v>
      </c>
    </row>
    <row r="27" spans="1:14" s="65" customFormat="1" ht="19.5" customHeight="1">
      <c r="A27" s="69" t="s">
        <v>89</v>
      </c>
      <c r="B27" s="77">
        <v>1</v>
      </c>
      <c r="C27" s="67">
        <f t="shared" si="0"/>
        <v>0</v>
      </c>
      <c r="D27" s="79" t="s">
        <v>41</v>
      </c>
      <c r="E27" s="79">
        <v>0</v>
      </c>
      <c r="F27" s="79" t="s">
        <v>41</v>
      </c>
      <c r="G27" s="79" t="s">
        <v>41</v>
      </c>
      <c r="H27" s="69" t="s">
        <v>88</v>
      </c>
      <c r="I27" s="77">
        <v>0</v>
      </c>
      <c r="J27" s="67">
        <f t="shared" si="1"/>
        <v>0</v>
      </c>
      <c r="K27" s="79">
        <v>0</v>
      </c>
      <c r="L27" s="79">
        <v>0</v>
      </c>
      <c r="M27" s="79">
        <v>0</v>
      </c>
      <c r="N27" s="79">
        <v>0</v>
      </c>
    </row>
    <row r="28" spans="1:14" s="65" customFormat="1" ht="19.5" customHeight="1">
      <c r="A28" s="69" t="s">
        <v>91</v>
      </c>
      <c r="B28" s="77">
        <v>1</v>
      </c>
      <c r="C28" s="67">
        <f t="shared" si="0"/>
        <v>0</v>
      </c>
      <c r="D28" s="79" t="s">
        <v>41</v>
      </c>
      <c r="E28" s="79">
        <v>0</v>
      </c>
      <c r="F28" s="79" t="s">
        <v>41</v>
      </c>
      <c r="G28" s="79" t="s">
        <v>41</v>
      </c>
      <c r="H28" s="69" t="s">
        <v>90</v>
      </c>
      <c r="I28" s="77">
        <v>0</v>
      </c>
      <c r="J28" s="67">
        <f t="shared" si="1"/>
        <v>0</v>
      </c>
      <c r="K28" s="79">
        <v>0</v>
      </c>
      <c r="L28" s="79">
        <v>0</v>
      </c>
      <c r="M28" s="79">
        <v>0</v>
      </c>
      <c r="N28" s="79">
        <v>0</v>
      </c>
    </row>
    <row r="29" spans="1:14" s="65" customFormat="1" ht="19.5" customHeight="1">
      <c r="A29" s="69" t="s">
        <v>93</v>
      </c>
      <c r="B29" s="77">
        <v>1</v>
      </c>
      <c r="C29" s="67">
        <f t="shared" si="0"/>
        <v>1</v>
      </c>
      <c r="D29" s="79">
        <v>0</v>
      </c>
      <c r="E29" s="79">
        <v>1</v>
      </c>
      <c r="F29" s="79" t="s">
        <v>41</v>
      </c>
      <c r="G29" s="79" t="s">
        <v>41</v>
      </c>
      <c r="H29" s="69" t="s">
        <v>92</v>
      </c>
      <c r="I29" s="77">
        <v>0</v>
      </c>
      <c r="J29" s="67">
        <f t="shared" si="1"/>
        <v>0</v>
      </c>
      <c r="K29" s="79">
        <v>0</v>
      </c>
      <c r="L29" s="79">
        <v>0</v>
      </c>
      <c r="M29" s="79">
        <v>0</v>
      </c>
      <c r="N29" s="79">
        <v>0</v>
      </c>
    </row>
    <row r="30" spans="1:14" s="65" customFormat="1" ht="19.5" customHeight="1">
      <c r="A30" s="70" t="s">
        <v>182</v>
      </c>
      <c r="B30" s="77">
        <v>1</v>
      </c>
      <c r="C30" s="67">
        <f t="shared" si="0"/>
        <v>3</v>
      </c>
      <c r="D30" s="79" t="s">
        <v>41</v>
      </c>
      <c r="E30" s="79">
        <v>3</v>
      </c>
      <c r="F30" s="79" t="s">
        <v>41</v>
      </c>
      <c r="G30" s="79" t="s">
        <v>41</v>
      </c>
      <c r="H30" s="69" t="s">
        <v>94</v>
      </c>
      <c r="I30" s="77">
        <v>0</v>
      </c>
      <c r="J30" s="67">
        <f t="shared" si="1"/>
        <v>0</v>
      </c>
      <c r="K30" s="79">
        <v>0</v>
      </c>
      <c r="L30" s="79">
        <v>0</v>
      </c>
      <c r="M30" s="79">
        <v>0</v>
      </c>
      <c r="N30" s="79">
        <v>0</v>
      </c>
    </row>
    <row r="31" spans="1:14" s="65" customFormat="1" ht="19.5" customHeight="1">
      <c r="A31" s="70" t="s">
        <v>183</v>
      </c>
      <c r="B31" s="77">
        <v>0</v>
      </c>
      <c r="C31" s="67">
        <f t="shared" si="0"/>
        <v>0</v>
      </c>
      <c r="D31" s="79" t="s">
        <v>41</v>
      </c>
      <c r="E31" s="79">
        <v>0</v>
      </c>
      <c r="F31" s="79" t="s">
        <v>41</v>
      </c>
      <c r="G31" s="79" t="s">
        <v>41</v>
      </c>
      <c r="H31" s="69" t="s">
        <v>95</v>
      </c>
      <c r="I31" s="77">
        <v>0</v>
      </c>
      <c r="J31" s="67">
        <f t="shared" si="1"/>
        <v>0</v>
      </c>
      <c r="K31" s="79">
        <v>0</v>
      </c>
      <c r="L31" s="79">
        <v>0</v>
      </c>
      <c r="M31" s="79">
        <v>0</v>
      </c>
      <c r="N31" s="79">
        <v>0</v>
      </c>
    </row>
    <row r="32" spans="1:14" s="65" customFormat="1" ht="19.5" customHeight="1">
      <c r="A32" s="70" t="s">
        <v>184</v>
      </c>
      <c r="B32" s="77">
        <v>0</v>
      </c>
      <c r="C32" s="67">
        <f t="shared" si="0"/>
        <v>0</v>
      </c>
      <c r="D32" s="79" t="s">
        <v>41</v>
      </c>
      <c r="E32" s="79">
        <v>0</v>
      </c>
      <c r="F32" s="79" t="s">
        <v>41</v>
      </c>
      <c r="G32" s="79" t="s">
        <v>41</v>
      </c>
      <c r="H32" s="69" t="s">
        <v>96</v>
      </c>
      <c r="I32" s="77">
        <v>0</v>
      </c>
      <c r="J32" s="67">
        <f t="shared" si="1"/>
        <v>0</v>
      </c>
      <c r="K32" s="79">
        <v>0</v>
      </c>
      <c r="L32" s="79">
        <v>0</v>
      </c>
      <c r="M32" s="79">
        <v>0</v>
      </c>
      <c r="N32" s="79">
        <v>0</v>
      </c>
    </row>
    <row r="33" spans="1:14" s="65" customFormat="1" ht="19.5" customHeight="1">
      <c r="A33" s="70" t="s">
        <v>185</v>
      </c>
      <c r="B33" s="77">
        <v>0</v>
      </c>
      <c r="C33" s="67">
        <f t="shared" si="0"/>
        <v>0</v>
      </c>
      <c r="D33" s="79" t="s">
        <v>41</v>
      </c>
      <c r="E33" s="79">
        <v>0</v>
      </c>
      <c r="F33" s="79" t="s">
        <v>41</v>
      </c>
      <c r="G33" s="79" t="s">
        <v>41</v>
      </c>
      <c r="H33" s="69" t="s">
        <v>97</v>
      </c>
      <c r="I33" s="77">
        <v>0</v>
      </c>
      <c r="J33" s="67">
        <f t="shared" si="1"/>
        <v>0</v>
      </c>
      <c r="K33" s="79">
        <v>0</v>
      </c>
      <c r="L33" s="79">
        <v>0</v>
      </c>
      <c r="M33" s="79">
        <v>0</v>
      </c>
      <c r="N33" s="79">
        <v>0</v>
      </c>
    </row>
    <row r="34" spans="1:14" s="65" customFormat="1" ht="19.5" customHeight="1">
      <c r="A34" s="70" t="s">
        <v>186</v>
      </c>
      <c r="B34" s="77">
        <v>0</v>
      </c>
      <c r="C34" s="67">
        <f t="shared" si="0"/>
        <v>0</v>
      </c>
      <c r="D34" s="79" t="s">
        <v>41</v>
      </c>
      <c r="E34" s="79">
        <v>0</v>
      </c>
      <c r="F34" s="79" t="s">
        <v>41</v>
      </c>
      <c r="G34" s="79" t="s">
        <v>41</v>
      </c>
      <c r="H34" s="69" t="s">
        <v>98</v>
      </c>
      <c r="I34" s="77">
        <v>0</v>
      </c>
      <c r="J34" s="67">
        <f t="shared" si="1"/>
        <v>0</v>
      </c>
      <c r="K34" s="79">
        <v>0</v>
      </c>
      <c r="L34" s="79">
        <v>0</v>
      </c>
      <c r="M34" s="79">
        <v>0</v>
      </c>
      <c r="N34" s="79">
        <v>0</v>
      </c>
    </row>
    <row r="35" spans="1:14" s="65" customFormat="1" ht="19.5" customHeight="1">
      <c r="A35" s="70" t="s">
        <v>187</v>
      </c>
      <c r="B35" s="77">
        <v>0</v>
      </c>
      <c r="C35" s="67">
        <f t="shared" si="0"/>
        <v>0</v>
      </c>
      <c r="D35" s="79" t="s">
        <v>41</v>
      </c>
      <c r="E35" s="79">
        <v>0</v>
      </c>
      <c r="F35" s="79" t="s">
        <v>41</v>
      </c>
      <c r="G35" s="79" t="s">
        <v>41</v>
      </c>
      <c r="H35" s="71" t="s">
        <v>99</v>
      </c>
      <c r="I35" s="80">
        <v>0</v>
      </c>
      <c r="J35" s="56">
        <f t="shared" si="1"/>
        <v>0</v>
      </c>
      <c r="K35" s="81">
        <v>0</v>
      </c>
      <c r="L35" s="81">
        <v>0</v>
      </c>
      <c r="M35" s="81">
        <v>0</v>
      </c>
      <c r="N35" s="81">
        <v>0</v>
      </c>
    </row>
    <row r="36" spans="1:7" ht="19.5" customHeight="1">
      <c r="A36" s="72" t="s">
        <v>188</v>
      </c>
      <c r="B36" s="80">
        <v>0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</row>
    <row r="37" spans="4:14" ht="39" customHeight="1">
      <c r="D37" s="74"/>
      <c r="E37" s="75"/>
      <c r="F37" s="74"/>
      <c r="G37" s="74"/>
      <c r="K37" s="74"/>
      <c r="L37" s="74"/>
      <c r="M37" s="74"/>
      <c r="N37" s="74"/>
    </row>
    <row r="38" ht="19.5" customHeight="1">
      <c r="E38" s="76" t="s">
        <v>100</v>
      </c>
    </row>
    <row r="39" ht="19.5" customHeight="1">
      <c r="E39" s="76" t="s">
        <v>100</v>
      </c>
    </row>
  </sheetData>
  <sheetProtection sheet="1" objects="1" scenarios="1" selectLockedCells="1" selectUnlockedCells="1"/>
  <mergeCells count="2">
    <mergeCell ref="A1:G1"/>
    <mergeCell ref="H1:N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5" r:id="rId1"/>
  <colBreaks count="1" manualBreakCount="1">
    <brk id="7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83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83" customWidth="1"/>
    <col min="2" max="2" width="8.75" style="83" customWidth="1"/>
    <col min="3" max="15" width="6.58203125" style="83" customWidth="1"/>
    <col min="16" max="16" width="10.75" style="83" hidden="1" customWidth="1"/>
    <col min="17" max="17" width="1.328125" style="83" customWidth="1"/>
    <col min="18" max="18" width="8.83203125" style="83" customWidth="1"/>
    <col min="19" max="31" width="6.58203125" style="83" customWidth="1"/>
    <col min="32" max="16384" width="8.75" style="83" customWidth="1"/>
  </cols>
  <sheetData>
    <row r="1" spans="1:31" ht="16.5" customHeight="1">
      <c r="A1" s="282" t="s">
        <v>206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P1" s="82"/>
      <c r="Q1" s="282" t="s">
        <v>207</v>
      </c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</row>
    <row r="2" spans="1:31" ht="16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4"/>
      <c r="W2" s="84"/>
      <c r="X2" s="84"/>
      <c r="Y2" s="84"/>
      <c r="Z2" s="84"/>
      <c r="AA2" s="84"/>
      <c r="AB2" s="84"/>
      <c r="AC2" s="85"/>
      <c r="AD2" s="84"/>
      <c r="AE2" s="84"/>
    </row>
    <row r="3" spans="1:31" ht="16.5" customHeight="1">
      <c r="A3" s="85" t="s">
        <v>178</v>
      </c>
      <c r="C3" s="127"/>
      <c r="D3" s="127"/>
      <c r="E3" s="127"/>
      <c r="F3" s="86"/>
      <c r="G3" s="86"/>
      <c r="H3" s="86"/>
      <c r="I3" s="86"/>
      <c r="J3" s="86"/>
      <c r="K3" s="86"/>
      <c r="L3" s="86"/>
      <c r="M3" s="87"/>
      <c r="N3" s="138"/>
      <c r="O3" s="138" t="s">
        <v>0</v>
      </c>
      <c r="P3" s="88"/>
      <c r="Q3" s="85" t="s">
        <v>208</v>
      </c>
      <c r="T3" s="86"/>
      <c r="V3" s="87"/>
      <c r="W3" s="86"/>
      <c r="X3" s="86"/>
      <c r="Y3" s="86"/>
      <c r="Z3" s="86"/>
      <c r="AA3" s="86"/>
      <c r="AB3" s="86"/>
      <c r="AC3" s="87"/>
      <c r="AD3" s="86"/>
      <c r="AE3" s="138" t="s">
        <v>0</v>
      </c>
    </row>
    <row r="4" spans="1:32" ht="16.5" customHeight="1">
      <c r="A4" s="276" t="s">
        <v>268</v>
      </c>
      <c r="B4" s="251"/>
      <c r="C4" s="89"/>
      <c r="D4" s="88"/>
      <c r="E4" s="88"/>
      <c r="F4" s="89"/>
      <c r="G4" s="88"/>
      <c r="H4" s="88"/>
      <c r="I4" s="89"/>
      <c r="J4" s="88"/>
      <c r="K4" s="88"/>
      <c r="L4" s="89"/>
      <c r="M4" s="88"/>
      <c r="N4" s="90"/>
      <c r="O4" s="277" t="s">
        <v>273</v>
      </c>
      <c r="P4" s="91"/>
      <c r="Q4" s="276" t="s">
        <v>268</v>
      </c>
      <c r="R4" s="251"/>
      <c r="S4" s="92"/>
      <c r="T4" s="93"/>
      <c r="U4" s="90"/>
      <c r="V4" s="89"/>
      <c r="W4" s="88"/>
      <c r="X4" s="88"/>
      <c r="Y4" s="89"/>
      <c r="Z4" s="88"/>
      <c r="AA4" s="88"/>
      <c r="AB4" s="283" t="s">
        <v>274</v>
      </c>
      <c r="AC4" s="284"/>
      <c r="AD4" s="285"/>
      <c r="AE4" s="277" t="s">
        <v>273</v>
      </c>
      <c r="AF4" s="94"/>
    </row>
    <row r="5" spans="1:32" ht="16.5" customHeight="1">
      <c r="A5" s="241"/>
      <c r="B5" s="242"/>
      <c r="C5" s="96"/>
      <c r="D5" s="97" t="s">
        <v>4</v>
      </c>
      <c r="E5" s="86"/>
      <c r="F5" s="98" t="s">
        <v>101</v>
      </c>
      <c r="G5" s="99"/>
      <c r="H5" s="99"/>
      <c r="I5" s="98" t="s">
        <v>102</v>
      </c>
      <c r="J5" s="99"/>
      <c r="K5" s="99"/>
      <c r="L5" s="98" t="s">
        <v>103</v>
      </c>
      <c r="M5" s="99"/>
      <c r="N5" s="100"/>
      <c r="O5" s="278"/>
      <c r="P5" s="101"/>
      <c r="Q5" s="241"/>
      <c r="R5" s="242"/>
      <c r="S5" s="96"/>
      <c r="T5" s="97" t="s">
        <v>4</v>
      </c>
      <c r="U5" s="102"/>
      <c r="V5" s="98" t="s">
        <v>275</v>
      </c>
      <c r="W5" s="99"/>
      <c r="X5" s="99"/>
      <c r="Y5" s="98" t="s">
        <v>276</v>
      </c>
      <c r="Z5" s="99"/>
      <c r="AA5" s="99"/>
      <c r="AB5" s="286"/>
      <c r="AC5" s="287"/>
      <c r="AD5" s="288"/>
      <c r="AE5" s="278"/>
      <c r="AF5" s="94"/>
    </row>
    <row r="6" spans="1:32" ht="16.5" customHeight="1">
      <c r="A6" s="241"/>
      <c r="B6" s="242"/>
      <c r="C6" s="89"/>
      <c r="D6" s="89"/>
      <c r="E6" s="89"/>
      <c r="F6" s="89"/>
      <c r="G6" s="89"/>
      <c r="H6" s="89"/>
      <c r="I6" s="89"/>
      <c r="J6" s="89"/>
      <c r="K6" s="89"/>
      <c r="L6" s="104"/>
      <c r="M6" s="88"/>
      <c r="N6" s="104"/>
      <c r="O6" s="278"/>
      <c r="P6" s="101"/>
      <c r="Q6" s="241"/>
      <c r="R6" s="242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278"/>
      <c r="AF6" s="94"/>
    </row>
    <row r="7" spans="1:32" ht="16.5" customHeight="1">
      <c r="A7" s="253"/>
      <c r="B7" s="254"/>
      <c r="C7" s="103" t="s">
        <v>4</v>
      </c>
      <c r="D7" s="103" t="s">
        <v>2</v>
      </c>
      <c r="E7" s="103" t="s">
        <v>3</v>
      </c>
      <c r="F7" s="103" t="s">
        <v>4</v>
      </c>
      <c r="G7" s="103" t="s">
        <v>2</v>
      </c>
      <c r="H7" s="103" t="s">
        <v>3</v>
      </c>
      <c r="I7" s="103" t="s">
        <v>4</v>
      </c>
      <c r="J7" s="103" t="s">
        <v>2</v>
      </c>
      <c r="K7" s="103" t="s">
        <v>3</v>
      </c>
      <c r="L7" s="105" t="s">
        <v>4</v>
      </c>
      <c r="M7" s="97" t="s">
        <v>2</v>
      </c>
      <c r="N7" s="105" t="s">
        <v>3</v>
      </c>
      <c r="O7" s="279"/>
      <c r="P7" s="101"/>
      <c r="Q7" s="253"/>
      <c r="R7" s="254"/>
      <c r="S7" s="103" t="s">
        <v>4</v>
      </c>
      <c r="T7" s="103" t="s">
        <v>2</v>
      </c>
      <c r="U7" s="103" t="s">
        <v>3</v>
      </c>
      <c r="V7" s="103" t="s">
        <v>4</v>
      </c>
      <c r="W7" s="103" t="s">
        <v>2</v>
      </c>
      <c r="X7" s="103" t="s">
        <v>3</v>
      </c>
      <c r="Y7" s="103" t="s">
        <v>4</v>
      </c>
      <c r="Z7" s="103" t="s">
        <v>2</v>
      </c>
      <c r="AA7" s="103" t="s">
        <v>3</v>
      </c>
      <c r="AB7" s="103" t="s">
        <v>4</v>
      </c>
      <c r="AC7" s="103" t="s">
        <v>2</v>
      </c>
      <c r="AD7" s="103" t="s">
        <v>3</v>
      </c>
      <c r="AE7" s="279"/>
      <c r="AF7" s="94"/>
    </row>
    <row r="8" spans="1:32" ht="16.5" customHeight="1">
      <c r="A8" s="94"/>
      <c r="B8" s="95"/>
      <c r="C8" s="89"/>
      <c r="D8" s="128"/>
      <c r="E8" s="128"/>
      <c r="F8" s="88"/>
      <c r="G8" s="128"/>
      <c r="H8" s="128"/>
      <c r="I8" s="88"/>
      <c r="J8" s="128"/>
      <c r="K8" s="128"/>
      <c r="L8" s="88"/>
      <c r="M8" s="128"/>
      <c r="N8" s="128"/>
      <c r="O8" s="128"/>
      <c r="P8" s="128"/>
      <c r="Q8" s="94"/>
      <c r="R8" s="95"/>
      <c r="S8" s="92"/>
      <c r="T8" s="88"/>
      <c r="U8" s="88"/>
      <c r="V8" s="88"/>
      <c r="W8" s="128"/>
      <c r="X8" s="128"/>
      <c r="Y8" s="88"/>
      <c r="Z8" s="128"/>
      <c r="AA8" s="128"/>
      <c r="AB8" s="88"/>
      <c r="AC8" s="128"/>
      <c r="AD8" s="128"/>
      <c r="AE8" s="128"/>
      <c r="AF8" s="94"/>
    </row>
    <row r="9" spans="1:31" ht="16.5" customHeight="1">
      <c r="A9" s="129"/>
      <c r="B9" s="130" t="s">
        <v>277</v>
      </c>
      <c r="C9" s="131">
        <v>67692</v>
      </c>
      <c r="D9" s="132">
        <v>34528</v>
      </c>
      <c r="E9" s="132">
        <v>33164</v>
      </c>
      <c r="F9" s="132">
        <v>22751</v>
      </c>
      <c r="G9" s="132">
        <v>11600</v>
      </c>
      <c r="H9" s="132">
        <v>11151</v>
      </c>
      <c r="I9" s="132">
        <v>21971</v>
      </c>
      <c r="J9" s="132">
        <v>11222</v>
      </c>
      <c r="K9" s="132">
        <v>10749</v>
      </c>
      <c r="L9" s="132">
        <v>22970</v>
      </c>
      <c r="M9" s="132">
        <v>11706</v>
      </c>
      <c r="N9" s="132">
        <v>11264</v>
      </c>
      <c r="O9" s="132">
        <v>713</v>
      </c>
      <c r="P9" s="132"/>
      <c r="Q9" s="128"/>
      <c r="R9" s="130" t="s">
        <v>277</v>
      </c>
      <c r="S9" s="131">
        <v>65791</v>
      </c>
      <c r="T9" s="132">
        <v>33701</v>
      </c>
      <c r="U9" s="132">
        <v>32090</v>
      </c>
      <c r="V9" s="132">
        <v>22081</v>
      </c>
      <c r="W9" s="132">
        <v>11311</v>
      </c>
      <c r="X9" s="132">
        <v>10770</v>
      </c>
      <c r="Y9" s="132">
        <v>21342</v>
      </c>
      <c r="Z9" s="132">
        <v>10953</v>
      </c>
      <c r="AA9" s="132">
        <v>10389</v>
      </c>
      <c r="AB9" s="132">
        <v>22368</v>
      </c>
      <c r="AC9" s="132">
        <v>11437</v>
      </c>
      <c r="AD9" s="132">
        <v>10931</v>
      </c>
      <c r="AE9" s="132">
        <v>713</v>
      </c>
    </row>
    <row r="10" spans="1:31" s="108" customFormat="1" ht="16.5" customHeight="1">
      <c r="A10" s="133"/>
      <c r="B10" s="134" t="s">
        <v>278</v>
      </c>
      <c r="C10" s="106">
        <f>C16+C35+C38+C43+C45+C48+C52+C57+C60+C63+C65</f>
        <v>66632</v>
      </c>
      <c r="D10" s="107">
        <f>D16+D35+D38+D43+D45+D48+D52+D57+D60+D63+D65</f>
        <v>33998</v>
      </c>
      <c r="E10" s="107">
        <f aca="true" t="shared" si="0" ref="E10:O10">E16+E35+E38+E43+E45+E48+E52+E57+E60+E63+E65</f>
        <v>32634</v>
      </c>
      <c r="F10" s="107">
        <f t="shared" si="0"/>
        <v>21900</v>
      </c>
      <c r="G10" s="107">
        <f t="shared" si="0"/>
        <v>11159</v>
      </c>
      <c r="H10" s="107">
        <f t="shared" si="0"/>
        <v>10741</v>
      </c>
      <c r="I10" s="107">
        <f t="shared" si="0"/>
        <v>22738</v>
      </c>
      <c r="J10" s="107">
        <f t="shared" si="0"/>
        <v>11589</v>
      </c>
      <c r="K10" s="107">
        <f t="shared" si="0"/>
        <v>11149</v>
      </c>
      <c r="L10" s="107">
        <f t="shared" si="0"/>
        <v>21994</v>
      </c>
      <c r="M10" s="107">
        <f t="shared" si="0"/>
        <v>11250</v>
      </c>
      <c r="N10" s="107">
        <f t="shared" si="0"/>
        <v>10744</v>
      </c>
      <c r="O10" s="107">
        <f t="shared" si="0"/>
        <v>723</v>
      </c>
      <c r="P10" s="107"/>
      <c r="Q10" s="133"/>
      <c r="R10" s="134" t="s">
        <v>278</v>
      </c>
      <c r="S10" s="106">
        <f>S13+S32+S35+S40+S42+S45+S49+S54+S57+S60+S62</f>
        <v>64636</v>
      </c>
      <c r="T10" s="107">
        <f>T13+T32+T35+T40+T42+T45+T49+T54+T57+T60+T62</f>
        <v>33118</v>
      </c>
      <c r="U10" s="107">
        <f aca="true" t="shared" si="1" ref="U10:AE10">U13+U32+U35+U40+U42+U45+U49+U54+U57+U60+U62</f>
        <v>31518</v>
      </c>
      <c r="V10" s="107">
        <f t="shared" si="1"/>
        <v>21197</v>
      </c>
      <c r="W10" s="107">
        <f t="shared" si="1"/>
        <v>10837</v>
      </c>
      <c r="X10" s="107">
        <f t="shared" si="1"/>
        <v>10360</v>
      </c>
      <c r="Y10" s="107">
        <f t="shared" si="1"/>
        <v>22069</v>
      </c>
      <c r="Z10" s="107">
        <f t="shared" si="1"/>
        <v>11300</v>
      </c>
      <c r="AA10" s="107">
        <f t="shared" si="1"/>
        <v>10769</v>
      </c>
      <c r="AB10" s="107">
        <f t="shared" si="1"/>
        <v>21370</v>
      </c>
      <c r="AC10" s="107">
        <f t="shared" si="1"/>
        <v>10981</v>
      </c>
      <c r="AD10" s="107">
        <f t="shared" si="1"/>
        <v>10389</v>
      </c>
      <c r="AE10" s="107">
        <f t="shared" si="1"/>
        <v>723</v>
      </c>
    </row>
    <row r="11" spans="1:31" ht="16.5" customHeight="1">
      <c r="A11" s="94"/>
      <c r="B11" s="95"/>
      <c r="C11" s="109">
        <f>IF(C10=SUM(C12:C14),"","no")</f>
      </c>
      <c r="D11" s="110">
        <f aca="true" t="shared" si="2" ref="D11:O11">IF(D10=SUM(D12:D14),"","no")</f>
      </c>
      <c r="E11" s="110">
        <f t="shared" si="2"/>
      </c>
      <c r="F11" s="110">
        <f t="shared" si="2"/>
      </c>
      <c r="G11" s="110">
        <f t="shared" si="2"/>
      </c>
      <c r="H11" s="110">
        <f t="shared" si="2"/>
      </c>
      <c r="I11" s="110">
        <f t="shared" si="2"/>
      </c>
      <c r="J11" s="110">
        <f t="shared" si="2"/>
      </c>
      <c r="K11" s="110">
        <f t="shared" si="2"/>
      </c>
      <c r="L11" s="110">
        <f t="shared" si="2"/>
      </c>
      <c r="M11" s="110">
        <f t="shared" si="2"/>
      </c>
      <c r="N11" s="110">
        <f t="shared" si="2"/>
      </c>
      <c r="O11" s="110">
        <f t="shared" si="2"/>
      </c>
      <c r="P11" s="110"/>
      <c r="Q11" s="88"/>
      <c r="R11" s="95"/>
      <c r="S11" s="109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ht="16.5" customHeight="1">
      <c r="A12" s="94"/>
      <c r="B12" s="111" t="s">
        <v>45</v>
      </c>
      <c r="C12" s="112">
        <f>D12+E12</f>
        <v>471</v>
      </c>
      <c r="D12" s="113">
        <f aca="true" t="shared" si="3" ref="D12:E14">G12+J12+M12</f>
        <v>233</v>
      </c>
      <c r="E12" s="113">
        <f t="shared" si="3"/>
        <v>238</v>
      </c>
      <c r="F12" s="113">
        <f>G12+H12</f>
        <v>157</v>
      </c>
      <c r="G12" s="132">
        <v>77</v>
      </c>
      <c r="H12" s="132">
        <v>80</v>
      </c>
      <c r="I12" s="113">
        <f>J12+K12</f>
        <v>158</v>
      </c>
      <c r="J12" s="132">
        <v>79</v>
      </c>
      <c r="K12" s="132">
        <v>79</v>
      </c>
      <c r="L12" s="113">
        <f>M12+N12</f>
        <v>156</v>
      </c>
      <c r="M12" s="132">
        <v>77</v>
      </c>
      <c r="N12" s="132">
        <v>79</v>
      </c>
      <c r="O12" s="132">
        <v>0</v>
      </c>
      <c r="P12" s="135" t="s">
        <v>279</v>
      </c>
      <c r="Q12" s="88"/>
      <c r="R12" s="95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</row>
    <row r="13" spans="1:31" ht="16.5" customHeight="1">
      <c r="A13" s="94"/>
      <c r="B13" s="111" t="s">
        <v>105</v>
      </c>
      <c r="C13" s="112">
        <f>D13+E13</f>
        <v>64636</v>
      </c>
      <c r="D13" s="113">
        <f t="shared" si="3"/>
        <v>33118</v>
      </c>
      <c r="E13" s="113">
        <f t="shared" si="3"/>
        <v>31518</v>
      </c>
      <c r="F13" s="113">
        <f>G13+H13</f>
        <v>21197</v>
      </c>
      <c r="G13" s="132">
        <v>10837</v>
      </c>
      <c r="H13" s="132">
        <v>10360</v>
      </c>
      <c r="I13" s="113">
        <f>J13+K13</f>
        <v>22069</v>
      </c>
      <c r="J13" s="132">
        <v>11300</v>
      </c>
      <c r="K13" s="132">
        <v>10769</v>
      </c>
      <c r="L13" s="113">
        <f>M13+N13</f>
        <v>21370</v>
      </c>
      <c r="M13" s="132">
        <v>10981</v>
      </c>
      <c r="N13" s="132">
        <v>10389</v>
      </c>
      <c r="O13" s="132">
        <v>723</v>
      </c>
      <c r="P13" s="135" t="s">
        <v>280</v>
      </c>
      <c r="Q13" s="270" t="s">
        <v>281</v>
      </c>
      <c r="R13" s="280"/>
      <c r="S13" s="115">
        <f aca="true" t="shared" si="4" ref="S13:S50">SUM(T13:U13)</f>
        <v>51527</v>
      </c>
      <c r="T13" s="116">
        <f>SUM(T15:T31)</f>
        <v>26398</v>
      </c>
      <c r="U13" s="116">
        <f>SUM(U15:U31)</f>
        <v>25129</v>
      </c>
      <c r="V13" s="116">
        <f>SUM(W13:X13)</f>
        <v>16915</v>
      </c>
      <c r="W13" s="116">
        <f>SUM(W15:W31)</f>
        <v>8658</v>
      </c>
      <c r="X13" s="116">
        <f>SUM(X15:X31)</f>
        <v>8257</v>
      </c>
      <c r="Y13" s="116">
        <f>SUM(Z13:AA13)</f>
        <v>17587</v>
      </c>
      <c r="Z13" s="116">
        <f>SUM(Z15:Z31)</f>
        <v>9006</v>
      </c>
      <c r="AA13" s="116">
        <f>SUM(AA15:AA31)</f>
        <v>8581</v>
      </c>
      <c r="AB13" s="116">
        <f>SUM(AC13:AD13)</f>
        <v>17025</v>
      </c>
      <c r="AC13" s="116">
        <f>SUM(AC15:AC31)</f>
        <v>8734</v>
      </c>
      <c r="AD13" s="116">
        <f>SUM(AD15:AD31)</f>
        <v>8291</v>
      </c>
      <c r="AE13" s="116">
        <f>SUM(AE15:AE31)</f>
        <v>591</v>
      </c>
    </row>
    <row r="14" spans="1:31" ht="16.5" customHeight="1">
      <c r="A14" s="94"/>
      <c r="B14" s="111" t="s">
        <v>47</v>
      </c>
      <c r="C14" s="112">
        <f>D14+E14</f>
        <v>1525</v>
      </c>
      <c r="D14" s="113">
        <f t="shared" si="3"/>
        <v>647</v>
      </c>
      <c r="E14" s="113">
        <f t="shared" si="3"/>
        <v>878</v>
      </c>
      <c r="F14" s="113">
        <f>G14+H14</f>
        <v>546</v>
      </c>
      <c r="G14" s="132">
        <v>245</v>
      </c>
      <c r="H14" s="132">
        <v>301</v>
      </c>
      <c r="I14" s="113">
        <f>J14+K14</f>
        <v>511</v>
      </c>
      <c r="J14" s="132">
        <v>210</v>
      </c>
      <c r="K14" s="132">
        <v>301</v>
      </c>
      <c r="L14" s="113">
        <f>M14+N14</f>
        <v>468</v>
      </c>
      <c r="M14" s="132">
        <v>192</v>
      </c>
      <c r="N14" s="132">
        <v>276</v>
      </c>
      <c r="O14" s="132">
        <v>0</v>
      </c>
      <c r="P14" s="135" t="s">
        <v>282</v>
      </c>
      <c r="Q14" s="37"/>
      <c r="R14" s="117" t="s">
        <v>283</v>
      </c>
      <c r="S14" s="115">
        <f t="shared" si="4"/>
        <v>26336</v>
      </c>
      <c r="T14" s="116">
        <f>SUM(T15:T19)</f>
        <v>13491</v>
      </c>
      <c r="U14" s="116">
        <f>SUM(U15:U19)</f>
        <v>12845</v>
      </c>
      <c r="V14" s="116">
        <f aca="true" t="shared" si="5" ref="V14:V64">SUM(W14:X14)</f>
        <v>8696</v>
      </c>
      <c r="W14" s="116">
        <f>SUM(W15:W19)</f>
        <v>4464</v>
      </c>
      <c r="X14" s="116">
        <f>SUM(X15:X19)</f>
        <v>4232</v>
      </c>
      <c r="Y14" s="116">
        <f aca="true" t="shared" si="6" ref="Y14:Y64">SUM(Z14:AA14)</f>
        <v>8910</v>
      </c>
      <c r="Z14" s="116">
        <f>SUM(Z15:Z19)</f>
        <v>4565</v>
      </c>
      <c r="AA14" s="116">
        <f>SUM(AA15:AA19)</f>
        <v>4345</v>
      </c>
      <c r="AB14" s="116">
        <f aca="true" t="shared" si="7" ref="AB14:AB64">SUM(AC14:AD14)</f>
        <v>8730</v>
      </c>
      <c r="AC14" s="116">
        <f>SUM(AC15:AC19)</f>
        <v>4462</v>
      </c>
      <c r="AD14" s="116">
        <f>SUM(AD15:AD19)</f>
        <v>4268</v>
      </c>
      <c r="AE14" s="116">
        <f>SUM(AE15:AE19)</f>
        <v>293</v>
      </c>
    </row>
    <row r="15" spans="1:31" ht="16.5" customHeight="1">
      <c r="A15" s="94"/>
      <c r="B15" s="118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9"/>
      <c r="R15" s="120" t="s">
        <v>108</v>
      </c>
      <c r="S15" s="121">
        <f t="shared" si="4"/>
        <v>6464</v>
      </c>
      <c r="T15" s="113">
        <f>W15+Z15+AC15</f>
        <v>3361</v>
      </c>
      <c r="U15" s="113">
        <f>X15+AA15+AD15</f>
        <v>3103</v>
      </c>
      <c r="V15" s="122">
        <f t="shared" si="5"/>
        <v>2156</v>
      </c>
      <c r="W15" s="132">
        <v>1134</v>
      </c>
      <c r="X15" s="132">
        <v>1022</v>
      </c>
      <c r="Y15" s="122">
        <f t="shared" si="6"/>
        <v>2168</v>
      </c>
      <c r="Z15" s="132">
        <v>1110</v>
      </c>
      <c r="AA15" s="132">
        <v>1058</v>
      </c>
      <c r="AB15" s="122">
        <f t="shared" si="7"/>
        <v>2140</v>
      </c>
      <c r="AC15" s="132">
        <v>1117</v>
      </c>
      <c r="AD15" s="132">
        <v>1023</v>
      </c>
      <c r="AE15" s="132">
        <v>82</v>
      </c>
    </row>
    <row r="16" spans="1:31" s="123" customFormat="1" ht="16.5" customHeight="1">
      <c r="A16" s="270" t="s">
        <v>281</v>
      </c>
      <c r="B16" s="280"/>
      <c r="C16" s="115">
        <f>SUM(D16:E16)</f>
        <v>53523</v>
      </c>
      <c r="D16" s="116">
        <f>SUM(D18:D34)</f>
        <v>27278</v>
      </c>
      <c r="E16" s="116">
        <f>SUM(E18:E34)</f>
        <v>26245</v>
      </c>
      <c r="F16" s="116">
        <f>SUM(G16:H16)</f>
        <v>17618</v>
      </c>
      <c r="G16" s="116">
        <f>SUM(G18:G34)</f>
        <v>8980</v>
      </c>
      <c r="H16" s="116">
        <f>SUM(H18:H34)</f>
        <v>8638</v>
      </c>
      <c r="I16" s="116">
        <f>SUM(J16:K16)</f>
        <v>18256</v>
      </c>
      <c r="J16" s="116">
        <f>SUM(J18:J34)</f>
        <v>9295</v>
      </c>
      <c r="K16" s="116">
        <f>SUM(K18:K34)</f>
        <v>8961</v>
      </c>
      <c r="L16" s="116">
        <f>SUM(M16:N16)</f>
        <v>17649</v>
      </c>
      <c r="M16" s="116">
        <f>SUM(M18:M34)</f>
        <v>9003</v>
      </c>
      <c r="N16" s="116">
        <f>SUM(N18:N34)</f>
        <v>8646</v>
      </c>
      <c r="O16" s="116">
        <f>SUM(O18:O34)</f>
        <v>591</v>
      </c>
      <c r="P16" s="122"/>
      <c r="Q16" s="119"/>
      <c r="R16" s="120" t="s">
        <v>109</v>
      </c>
      <c r="S16" s="121">
        <f t="shared" si="4"/>
        <v>4859</v>
      </c>
      <c r="T16" s="113">
        <f aca="true" t="shared" si="8" ref="T16:U30">W16+Z16+AC16</f>
        <v>2480</v>
      </c>
      <c r="U16" s="113">
        <f t="shared" si="8"/>
        <v>2379</v>
      </c>
      <c r="V16" s="122">
        <f t="shared" si="5"/>
        <v>1552</v>
      </c>
      <c r="W16" s="132">
        <v>780</v>
      </c>
      <c r="X16" s="132">
        <v>772</v>
      </c>
      <c r="Y16" s="122">
        <f t="shared" si="6"/>
        <v>1663</v>
      </c>
      <c r="Z16" s="132">
        <v>848</v>
      </c>
      <c r="AA16" s="132">
        <v>815</v>
      </c>
      <c r="AB16" s="122">
        <f t="shared" si="7"/>
        <v>1644</v>
      </c>
      <c r="AC16" s="132">
        <v>852</v>
      </c>
      <c r="AD16" s="132">
        <v>792</v>
      </c>
      <c r="AE16" s="132">
        <v>68</v>
      </c>
    </row>
    <row r="17" spans="1:31" s="123" customFormat="1" ht="16.5" customHeight="1">
      <c r="A17" s="37"/>
      <c r="B17" s="117" t="s">
        <v>283</v>
      </c>
      <c r="C17" s="115">
        <f aca="true" t="shared" si="9" ref="C17:C67">SUM(D17:E17)</f>
        <v>28274</v>
      </c>
      <c r="D17" s="116">
        <f>SUM(D18:D22)</f>
        <v>14341</v>
      </c>
      <c r="E17" s="116">
        <f>SUM(E18:E22)</f>
        <v>13933</v>
      </c>
      <c r="F17" s="116">
        <f aca="true" t="shared" si="10" ref="F17:F67">SUM(G17:H17)</f>
        <v>9341</v>
      </c>
      <c r="G17" s="116">
        <f>SUM(G18:G22)</f>
        <v>4756</v>
      </c>
      <c r="H17" s="116">
        <f>SUM(H18:H22)</f>
        <v>4585</v>
      </c>
      <c r="I17" s="116">
        <f aca="true" t="shared" si="11" ref="I17:I67">SUM(J17:K17)</f>
        <v>9579</v>
      </c>
      <c r="J17" s="116">
        <f>SUM(J18:J22)</f>
        <v>4854</v>
      </c>
      <c r="K17" s="116">
        <f>SUM(K18:K22)</f>
        <v>4725</v>
      </c>
      <c r="L17" s="116">
        <f aca="true" t="shared" si="12" ref="L17:L67">SUM(M17:N17)</f>
        <v>9354</v>
      </c>
      <c r="M17" s="116">
        <f>SUM(M18:M22)</f>
        <v>4731</v>
      </c>
      <c r="N17" s="116">
        <f>SUM(N18:N22)</f>
        <v>4623</v>
      </c>
      <c r="O17" s="116">
        <f>SUM(O18:O22)</f>
        <v>293</v>
      </c>
      <c r="P17" s="122"/>
      <c r="Q17" s="119"/>
      <c r="R17" s="120" t="s">
        <v>110</v>
      </c>
      <c r="S17" s="121">
        <f t="shared" si="4"/>
        <v>2926</v>
      </c>
      <c r="T17" s="113">
        <f t="shared" si="8"/>
        <v>1509</v>
      </c>
      <c r="U17" s="113">
        <f t="shared" si="8"/>
        <v>1417</v>
      </c>
      <c r="V17" s="122">
        <f t="shared" si="5"/>
        <v>986</v>
      </c>
      <c r="W17" s="132">
        <v>510</v>
      </c>
      <c r="X17" s="132">
        <v>476</v>
      </c>
      <c r="Y17" s="122">
        <f t="shared" si="6"/>
        <v>975</v>
      </c>
      <c r="Z17" s="132">
        <v>505</v>
      </c>
      <c r="AA17" s="132">
        <v>470</v>
      </c>
      <c r="AB17" s="122">
        <f t="shared" si="7"/>
        <v>965</v>
      </c>
      <c r="AC17" s="132">
        <v>494</v>
      </c>
      <c r="AD17" s="132">
        <v>471</v>
      </c>
      <c r="AE17" s="132">
        <v>26</v>
      </c>
    </row>
    <row r="18" spans="1:31" ht="16.5" customHeight="1">
      <c r="A18" s="43"/>
      <c r="B18" s="120" t="s">
        <v>108</v>
      </c>
      <c r="C18" s="121">
        <f t="shared" si="9"/>
        <v>7305</v>
      </c>
      <c r="D18" s="113">
        <f>G18+J18+M18</f>
        <v>3598</v>
      </c>
      <c r="E18" s="113">
        <f>H18+K18+N18</f>
        <v>3707</v>
      </c>
      <c r="F18" s="122">
        <f t="shared" si="10"/>
        <v>2431</v>
      </c>
      <c r="G18" s="132">
        <v>1215</v>
      </c>
      <c r="H18" s="132">
        <v>1216</v>
      </c>
      <c r="I18" s="122">
        <f t="shared" si="11"/>
        <v>2456</v>
      </c>
      <c r="J18" s="132">
        <v>1189</v>
      </c>
      <c r="K18" s="132">
        <v>1267</v>
      </c>
      <c r="L18" s="122">
        <f t="shared" si="12"/>
        <v>2418</v>
      </c>
      <c r="M18" s="132">
        <v>1194</v>
      </c>
      <c r="N18" s="132">
        <v>1224</v>
      </c>
      <c r="O18" s="132">
        <v>82</v>
      </c>
      <c r="P18" s="132"/>
      <c r="Q18" s="119"/>
      <c r="R18" s="120" t="s">
        <v>111</v>
      </c>
      <c r="S18" s="121">
        <f t="shared" si="4"/>
        <v>5916</v>
      </c>
      <c r="T18" s="113">
        <f t="shared" si="8"/>
        <v>2979</v>
      </c>
      <c r="U18" s="113">
        <f t="shared" si="8"/>
        <v>2937</v>
      </c>
      <c r="V18" s="122">
        <f t="shared" si="5"/>
        <v>1997</v>
      </c>
      <c r="W18" s="132">
        <v>1002</v>
      </c>
      <c r="X18" s="132">
        <v>995</v>
      </c>
      <c r="Y18" s="122">
        <f t="shared" si="6"/>
        <v>1988</v>
      </c>
      <c r="Z18" s="132">
        <v>1007</v>
      </c>
      <c r="AA18" s="132">
        <v>981</v>
      </c>
      <c r="AB18" s="122">
        <f t="shared" si="7"/>
        <v>1931</v>
      </c>
      <c r="AC18" s="132">
        <v>970</v>
      </c>
      <c r="AD18" s="132">
        <v>961</v>
      </c>
      <c r="AE18" s="132">
        <v>61</v>
      </c>
    </row>
    <row r="19" spans="1:31" ht="16.5" customHeight="1">
      <c r="A19" s="43"/>
      <c r="B19" s="120" t="s">
        <v>109</v>
      </c>
      <c r="C19" s="121">
        <f t="shared" si="9"/>
        <v>5430</v>
      </c>
      <c r="D19" s="113">
        <f aca="true" t="shared" si="13" ref="D19:E33">G19+J19+M19</f>
        <v>3051</v>
      </c>
      <c r="E19" s="113">
        <f t="shared" si="13"/>
        <v>2379</v>
      </c>
      <c r="F19" s="122">
        <f t="shared" si="10"/>
        <v>1750</v>
      </c>
      <c r="G19" s="132">
        <v>978</v>
      </c>
      <c r="H19" s="132">
        <v>772</v>
      </c>
      <c r="I19" s="122">
        <f t="shared" si="11"/>
        <v>1858</v>
      </c>
      <c r="J19" s="132">
        <v>1043</v>
      </c>
      <c r="K19" s="132">
        <v>815</v>
      </c>
      <c r="L19" s="122">
        <f t="shared" si="12"/>
        <v>1822</v>
      </c>
      <c r="M19" s="132">
        <v>1030</v>
      </c>
      <c r="N19" s="132">
        <v>792</v>
      </c>
      <c r="O19" s="132">
        <v>68</v>
      </c>
      <c r="P19" s="132"/>
      <c r="Q19" s="119"/>
      <c r="R19" s="120" t="s">
        <v>112</v>
      </c>
      <c r="S19" s="121">
        <f t="shared" si="4"/>
        <v>6171</v>
      </c>
      <c r="T19" s="113">
        <f t="shared" si="8"/>
        <v>3162</v>
      </c>
      <c r="U19" s="113">
        <f t="shared" si="8"/>
        <v>3009</v>
      </c>
      <c r="V19" s="122">
        <f t="shared" si="5"/>
        <v>2005</v>
      </c>
      <c r="W19" s="132">
        <v>1038</v>
      </c>
      <c r="X19" s="132">
        <v>967</v>
      </c>
      <c r="Y19" s="122">
        <f t="shared" si="6"/>
        <v>2116</v>
      </c>
      <c r="Z19" s="132">
        <v>1095</v>
      </c>
      <c r="AA19" s="132">
        <v>1021</v>
      </c>
      <c r="AB19" s="122">
        <f t="shared" si="7"/>
        <v>2050</v>
      </c>
      <c r="AC19" s="132">
        <v>1029</v>
      </c>
      <c r="AD19" s="132">
        <v>1021</v>
      </c>
      <c r="AE19" s="132">
        <v>56</v>
      </c>
    </row>
    <row r="20" spans="1:31" ht="16.5" customHeight="1">
      <c r="A20" s="43"/>
      <c r="B20" s="120" t="s">
        <v>110</v>
      </c>
      <c r="C20" s="121">
        <f t="shared" si="9"/>
        <v>3063</v>
      </c>
      <c r="D20" s="113">
        <f t="shared" si="13"/>
        <v>1551</v>
      </c>
      <c r="E20" s="113">
        <f t="shared" si="13"/>
        <v>1512</v>
      </c>
      <c r="F20" s="122">
        <f t="shared" si="10"/>
        <v>1037</v>
      </c>
      <c r="G20" s="132">
        <v>523</v>
      </c>
      <c r="H20" s="132">
        <v>514</v>
      </c>
      <c r="I20" s="122">
        <f t="shared" si="11"/>
        <v>1023</v>
      </c>
      <c r="J20" s="132">
        <v>520</v>
      </c>
      <c r="K20" s="132">
        <v>503</v>
      </c>
      <c r="L20" s="122">
        <f t="shared" si="12"/>
        <v>1003</v>
      </c>
      <c r="M20" s="132">
        <v>508</v>
      </c>
      <c r="N20" s="132">
        <v>495</v>
      </c>
      <c r="O20" s="132">
        <v>26</v>
      </c>
      <c r="P20" s="132"/>
      <c r="Q20" s="119"/>
      <c r="R20" s="45" t="s">
        <v>113</v>
      </c>
      <c r="S20" s="121">
        <f t="shared" si="4"/>
        <v>4829</v>
      </c>
      <c r="T20" s="113">
        <f t="shared" si="8"/>
        <v>2443</v>
      </c>
      <c r="U20" s="113">
        <f t="shared" si="8"/>
        <v>2386</v>
      </c>
      <c r="V20" s="122">
        <f t="shared" si="5"/>
        <v>1577</v>
      </c>
      <c r="W20" s="132">
        <v>790</v>
      </c>
      <c r="X20" s="132">
        <v>787</v>
      </c>
      <c r="Y20" s="122">
        <f t="shared" si="6"/>
        <v>1652</v>
      </c>
      <c r="Z20" s="132">
        <v>838</v>
      </c>
      <c r="AA20" s="132">
        <v>814</v>
      </c>
      <c r="AB20" s="122">
        <f t="shared" si="7"/>
        <v>1600</v>
      </c>
      <c r="AC20" s="132">
        <v>815</v>
      </c>
      <c r="AD20" s="132">
        <v>785</v>
      </c>
      <c r="AE20" s="132">
        <v>49</v>
      </c>
    </row>
    <row r="21" spans="1:31" ht="16.5" customHeight="1">
      <c r="A21" s="43"/>
      <c r="B21" s="120" t="s">
        <v>111</v>
      </c>
      <c r="C21" s="121">
        <f t="shared" si="9"/>
        <v>5916</v>
      </c>
      <c r="D21" s="113">
        <f t="shared" si="13"/>
        <v>2979</v>
      </c>
      <c r="E21" s="113">
        <f t="shared" si="13"/>
        <v>2937</v>
      </c>
      <c r="F21" s="122">
        <f t="shared" si="10"/>
        <v>1997</v>
      </c>
      <c r="G21" s="132">
        <v>1002</v>
      </c>
      <c r="H21" s="132">
        <v>995</v>
      </c>
      <c r="I21" s="122">
        <f t="shared" si="11"/>
        <v>1988</v>
      </c>
      <c r="J21" s="132">
        <v>1007</v>
      </c>
      <c r="K21" s="132">
        <v>981</v>
      </c>
      <c r="L21" s="122">
        <f t="shared" si="12"/>
        <v>1931</v>
      </c>
      <c r="M21" s="132">
        <v>970</v>
      </c>
      <c r="N21" s="132">
        <v>961</v>
      </c>
      <c r="O21" s="132">
        <v>61</v>
      </c>
      <c r="P21" s="132"/>
      <c r="Q21" s="119"/>
      <c r="R21" s="45" t="s">
        <v>215</v>
      </c>
      <c r="S21" s="121">
        <f t="shared" si="4"/>
        <v>1567</v>
      </c>
      <c r="T21" s="113">
        <f t="shared" si="8"/>
        <v>813</v>
      </c>
      <c r="U21" s="113">
        <f t="shared" si="8"/>
        <v>754</v>
      </c>
      <c r="V21" s="122">
        <f t="shared" si="5"/>
        <v>476</v>
      </c>
      <c r="W21" s="132">
        <v>251</v>
      </c>
      <c r="X21" s="132">
        <v>225</v>
      </c>
      <c r="Y21" s="122">
        <f t="shared" si="6"/>
        <v>556</v>
      </c>
      <c r="Z21" s="132">
        <v>288</v>
      </c>
      <c r="AA21" s="132">
        <v>268</v>
      </c>
      <c r="AB21" s="122">
        <f t="shared" si="7"/>
        <v>535</v>
      </c>
      <c r="AC21" s="132">
        <v>274</v>
      </c>
      <c r="AD21" s="132">
        <v>261</v>
      </c>
      <c r="AE21" s="132">
        <v>19</v>
      </c>
    </row>
    <row r="22" spans="1:31" ht="16.5" customHeight="1">
      <c r="A22" s="43"/>
      <c r="B22" s="120" t="s">
        <v>112</v>
      </c>
      <c r="C22" s="121">
        <f t="shared" si="9"/>
        <v>6560</v>
      </c>
      <c r="D22" s="113">
        <f t="shared" si="13"/>
        <v>3162</v>
      </c>
      <c r="E22" s="113">
        <f t="shared" si="13"/>
        <v>3398</v>
      </c>
      <c r="F22" s="122">
        <f t="shared" si="10"/>
        <v>2126</v>
      </c>
      <c r="G22" s="132">
        <v>1038</v>
      </c>
      <c r="H22" s="132">
        <v>1088</v>
      </c>
      <c r="I22" s="122">
        <f t="shared" si="11"/>
        <v>2254</v>
      </c>
      <c r="J22" s="132">
        <v>1095</v>
      </c>
      <c r="K22" s="132">
        <v>1159</v>
      </c>
      <c r="L22" s="122">
        <f t="shared" si="12"/>
        <v>2180</v>
      </c>
      <c r="M22" s="132">
        <v>1029</v>
      </c>
      <c r="N22" s="132">
        <v>1151</v>
      </c>
      <c r="O22" s="132">
        <v>56</v>
      </c>
      <c r="P22" s="132"/>
      <c r="Q22" s="119"/>
      <c r="R22" s="45" t="s">
        <v>114</v>
      </c>
      <c r="S22" s="121">
        <f t="shared" si="4"/>
        <v>1957</v>
      </c>
      <c r="T22" s="113">
        <f t="shared" si="8"/>
        <v>1011</v>
      </c>
      <c r="U22" s="113">
        <f t="shared" si="8"/>
        <v>946</v>
      </c>
      <c r="V22" s="122">
        <f t="shared" si="5"/>
        <v>650</v>
      </c>
      <c r="W22" s="132">
        <v>336</v>
      </c>
      <c r="X22" s="132">
        <v>314</v>
      </c>
      <c r="Y22" s="122">
        <f t="shared" si="6"/>
        <v>658</v>
      </c>
      <c r="Z22" s="132">
        <v>345</v>
      </c>
      <c r="AA22" s="132">
        <v>313</v>
      </c>
      <c r="AB22" s="122">
        <f t="shared" si="7"/>
        <v>649</v>
      </c>
      <c r="AC22" s="132">
        <v>330</v>
      </c>
      <c r="AD22" s="132">
        <v>319</v>
      </c>
      <c r="AE22" s="132">
        <v>23</v>
      </c>
    </row>
    <row r="23" spans="1:31" ht="16.5" customHeight="1">
      <c r="A23" s="43"/>
      <c r="B23" s="45" t="s">
        <v>113</v>
      </c>
      <c r="C23" s="121">
        <f t="shared" si="9"/>
        <v>4829</v>
      </c>
      <c r="D23" s="113">
        <f t="shared" si="13"/>
        <v>2443</v>
      </c>
      <c r="E23" s="113">
        <f t="shared" si="13"/>
        <v>2386</v>
      </c>
      <c r="F23" s="122">
        <f t="shared" si="10"/>
        <v>1577</v>
      </c>
      <c r="G23" s="132">
        <v>790</v>
      </c>
      <c r="H23" s="132">
        <v>787</v>
      </c>
      <c r="I23" s="122">
        <f t="shared" si="11"/>
        <v>1652</v>
      </c>
      <c r="J23" s="132">
        <v>838</v>
      </c>
      <c r="K23" s="132">
        <v>814</v>
      </c>
      <c r="L23" s="122">
        <f t="shared" si="12"/>
        <v>1600</v>
      </c>
      <c r="M23" s="132">
        <v>815</v>
      </c>
      <c r="N23" s="132">
        <v>785</v>
      </c>
      <c r="O23" s="132">
        <v>49</v>
      </c>
      <c r="P23" s="132"/>
      <c r="Q23" s="119"/>
      <c r="R23" s="45" t="s">
        <v>115</v>
      </c>
      <c r="S23" s="121">
        <f t="shared" si="4"/>
        <v>1025</v>
      </c>
      <c r="T23" s="113">
        <f t="shared" si="8"/>
        <v>547</v>
      </c>
      <c r="U23" s="113">
        <f t="shared" si="8"/>
        <v>478</v>
      </c>
      <c r="V23" s="122">
        <f t="shared" si="5"/>
        <v>336</v>
      </c>
      <c r="W23" s="132">
        <v>167</v>
      </c>
      <c r="X23" s="132">
        <v>169</v>
      </c>
      <c r="Y23" s="122">
        <f t="shared" si="6"/>
        <v>361</v>
      </c>
      <c r="Z23" s="132">
        <v>204</v>
      </c>
      <c r="AA23" s="132">
        <v>157</v>
      </c>
      <c r="AB23" s="122">
        <f t="shared" si="7"/>
        <v>328</v>
      </c>
      <c r="AC23" s="132">
        <v>176</v>
      </c>
      <c r="AD23" s="132">
        <v>152</v>
      </c>
      <c r="AE23" s="132">
        <v>10</v>
      </c>
    </row>
    <row r="24" spans="1:31" ht="16.5" customHeight="1">
      <c r="A24" s="43"/>
      <c r="B24" s="45" t="s">
        <v>215</v>
      </c>
      <c r="C24" s="121">
        <f t="shared" si="9"/>
        <v>1567</v>
      </c>
      <c r="D24" s="113">
        <f t="shared" si="13"/>
        <v>813</v>
      </c>
      <c r="E24" s="113">
        <f t="shared" si="13"/>
        <v>754</v>
      </c>
      <c r="F24" s="122">
        <f t="shared" si="10"/>
        <v>476</v>
      </c>
      <c r="G24" s="132">
        <v>251</v>
      </c>
      <c r="H24" s="132">
        <v>225</v>
      </c>
      <c r="I24" s="122">
        <f t="shared" si="11"/>
        <v>556</v>
      </c>
      <c r="J24" s="132">
        <v>288</v>
      </c>
      <c r="K24" s="132">
        <v>268</v>
      </c>
      <c r="L24" s="122">
        <f t="shared" si="12"/>
        <v>535</v>
      </c>
      <c r="M24" s="132">
        <v>274</v>
      </c>
      <c r="N24" s="132">
        <v>261</v>
      </c>
      <c r="O24" s="132">
        <v>19</v>
      </c>
      <c r="P24" s="132"/>
      <c r="Q24" s="119"/>
      <c r="R24" s="45" t="s">
        <v>116</v>
      </c>
      <c r="S24" s="121">
        <f t="shared" si="4"/>
        <v>2323</v>
      </c>
      <c r="T24" s="113">
        <f t="shared" si="8"/>
        <v>1230</v>
      </c>
      <c r="U24" s="113">
        <f t="shared" si="8"/>
        <v>1093</v>
      </c>
      <c r="V24" s="122">
        <f t="shared" si="5"/>
        <v>758</v>
      </c>
      <c r="W24" s="132">
        <v>397</v>
      </c>
      <c r="X24" s="132">
        <v>361</v>
      </c>
      <c r="Y24" s="122">
        <f t="shared" si="6"/>
        <v>823</v>
      </c>
      <c r="Z24" s="132">
        <v>425</v>
      </c>
      <c r="AA24" s="132">
        <v>398</v>
      </c>
      <c r="AB24" s="122">
        <f t="shared" si="7"/>
        <v>742</v>
      </c>
      <c r="AC24" s="132">
        <v>408</v>
      </c>
      <c r="AD24" s="132">
        <v>334</v>
      </c>
      <c r="AE24" s="132">
        <v>24</v>
      </c>
    </row>
    <row r="25" spans="1:31" ht="16.5" customHeight="1">
      <c r="A25" s="43"/>
      <c r="B25" s="45" t="s">
        <v>114</v>
      </c>
      <c r="C25" s="121">
        <f t="shared" si="9"/>
        <v>1957</v>
      </c>
      <c r="D25" s="113">
        <f t="shared" si="13"/>
        <v>1011</v>
      </c>
      <c r="E25" s="113">
        <f t="shared" si="13"/>
        <v>946</v>
      </c>
      <c r="F25" s="122">
        <f t="shared" si="10"/>
        <v>650</v>
      </c>
      <c r="G25" s="132">
        <v>336</v>
      </c>
      <c r="H25" s="132">
        <v>314</v>
      </c>
      <c r="I25" s="122">
        <f t="shared" si="11"/>
        <v>658</v>
      </c>
      <c r="J25" s="132">
        <v>345</v>
      </c>
      <c r="K25" s="132">
        <v>313</v>
      </c>
      <c r="L25" s="122">
        <f t="shared" si="12"/>
        <v>649</v>
      </c>
      <c r="M25" s="132">
        <v>330</v>
      </c>
      <c r="N25" s="132">
        <v>319</v>
      </c>
      <c r="O25" s="132">
        <v>23</v>
      </c>
      <c r="P25" s="132"/>
      <c r="Q25" s="119"/>
      <c r="R25" s="45" t="s">
        <v>117</v>
      </c>
      <c r="S25" s="121">
        <f t="shared" si="4"/>
        <v>863</v>
      </c>
      <c r="T25" s="113">
        <f t="shared" si="8"/>
        <v>468</v>
      </c>
      <c r="U25" s="113">
        <f t="shared" si="8"/>
        <v>395</v>
      </c>
      <c r="V25" s="122">
        <f t="shared" si="5"/>
        <v>278</v>
      </c>
      <c r="W25" s="132">
        <v>156</v>
      </c>
      <c r="X25" s="132">
        <v>122</v>
      </c>
      <c r="Y25" s="122">
        <f t="shared" si="6"/>
        <v>313</v>
      </c>
      <c r="Z25" s="132">
        <v>164</v>
      </c>
      <c r="AA25" s="132">
        <v>149</v>
      </c>
      <c r="AB25" s="122">
        <f t="shared" si="7"/>
        <v>272</v>
      </c>
      <c r="AC25" s="132">
        <v>148</v>
      </c>
      <c r="AD25" s="132">
        <v>124</v>
      </c>
      <c r="AE25" s="132">
        <v>9</v>
      </c>
    </row>
    <row r="26" spans="1:31" ht="16.5" customHeight="1">
      <c r="A26" s="43"/>
      <c r="B26" s="45" t="s">
        <v>115</v>
      </c>
      <c r="C26" s="121">
        <f t="shared" si="9"/>
        <v>1025</v>
      </c>
      <c r="D26" s="113">
        <f t="shared" si="13"/>
        <v>547</v>
      </c>
      <c r="E26" s="113">
        <f t="shared" si="13"/>
        <v>478</v>
      </c>
      <c r="F26" s="122">
        <f t="shared" si="10"/>
        <v>336</v>
      </c>
      <c r="G26" s="132">
        <v>167</v>
      </c>
      <c r="H26" s="132">
        <v>169</v>
      </c>
      <c r="I26" s="122">
        <f t="shared" si="11"/>
        <v>361</v>
      </c>
      <c r="J26" s="132">
        <v>204</v>
      </c>
      <c r="K26" s="132">
        <v>157</v>
      </c>
      <c r="L26" s="122">
        <f t="shared" si="12"/>
        <v>328</v>
      </c>
      <c r="M26" s="132">
        <v>176</v>
      </c>
      <c r="N26" s="132">
        <v>152</v>
      </c>
      <c r="O26" s="132">
        <v>10</v>
      </c>
      <c r="P26" s="132"/>
      <c r="Q26" s="119"/>
      <c r="R26" s="45" t="s">
        <v>118</v>
      </c>
      <c r="S26" s="121">
        <f t="shared" si="4"/>
        <v>1776</v>
      </c>
      <c r="T26" s="113">
        <f t="shared" si="8"/>
        <v>871</v>
      </c>
      <c r="U26" s="113">
        <f t="shared" si="8"/>
        <v>905</v>
      </c>
      <c r="V26" s="122">
        <f t="shared" si="5"/>
        <v>597</v>
      </c>
      <c r="W26" s="132">
        <v>298</v>
      </c>
      <c r="X26" s="132">
        <v>299</v>
      </c>
      <c r="Y26" s="122">
        <f t="shared" si="6"/>
        <v>616</v>
      </c>
      <c r="Z26" s="132">
        <v>297</v>
      </c>
      <c r="AA26" s="132">
        <v>319</v>
      </c>
      <c r="AB26" s="122">
        <f t="shared" si="7"/>
        <v>563</v>
      </c>
      <c r="AC26" s="132">
        <v>276</v>
      </c>
      <c r="AD26" s="132">
        <v>287</v>
      </c>
      <c r="AE26" s="132">
        <v>23</v>
      </c>
    </row>
    <row r="27" spans="1:31" ht="16.5" customHeight="1">
      <c r="A27" s="43"/>
      <c r="B27" s="45" t="s">
        <v>116</v>
      </c>
      <c r="C27" s="121">
        <f t="shared" si="9"/>
        <v>2323</v>
      </c>
      <c r="D27" s="113">
        <f t="shared" si="13"/>
        <v>1230</v>
      </c>
      <c r="E27" s="113">
        <f t="shared" si="13"/>
        <v>1093</v>
      </c>
      <c r="F27" s="122">
        <f t="shared" si="10"/>
        <v>758</v>
      </c>
      <c r="G27" s="132">
        <v>397</v>
      </c>
      <c r="H27" s="132">
        <v>361</v>
      </c>
      <c r="I27" s="122">
        <f t="shared" si="11"/>
        <v>823</v>
      </c>
      <c r="J27" s="132">
        <v>425</v>
      </c>
      <c r="K27" s="132">
        <v>398</v>
      </c>
      <c r="L27" s="122">
        <f t="shared" si="12"/>
        <v>742</v>
      </c>
      <c r="M27" s="132">
        <v>408</v>
      </c>
      <c r="N27" s="132">
        <v>334</v>
      </c>
      <c r="O27" s="132">
        <v>24</v>
      </c>
      <c r="P27" s="132"/>
      <c r="Q27" s="119"/>
      <c r="R27" s="45" t="s">
        <v>119</v>
      </c>
      <c r="S27" s="121">
        <f t="shared" si="4"/>
        <v>1264</v>
      </c>
      <c r="T27" s="113">
        <f t="shared" si="8"/>
        <v>689</v>
      </c>
      <c r="U27" s="113">
        <f t="shared" si="8"/>
        <v>575</v>
      </c>
      <c r="V27" s="122">
        <f t="shared" si="5"/>
        <v>429</v>
      </c>
      <c r="W27" s="132">
        <v>229</v>
      </c>
      <c r="X27" s="132">
        <v>200</v>
      </c>
      <c r="Y27" s="122">
        <f t="shared" si="6"/>
        <v>420</v>
      </c>
      <c r="Z27" s="132">
        <v>233</v>
      </c>
      <c r="AA27" s="132">
        <v>187</v>
      </c>
      <c r="AB27" s="122">
        <f t="shared" si="7"/>
        <v>415</v>
      </c>
      <c r="AC27" s="132">
        <v>227</v>
      </c>
      <c r="AD27" s="132">
        <v>188</v>
      </c>
      <c r="AE27" s="132">
        <v>15</v>
      </c>
    </row>
    <row r="28" spans="1:31" ht="16.5" customHeight="1">
      <c r="A28" s="43"/>
      <c r="B28" s="45" t="s">
        <v>117</v>
      </c>
      <c r="C28" s="121">
        <f t="shared" si="9"/>
        <v>863</v>
      </c>
      <c r="D28" s="113">
        <f t="shared" si="13"/>
        <v>468</v>
      </c>
      <c r="E28" s="113">
        <f t="shared" si="13"/>
        <v>395</v>
      </c>
      <c r="F28" s="122">
        <f t="shared" si="10"/>
        <v>278</v>
      </c>
      <c r="G28" s="132">
        <v>156</v>
      </c>
      <c r="H28" s="132">
        <v>122</v>
      </c>
      <c r="I28" s="122">
        <f t="shared" si="11"/>
        <v>313</v>
      </c>
      <c r="J28" s="132">
        <v>164</v>
      </c>
      <c r="K28" s="132">
        <v>149</v>
      </c>
      <c r="L28" s="122">
        <f t="shared" si="12"/>
        <v>272</v>
      </c>
      <c r="M28" s="132">
        <v>148</v>
      </c>
      <c r="N28" s="132">
        <v>124</v>
      </c>
      <c r="O28" s="132">
        <v>9</v>
      </c>
      <c r="P28" s="132"/>
      <c r="Q28" s="119"/>
      <c r="R28" s="40" t="s">
        <v>152</v>
      </c>
      <c r="S28" s="121">
        <f t="shared" si="4"/>
        <v>2387</v>
      </c>
      <c r="T28" s="113">
        <f t="shared" si="8"/>
        <v>1225</v>
      </c>
      <c r="U28" s="113">
        <f t="shared" si="8"/>
        <v>1162</v>
      </c>
      <c r="V28" s="122">
        <f t="shared" si="5"/>
        <v>779</v>
      </c>
      <c r="W28" s="132">
        <v>393</v>
      </c>
      <c r="X28" s="132">
        <v>386</v>
      </c>
      <c r="Y28" s="122">
        <f t="shared" si="6"/>
        <v>814</v>
      </c>
      <c r="Z28" s="132">
        <v>419</v>
      </c>
      <c r="AA28" s="132">
        <v>395</v>
      </c>
      <c r="AB28" s="122">
        <f t="shared" si="7"/>
        <v>794</v>
      </c>
      <c r="AC28" s="132">
        <v>413</v>
      </c>
      <c r="AD28" s="132">
        <v>381</v>
      </c>
      <c r="AE28" s="132">
        <v>22</v>
      </c>
    </row>
    <row r="29" spans="1:31" ht="16.5" customHeight="1">
      <c r="A29" s="43"/>
      <c r="B29" s="45" t="s">
        <v>118</v>
      </c>
      <c r="C29" s="121">
        <f t="shared" si="9"/>
        <v>1776</v>
      </c>
      <c r="D29" s="113">
        <f t="shared" si="13"/>
        <v>871</v>
      </c>
      <c r="E29" s="113">
        <f t="shared" si="13"/>
        <v>905</v>
      </c>
      <c r="F29" s="122">
        <f t="shared" si="10"/>
        <v>597</v>
      </c>
      <c r="G29" s="132">
        <v>298</v>
      </c>
      <c r="H29" s="132">
        <v>299</v>
      </c>
      <c r="I29" s="122">
        <f t="shared" si="11"/>
        <v>616</v>
      </c>
      <c r="J29" s="132">
        <v>297</v>
      </c>
      <c r="K29" s="132">
        <v>319</v>
      </c>
      <c r="L29" s="122">
        <f t="shared" si="12"/>
        <v>563</v>
      </c>
      <c r="M29" s="132">
        <v>276</v>
      </c>
      <c r="N29" s="132">
        <v>287</v>
      </c>
      <c r="O29" s="132">
        <v>23</v>
      </c>
      <c r="P29" s="132"/>
      <c r="Q29" s="119"/>
      <c r="R29" s="40" t="s">
        <v>153</v>
      </c>
      <c r="S29" s="121">
        <f t="shared" si="4"/>
        <v>1908</v>
      </c>
      <c r="T29" s="113">
        <f t="shared" si="8"/>
        <v>957</v>
      </c>
      <c r="U29" s="113">
        <f t="shared" si="8"/>
        <v>951</v>
      </c>
      <c r="V29" s="122">
        <f t="shared" si="5"/>
        <v>619</v>
      </c>
      <c r="W29" s="132">
        <v>318</v>
      </c>
      <c r="X29" s="132">
        <v>301</v>
      </c>
      <c r="Y29" s="122">
        <f t="shared" si="6"/>
        <v>650</v>
      </c>
      <c r="Z29" s="132">
        <v>328</v>
      </c>
      <c r="AA29" s="132">
        <v>322</v>
      </c>
      <c r="AB29" s="122">
        <f t="shared" si="7"/>
        <v>639</v>
      </c>
      <c r="AC29" s="132">
        <v>311</v>
      </c>
      <c r="AD29" s="132">
        <v>328</v>
      </c>
      <c r="AE29" s="132">
        <v>39</v>
      </c>
    </row>
    <row r="30" spans="1:31" ht="16.5" customHeight="1">
      <c r="A30" s="43"/>
      <c r="B30" s="45" t="s">
        <v>119</v>
      </c>
      <c r="C30" s="121">
        <f t="shared" si="9"/>
        <v>1264</v>
      </c>
      <c r="D30" s="113">
        <f t="shared" si="13"/>
        <v>689</v>
      </c>
      <c r="E30" s="113">
        <f t="shared" si="13"/>
        <v>575</v>
      </c>
      <c r="F30" s="122">
        <f t="shared" si="10"/>
        <v>429</v>
      </c>
      <c r="G30" s="132">
        <v>229</v>
      </c>
      <c r="H30" s="132">
        <v>200</v>
      </c>
      <c r="I30" s="122">
        <f t="shared" si="11"/>
        <v>420</v>
      </c>
      <c r="J30" s="132">
        <v>233</v>
      </c>
      <c r="K30" s="132">
        <v>187</v>
      </c>
      <c r="L30" s="122">
        <f t="shared" si="12"/>
        <v>415</v>
      </c>
      <c r="M30" s="132">
        <v>227</v>
      </c>
      <c r="N30" s="132">
        <v>188</v>
      </c>
      <c r="O30" s="132">
        <v>15</v>
      </c>
      <c r="P30" s="132"/>
      <c r="Q30" s="119"/>
      <c r="R30" s="40" t="s">
        <v>154</v>
      </c>
      <c r="S30" s="121">
        <f t="shared" si="4"/>
        <v>1332</v>
      </c>
      <c r="T30" s="113">
        <f t="shared" si="8"/>
        <v>674</v>
      </c>
      <c r="U30" s="113">
        <f t="shared" si="8"/>
        <v>658</v>
      </c>
      <c r="V30" s="122">
        <f t="shared" si="5"/>
        <v>435</v>
      </c>
      <c r="W30" s="132">
        <v>221</v>
      </c>
      <c r="X30" s="132">
        <v>214</v>
      </c>
      <c r="Y30" s="122">
        <f t="shared" si="6"/>
        <v>456</v>
      </c>
      <c r="Z30" s="132">
        <v>214</v>
      </c>
      <c r="AA30" s="132">
        <v>242</v>
      </c>
      <c r="AB30" s="122">
        <f t="shared" si="7"/>
        <v>441</v>
      </c>
      <c r="AC30" s="132">
        <v>239</v>
      </c>
      <c r="AD30" s="132">
        <v>202</v>
      </c>
      <c r="AE30" s="132">
        <v>12</v>
      </c>
    </row>
    <row r="31" spans="1:31" ht="16.5" customHeight="1">
      <c r="A31" s="43"/>
      <c r="B31" s="40" t="s">
        <v>152</v>
      </c>
      <c r="C31" s="121">
        <f t="shared" si="9"/>
        <v>2387</v>
      </c>
      <c r="D31" s="113">
        <f t="shared" si="13"/>
        <v>1225</v>
      </c>
      <c r="E31" s="113">
        <f t="shared" si="13"/>
        <v>1162</v>
      </c>
      <c r="F31" s="122">
        <f t="shared" si="10"/>
        <v>779</v>
      </c>
      <c r="G31" s="132">
        <v>393</v>
      </c>
      <c r="H31" s="132">
        <v>386</v>
      </c>
      <c r="I31" s="122">
        <f t="shared" si="11"/>
        <v>814</v>
      </c>
      <c r="J31" s="132">
        <v>419</v>
      </c>
      <c r="K31" s="132">
        <v>395</v>
      </c>
      <c r="L31" s="122">
        <f t="shared" si="12"/>
        <v>794</v>
      </c>
      <c r="M31" s="132">
        <v>413</v>
      </c>
      <c r="N31" s="132">
        <v>381</v>
      </c>
      <c r="O31" s="132">
        <v>22</v>
      </c>
      <c r="P31" s="132"/>
      <c r="Q31" s="119"/>
      <c r="R31" s="40" t="s">
        <v>223</v>
      </c>
      <c r="S31" s="121">
        <f>SUM(T31:U31)</f>
        <v>3960</v>
      </c>
      <c r="T31" s="113">
        <f>W31+Z31+AC31</f>
        <v>1979</v>
      </c>
      <c r="U31" s="113">
        <f>X31+AA31+AD31</f>
        <v>1981</v>
      </c>
      <c r="V31" s="122">
        <f>SUM(W31:X31)</f>
        <v>1285</v>
      </c>
      <c r="W31" s="132">
        <v>638</v>
      </c>
      <c r="X31" s="132">
        <v>647</v>
      </c>
      <c r="Y31" s="122">
        <f t="shared" si="6"/>
        <v>1358</v>
      </c>
      <c r="Z31" s="132">
        <v>686</v>
      </c>
      <c r="AA31" s="132">
        <v>672</v>
      </c>
      <c r="AB31" s="122">
        <f t="shared" si="7"/>
        <v>1317</v>
      </c>
      <c r="AC31" s="132">
        <v>655</v>
      </c>
      <c r="AD31" s="132">
        <v>662</v>
      </c>
      <c r="AE31" s="132">
        <v>53</v>
      </c>
    </row>
    <row r="32" spans="1:31" ht="16.5" customHeight="1">
      <c r="A32" s="43"/>
      <c r="B32" s="40" t="s">
        <v>153</v>
      </c>
      <c r="C32" s="121">
        <f t="shared" si="9"/>
        <v>1908</v>
      </c>
      <c r="D32" s="113">
        <f t="shared" si="13"/>
        <v>957</v>
      </c>
      <c r="E32" s="113">
        <f t="shared" si="13"/>
        <v>951</v>
      </c>
      <c r="F32" s="122">
        <f t="shared" si="10"/>
        <v>619</v>
      </c>
      <c r="G32" s="132">
        <v>318</v>
      </c>
      <c r="H32" s="132">
        <v>301</v>
      </c>
      <c r="I32" s="122">
        <f t="shared" si="11"/>
        <v>650</v>
      </c>
      <c r="J32" s="132">
        <v>328</v>
      </c>
      <c r="K32" s="132">
        <v>322</v>
      </c>
      <c r="L32" s="122">
        <f t="shared" si="12"/>
        <v>639</v>
      </c>
      <c r="M32" s="132">
        <v>311</v>
      </c>
      <c r="N32" s="132">
        <v>328</v>
      </c>
      <c r="O32" s="132">
        <v>39</v>
      </c>
      <c r="P32" s="132"/>
      <c r="Q32" s="268" t="s">
        <v>243</v>
      </c>
      <c r="R32" s="269"/>
      <c r="S32" s="115">
        <f t="shared" si="4"/>
        <v>423</v>
      </c>
      <c r="T32" s="116">
        <f>SUM(T33:T34)</f>
        <v>204</v>
      </c>
      <c r="U32" s="116">
        <f>SUM(U33:U34)</f>
        <v>219</v>
      </c>
      <c r="V32" s="116">
        <f t="shared" si="5"/>
        <v>119</v>
      </c>
      <c r="W32" s="116">
        <f>W33+W34</f>
        <v>57</v>
      </c>
      <c r="X32" s="116">
        <f>X33+X34</f>
        <v>62</v>
      </c>
      <c r="Y32" s="116">
        <f t="shared" si="6"/>
        <v>151</v>
      </c>
      <c r="Z32" s="116">
        <f>Z33+Z34</f>
        <v>75</v>
      </c>
      <c r="AA32" s="116">
        <f>AA33+AA34</f>
        <v>76</v>
      </c>
      <c r="AB32" s="116">
        <f t="shared" si="7"/>
        <v>153</v>
      </c>
      <c r="AC32" s="116">
        <f>AC33+AC34</f>
        <v>72</v>
      </c>
      <c r="AD32" s="116">
        <f>AD33+AD34</f>
        <v>81</v>
      </c>
      <c r="AE32" s="116">
        <f>AE33+AE34</f>
        <v>11</v>
      </c>
    </row>
    <row r="33" spans="1:31" ht="16.5" customHeight="1">
      <c r="A33" s="43"/>
      <c r="B33" s="40" t="s">
        <v>154</v>
      </c>
      <c r="C33" s="121">
        <f t="shared" si="9"/>
        <v>1332</v>
      </c>
      <c r="D33" s="113">
        <f t="shared" si="13"/>
        <v>674</v>
      </c>
      <c r="E33" s="113">
        <f t="shared" si="13"/>
        <v>658</v>
      </c>
      <c r="F33" s="122">
        <f t="shared" si="10"/>
        <v>435</v>
      </c>
      <c r="G33" s="132">
        <v>221</v>
      </c>
      <c r="H33" s="132">
        <v>214</v>
      </c>
      <c r="I33" s="122">
        <f t="shared" si="11"/>
        <v>456</v>
      </c>
      <c r="J33" s="132">
        <v>214</v>
      </c>
      <c r="K33" s="132">
        <v>242</v>
      </c>
      <c r="L33" s="122">
        <f t="shared" si="12"/>
        <v>441</v>
      </c>
      <c r="M33" s="132">
        <v>239</v>
      </c>
      <c r="N33" s="132">
        <v>202</v>
      </c>
      <c r="O33" s="132">
        <v>12</v>
      </c>
      <c r="P33" s="132"/>
      <c r="Q33" s="119"/>
      <c r="R33" s="45" t="s">
        <v>120</v>
      </c>
      <c r="S33" s="121">
        <f t="shared" si="4"/>
        <v>387</v>
      </c>
      <c r="T33" s="113">
        <f>W33+Z33+AC33</f>
        <v>183</v>
      </c>
      <c r="U33" s="113">
        <f>X33+AA33+AD33</f>
        <v>204</v>
      </c>
      <c r="V33" s="122">
        <f t="shared" si="5"/>
        <v>108</v>
      </c>
      <c r="W33" s="132">
        <v>51</v>
      </c>
      <c r="X33" s="132">
        <v>57</v>
      </c>
      <c r="Y33" s="122">
        <f t="shared" si="6"/>
        <v>137</v>
      </c>
      <c r="Z33" s="132">
        <v>64</v>
      </c>
      <c r="AA33" s="132">
        <v>73</v>
      </c>
      <c r="AB33" s="122">
        <f t="shared" si="7"/>
        <v>142</v>
      </c>
      <c r="AC33" s="132">
        <v>68</v>
      </c>
      <c r="AD33" s="132">
        <v>74</v>
      </c>
      <c r="AE33" s="132">
        <v>10</v>
      </c>
    </row>
    <row r="34" spans="1:31" ht="16.5" customHeight="1">
      <c r="A34" s="43"/>
      <c r="B34" s="40" t="s">
        <v>223</v>
      </c>
      <c r="C34" s="121">
        <f>SUM(D34:E34)</f>
        <v>4018</v>
      </c>
      <c r="D34" s="113">
        <f>G34+J34+M34</f>
        <v>2009</v>
      </c>
      <c r="E34" s="113">
        <f>H34+K34+N34</f>
        <v>2009</v>
      </c>
      <c r="F34" s="122">
        <f>SUM(G34:H34)</f>
        <v>1343</v>
      </c>
      <c r="G34" s="132">
        <v>668</v>
      </c>
      <c r="H34" s="132">
        <v>675</v>
      </c>
      <c r="I34" s="122">
        <f t="shared" si="11"/>
        <v>1358</v>
      </c>
      <c r="J34" s="132">
        <v>686</v>
      </c>
      <c r="K34" s="132">
        <v>672</v>
      </c>
      <c r="L34" s="122">
        <f t="shared" si="12"/>
        <v>1317</v>
      </c>
      <c r="M34" s="132">
        <v>655</v>
      </c>
      <c r="N34" s="132">
        <v>662</v>
      </c>
      <c r="O34" s="132">
        <v>53</v>
      </c>
      <c r="P34" s="132"/>
      <c r="Q34" s="119"/>
      <c r="R34" s="45" t="s">
        <v>121</v>
      </c>
      <c r="S34" s="121">
        <f t="shared" si="4"/>
        <v>36</v>
      </c>
      <c r="T34" s="113">
        <f>W34+Z34+AC34</f>
        <v>21</v>
      </c>
      <c r="U34" s="113">
        <f>X34+AA34+AD34</f>
        <v>15</v>
      </c>
      <c r="V34" s="122">
        <f t="shared" si="5"/>
        <v>11</v>
      </c>
      <c r="W34" s="132">
        <v>6</v>
      </c>
      <c r="X34" s="132">
        <v>5</v>
      </c>
      <c r="Y34" s="122">
        <f t="shared" si="6"/>
        <v>14</v>
      </c>
      <c r="Z34" s="132">
        <v>11</v>
      </c>
      <c r="AA34" s="132">
        <v>3</v>
      </c>
      <c r="AB34" s="122">
        <f t="shared" si="7"/>
        <v>11</v>
      </c>
      <c r="AC34" s="132">
        <v>4</v>
      </c>
      <c r="AD34" s="132">
        <v>7</v>
      </c>
      <c r="AE34" s="132">
        <v>1</v>
      </c>
    </row>
    <row r="35" spans="1:31" s="123" customFormat="1" ht="16.5" customHeight="1">
      <c r="A35" s="268" t="s">
        <v>233</v>
      </c>
      <c r="B35" s="269"/>
      <c r="C35" s="115">
        <f>SUM(D35:E35)</f>
        <v>423</v>
      </c>
      <c r="D35" s="116">
        <f>SUM(D36:D37)</f>
        <v>204</v>
      </c>
      <c r="E35" s="116">
        <f>SUM(E36:E37)</f>
        <v>219</v>
      </c>
      <c r="F35" s="116">
        <f t="shared" si="10"/>
        <v>119</v>
      </c>
      <c r="G35" s="116">
        <f>G36+G37</f>
        <v>57</v>
      </c>
      <c r="H35" s="116">
        <f>H36+H37</f>
        <v>62</v>
      </c>
      <c r="I35" s="116">
        <f t="shared" si="11"/>
        <v>151</v>
      </c>
      <c r="J35" s="116">
        <f>J36+J37</f>
        <v>75</v>
      </c>
      <c r="K35" s="116">
        <f>K36+K37</f>
        <v>76</v>
      </c>
      <c r="L35" s="116">
        <f t="shared" si="12"/>
        <v>153</v>
      </c>
      <c r="M35" s="116">
        <f>M36+M37</f>
        <v>72</v>
      </c>
      <c r="N35" s="116">
        <f>N36+N37</f>
        <v>81</v>
      </c>
      <c r="O35" s="116">
        <f>O36+O37</f>
        <v>11</v>
      </c>
      <c r="P35" s="122"/>
      <c r="Q35" s="263" t="s">
        <v>234</v>
      </c>
      <c r="R35" s="264"/>
      <c r="S35" s="115">
        <f t="shared" si="4"/>
        <v>2412</v>
      </c>
      <c r="T35" s="116">
        <f>SUM(T36:T39)</f>
        <v>1207</v>
      </c>
      <c r="U35" s="116">
        <f>SUM(U36:U39)</f>
        <v>1205</v>
      </c>
      <c r="V35" s="116">
        <f t="shared" si="5"/>
        <v>806</v>
      </c>
      <c r="W35" s="116">
        <f>SUM(W36:W39)</f>
        <v>400</v>
      </c>
      <c r="X35" s="116">
        <f>SUM(X36:X39)</f>
        <v>406</v>
      </c>
      <c r="Y35" s="116">
        <f t="shared" si="6"/>
        <v>803</v>
      </c>
      <c r="Z35" s="116">
        <f>SUM(Z36:Z39)</f>
        <v>408</v>
      </c>
      <c r="AA35" s="116">
        <f>SUM(AA36:AA39)</f>
        <v>395</v>
      </c>
      <c r="AB35" s="116">
        <f t="shared" si="7"/>
        <v>803</v>
      </c>
      <c r="AC35" s="116">
        <f>SUM(AC36:AC39)</f>
        <v>399</v>
      </c>
      <c r="AD35" s="116">
        <f>SUM(AD36:AD39)</f>
        <v>404</v>
      </c>
      <c r="AE35" s="116">
        <f>SUM(AE36:AE39)</f>
        <v>30</v>
      </c>
    </row>
    <row r="36" spans="1:31" ht="16.5" customHeight="1">
      <c r="A36" s="43"/>
      <c r="B36" s="45" t="s">
        <v>120</v>
      </c>
      <c r="C36" s="121">
        <f>SUM(D36:E36)</f>
        <v>387</v>
      </c>
      <c r="D36" s="113">
        <f>G36+J36+M36</f>
        <v>183</v>
      </c>
      <c r="E36" s="113">
        <f>H36+K36+N36</f>
        <v>204</v>
      </c>
      <c r="F36" s="122">
        <f t="shared" si="10"/>
        <v>108</v>
      </c>
      <c r="G36" s="132">
        <v>51</v>
      </c>
      <c r="H36" s="132">
        <v>57</v>
      </c>
      <c r="I36" s="122">
        <f t="shared" si="11"/>
        <v>137</v>
      </c>
      <c r="J36" s="132">
        <v>64</v>
      </c>
      <c r="K36" s="132">
        <v>73</v>
      </c>
      <c r="L36" s="122">
        <f t="shared" si="12"/>
        <v>142</v>
      </c>
      <c r="M36" s="132">
        <v>68</v>
      </c>
      <c r="N36" s="132">
        <v>74</v>
      </c>
      <c r="O36" s="132">
        <v>10</v>
      </c>
      <c r="P36" s="132"/>
      <c r="Q36" s="119"/>
      <c r="R36" s="45" t="s">
        <v>139</v>
      </c>
      <c r="S36" s="121">
        <f t="shared" si="4"/>
        <v>690</v>
      </c>
      <c r="T36" s="113">
        <f aca="true" t="shared" si="14" ref="T36:U39">W36+Z36+AC36</f>
        <v>328</v>
      </c>
      <c r="U36" s="113">
        <f t="shared" si="14"/>
        <v>362</v>
      </c>
      <c r="V36" s="122">
        <f t="shared" si="5"/>
        <v>235</v>
      </c>
      <c r="W36" s="132">
        <v>110</v>
      </c>
      <c r="X36" s="132">
        <v>125</v>
      </c>
      <c r="Y36" s="122">
        <f t="shared" si="6"/>
        <v>239</v>
      </c>
      <c r="Z36" s="132">
        <v>117</v>
      </c>
      <c r="AA36" s="132">
        <v>122</v>
      </c>
      <c r="AB36" s="122">
        <f t="shared" si="7"/>
        <v>216</v>
      </c>
      <c r="AC36" s="132">
        <v>101</v>
      </c>
      <c r="AD36" s="132">
        <v>115</v>
      </c>
      <c r="AE36" s="132">
        <v>8</v>
      </c>
    </row>
    <row r="37" spans="1:31" ht="16.5" customHeight="1">
      <c r="A37" s="43"/>
      <c r="B37" s="45" t="s">
        <v>121</v>
      </c>
      <c r="C37" s="121">
        <f t="shared" si="9"/>
        <v>36</v>
      </c>
      <c r="D37" s="113">
        <f>G37+J37+M37</f>
        <v>21</v>
      </c>
      <c r="E37" s="113">
        <f>H37+K37+N37</f>
        <v>15</v>
      </c>
      <c r="F37" s="122">
        <f t="shared" si="10"/>
        <v>11</v>
      </c>
      <c r="G37" s="132">
        <v>6</v>
      </c>
      <c r="H37" s="132">
        <v>5</v>
      </c>
      <c r="I37" s="122">
        <f t="shared" si="11"/>
        <v>14</v>
      </c>
      <c r="J37" s="132">
        <v>11</v>
      </c>
      <c r="K37" s="132">
        <v>3</v>
      </c>
      <c r="L37" s="122">
        <f t="shared" si="12"/>
        <v>11</v>
      </c>
      <c r="M37" s="132">
        <v>4</v>
      </c>
      <c r="N37" s="132">
        <v>7</v>
      </c>
      <c r="O37" s="132">
        <v>1</v>
      </c>
      <c r="P37" s="132"/>
      <c r="Q37" s="119"/>
      <c r="R37" s="45" t="s">
        <v>141</v>
      </c>
      <c r="S37" s="121">
        <f t="shared" si="4"/>
        <v>340</v>
      </c>
      <c r="T37" s="113">
        <f t="shared" si="14"/>
        <v>178</v>
      </c>
      <c r="U37" s="113">
        <f t="shared" si="14"/>
        <v>162</v>
      </c>
      <c r="V37" s="122">
        <f t="shared" si="5"/>
        <v>122</v>
      </c>
      <c r="W37" s="132">
        <v>68</v>
      </c>
      <c r="X37" s="132">
        <v>54</v>
      </c>
      <c r="Y37" s="122">
        <f t="shared" si="6"/>
        <v>113</v>
      </c>
      <c r="Z37" s="132">
        <v>60</v>
      </c>
      <c r="AA37" s="132">
        <v>53</v>
      </c>
      <c r="AB37" s="122">
        <f t="shared" si="7"/>
        <v>105</v>
      </c>
      <c r="AC37" s="132">
        <v>50</v>
      </c>
      <c r="AD37" s="132">
        <v>55</v>
      </c>
      <c r="AE37" s="132">
        <v>3</v>
      </c>
    </row>
    <row r="38" spans="1:31" s="123" customFormat="1" ht="16.5" customHeight="1">
      <c r="A38" s="263" t="s">
        <v>244</v>
      </c>
      <c r="B38" s="264"/>
      <c r="C38" s="115">
        <f t="shared" si="9"/>
        <v>2412</v>
      </c>
      <c r="D38" s="116">
        <f>SUM(D39:D42)</f>
        <v>1207</v>
      </c>
      <c r="E38" s="116">
        <f>SUM(E39:E42)</f>
        <v>1205</v>
      </c>
      <c r="F38" s="116">
        <f t="shared" si="10"/>
        <v>806</v>
      </c>
      <c r="G38" s="116">
        <f>SUM(G39:G42)</f>
        <v>400</v>
      </c>
      <c r="H38" s="116">
        <f>SUM(H39:H42)</f>
        <v>406</v>
      </c>
      <c r="I38" s="116">
        <f t="shared" si="11"/>
        <v>803</v>
      </c>
      <c r="J38" s="116">
        <f>SUM(J39:J42)</f>
        <v>408</v>
      </c>
      <c r="K38" s="116">
        <f>SUM(K39:K42)</f>
        <v>395</v>
      </c>
      <c r="L38" s="116">
        <f t="shared" si="12"/>
        <v>803</v>
      </c>
      <c r="M38" s="116">
        <f>SUM(M39:M42)</f>
        <v>399</v>
      </c>
      <c r="N38" s="116">
        <f>SUM(N39:N42)</f>
        <v>404</v>
      </c>
      <c r="O38" s="116">
        <f>SUM(O39:O42)</f>
        <v>30</v>
      </c>
      <c r="P38" s="122"/>
      <c r="Q38" s="119"/>
      <c r="R38" s="45" t="s">
        <v>143</v>
      </c>
      <c r="S38" s="121">
        <f t="shared" si="4"/>
        <v>1091</v>
      </c>
      <c r="T38" s="113">
        <f t="shared" si="14"/>
        <v>560</v>
      </c>
      <c r="U38" s="113">
        <f t="shared" si="14"/>
        <v>531</v>
      </c>
      <c r="V38" s="122">
        <f t="shared" si="5"/>
        <v>353</v>
      </c>
      <c r="W38" s="132">
        <v>178</v>
      </c>
      <c r="X38" s="132">
        <v>175</v>
      </c>
      <c r="Y38" s="122">
        <f t="shared" si="6"/>
        <v>348</v>
      </c>
      <c r="Z38" s="132">
        <v>181</v>
      </c>
      <c r="AA38" s="132">
        <v>167</v>
      </c>
      <c r="AB38" s="122">
        <f t="shared" si="7"/>
        <v>390</v>
      </c>
      <c r="AC38" s="132">
        <v>201</v>
      </c>
      <c r="AD38" s="132">
        <v>189</v>
      </c>
      <c r="AE38" s="132">
        <v>13</v>
      </c>
    </row>
    <row r="39" spans="1:31" ht="16.5" customHeight="1">
      <c r="A39" s="43"/>
      <c r="B39" s="45" t="s">
        <v>139</v>
      </c>
      <c r="C39" s="121">
        <f t="shared" si="9"/>
        <v>690</v>
      </c>
      <c r="D39" s="113">
        <f aca="true" t="shared" si="15" ref="D39:E42">G39+J39+M39</f>
        <v>328</v>
      </c>
      <c r="E39" s="113">
        <f t="shared" si="15"/>
        <v>362</v>
      </c>
      <c r="F39" s="122">
        <f t="shared" si="10"/>
        <v>235</v>
      </c>
      <c r="G39" s="132">
        <v>110</v>
      </c>
      <c r="H39" s="132">
        <v>125</v>
      </c>
      <c r="I39" s="122">
        <f t="shared" si="11"/>
        <v>239</v>
      </c>
      <c r="J39" s="132">
        <v>117</v>
      </c>
      <c r="K39" s="132">
        <v>122</v>
      </c>
      <c r="L39" s="122">
        <f t="shared" si="12"/>
        <v>216</v>
      </c>
      <c r="M39" s="132">
        <v>101</v>
      </c>
      <c r="N39" s="132">
        <v>115</v>
      </c>
      <c r="O39" s="132">
        <v>8</v>
      </c>
      <c r="P39" s="132"/>
      <c r="Q39" s="119"/>
      <c r="R39" s="45" t="s">
        <v>145</v>
      </c>
      <c r="S39" s="121">
        <f t="shared" si="4"/>
        <v>291</v>
      </c>
      <c r="T39" s="113">
        <f t="shared" si="14"/>
        <v>141</v>
      </c>
      <c r="U39" s="113">
        <f t="shared" si="14"/>
        <v>150</v>
      </c>
      <c r="V39" s="122">
        <f t="shared" si="5"/>
        <v>96</v>
      </c>
      <c r="W39" s="132">
        <v>44</v>
      </c>
      <c r="X39" s="132">
        <v>52</v>
      </c>
      <c r="Y39" s="122">
        <f t="shared" si="6"/>
        <v>103</v>
      </c>
      <c r="Z39" s="132">
        <v>50</v>
      </c>
      <c r="AA39" s="132">
        <v>53</v>
      </c>
      <c r="AB39" s="122">
        <f t="shared" si="7"/>
        <v>92</v>
      </c>
      <c r="AC39" s="132">
        <v>47</v>
      </c>
      <c r="AD39" s="132">
        <v>45</v>
      </c>
      <c r="AE39" s="132">
        <v>6</v>
      </c>
    </row>
    <row r="40" spans="1:31" ht="16.5" customHeight="1">
      <c r="A40" s="43"/>
      <c r="B40" s="45" t="s">
        <v>141</v>
      </c>
      <c r="C40" s="121">
        <f t="shared" si="9"/>
        <v>340</v>
      </c>
      <c r="D40" s="113">
        <f t="shared" si="15"/>
        <v>178</v>
      </c>
      <c r="E40" s="113">
        <f t="shared" si="15"/>
        <v>162</v>
      </c>
      <c r="F40" s="122">
        <f t="shared" si="10"/>
        <v>122</v>
      </c>
      <c r="G40" s="132">
        <v>68</v>
      </c>
      <c r="H40" s="132">
        <v>54</v>
      </c>
      <c r="I40" s="122">
        <f t="shared" si="11"/>
        <v>113</v>
      </c>
      <c r="J40" s="132">
        <v>60</v>
      </c>
      <c r="K40" s="132">
        <v>53</v>
      </c>
      <c r="L40" s="122">
        <f t="shared" si="12"/>
        <v>105</v>
      </c>
      <c r="M40" s="132">
        <v>50</v>
      </c>
      <c r="N40" s="132">
        <v>55</v>
      </c>
      <c r="O40" s="132">
        <v>3</v>
      </c>
      <c r="P40" s="132"/>
      <c r="Q40" s="263" t="s">
        <v>245</v>
      </c>
      <c r="R40" s="264"/>
      <c r="S40" s="115">
        <f t="shared" si="4"/>
        <v>379</v>
      </c>
      <c r="T40" s="116">
        <f>T41</f>
        <v>201</v>
      </c>
      <c r="U40" s="116">
        <f>U41</f>
        <v>178</v>
      </c>
      <c r="V40" s="116">
        <f t="shared" si="5"/>
        <v>112</v>
      </c>
      <c r="W40" s="116">
        <f>W41</f>
        <v>63</v>
      </c>
      <c r="X40" s="116">
        <f>X41</f>
        <v>49</v>
      </c>
      <c r="Y40" s="116">
        <f t="shared" si="6"/>
        <v>127</v>
      </c>
      <c r="Z40" s="116">
        <f>Z41</f>
        <v>67</v>
      </c>
      <c r="AA40" s="116">
        <f>AA41</f>
        <v>60</v>
      </c>
      <c r="AB40" s="116">
        <f t="shared" si="7"/>
        <v>140</v>
      </c>
      <c r="AC40" s="116">
        <f>AC41</f>
        <v>71</v>
      </c>
      <c r="AD40" s="116">
        <f>AD41</f>
        <v>69</v>
      </c>
      <c r="AE40" s="116">
        <f>AE41</f>
        <v>2</v>
      </c>
    </row>
    <row r="41" spans="1:31" ht="16.5" customHeight="1">
      <c r="A41" s="43"/>
      <c r="B41" s="45" t="s">
        <v>143</v>
      </c>
      <c r="C41" s="121">
        <f t="shared" si="9"/>
        <v>1091</v>
      </c>
      <c r="D41" s="113">
        <f t="shared" si="15"/>
        <v>560</v>
      </c>
      <c r="E41" s="113">
        <f t="shared" si="15"/>
        <v>531</v>
      </c>
      <c r="F41" s="122">
        <f t="shared" si="10"/>
        <v>353</v>
      </c>
      <c r="G41" s="132">
        <v>178</v>
      </c>
      <c r="H41" s="132">
        <v>175</v>
      </c>
      <c r="I41" s="122">
        <f t="shared" si="11"/>
        <v>348</v>
      </c>
      <c r="J41" s="132">
        <v>181</v>
      </c>
      <c r="K41" s="132">
        <v>167</v>
      </c>
      <c r="L41" s="122">
        <f t="shared" si="12"/>
        <v>390</v>
      </c>
      <c r="M41" s="132">
        <v>201</v>
      </c>
      <c r="N41" s="132">
        <v>189</v>
      </c>
      <c r="O41" s="132">
        <v>13</v>
      </c>
      <c r="P41" s="132"/>
      <c r="Q41" s="119"/>
      <c r="R41" s="45" t="s">
        <v>123</v>
      </c>
      <c r="S41" s="121">
        <f t="shared" si="4"/>
        <v>379</v>
      </c>
      <c r="T41" s="113">
        <f>W41+Z41+AC41</f>
        <v>201</v>
      </c>
      <c r="U41" s="113">
        <f>X41+AA41+AD41</f>
        <v>178</v>
      </c>
      <c r="V41" s="122">
        <f t="shared" si="5"/>
        <v>112</v>
      </c>
      <c r="W41" s="132">
        <v>63</v>
      </c>
      <c r="X41" s="132">
        <v>49</v>
      </c>
      <c r="Y41" s="122">
        <f t="shared" si="6"/>
        <v>127</v>
      </c>
      <c r="Z41" s="132">
        <v>67</v>
      </c>
      <c r="AA41" s="132">
        <v>60</v>
      </c>
      <c r="AB41" s="122">
        <f t="shared" si="7"/>
        <v>140</v>
      </c>
      <c r="AC41" s="132">
        <v>71</v>
      </c>
      <c r="AD41" s="132">
        <v>69</v>
      </c>
      <c r="AE41" s="132">
        <v>2</v>
      </c>
    </row>
    <row r="42" spans="1:31" ht="16.5" customHeight="1">
      <c r="A42" s="43"/>
      <c r="B42" s="45" t="s">
        <v>145</v>
      </c>
      <c r="C42" s="121">
        <f t="shared" si="9"/>
        <v>291</v>
      </c>
      <c r="D42" s="113">
        <f t="shared" si="15"/>
        <v>141</v>
      </c>
      <c r="E42" s="113">
        <f t="shared" si="15"/>
        <v>150</v>
      </c>
      <c r="F42" s="122">
        <f t="shared" si="10"/>
        <v>96</v>
      </c>
      <c r="G42" s="132">
        <v>44</v>
      </c>
      <c r="H42" s="132">
        <v>52</v>
      </c>
      <c r="I42" s="122">
        <f t="shared" si="11"/>
        <v>103</v>
      </c>
      <c r="J42" s="132">
        <v>50</v>
      </c>
      <c r="K42" s="132">
        <v>53</v>
      </c>
      <c r="L42" s="122">
        <f t="shared" si="12"/>
        <v>92</v>
      </c>
      <c r="M42" s="132">
        <v>47</v>
      </c>
      <c r="N42" s="132">
        <v>45</v>
      </c>
      <c r="O42" s="132">
        <v>6</v>
      </c>
      <c r="P42" s="132"/>
      <c r="Q42" s="263" t="s">
        <v>236</v>
      </c>
      <c r="R42" s="264"/>
      <c r="S42" s="115">
        <f t="shared" si="4"/>
        <v>1529</v>
      </c>
      <c r="T42" s="116">
        <f>SUM(T43:T44)</f>
        <v>762</v>
      </c>
      <c r="U42" s="116">
        <f>SUM(U43:U44)</f>
        <v>767</v>
      </c>
      <c r="V42" s="116">
        <f t="shared" si="5"/>
        <v>513</v>
      </c>
      <c r="W42" s="116">
        <f>W43+W44</f>
        <v>253</v>
      </c>
      <c r="X42" s="116">
        <f>X43+X44</f>
        <v>260</v>
      </c>
      <c r="Y42" s="116">
        <f t="shared" si="6"/>
        <v>537</v>
      </c>
      <c r="Z42" s="116">
        <f>Z43+Z44</f>
        <v>267</v>
      </c>
      <c r="AA42" s="116">
        <f>AA43+AA44</f>
        <v>270</v>
      </c>
      <c r="AB42" s="116">
        <f t="shared" si="7"/>
        <v>479</v>
      </c>
      <c r="AC42" s="116">
        <f>AC43+AC44</f>
        <v>242</v>
      </c>
      <c r="AD42" s="116">
        <f>AD43+AD44</f>
        <v>237</v>
      </c>
      <c r="AE42" s="116">
        <f>AE43+AE44</f>
        <v>15</v>
      </c>
    </row>
    <row r="43" spans="1:31" s="123" customFormat="1" ht="16.5" customHeight="1">
      <c r="A43" s="263" t="s">
        <v>235</v>
      </c>
      <c r="B43" s="264"/>
      <c r="C43" s="115">
        <f>SUM(D43:E43)</f>
        <v>379</v>
      </c>
      <c r="D43" s="116">
        <f>D44</f>
        <v>201</v>
      </c>
      <c r="E43" s="116">
        <f>E44</f>
        <v>178</v>
      </c>
      <c r="F43" s="116">
        <f t="shared" si="10"/>
        <v>112</v>
      </c>
      <c r="G43" s="116">
        <f>G44</f>
        <v>63</v>
      </c>
      <c r="H43" s="116">
        <f>H44</f>
        <v>49</v>
      </c>
      <c r="I43" s="116">
        <f t="shared" si="11"/>
        <v>127</v>
      </c>
      <c r="J43" s="116">
        <f>J44</f>
        <v>67</v>
      </c>
      <c r="K43" s="116">
        <f>K44</f>
        <v>60</v>
      </c>
      <c r="L43" s="116">
        <f t="shared" si="12"/>
        <v>140</v>
      </c>
      <c r="M43" s="116">
        <f>M44</f>
        <v>71</v>
      </c>
      <c r="N43" s="116">
        <f>N44</f>
        <v>69</v>
      </c>
      <c r="O43" s="116">
        <f>O44</f>
        <v>2</v>
      </c>
      <c r="P43" s="122"/>
      <c r="Q43" s="119"/>
      <c r="R43" s="45" t="s">
        <v>124</v>
      </c>
      <c r="S43" s="121">
        <f t="shared" si="4"/>
        <v>1093</v>
      </c>
      <c r="T43" s="113">
        <f>W43+Z43+AC43</f>
        <v>536</v>
      </c>
      <c r="U43" s="113">
        <f>X43+AA43+AD43</f>
        <v>557</v>
      </c>
      <c r="V43" s="122">
        <f t="shared" si="5"/>
        <v>366</v>
      </c>
      <c r="W43" s="132">
        <v>169</v>
      </c>
      <c r="X43" s="132">
        <v>197</v>
      </c>
      <c r="Y43" s="122">
        <f t="shared" si="6"/>
        <v>381</v>
      </c>
      <c r="Z43" s="132">
        <v>196</v>
      </c>
      <c r="AA43" s="132">
        <v>185</v>
      </c>
      <c r="AB43" s="122">
        <f t="shared" si="7"/>
        <v>346</v>
      </c>
      <c r="AC43" s="132">
        <v>171</v>
      </c>
      <c r="AD43" s="132">
        <v>175</v>
      </c>
      <c r="AE43" s="132">
        <v>8</v>
      </c>
    </row>
    <row r="44" spans="1:31" ht="16.5" customHeight="1">
      <c r="A44" s="43"/>
      <c r="B44" s="45" t="s">
        <v>123</v>
      </c>
      <c r="C44" s="121">
        <f t="shared" si="9"/>
        <v>379</v>
      </c>
      <c r="D44" s="113">
        <f>G44+J44+M44</f>
        <v>201</v>
      </c>
      <c r="E44" s="113">
        <f>H44+K44+N44</f>
        <v>178</v>
      </c>
      <c r="F44" s="122">
        <f t="shared" si="10"/>
        <v>112</v>
      </c>
      <c r="G44" s="132">
        <v>63</v>
      </c>
      <c r="H44" s="132">
        <v>49</v>
      </c>
      <c r="I44" s="122">
        <f t="shared" si="11"/>
        <v>127</v>
      </c>
      <c r="J44" s="132">
        <v>67</v>
      </c>
      <c r="K44" s="132">
        <v>60</v>
      </c>
      <c r="L44" s="122">
        <f t="shared" si="12"/>
        <v>140</v>
      </c>
      <c r="M44" s="132">
        <v>71</v>
      </c>
      <c r="N44" s="132">
        <v>69</v>
      </c>
      <c r="O44" s="132">
        <v>2</v>
      </c>
      <c r="P44" s="132"/>
      <c r="Q44" s="119"/>
      <c r="R44" s="45" t="s">
        <v>125</v>
      </c>
      <c r="S44" s="121">
        <f t="shared" si="4"/>
        <v>436</v>
      </c>
      <c r="T44" s="113">
        <f>W44+Z44+AC44</f>
        <v>226</v>
      </c>
      <c r="U44" s="113">
        <f>X44+AA44+AD44</f>
        <v>210</v>
      </c>
      <c r="V44" s="122">
        <f t="shared" si="5"/>
        <v>147</v>
      </c>
      <c r="W44" s="132">
        <v>84</v>
      </c>
      <c r="X44" s="132">
        <v>63</v>
      </c>
      <c r="Y44" s="122">
        <f t="shared" si="6"/>
        <v>156</v>
      </c>
      <c r="Z44" s="132">
        <v>71</v>
      </c>
      <c r="AA44" s="132">
        <v>85</v>
      </c>
      <c r="AB44" s="122">
        <f t="shared" si="7"/>
        <v>133</v>
      </c>
      <c r="AC44" s="132">
        <v>71</v>
      </c>
      <c r="AD44" s="132">
        <v>62</v>
      </c>
      <c r="AE44" s="132">
        <v>7</v>
      </c>
    </row>
    <row r="45" spans="1:31" s="123" customFormat="1" ht="16.5" customHeight="1">
      <c r="A45" s="263" t="s">
        <v>236</v>
      </c>
      <c r="B45" s="264"/>
      <c r="C45" s="115">
        <f>SUM(D45:E45)</f>
        <v>1529</v>
      </c>
      <c r="D45" s="116">
        <f>SUM(D46:D47)</f>
        <v>762</v>
      </c>
      <c r="E45" s="116">
        <f>SUM(E46:E47)</f>
        <v>767</v>
      </c>
      <c r="F45" s="116">
        <f t="shared" si="10"/>
        <v>513</v>
      </c>
      <c r="G45" s="116">
        <f>G46+G47</f>
        <v>253</v>
      </c>
      <c r="H45" s="116">
        <f>H46+H47</f>
        <v>260</v>
      </c>
      <c r="I45" s="116">
        <f t="shared" si="11"/>
        <v>537</v>
      </c>
      <c r="J45" s="116">
        <f>J46+J47</f>
        <v>267</v>
      </c>
      <c r="K45" s="116">
        <f>K46+K47</f>
        <v>270</v>
      </c>
      <c r="L45" s="116">
        <f t="shared" si="12"/>
        <v>479</v>
      </c>
      <c r="M45" s="116">
        <f>M46+M47</f>
        <v>242</v>
      </c>
      <c r="N45" s="116">
        <f>N46+N47</f>
        <v>237</v>
      </c>
      <c r="O45" s="116">
        <f>O46+O47</f>
        <v>15</v>
      </c>
      <c r="P45" s="122"/>
      <c r="Q45" s="263" t="s">
        <v>237</v>
      </c>
      <c r="R45" s="264"/>
      <c r="S45" s="115">
        <f t="shared" si="4"/>
        <v>2346</v>
      </c>
      <c r="T45" s="107">
        <f>SUM(T46:T48)</f>
        <v>1199</v>
      </c>
      <c r="U45" s="107">
        <f>SUM(U46:U48)</f>
        <v>1147</v>
      </c>
      <c r="V45" s="116">
        <f t="shared" si="5"/>
        <v>721</v>
      </c>
      <c r="W45" s="107">
        <f>SUM(W46:W48)</f>
        <v>359</v>
      </c>
      <c r="X45" s="107">
        <f>SUM(X46:X48)</f>
        <v>362</v>
      </c>
      <c r="Y45" s="116">
        <f t="shared" si="6"/>
        <v>815</v>
      </c>
      <c r="Z45" s="107">
        <f>SUM(Z46:Z48)</f>
        <v>410</v>
      </c>
      <c r="AA45" s="107">
        <f>SUM(AA46:AA48)</f>
        <v>405</v>
      </c>
      <c r="AB45" s="116">
        <f t="shared" si="7"/>
        <v>810</v>
      </c>
      <c r="AC45" s="107">
        <f>SUM(AC46:AC48)</f>
        <v>430</v>
      </c>
      <c r="AD45" s="107">
        <f>SUM(AD46:AD48)</f>
        <v>380</v>
      </c>
      <c r="AE45" s="107">
        <f>SUM(AE46:AE48)</f>
        <v>17</v>
      </c>
    </row>
    <row r="46" spans="1:31" ht="16.5" customHeight="1">
      <c r="A46" s="43"/>
      <c r="B46" s="45" t="s">
        <v>124</v>
      </c>
      <c r="C46" s="121">
        <f t="shared" si="9"/>
        <v>1093</v>
      </c>
      <c r="D46" s="113">
        <f>G46+J46+M46</f>
        <v>536</v>
      </c>
      <c r="E46" s="113">
        <f>H46+K46+N46</f>
        <v>557</v>
      </c>
      <c r="F46" s="122">
        <f t="shared" si="10"/>
        <v>366</v>
      </c>
      <c r="G46" s="132">
        <v>169</v>
      </c>
      <c r="H46" s="132">
        <v>197</v>
      </c>
      <c r="I46" s="122">
        <f t="shared" si="11"/>
        <v>381</v>
      </c>
      <c r="J46" s="132">
        <v>196</v>
      </c>
      <c r="K46" s="132">
        <v>185</v>
      </c>
      <c r="L46" s="122">
        <f t="shared" si="12"/>
        <v>346</v>
      </c>
      <c r="M46" s="132">
        <v>171</v>
      </c>
      <c r="N46" s="132">
        <v>175</v>
      </c>
      <c r="O46" s="132">
        <v>8</v>
      </c>
      <c r="P46" s="132"/>
      <c r="Q46" s="119"/>
      <c r="R46" s="45" t="s">
        <v>126</v>
      </c>
      <c r="S46" s="121">
        <f t="shared" si="4"/>
        <v>400</v>
      </c>
      <c r="T46" s="113">
        <f aca="true" t="shared" si="16" ref="T46:U48">W46+Z46+AC46</f>
        <v>221</v>
      </c>
      <c r="U46" s="113">
        <f t="shared" si="16"/>
        <v>179</v>
      </c>
      <c r="V46" s="122">
        <f t="shared" si="5"/>
        <v>124</v>
      </c>
      <c r="W46" s="132">
        <v>76</v>
      </c>
      <c r="X46" s="132">
        <v>48</v>
      </c>
      <c r="Y46" s="122">
        <f t="shared" si="6"/>
        <v>140</v>
      </c>
      <c r="Z46" s="132">
        <v>74</v>
      </c>
      <c r="AA46" s="132">
        <v>66</v>
      </c>
      <c r="AB46" s="122">
        <f t="shared" si="7"/>
        <v>136</v>
      </c>
      <c r="AC46" s="132">
        <v>71</v>
      </c>
      <c r="AD46" s="132">
        <v>65</v>
      </c>
      <c r="AE46" s="132">
        <v>4</v>
      </c>
    </row>
    <row r="47" spans="1:31" ht="16.5" customHeight="1">
      <c r="A47" s="43"/>
      <c r="B47" s="45" t="s">
        <v>125</v>
      </c>
      <c r="C47" s="121">
        <f t="shared" si="9"/>
        <v>436</v>
      </c>
      <c r="D47" s="113">
        <f>G47+J47+M47</f>
        <v>226</v>
      </c>
      <c r="E47" s="113">
        <f>H47+K47+N47</f>
        <v>210</v>
      </c>
      <c r="F47" s="122">
        <f t="shared" si="10"/>
        <v>147</v>
      </c>
      <c r="G47" s="132">
        <v>84</v>
      </c>
      <c r="H47" s="132">
        <v>63</v>
      </c>
      <c r="I47" s="122">
        <f t="shared" si="11"/>
        <v>156</v>
      </c>
      <c r="J47" s="132">
        <v>71</v>
      </c>
      <c r="K47" s="132">
        <v>85</v>
      </c>
      <c r="L47" s="122">
        <f t="shared" si="12"/>
        <v>133</v>
      </c>
      <c r="M47" s="132">
        <v>71</v>
      </c>
      <c r="N47" s="132">
        <v>62</v>
      </c>
      <c r="O47" s="132">
        <v>7</v>
      </c>
      <c r="P47" s="132"/>
      <c r="Q47" s="119"/>
      <c r="R47" s="45" t="s">
        <v>127</v>
      </c>
      <c r="S47" s="121">
        <f t="shared" si="4"/>
        <v>712</v>
      </c>
      <c r="T47" s="113">
        <f t="shared" si="16"/>
        <v>381</v>
      </c>
      <c r="U47" s="113">
        <f t="shared" si="16"/>
        <v>331</v>
      </c>
      <c r="V47" s="122">
        <f t="shared" si="5"/>
        <v>218</v>
      </c>
      <c r="W47" s="132">
        <v>112</v>
      </c>
      <c r="X47" s="132">
        <v>106</v>
      </c>
      <c r="Y47" s="122">
        <f t="shared" si="6"/>
        <v>248</v>
      </c>
      <c r="Z47" s="132">
        <v>129</v>
      </c>
      <c r="AA47" s="132">
        <v>119</v>
      </c>
      <c r="AB47" s="122">
        <f t="shared" si="7"/>
        <v>246</v>
      </c>
      <c r="AC47" s="132">
        <v>140</v>
      </c>
      <c r="AD47" s="132">
        <v>106</v>
      </c>
      <c r="AE47" s="132">
        <v>7</v>
      </c>
    </row>
    <row r="48" spans="1:31" s="108" customFormat="1" ht="16.5" customHeight="1">
      <c r="A48" s="263" t="s">
        <v>237</v>
      </c>
      <c r="B48" s="264"/>
      <c r="C48" s="115">
        <f t="shared" si="9"/>
        <v>2346</v>
      </c>
      <c r="D48" s="107">
        <f>SUM(D49:D51)</f>
        <v>1199</v>
      </c>
      <c r="E48" s="107">
        <f>SUM(E49:E51)</f>
        <v>1147</v>
      </c>
      <c r="F48" s="116">
        <f t="shared" si="10"/>
        <v>721</v>
      </c>
      <c r="G48" s="107">
        <f>SUM(G49:G51)</f>
        <v>359</v>
      </c>
      <c r="H48" s="107">
        <f>SUM(H49:H51)</f>
        <v>362</v>
      </c>
      <c r="I48" s="116">
        <f t="shared" si="11"/>
        <v>815</v>
      </c>
      <c r="J48" s="107">
        <f>SUM(J49:J51)</f>
        <v>410</v>
      </c>
      <c r="K48" s="107">
        <f>SUM(K49:K51)</f>
        <v>405</v>
      </c>
      <c r="L48" s="116">
        <f t="shared" si="12"/>
        <v>810</v>
      </c>
      <c r="M48" s="107">
        <f>SUM(M49:M51)</f>
        <v>430</v>
      </c>
      <c r="N48" s="107">
        <f>SUM(N49:N51)</f>
        <v>380</v>
      </c>
      <c r="O48" s="107">
        <f>SUM(O49:O51)</f>
        <v>17</v>
      </c>
      <c r="P48" s="113"/>
      <c r="Q48" s="119"/>
      <c r="R48" s="45" t="s">
        <v>128</v>
      </c>
      <c r="S48" s="121">
        <f t="shared" si="4"/>
        <v>1234</v>
      </c>
      <c r="T48" s="113">
        <f t="shared" si="16"/>
        <v>597</v>
      </c>
      <c r="U48" s="113">
        <f t="shared" si="16"/>
        <v>637</v>
      </c>
      <c r="V48" s="122">
        <f t="shared" si="5"/>
        <v>379</v>
      </c>
      <c r="W48" s="132">
        <v>171</v>
      </c>
      <c r="X48" s="132">
        <v>208</v>
      </c>
      <c r="Y48" s="122">
        <f t="shared" si="6"/>
        <v>427</v>
      </c>
      <c r="Z48" s="132">
        <v>207</v>
      </c>
      <c r="AA48" s="132">
        <v>220</v>
      </c>
      <c r="AB48" s="122">
        <f t="shared" si="7"/>
        <v>428</v>
      </c>
      <c r="AC48" s="132">
        <v>219</v>
      </c>
      <c r="AD48" s="132">
        <v>209</v>
      </c>
      <c r="AE48" s="132">
        <v>6</v>
      </c>
    </row>
    <row r="49" spans="1:31" ht="16.5" customHeight="1">
      <c r="A49" s="43"/>
      <c r="B49" s="45" t="s">
        <v>126</v>
      </c>
      <c r="C49" s="121">
        <f t="shared" si="9"/>
        <v>400</v>
      </c>
      <c r="D49" s="113">
        <f aca="true" t="shared" si="17" ref="D49:E51">G49+J49+M49</f>
        <v>221</v>
      </c>
      <c r="E49" s="113">
        <f t="shared" si="17"/>
        <v>179</v>
      </c>
      <c r="F49" s="122">
        <f t="shared" si="10"/>
        <v>124</v>
      </c>
      <c r="G49" s="132">
        <v>76</v>
      </c>
      <c r="H49" s="132">
        <v>48</v>
      </c>
      <c r="I49" s="122">
        <f t="shared" si="11"/>
        <v>140</v>
      </c>
      <c r="J49" s="132">
        <v>74</v>
      </c>
      <c r="K49" s="132">
        <v>66</v>
      </c>
      <c r="L49" s="122">
        <f t="shared" si="12"/>
        <v>136</v>
      </c>
      <c r="M49" s="132">
        <v>71</v>
      </c>
      <c r="N49" s="132">
        <v>65</v>
      </c>
      <c r="O49" s="132">
        <v>4</v>
      </c>
      <c r="P49" s="132"/>
      <c r="Q49" s="263" t="s">
        <v>238</v>
      </c>
      <c r="R49" s="264"/>
      <c r="S49" s="115">
        <f t="shared" si="4"/>
        <v>2815</v>
      </c>
      <c r="T49" s="116">
        <f>SUM(T50:T53)</f>
        <v>1503</v>
      </c>
      <c r="U49" s="116">
        <f>SUM(U50:U53)</f>
        <v>1312</v>
      </c>
      <c r="V49" s="116">
        <f t="shared" si="5"/>
        <v>943</v>
      </c>
      <c r="W49" s="116">
        <f>SUM(W50:W53)</f>
        <v>502</v>
      </c>
      <c r="X49" s="116">
        <f>SUM(X50:X53)</f>
        <v>441</v>
      </c>
      <c r="Y49" s="116">
        <f t="shared" si="6"/>
        <v>954</v>
      </c>
      <c r="Z49" s="116">
        <f>SUM(Z50:Z53)</f>
        <v>513</v>
      </c>
      <c r="AA49" s="116">
        <f>SUM(AA50:AA53)</f>
        <v>441</v>
      </c>
      <c r="AB49" s="116">
        <f t="shared" si="7"/>
        <v>918</v>
      </c>
      <c r="AC49" s="116">
        <f>SUM(AC50:AC53)</f>
        <v>488</v>
      </c>
      <c r="AD49" s="116">
        <f>SUM(AD50:AD53)</f>
        <v>430</v>
      </c>
      <c r="AE49" s="116">
        <f>SUM(AE50:AE53)</f>
        <v>22</v>
      </c>
    </row>
    <row r="50" spans="1:31" ht="16.5" customHeight="1">
      <c r="A50" s="43"/>
      <c r="B50" s="45" t="s">
        <v>127</v>
      </c>
      <c r="C50" s="121">
        <f t="shared" si="9"/>
        <v>712</v>
      </c>
      <c r="D50" s="113">
        <f t="shared" si="17"/>
        <v>381</v>
      </c>
      <c r="E50" s="113">
        <f t="shared" si="17"/>
        <v>331</v>
      </c>
      <c r="F50" s="122">
        <f t="shared" si="10"/>
        <v>218</v>
      </c>
      <c r="G50" s="132">
        <v>112</v>
      </c>
      <c r="H50" s="132">
        <v>106</v>
      </c>
      <c r="I50" s="122">
        <f t="shared" si="11"/>
        <v>248</v>
      </c>
      <c r="J50" s="132">
        <v>129</v>
      </c>
      <c r="K50" s="132">
        <v>119</v>
      </c>
      <c r="L50" s="122">
        <f t="shared" si="12"/>
        <v>246</v>
      </c>
      <c r="M50" s="132">
        <v>140</v>
      </c>
      <c r="N50" s="132">
        <v>106</v>
      </c>
      <c r="O50" s="132">
        <v>7</v>
      </c>
      <c r="P50" s="132"/>
      <c r="Q50" s="119"/>
      <c r="R50" s="45" t="s">
        <v>129</v>
      </c>
      <c r="S50" s="121">
        <f t="shared" si="4"/>
        <v>749</v>
      </c>
      <c r="T50" s="113">
        <f aca="true" t="shared" si="18" ref="T50:U53">W50+Z50+AC50</f>
        <v>398</v>
      </c>
      <c r="U50" s="113">
        <f t="shared" si="18"/>
        <v>351</v>
      </c>
      <c r="V50" s="122">
        <f t="shared" si="5"/>
        <v>260</v>
      </c>
      <c r="W50" s="132">
        <v>144</v>
      </c>
      <c r="X50" s="132">
        <v>116</v>
      </c>
      <c r="Y50" s="122">
        <f t="shared" si="6"/>
        <v>231</v>
      </c>
      <c r="Z50" s="132">
        <v>122</v>
      </c>
      <c r="AA50" s="132">
        <v>109</v>
      </c>
      <c r="AB50" s="122">
        <f t="shared" si="7"/>
        <v>258</v>
      </c>
      <c r="AC50" s="132">
        <v>132</v>
      </c>
      <c r="AD50" s="132">
        <v>126</v>
      </c>
      <c r="AE50" s="132">
        <v>7</v>
      </c>
    </row>
    <row r="51" spans="1:31" ht="16.5" customHeight="1">
      <c r="A51" s="43"/>
      <c r="B51" s="45" t="s">
        <v>128</v>
      </c>
      <c r="C51" s="121">
        <f t="shared" si="9"/>
        <v>1234</v>
      </c>
      <c r="D51" s="113">
        <f t="shared" si="17"/>
        <v>597</v>
      </c>
      <c r="E51" s="113">
        <f t="shared" si="17"/>
        <v>637</v>
      </c>
      <c r="F51" s="122">
        <f t="shared" si="10"/>
        <v>379</v>
      </c>
      <c r="G51" s="132">
        <v>171</v>
      </c>
      <c r="H51" s="132">
        <v>208</v>
      </c>
      <c r="I51" s="122">
        <f t="shared" si="11"/>
        <v>427</v>
      </c>
      <c r="J51" s="132">
        <v>207</v>
      </c>
      <c r="K51" s="132">
        <v>220</v>
      </c>
      <c r="L51" s="122">
        <f t="shared" si="12"/>
        <v>428</v>
      </c>
      <c r="M51" s="132">
        <v>219</v>
      </c>
      <c r="N51" s="132">
        <v>209</v>
      </c>
      <c r="O51" s="132">
        <v>6</v>
      </c>
      <c r="P51" s="132"/>
      <c r="Q51" s="119"/>
      <c r="R51" s="45" t="s">
        <v>130</v>
      </c>
      <c r="S51" s="121">
        <f aca="true" t="shared" si="19" ref="S51:S64">SUM(T51:U51)</f>
        <v>238</v>
      </c>
      <c r="T51" s="113">
        <f t="shared" si="18"/>
        <v>115</v>
      </c>
      <c r="U51" s="113">
        <f t="shared" si="18"/>
        <v>123</v>
      </c>
      <c r="V51" s="122">
        <f t="shared" si="5"/>
        <v>78</v>
      </c>
      <c r="W51" s="132">
        <v>35</v>
      </c>
      <c r="X51" s="132">
        <v>43</v>
      </c>
      <c r="Y51" s="122">
        <f t="shared" si="6"/>
        <v>78</v>
      </c>
      <c r="Z51" s="132">
        <v>38</v>
      </c>
      <c r="AA51" s="132">
        <v>40</v>
      </c>
      <c r="AB51" s="122">
        <f t="shared" si="7"/>
        <v>82</v>
      </c>
      <c r="AC51" s="132">
        <v>42</v>
      </c>
      <c r="AD51" s="132">
        <v>40</v>
      </c>
      <c r="AE51" s="132">
        <v>3</v>
      </c>
    </row>
    <row r="52" spans="1:31" s="123" customFormat="1" ht="16.5" customHeight="1">
      <c r="A52" s="263" t="s">
        <v>238</v>
      </c>
      <c r="B52" s="264"/>
      <c r="C52" s="115">
        <f>SUM(D52:E52)</f>
        <v>2815</v>
      </c>
      <c r="D52" s="116">
        <f>SUM(D53:D56)</f>
        <v>1503</v>
      </c>
      <c r="E52" s="116">
        <f>SUM(E53:E56)</f>
        <v>1312</v>
      </c>
      <c r="F52" s="116">
        <f t="shared" si="10"/>
        <v>943</v>
      </c>
      <c r="G52" s="116">
        <f>SUM(G53:G56)</f>
        <v>502</v>
      </c>
      <c r="H52" s="116">
        <f>SUM(H53:H56)</f>
        <v>441</v>
      </c>
      <c r="I52" s="116">
        <f t="shared" si="11"/>
        <v>954</v>
      </c>
      <c r="J52" s="116">
        <f>SUM(J53:J56)</f>
        <v>513</v>
      </c>
      <c r="K52" s="116">
        <f>SUM(K53:K56)</f>
        <v>441</v>
      </c>
      <c r="L52" s="116">
        <f t="shared" si="12"/>
        <v>918</v>
      </c>
      <c r="M52" s="116">
        <f>SUM(M53:M56)</f>
        <v>488</v>
      </c>
      <c r="N52" s="116">
        <f>SUM(N53:N56)</f>
        <v>430</v>
      </c>
      <c r="O52" s="116">
        <f>SUM(O53:O56)</f>
        <v>22</v>
      </c>
      <c r="P52" s="122"/>
      <c r="Q52" s="119"/>
      <c r="R52" s="45" t="s">
        <v>131</v>
      </c>
      <c r="S52" s="121">
        <f t="shared" si="19"/>
        <v>1660</v>
      </c>
      <c r="T52" s="113">
        <f t="shared" si="18"/>
        <v>885</v>
      </c>
      <c r="U52" s="113">
        <f t="shared" si="18"/>
        <v>775</v>
      </c>
      <c r="V52" s="122">
        <f t="shared" si="5"/>
        <v>544</v>
      </c>
      <c r="W52" s="132">
        <v>290</v>
      </c>
      <c r="X52" s="132">
        <v>254</v>
      </c>
      <c r="Y52" s="122">
        <f t="shared" si="6"/>
        <v>578</v>
      </c>
      <c r="Z52" s="132">
        <v>310</v>
      </c>
      <c r="AA52" s="132">
        <v>268</v>
      </c>
      <c r="AB52" s="122">
        <f t="shared" si="7"/>
        <v>538</v>
      </c>
      <c r="AC52" s="132">
        <v>285</v>
      </c>
      <c r="AD52" s="132">
        <v>253</v>
      </c>
      <c r="AE52" s="132">
        <v>10</v>
      </c>
    </row>
    <row r="53" spans="1:31" ht="16.5" customHeight="1">
      <c r="A53" s="43"/>
      <c r="B53" s="45" t="s">
        <v>129</v>
      </c>
      <c r="C53" s="121">
        <f>SUM(D53:E53)</f>
        <v>749</v>
      </c>
      <c r="D53" s="113">
        <f aca="true" t="shared" si="20" ref="D53:E56">G53+J53+M53</f>
        <v>398</v>
      </c>
      <c r="E53" s="113">
        <f t="shared" si="20"/>
        <v>351</v>
      </c>
      <c r="F53" s="122">
        <f t="shared" si="10"/>
        <v>260</v>
      </c>
      <c r="G53" s="132">
        <v>144</v>
      </c>
      <c r="H53" s="132">
        <v>116</v>
      </c>
      <c r="I53" s="122">
        <f t="shared" si="11"/>
        <v>231</v>
      </c>
      <c r="J53" s="132">
        <v>122</v>
      </c>
      <c r="K53" s="132">
        <v>109</v>
      </c>
      <c r="L53" s="122">
        <f t="shared" si="12"/>
        <v>258</v>
      </c>
      <c r="M53" s="132">
        <v>132</v>
      </c>
      <c r="N53" s="132">
        <v>126</v>
      </c>
      <c r="O53" s="132">
        <v>7</v>
      </c>
      <c r="P53" s="132"/>
      <c r="Q53" s="119"/>
      <c r="R53" s="45" t="s">
        <v>132</v>
      </c>
      <c r="S53" s="121">
        <f t="shared" si="19"/>
        <v>168</v>
      </c>
      <c r="T53" s="113">
        <f t="shared" si="18"/>
        <v>105</v>
      </c>
      <c r="U53" s="113">
        <f t="shared" si="18"/>
        <v>63</v>
      </c>
      <c r="V53" s="122">
        <f t="shared" si="5"/>
        <v>61</v>
      </c>
      <c r="W53" s="132">
        <v>33</v>
      </c>
      <c r="X53" s="132">
        <v>28</v>
      </c>
      <c r="Y53" s="122">
        <f t="shared" si="6"/>
        <v>67</v>
      </c>
      <c r="Z53" s="132">
        <v>43</v>
      </c>
      <c r="AA53" s="132">
        <v>24</v>
      </c>
      <c r="AB53" s="122">
        <f t="shared" si="7"/>
        <v>40</v>
      </c>
      <c r="AC53" s="132">
        <v>29</v>
      </c>
      <c r="AD53" s="132">
        <v>11</v>
      </c>
      <c r="AE53" s="132">
        <v>2</v>
      </c>
    </row>
    <row r="54" spans="1:31" ht="16.5" customHeight="1">
      <c r="A54" s="43"/>
      <c r="B54" s="45" t="s">
        <v>130</v>
      </c>
      <c r="C54" s="121">
        <f t="shared" si="9"/>
        <v>238</v>
      </c>
      <c r="D54" s="113">
        <f t="shared" si="20"/>
        <v>115</v>
      </c>
      <c r="E54" s="113">
        <f t="shared" si="20"/>
        <v>123</v>
      </c>
      <c r="F54" s="122">
        <f t="shared" si="10"/>
        <v>78</v>
      </c>
      <c r="G54" s="132">
        <v>35</v>
      </c>
      <c r="H54" s="132">
        <v>43</v>
      </c>
      <c r="I54" s="122">
        <f t="shared" si="11"/>
        <v>78</v>
      </c>
      <c r="J54" s="132">
        <v>38</v>
      </c>
      <c r="K54" s="132">
        <v>40</v>
      </c>
      <c r="L54" s="122">
        <f t="shared" si="12"/>
        <v>82</v>
      </c>
      <c r="M54" s="132">
        <v>42</v>
      </c>
      <c r="N54" s="132">
        <v>40</v>
      </c>
      <c r="O54" s="132">
        <v>3</v>
      </c>
      <c r="P54" s="132"/>
      <c r="Q54" s="263" t="s">
        <v>239</v>
      </c>
      <c r="R54" s="264"/>
      <c r="S54" s="115">
        <f t="shared" si="19"/>
        <v>927</v>
      </c>
      <c r="T54" s="116">
        <f>SUM(T55:T56)</f>
        <v>462</v>
      </c>
      <c r="U54" s="116">
        <f>SUM(U55:U56)</f>
        <v>465</v>
      </c>
      <c r="V54" s="116">
        <f t="shared" si="5"/>
        <v>293</v>
      </c>
      <c r="W54" s="116">
        <f>SUM(W55:W56)</f>
        <v>124</v>
      </c>
      <c r="X54" s="116">
        <f>SUM(X55:X56)</f>
        <v>169</v>
      </c>
      <c r="Y54" s="116">
        <f t="shared" si="6"/>
        <v>326</v>
      </c>
      <c r="Z54" s="116">
        <f>SUM(Z55:Z56)</f>
        <v>169</v>
      </c>
      <c r="AA54" s="116">
        <f>SUM(AA55:AA56)</f>
        <v>157</v>
      </c>
      <c r="AB54" s="116">
        <f t="shared" si="7"/>
        <v>308</v>
      </c>
      <c r="AC54" s="116">
        <f>SUM(AC55:AC56)</f>
        <v>169</v>
      </c>
      <c r="AD54" s="116">
        <f>SUM(AD55:AD56)</f>
        <v>139</v>
      </c>
      <c r="AE54" s="116">
        <f>SUM(AE55:AE56)</f>
        <v>9</v>
      </c>
    </row>
    <row r="55" spans="1:31" ht="16.5" customHeight="1">
      <c r="A55" s="43"/>
      <c r="B55" s="45" t="s">
        <v>131</v>
      </c>
      <c r="C55" s="121">
        <f t="shared" si="9"/>
        <v>1660</v>
      </c>
      <c r="D55" s="113">
        <f t="shared" si="20"/>
        <v>885</v>
      </c>
      <c r="E55" s="113">
        <f t="shared" si="20"/>
        <v>775</v>
      </c>
      <c r="F55" s="122">
        <f t="shared" si="10"/>
        <v>544</v>
      </c>
      <c r="G55" s="132">
        <v>290</v>
      </c>
      <c r="H55" s="132">
        <v>254</v>
      </c>
      <c r="I55" s="122">
        <f t="shared" si="11"/>
        <v>578</v>
      </c>
      <c r="J55" s="132">
        <v>310</v>
      </c>
      <c r="K55" s="132">
        <v>268</v>
      </c>
      <c r="L55" s="122">
        <f t="shared" si="12"/>
        <v>538</v>
      </c>
      <c r="M55" s="132">
        <v>285</v>
      </c>
      <c r="N55" s="132">
        <v>253</v>
      </c>
      <c r="O55" s="132">
        <v>10</v>
      </c>
      <c r="P55" s="132"/>
      <c r="Q55" s="119"/>
      <c r="R55" s="45" t="s">
        <v>133</v>
      </c>
      <c r="S55" s="121">
        <f t="shared" si="19"/>
        <v>188</v>
      </c>
      <c r="T55" s="113">
        <f>W55+Z55+AC55</f>
        <v>107</v>
      </c>
      <c r="U55" s="113">
        <f>X55+AA55+AD55</f>
        <v>81</v>
      </c>
      <c r="V55" s="122">
        <f t="shared" si="5"/>
        <v>59</v>
      </c>
      <c r="W55" s="132">
        <v>27</v>
      </c>
      <c r="X55" s="132">
        <v>32</v>
      </c>
      <c r="Y55" s="122">
        <f t="shared" si="6"/>
        <v>66</v>
      </c>
      <c r="Z55" s="132">
        <v>43</v>
      </c>
      <c r="AA55" s="132">
        <v>23</v>
      </c>
      <c r="AB55" s="122">
        <f t="shared" si="7"/>
        <v>63</v>
      </c>
      <c r="AC55" s="132">
        <v>37</v>
      </c>
      <c r="AD55" s="132">
        <v>26</v>
      </c>
      <c r="AE55" s="132">
        <v>4</v>
      </c>
    </row>
    <row r="56" spans="1:31" ht="16.5" customHeight="1">
      <c r="A56" s="43"/>
      <c r="B56" s="45" t="s">
        <v>132</v>
      </c>
      <c r="C56" s="121">
        <f t="shared" si="9"/>
        <v>168</v>
      </c>
      <c r="D56" s="113">
        <f t="shared" si="20"/>
        <v>105</v>
      </c>
      <c r="E56" s="113">
        <f t="shared" si="20"/>
        <v>63</v>
      </c>
      <c r="F56" s="122">
        <f t="shared" si="10"/>
        <v>61</v>
      </c>
      <c r="G56" s="132">
        <v>33</v>
      </c>
      <c r="H56" s="132">
        <v>28</v>
      </c>
      <c r="I56" s="122">
        <f t="shared" si="11"/>
        <v>67</v>
      </c>
      <c r="J56" s="132">
        <v>43</v>
      </c>
      <c r="K56" s="132">
        <v>24</v>
      </c>
      <c r="L56" s="122">
        <f t="shared" si="12"/>
        <v>40</v>
      </c>
      <c r="M56" s="132">
        <v>29</v>
      </c>
      <c r="N56" s="132">
        <v>11</v>
      </c>
      <c r="O56" s="132">
        <v>2</v>
      </c>
      <c r="P56" s="132"/>
      <c r="Q56" s="119"/>
      <c r="R56" s="45" t="s">
        <v>147</v>
      </c>
      <c r="S56" s="121">
        <f t="shared" si="19"/>
        <v>739</v>
      </c>
      <c r="T56" s="113">
        <f>W56+Z56+AC56</f>
        <v>355</v>
      </c>
      <c r="U56" s="113">
        <f>X56+AA56+AD56</f>
        <v>384</v>
      </c>
      <c r="V56" s="122">
        <f t="shared" si="5"/>
        <v>234</v>
      </c>
      <c r="W56" s="132">
        <v>97</v>
      </c>
      <c r="X56" s="132">
        <v>137</v>
      </c>
      <c r="Y56" s="122">
        <f t="shared" si="6"/>
        <v>260</v>
      </c>
      <c r="Z56" s="132">
        <v>126</v>
      </c>
      <c r="AA56" s="132">
        <v>134</v>
      </c>
      <c r="AB56" s="122">
        <f t="shared" si="7"/>
        <v>245</v>
      </c>
      <c r="AC56" s="132">
        <v>132</v>
      </c>
      <c r="AD56" s="132">
        <v>113</v>
      </c>
      <c r="AE56" s="132">
        <v>5</v>
      </c>
    </row>
    <row r="57" spans="1:31" s="124" customFormat="1" ht="16.5" customHeight="1">
      <c r="A57" s="263" t="s">
        <v>239</v>
      </c>
      <c r="B57" s="264"/>
      <c r="C57" s="115">
        <f t="shared" si="9"/>
        <v>927</v>
      </c>
      <c r="D57" s="116">
        <f>SUM(D58:D59)</f>
        <v>462</v>
      </c>
      <c r="E57" s="116">
        <f>SUM(E58:E59)</f>
        <v>465</v>
      </c>
      <c r="F57" s="116">
        <f t="shared" si="10"/>
        <v>293</v>
      </c>
      <c r="G57" s="116">
        <f>SUM(G58:G59)</f>
        <v>124</v>
      </c>
      <c r="H57" s="116">
        <f>SUM(H58:H59)</f>
        <v>169</v>
      </c>
      <c r="I57" s="116">
        <f t="shared" si="11"/>
        <v>326</v>
      </c>
      <c r="J57" s="116">
        <f>SUM(J58:J59)</f>
        <v>169</v>
      </c>
      <c r="K57" s="116">
        <f>SUM(K58:K59)</f>
        <v>157</v>
      </c>
      <c r="L57" s="116">
        <f t="shared" si="12"/>
        <v>308</v>
      </c>
      <c r="M57" s="116">
        <f>SUM(M58:M59)</f>
        <v>169</v>
      </c>
      <c r="N57" s="116">
        <f>SUM(N58:N59)</f>
        <v>139</v>
      </c>
      <c r="O57" s="116">
        <f>SUM(O58:O59)</f>
        <v>9</v>
      </c>
      <c r="P57" s="122"/>
      <c r="Q57" s="263" t="s">
        <v>240</v>
      </c>
      <c r="R57" s="264"/>
      <c r="S57" s="115">
        <f t="shared" si="19"/>
        <v>1080</v>
      </c>
      <c r="T57" s="116">
        <f>SUM(T58:T59)</f>
        <v>538</v>
      </c>
      <c r="U57" s="116">
        <f>SUM(U58:U59)</f>
        <v>542</v>
      </c>
      <c r="V57" s="116">
        <f t="shared" si="5"/>
        <v>368</v>
      </c>
      <c r="W57" s="116">
        <f>SUM(W58:W59)</f>
        <v>187</v>
      </c>
      <c r="X57" s="116">
        <f>SUM(X58:X59)</f>
        <v>181</v>
      </c>
      <c r="Y57" s="116">
        <f t="shared" si="6"/>
        <v>371</v>
      </c>
      <c r="Z57" s="116">
        <f>SUM(Z58:Z59)</f>
        <v>180</v>
      </c>
      <c r="AA57" s="116">
        <f>SUM(AA58:AA59)</f>
        <v>191</v>
      </c>
      <c r="AB57" s="116">
        <f t="shared" si="7"/>
        <v>341</v>
      </c>
      <c r="AC57" s="116">
        <f>SUM(AC58:AC59)</f>
        <v>171</v>
      </c>
      <c r="AD57" s="116">
        <f>SUM(AD58:AD59)</f>
        <v>170</v>
      </c>
      <c r="AE57" s="116">
        <f>SUM(AE58:AE59)</f>
        <v>14</v>
      </c>
    </row>
    <row r="58" spans="1:31" ht="16.5" customHeight="1">
      <c r="A58" s="43"/>
      <c r="B58" s="45" t="s">
        <v>133</v>
      </c>
      <c r="C58" s="121">
        <f t="shared" si="9"/>
        <v>188</v>
      </c>
      <c r="D58" s="113">
        <f>G58+J58+M58</f>
        <v>107</v>
      </c>
      <c r="E58" s="113">
        <f>H58+K58+N58</f>
        <v>81</v>
      </c>
      <c r="F58" s="122">
        <f t="shared" si="10"/>
        <v>59</v>
      </c>
      <c r="G58" s="132">
        <v>27</v>
      </c>
      <c r="H58" s="132">
        <v>32</v>
      </c>
      <c r="I58" s="122">
        <f t="shared" si="11"/>
        <v>66</v>
      </c>
      <c r="J58" s="132">
        <v>43</v>
      </c>
      <c r="K58" s="132">
        <v>23</v>
      </c>
      <c r="L58" s="122">
        <f t="shared" si="12"/>
        <v>63</v>
      </c>
      <c r="M58" s="132">
        <v>37</v>
      </c>
      <c r="N58" s="132">
        <v>26</v>
      </c>
      <c r="O58" s="132">
        <v>4</v>
      </c>
      <c r="P58" s="132"/>
      <c r="Q58" s="125"/>
      <c r="R58" s="45" t="s">
        <v>134</v>
      </c>
      <c r="S58" s="121">
        <f t="shared" si="19"/>
        <v>438</v>
      </c>
      <c r="T58" s="113">
        <f>W58+Z58+AC58</f>
        <v>212</v>
      </c>
      <c r="U58" s="113">
        <f>X58+AA58+AD58</f>
        <v>226</v>
      </c>
      <c r="V58" s="122">
        <f t="shared" si="5"/>
        <v>145</v>
      </c>
      <c r="W58" s="132">
        <v>70</v>
      </c>
      <c r="X58" s="132">
        <v>75</v>
      </c>
      <c r="Y58" s="122">
        <f t="shared" si="6"/>
        <v>162</v>
      </c>
      <c r="Z58" s="132">
        <v>77</v>
      </c>
      <c r="AA58" s="132">
        <v>85</v>
      </c>
      <c r="AB58" s="122">
        <f t="shared" si="7"/>
        <v>131</v>
      </c>
      <c r="AC58" s="132">
        <v>65</v>
      </c>
      <c r="AD58" s="132">
        <v>66</v>
      </c>
      <c r="AE58" s="132">
        <v>4</v>
      </c>
    </row>
    <row r="59" spans="1:31" s="94" customFormat="1" ht="16.5" customHeight="1">
      <c r="A59" s="43"/>
      <c r="B59" s="45" t="s">
        <v>147</v>
      </c>
      <c r="C59" s="121">
        <f t="shared" si="9"/>
        <v>739</v>
      </c>
      <c r="D59" s="113">
        <f>G59+J59+M59</f>
        <v>355</v>
      </c>
      <c r="E59" s="113">
        <f>H59+K59+N59</f>
        <v>384</v>
      </c>
      <c r="F59" s="122">
        <f t="shared" si="10"/>
        <v>234</v>
      </c>
      <c r="G59" s="132">
        <v>97</v>
      </c>
      <c r="H59" s="132">
        <v>137</v>
      </c>
      <c r="I59" s="122">
        <f t="shared" si="11"/>
        <v>260</v>
      </c>
      <c r="J59" s="132">
        <v>126</v>
      </c>
      <c r="K59" s="132">
        <v>134</v>
      </c>
      <c r="L59" s="122">
        <f t="shared" si="12"/>
        <v>245</v>
      </c>
      <c r="M59" s="132">
        <v>132</v>
      </c>
      <c r="N59" s="132">
        <v>113</v>
      </c>
      <c r="O59" s="132">
        <v>5</v>
      </c>
      <c r="P59" s="132"/>
      <c r="Q59" s="125"/>
      <c r="R59" s="45" t="s">
        <v>224</v>
      </c>
      <c r="S59" s="121">
        <f t="shared" si="19"/>
        <v>642</v>
      </c>
      <c r="T59" s="113">
        <f>W59+Z59+AC59</f>
        <v>326</v>
      </c>
      <c r="U59" s="113">
        <f>X59+AA59+AD59</f>
        <v>316</v>
      </c>
      <c r="V59" s="122">
        <f t="shared" si="5"/>
        <v>223</v>
      </c>
      <c r="W59" s="132">
        <v>117</v>
      </c>
      <c r="X59" s="132">
        <v>106</v>
      </c>
      <c r="Y59" s="122">
        <f t="shared" si="6"/>
        <v>209</v>
      </c>
      <c r="Z59" s="132">
        <v>103</v>
      </c>
      <c r="AA59" s="132">
        <v>106</v>
      </c>
      <c r="AB59" s="122">
        <f t="shared" si="7"/>
        <v>210</v>
      </c>
      <c r="AC59" s="132">
        <v>106</v>
      </c>
      <c r="AD59" s="132">
        <v>104</v>
      </c>
      <c r="AE59" s="132">
        <v>10</v>
      </c>
    </row>
    <row r="60" spans="1:31" s="123" customFormat="1" ht="16.5" customHeight="1">
      <c r="A60" s="263" t="s">
        <v>246</v>
      </c>
      <c r="B60" s="281"/>
      <c r="C60" s="115">
        <f t="shared" si="9"/>
        <v>1080</v>
      </c>
      <c r="D60" s="116">
        <f>SUM(D61:D62)</f>
        <v>538</v>
      </c>
      <c r="E60" s="116">
        <f>SUM(E61:E62)</f>
        <v>542</v>
      </c>
      <c r="F60" s="116">
        <f t="shared" si="10"/>
        <v>368</v>
      </c>
      <c r="G60" s="116">
        <f>SUM(G61:G62)</f>
        <v>187</v>
      </c>
      <c r="H60" s="116">
        <f>SUM(H61:H62)</f>
        <v>181</v>
      </c>
      <c r="I60" s="116">
        <f t="shared" si="11"/>
        <v>371</v>
      </c>
      <c r="J60" s="116">
        <f>SUM(J61:J62)</f>
        <v>180</v>
      </c>
      <c r="K60" s="116">
        <f>SUM(K61:K62)</f>
        <v>191</v>
      </c>
      <c r="L60" s="116">
        <f t="shared" si="12"/>
        <v>341</v>
      </c>
      <c r="M60" s="116">
        <f>SUM(M61:M62)</f>
        <v>171</v>
      </c>
      <c r="N60" s="116">
        <f>SUM(N61:N62)</f>
        <v>170</v>
      </c>
      <c r="O60" s="116">
        <f>SUM(O61:O62)</f>
        <v>14</v>
      </c>
      <c r="P60" s="122"/>
      <c r="Q60" s="263" t="s">
        <v>241</v>
      </c>
      <c r="R60" s="264"/>
      <c r="S60" s="115">
        <f t="shared" si="19"/>
        <v>262</v>
      </c>
      <c r="T60" s="116">
        <f>T61</f>
        <v>133</v>
      </c>
      <c r="U60" s="116">
        <f>U61</f>
        <v>129</v>
      </c>
      <c r="V60" s="116">
        <f t="shared" si="5"/>
        <v>91</v>
      </c>
      <c r="W60" s="116">
        <f>W61</f>
        <v>43</v>
      </c>
      <c r="X60" s="116">
        <f>X61</f>
        <v>48</v>
      </c>
      <c r="Y60" s="116">
        <f t="shared" si="6"/>
        <v>83</v>
      </c>
      <c r="Z60" s="116">
        <f>Z61</f>
        <v>42</v>
      </c>
      <c r="AA60" s="116">
        <f>AA61</f>
        <v>41</v>
      </c>
      <c r="AB60" s="116">
        <f t="shared" si="7"/>
        <v>88</v>
      </c>
      <c r="AC60" s="116">
        <f>AC61</f>
        <v>48</v>
      </c>
      <c r="AD60" s="116">
        <f>AD61</f>
        <v>40</v>
      </c>
      <c r="AE60" s="116">
        <f>AE61</f>
        <v>1</v>
      </c>
    </row>
    <row r="61" spans="1:31" ht="16.5" customHeight="1">
      <c r="A61" s="44"/>
      <c r="B61" s="45" t="s">
        <v>134</v>
      </c>
      <c r="C61" s="121">
        <f t="shared" si="9"/>
        <v>438</v>
      </c>
      <c r="D61" s="113">
        <f>G61+J61+M61</f>
        <v>212</v>
      </c>
      <c r="E61" s="113">
        <f>H61+K61+N61</f>
        <v>226</v>
      </c>
      <c r="F61" s="122">
        <f t="shared" si="10"/>
        <v>145</v>
      </c>
      <c r="G61" s="132">
        <v>70</v>
      </c>
      <c r="H61" s="132">
        <v>75</v>
      </c>
      <c r="I61" s="122">
        <f t="shared" si="11"/>
        <v>162</v>
      </c>
      <c r="J61" s="132">
        <v>77</v>
      </c>
      <c r="K61" s="132">
        <v>85</v>
      </c>
      <c r="L61" s="122">
        <f t="shared" si="12"/>
        <v>131</v>
      </c>
      <c r="M61" s="132">
        <v>65</v>
      </c>
      <c r="N61" s="132">
        <v>66</v>
      </c>
      <c r="O61" s="132">
        <v>4</v>
      </c>
      <c r="P61" s="132"/>
      <c r="Q61" s="125"/>
      <c r="R61" s="45" t="s">
        <v>135</v>
      </c>
      <c r="S61" s="121">
        <f t="shared" si="19"/>
        <v>262</v>
      </c>
      <c r="T61" s="113">
        <f>W61+Z61+AC61</f>
        <v>133</v>
      </c>
      <c r="U61" s="113">
        <f>X61+AA61+AD61</f>
        <v>129</v>
      </c>
      <c r="V61" s="122">
        <f t="shared" si="5"/>
        <v>91</v>
      </c>
      <c r="W61" s="132">
        <v>43</v>
      </c>
      <c r="X61" s="132">
        <v>48</v>
      </c>
      <c r="Y61" s="122">
        <f t="shared" si="6"/>
        <v>83</v>
      </c>
      <c r="Z61" s="132">
        <v>42</v>
      </c>
      <c r="AA61" s="132">
        <v>41</v>
      </c>
      <c r="AB61" s="122">
        <f t="shared" si="7"/>
        <v>88</v>
      </c>
      <c r="AC61" s="132">
        <v>48</v>
      </c>
      <c r="AD61" s="132">
        <v>40</v>
      </c>
      <c r="AE61" s="132">
        <v>1</v>
      </c>
    </row>
    <row r="62" spans="1:31" ht="16.5" customHeight="1">
      <c r="A62" s="44"/>
      <c r="B62" s="45" t="s">
        <v>224</v>
      </c>
      <c r="C62" s="121">
        <f t="shared" si="9"/>
        <v>642</v>
      </c>
      <c r="D62" s="113">
        <f>G62+J62+M62</f>
        <v>326</v>
      </c>
      <c r="E62" s="113">
        <f>H62+K62+N62</f>
        <v>316</v>
      </c>
      <c r="F62" s="122">
        <f t="shared" si="10"/>
        <v>223</v>
      </c>
      <c r="G62" s="132">
        <v>117</v>
      </c>
      <c r="H62" s="132">
        <v>106</v>
      </c>
      <c r="I62" s="122">
        <f t="shared" si="11"/>
        <v>209</v>
      </c>
      <c r="J62" s="132">
        <v>103</v>
      </c>
      <c r="K62" s="132">
        <v>106</v>
      </c>
      <c r="L62" s="122">
        <f t="shared" si="12"/>
        <v>210</v>
      </c>
      <c r="M62" s="132">
        <v>106</v>
      </c>
      <c r="N62" s="132">
        <v>104</v>
      </c>
      <c r="O62" s="132">
        <v>10</v>
      </c>
      <c r="P62" s="132"/>
      <c r="Q62" s="263" t="s">
        <v>242</v>
      </c>
      <c r="R62" s="281"/>
      <c r="S62" s="115">
        <f t="shared" si="19"/>
        <v>936</v>
      </c>
      <c r="T62" s="116">
        <f>SUM(T63:T64)</f>
        <v>511</v>
      </c>
      <c r="U62" s="116">
        <f>SUM(U63:U64)</f>
        <v>425</v>
      </c>
      <c r="V62" s="116">
        <f t="shared" si="5"/>
        <v>316</v>
      </c>
      <c r="W62" s="116">
        <f>SUM(W63:W64)</f>
        <v>191</v>
      </c>
      <c r="X62" s="116">
        <f>SUM(X63:X64)</f>
        <v>125</v>
      </c>
      <c r="Y62" s="116">
        <f t="shared" si="6"/>
        <v>315</v>
      </c>
      <c r="Z62" s="116">
        <f>SUM(Z63:Z64)</f>
        <v>163</v>
      </c>
      <c r="AA62" s="116">
        <f>SUM(AA63:AA64)</f>
        <v>152</v>
      </c>
      <c r="AB62" s="116">
        <f t="shared" si="7"/>
        <v>305</v>
      </c>
      <c r="AC62" s="116">
        <f>SUM(AC63:AC64)</f>
        <v>157</v>
      </c>
      <c r="AD62" s="116">
        <f>SUM(AD63:AD64)</f>
        <v>148</v>
      </c>
      <c r="AE62" s="116">
        <f>SUM(AE63:AE64)</f>
        <v>11</v>
      </c>
    </row>
    <row r="63" spans="1:31" ht="16.5" customHeight="1">
      <c r="A63" s="263" t="s">
        <v>241</v>
      </c>
      <c r="B63" s="264"/>
      <c r="C63" s="115">
        <f t="shared" si="9"/>
        <v>262</v>
      </c>
      <c r="D63" s="116">
        <f>D64</f>
        <v>133</v>
      </c>
      <c r="E63" s="116">
        <f>E64</f>
        <v>129</v>
      </c>
      <c r="F63" s="116">
        <f t="shared" si="10"/>
        <v>91</v>
      </c>
      <c r="G63" s="116">
        <f>G64</f>
        <v>43</v>
      </c>
      <c r="H63" s="116">
        <f>H64</f>
        <v>48</v>
      </c>
      <c r="I63" s="116">
        <f t="shared" si="11"/>
        <v>83</v>
      </c>
      <c r="J63" s="116">
        <f>J64</f>
        <v>42</v>
      </c>
      <c r="K63" s="116">
        <f>K64</f>
        <v>41</v>
      </c>
      <c r="L63" s="116">
        <f t="shared" si="12"/>
        <v>88</v>
      </c>
      <c r="M63" s="116">
        <f>M64</f>
        <v>48</v>
      </c>
      <c r="N63" s="116">
        <f>N64</f>
        <v>40</v>
      </c>
      <c r="O63" s="116">
        <f>O64</f>
        <v>1</v>
      </c>
      <c r="P63" s="132"/>
      <c r="Q63" s="125"/>
      <c r="R63" s="45" t="s">
        <v>225</v>
      </c>
      <c r="S63" s="121">
        <f t="shared" si="19"/>
        <v>356</v>
      </c>
      <c r="T63" s="113">
        <f>W63+Z63+AC63</f>
        <v>199</v>
      </c>
      <c r="U63" s="113">
        <f>X63+AA63+AD63</f>
        <v>157</v>
      </c>
      <c r="V63" s="122">
        <f t="shared" si="5"/>
        <v>117</v>
      </c>
      <c r="W63" s="132">
        <v>76</v>
      </c>
      <c r="X63" s="132">
        <v>41</v>
      </c>
      <c r="Y63" s="122">
        <f t="shared" si="6"/>
        <v>128</v>
      </c>
      <c r="Z63" s="132">
        <v>63</v>
      </c>
      <c r="AA63" s="132">
        <v>65</v>
      </c>
      <c r="AB63" s="122">
        <f t="shared" si="7"/>
        <v>111</v>
      </c>
      <c r="AC63" s="132">
        <v>60</v>
      </c>
      <c r="AD63" s="132">
        <v>51</v>
      </c>
      <c r="AE63" s="132">
        <v>3</v>
      </c>
    </row>
    <row r="64" spans="1:31" s="123" customFormat="1" ht="16.5" customHeight="1">
      <c r="A64" s="44"/>
      <c r="B64" s="45" t="s">
        <v>135</v>
      </c>
      <c r="C64" s="121">
        <f t="shared" si="9"/>
        <v>262</v>
      </c>
      <c r="D64" s="113">
        <f>G64+J64+M64</f>
        <v>133</v>
      </c>
      <c r="E64" s="113">
        <f>H64+K64+N64</f>
        <v>129</v>
      </c>
      <c r="F64" s="122">
        <f t="shared" si="10"/>
        <v>91</v>
      </c>
      <c r="G64" s="132">
        <v>43</v>
      </c>
      <c r="H64" s="132">
        <v>48</v>
      </c>
      <c r="I64" s="122">
        <f t="shared" si="11"/>
        <v>83</v>
      </c>
      <c r="J64" s="132">
        <v>42</v>
      </c>
      <c r="K64" s="132">
        <v>41</v>
      </c>
      <c r="L64" s="122">
        <f t="shared" si="12"/>
        <v>88</v>
      </c>
      <c r="M64" s="132">
        <v>48</v>
      </c>
      <c r="N64" s="132">
        <v>40</v>
      </c>
      <c r="O64" s="132">
        <v>1</v>
      </c>
      <c r="P64" s="122"/>
      <c r="Q64" s="125"/>
      <c r="R64" s="45" t="s">
        <v>226</v>
      </c>
      <c r="S64" s="121">
        <f t="shared" si="19"/>
        <v>580</v>
      </c>
      <c r="T64" s="113">
        <f>W64+Z64+AC64</f>
        <v>312</v>
      </c>
      <c r="U64" s="113">
        <f>X64+AA64+AD64</f>
        <v>268</v>
      </c>
      <c r="V64" s="122">
        <f t="shared" si="5"/>
        <v>199</v>
      </c>
      <c r="W64" s="132">
        <v>115</v>
      </c>
      <c r="X64" s="132">
        <v>84</v>
      </c>
      <c r="Y64" s="122">
        <f t="shared" si="6"/>
        <v>187</v>
      </c>
      <c r="Z64" s="132">
        <v>100</v>
      </c>
      <c r="AA64" s="132">
        <v>87</v>
      </c>
      <c r="AB64" s="122">
        <f t="shared" si="7"/>
        <v>194</v>
      </c>
      <c r="AC64" s="132">
        <v>97</v>
      </c>
      <c r="AD64" s="132">
        <v>97</v>
      </c>
      <c r="AE64" s="132">
        <v>8</v>
      </c>
    </row>
    <row r="65" spans="1:31" ht="16.5" customHeight="1">
      <c r="A65" s="263" t="s">
        <v>242</v>
      </c>
      <c r="B65" s="281"/>
      <c r="C65" s="115">
        <f t="shared" si="9"/>
        <v>936</v>
      </c>
      <c r="D65" s="116">
        <f>SUM(D66:D67)</f>
        <v>511</v>
      </c>
      <c r="E65" s="116">
        <f>SUM(E66:E67)</f>
        <v>425</v>
      </c>
      <c r="F65" s="116">
        <f t="shared" si="10"/>
        <v>316</v>
      </c>
      <c r="G65" s="116">
        <f>SUM(G66:G67)</f>
        <v>191</v>
      </c>
      <c r="H65" s="116">
        <f>SUM(H66:H67)</f>
        <v>125</v>
      </c>
      <c r="I65" s="116">
        <f t="shared" si="11"/>
        <v>315</v>
      </c>
      <c r="J65" s="116">
        <f>SUM(J66:J67)</f>
        <v>163</v>
      </c>
      <c r="K65" s="116">
        <f>SUM(K66:K67)</f>
        <v>152</v>
      </c>
      <c r="L65" s="116">
        <f t="shared" si="12"/>
        <v>305</v>
      </c>
      <c r="M65" s="116">
        <f>SUM(M66:M67)</f>
        <v>157</v>
      </c>
      <c r="N65" s="116">
        <f>SUM(N66:N67)</f>
        <v>148</v>
      </c>
      <c r="O65" s="116">
        <f>SUM(O66:O67)</f>
        <v>11</v>
      </c>
      <c r="P65" s="132"/>
      <c r="Q65" s="86"/>
      <c r="R65" s="86"/>
      <c r="S65" s="9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1:31" ht="16.5" customHeight="1">
      <c r="A66" s="44"/>
      <c r="B66" s="45" t="s">
        <v>225</v>
      </c>
      <c r="C66" s="121">
        <f t="shared" si="9"/>
        <v>356</v>
      </c>
      <c r="D66" s="113">
        <f>G66+J66+M66</f>
        <v>199</v>
      </c>
      <c r="E66" s="113">
        <f>H66+K66+N66</f>
        <v>157</v>
      </c>
      <c r="F66" s="122">
        <f t="shared" si="10"/>
        <v>117</v>
      </c>
      <c r="G66" s="132">
        <v>76</v>
      </c>
      <c r="H66" s="132">
        <v>41</v>
      </c>
      <c r="I66" s="122">
        <f t="shared" si="11"/>
        <v>128</v>
      </c>
      <c r="J66" s="132">
        <v>63</v>
      </c>
      <c r="K66" s="132">
        <v>65</v>
      </c>
      <c r="L66" s="122">
        <f t="shared" si="12"/>
        <v>111</v>
      </c>
      <c r="M66" s="132">
        <v>60</v>
      </c>
      <c r="N66" s="132">
        <v>51</v>
      </c>
      <c r="O66" s="132">
        <v>3</v>
      </c>
      <c r="P66" s="132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</row>
    <row r="67" spans="1:31" s="123" customFormat="1" ht="16.5" customHeight="1">
      <c r="A67" s="44"/>
      <c r="B67" s="45" t="s">
        <v>226</v>
      </c>
      <c r="C67" s="121">
        <f t="shared" si="9"/>
        <v>580</v>
      </c>
      <c r="D67" s="113">
        <f>G67+J67+M67</f>
        <v>312</v>
      </c>
      <c r="E67" s="113">
        <f>H67+K67+N67</f>
        <v>268</v>
      </c>
      <c r="F67" s="122">
        <f t="shared" si="10"/>
        <v>199</v>
      </c>
      <c r="G67" s="132">
        <v>115</v>
      </c>
      <c r="H67" s="132">
        <v>84</v>
      </c>
      <c r="I67" s="122">
        <f t="shared" si="11"/>
        <v>187</v>
      </c>
      <c r="J67" s="132">
        <v>100</v>
      </c>
      <c r="K67" s="132">
        <v>87</v>
      </c>
      <c r="L67" s="122">
        <f t="shared" si="12"/>
        <v>194</v>
      </c>
      <c r="M67" s="132">
        <v>97</v>
      </c>
      <c r="N67" s="132">
        <v>97</v>
      </c>
      <c r="O67" s="132">
        <v>8</v>
      </c>
      <c r="P67" s="122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88"/>
    </row>
    <row r="68" spans="1:31" ht="16.5" customHeight="1">
      <c r="A68" s="87"/>
      <c r="B68" s="12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132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</row>
    <row r="69" spans="2:16" ht="14.25" customHeight="1">
      <c r="B69" s="129"/>
      <c r="C69" s="129"/>
      <c r="D69" s="129"/>
      <c r="E69" s="129"/>
      <c r="F69" s="129"/>
      <c r="G69" s="129"/>
      <c r="H69" s="137"/>
      <c r="I69" s="137"/>
      <c r="J69" s="137"/>
      <c r="K69" s="137"/>
      <c r="L69" s="137"/>
      <c r="M69" s="137"/>
      <c r="N69" s="137"/>
      <c r="O69" s="137"/>
      <c r="P69" s="132"/>
    </row>
    <row r="70" spans="2:16" ht="14.25" customHeight="1">
      <c r="B70" s="129"/>
      <c r="C70" s="129"/>
      <c r="D70" s="129"/>
      <c r="E70" s="129"/>
      <c r="F70" s="94"/>
      <c r="G70" s="94"/>
      <c r="P70" s="132"/>
    </row>
    <row r="71" spans="2:16" ht="14.25" customHeight="1">
      <c r="B71" s="137"/>
      <c r="C71" s="137"/>
      <c r="D71" s="137"/>
      <c r="E71" s="137"/>
      <c r="P71" s="132"/>
    </row>
    <row r="72" spans="1:31" s="123" customFormat="1" ht="14.25" customHeight="1">
      <c r="A72" s="83"/>
      <c r="B72" s="137"/>
      <c r="C72" s="137"/>
      <c r="D72" s="137"/>
      <c r="E72" s="137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122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</row>
    <row r="73" spans="2:16" ht="14.25" customHeight="1">
      <c r="B73" s="137"/>
      <c r="C73" s="137"/>
      <c r="D73" s="137"/>
      <c r="E73" s="137"/>
      <c r="P73" s="132"/>
    </row>
    <row r="74" spans="1:31" s="124" customFormat="1" ht="14.25" customHeight="1">
      <c r="A74" s="83"/>
      <c r="B74" s="137"/>
      <c r="C74" s="137"/>
      <c r="D74" s="137"/>
      <c r="E74" s="137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122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</row>
    <row r="75" spans="2:16" ht="14.25" customHeight="1">
      <c r="B75" s="137"/>
      <c r="C75" s="137"/>
      <c r="D75" s="137"/>
      <c r="E75" s="137"/>
      <c r="P75" s="132"/>
    </row>
    <row r="76" spans="2:16" ht="14.25" customHeight="1">
      <c r="B76" s="137"/>
      <c r="C76" s="137"/>
      <c r="D76" s="137"/>
      <c r="E76" s="137"/>
      <c r="P76" s="132"/>
    </row>
    <row r="77" spans="2:16" ht="14.25" customHeight="1">
      <c r="B77" s="137"/>
      <c r="C77" s="137"/>
      <c r="D77" s="137"/>
      <c r="E77" s="137"/>
      <c r="P77" s="132"/>
    </row>
    <row r="78" spans="1:31" s="94" customFormat="1" ht="14.25" customHeight="1">
      <c r="A78" s="83"/>
      <c r="B78" s="137"/>
      <c r="C78" s="137"/>
      <c r="D78" s="137"/>
      <c r="E78" s="137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132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</row>
    <row r="79" spans="1:31" s="94" customFormat="1" ht="14.25" customHeight="1">
      <c r="A79" s="83"/>
      <c r="B79" s="137"/>
      <c r="C79" s="137"/>
      <c r="D79" s="137"/>
      <c r="E79" s="137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6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</row>
    <row r="80" spans="2:16" ht="11.25" customHeight="1">
      <c r="B80" s="137"/>
      <c r="C80" s="137"/>
      <c r="D80" s="137"/>
      <c r="E80" s="137"/>
      <c r="P80" s="137"/>
    </row>
    <row r="81" spans="2:5" ht="11.25" customHeight="1">
      <c r="B81" s="137"/>
      <c r="C81" s="137"/>
      <c r="D81" s="137"/>
      <c r="E81" s="137"/>
    </row>
    <row r="82" spans="2:5" ht="11.25" customHeight="1">
      <c r="B82" s="137"/>
      <c r="C82" s="137"/>
      <c r="D82" s="137"/>
      <c r="E82" s="137"/>
    </row>
    <row r="83" spans="2:5" ht="11.25" customHeight="1">
      <c r="B83" s="137"/>
      <c r="C83" s="137"/>
      <c r="D83" s="137"/>
      <c r="E83" s="137"/>
    </row>
  </sheetData>
  <sheetProtection sheet="1" objects="1" scenarios="1" selectLockedCells="1" selectUnlockedCells="1"/>
  <mergeCells count="29">
    <mergeCell ref="Q1:AE1"/>
    <mergeCell ref="Q54:R54"/>
    <mergeCell ref="Q57:R57"/>
    <mergeCell ref="Q49:R49"/>
    <mergeCell ref="Q35:R35"/>
    <mergeCell ref="Q40:R40"/>
    <mergeCell ref="AB4:AD5"/>
    <mergeCell ref="AE4:AE7"/>
    <mergeCell ref="Q42:R42"/>
    <mergeCell ref="Q4:R7"/>
    <mergeCell ref="A65:B65"/>
    <mergeCell ref="A1:N1"/>
    <mergeCell ref="A60:B60"/>
    <mergeCell ref="A16:B16"/>
    <mergeCell ref="A35:B35"/>
    <mergeCell ref="A57:B57"/>
    <mergeCell ref="A43:B43"/>
    <mergeCell ref="A4:B7"/>
    <mergeCell ref="Q60:R60"/>
    <mergeCell ref="Q62:R62"/>
    <mergeCell ref="A63:B63"/>
    <mergeCell ref="Q45:R45"/>
    <mergeCell ref="A45:B45"/>
    <mergeCell ref="A48:B48"/>
    <mergeCell ref="A52:B52"/>
    <mergeCell ref="O4:O7"/>
    <mergeCell ref="A38:B38"/>
    <mergeCell ref="Q13:R13"/>
    <mergeCell ref="Q32:R3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5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83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83" customWidth="1"/>
    <col min="2" max="2" width="8.75" style="83" customWidth="1"/>
    <col min="3" max="5" width="7.58203125" style="83" customWidth="1"/>
    <col min="6" max="20" width="4.58203125" style="83" customWidth="1"/>
    <col min="21" max="23" width="7.58203125" style="83" customWidth="1"/>
    <col min="24" max="26" width="4.58203125" style="83" customWidth="1"/>
    <col min="27" max="29" width="5.58203125" style="83" customWidth="1"/>
    <col min="30" max="35" width="4.58203125" style="83" customWidth="1"/>
    <col min="36" max="38" width="5.58203125" style="83" customWidth="1"/>
    <col min="39" max="39" width="8.58203125" style="83" customWidth="1"/>
    <col min="40" max="40" width="7.5" style="83" customWidth="1"/>
    <col min="41" max="43" width="5.58203125" style="83" customWidth="1"/>
    <col min="44" max="44" width="8.75" style="83" customWidth="1"/>
    <col min="45" max="45" width="1.328125" style="83" customWidth="1"/>
    <col min="46" max="16384" width="8.75" style="83" customWidth="1"/>
  </cols>
  <sheetData>
    <row r="1" spans="1:43" ht="16.5" customHeight="1">
      <c r="A1" s="282" t="s">
        <v>209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84"/>
      <c r="Y1" s="84"/>
      <c r="Z1" s="84"/>
      <c r="AA1" s="84"/>
      <c r="AB1" s="84"/>
      <c r="AC1" s="84"/>
      <c r="AD1" s="84"/>
      <c r="AE1" s="85" t="s">
        <v>227</v>
      </c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</row>
    <row r="2" spans="1:43" ht="16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4"/>
      <c r="Y2" s="84"/>
      <c r="Z2" s="84"/>
      <c r="AA2" s="84"/>
      <c r="AB2" s="84"/>
      <c r="AC2" s="84"/>
      <c r="AD2" s="84"/>
      <c r="AE2" s="85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1:45" ht="16.5" customHeight="1">
      <c r="A3" s="85" t="s">
        <v>178</v>
      </c>
      <c r="C3" s="127"/>
      <c r="D3" s="127"/>
      <c r="E3" s="127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  <c r="W3" s="86"/>
      <c r="X3" s="86" t="s">
        <v>247</v>
      </c>
      <c r="Y3" s="86"/>
      <c r="Z3" s="86"/>
      <c r="AA3" s="86"/>
      <c r="AB3" s="86"/>
      <c r="AC3" s="86"/>
      <c r="AD3" s="86"/>
      <c r="AE3" s="87"/>
      <c r="AF3" s="86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94"/>
      <c r="AS3" s="138" t="s">
        <v>0</v>
      </c>
    </row>
    <row r="4" spans="1:45" ht="21" customHeight="1">
      <c r="A4" s="276" t="s">
        <v>268</v>
      </c>
      <c r="B4" s="251"/>
      <c r="C4" s="289" t="s">
        <v>221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1"/>
      <c r="AM4" s="292" t="s">
        <v>257</v>
      </c>
      <c r="AN4" s="292" t="s">
        <v>217</v>
      </c>
      <c r="AO4" s="297" t="s">
        <v>189</v>
      </c>
      <c r="AP4" s="298"/>
      <c r="AQ4" s="299"/>
      <c r="AR4" s="303" t="s">
        <v>284</v>
      </c>
      <c r="AS4" s="298"/>
    </row>
    <row r="5" spans="1:45" ht="21" customHeight="1">
      <c r="A5" s="241"/>
      <c r="B5" s="242"/>
      <c r="C5" s="289" t="s">
        <v>4</v>
      </c>
      <c r="D5" s="290"/>
      <c r="E5" s="291"/>
      <c r="F5" s="289" t="s">
        <v>160</v>
      </c>
      <c r="G5" s="290"/>
      <c r="H5" s="291"/>
      <c r="I5" s="289" t="s">
        <v>285</v>
      </c>
      <c r="J5" s="290"/>
      <c r="K5" s="291"/>
      <c r="L5" s="289" t="s">
        <v>161</v>
      </c>
      <c r="M5" s="290"/>
      <c r="N5" s="291"/>
      <c r="O5" s="289" t="s">
        <v>286</v>
      </c>
      <c r="P5" s="290"/>
      <c r="Q5" s="291"/>
      <c r="R5" s="289" t="s">
        <v>287</v>
      </c>
      <c r="S5" s="290"/>
      <c r="T5" s="291"/>
      <c r="U5" s="289" t="s">
        <v>5</v>
      </c>
      <c r="V5" s="290"/>
      <c r="W5" s="291"/>
      <c r="X5" s="289" t="s">
        <v>6</v>
      </c>
      <c r="Y5" s="290"/>
      <c r="Z5" s="291"/>
      <c r="AA5" s="289" t="s">
        <v>162</v>
      </c>
      <c r="AB5" s="290"/>
      <c r="AC5" s="291"/>
      <c r="AD5" s="289" t="s">
        <v>163</v>
      </c>
      <c r="AE5" s="290"/>
      <c r="AF5" s="291"/>
      <c r="AG5" s="289" t="s">
        <v>164</v>
      </c>
      <c r="AH5" s="290"/>
      <c r="AI5" s="291"/>
      <c r="AJ5" s="289" t="s">
        <v>165</v>
      </c>
      <c r="AK5" s="290"/>
      <c r="AL5" s="291"/>
      <c r="AM5" s="293"/>
      <c r="AN5" s="295"/>
      <c r="AO5" s="300"/>
      <c r="AP5" s="301"/>
      <c r="AQ5" s="302"/>
      <c r="AR5" s="304"/>
      <c r="AS5" s="305"/>
    </row>
    <row r="6" spans="1:45" ht="21" customHeight="1">
      <c r="A6" s="241"/>
      <c r="B6" s="242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104"/>
      <c r="P6" s="88"/>
      <c r="Q6" s="104"/>
      <c r="R6" s="104"/>
      <c r="S6" s="88"/>
      <c r="T6" s="104"/>
      <c r="U6" s="104"/>
      <c r="V6" s="88"/>
      <c r="W6" s="104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293"/>
      <c r="AN6" s="295"/>
      <c r="AO6" s="89"/>
      <c r="AP6" s="89"/>
      <c r="AQ6" s="89"/>
      <c r="AR6" s="304"/>
      <c r="AS6" s="305"/>
    </row>
    <row r="7" spans="1:45" ht="21" customHeight="1">
      <c r="A7" s="253"/>
      <c r="B7" s="254"/>
      <c r="C7" s="103" t="s">
        <v>4</v>
      </c>
      <c r="D7" s="103" t="s">
        <v>2</v>
      </c>
      <c r="E7" s="103" t="s">
        <v>3</v>
      </c>
      <c r="F7" s="103" t="s">
        <v>4</v>
      </c>
      <c r="G7" s="103" t="s">
        <v>2</v>
      </c>
      <c r="H7" s="103" t="s">
        <v>3</v>
      </c>
      <c r="I7" s="103" t="s">
        <v>4</v>
      </c>
      <c r="J7" s="103" t="s">
        <v>2</v>
      </c>
      <c r="K7" s="103" t="s">
        <v>3</v>
      </c>
      <c r="L7" s="103" t="s">
        <v>4</v>
      </c>
      <c r="M7" s="103" t="s">
        <v>2</v>
      </c>
      <c r="N7" s="103" t="s">
        <v>3</v>
      </c>
      <c r="O7" s="105" t="s">
        <v>4</v>
      </c>
      <c r="P7" s="97" t="s">
        <v>2</v>
      </c>
      <c r="Q7" s="105" t="s">
        <v>3</v>
      </c>
      <c r="R7" s="105" t="s">
        <v>4</v>
      </c>
      <c r="S7" s="97" t="s">
        <v>2</v>
      </c>
      <c r="T7" s="105" t="s">
        <v>3</v>
      </c>
      <c r="U7" s="105" t="s">
        <v>4</v>
      </c>
      <c r="V7" s="97" t="s">
        <v>2</v>
      </c>
      <c r="W7" s="105" t="s">
        <v>3</v>
      </c>
      <c r="X7" s="103" t="s">
        <v>4</v>
      </c>
      <c r="Y7" s="103" t="s">
        <v>2</v>
      </c>
      <c r="Z7" s="103" t="s">
        <v>3</v>
      </c>
      <c r="AA7" s="103" t="s">
        <v>4</v>
      </c>
      <c r="AB7" s="103" t="s">
        <v>2</v>
      </c>
      <c r="AC7" s="103" t="s">
        <v>3</v>
      </c>
      <c r="AD7" s="103" t="s">
        <v>4</v>
      </c>
      <c r="AE7" s="103" t="s">
        <v>2</v>
      </c>
      <c r="AF7" s="103" t="s">
        <v>3</v>
      </c>
      <c r="AG7" s="103" t="s">
        <v>4</v>
      </c>
      <c r="AH7" s="103" t="s">
        <v>2</v>
      </c>
      <c r="AI7" s="103" t="s">
        <v>3</v>
      </c>
      <c r="AJ7" s="103" t="s">
        <v>4</v>
      </c>
      <c r="AK7" s="103" t="s">
        <v>2</v>
      </c>
      <c r="AL7" s="103" t="s">
        <v>3</v>
      </c>
      <c r="AM7" s="294"/>
      <c r="AN7" s="296"/>
      <c r="AO7" s="103" t="s">
        <v>4</v>
      </c>
      <c r="AP7" s="103" t="s">
        <v>2</v>
      </c>
      <c r="AQ7" s="103" t="s">
        <v>3</v>
      </c>
      <c r="AR7" s="300"/>
      <c r="AS7" s="301"/>
    </row>
    <row r="8" spans="1:45" ht="21" customHeight="1">
      <c r="A8" s="94"/>
      <c r="B8" s="95"/>
      <c r="C8" s="89"/>
      <c r="D8" s="128"/>
      <c r="E8" s="128"/>
      <c r="F8" s="88"/>
      <c r="G8" s="128"/>
      <c r="H8" s="128"/>
      <c r="I8" s="128"/>
      <c r="J8" s="128"/>
      <c r="K8" s="128"/>
      <c r="L8" s="88"/>
      <c r="M8" s="128"/>
      <c r="N8" s="128"/>
      <c r="O8" s="128"/>
      <c r="P8" s="128"/>
      <c r="Q8" s="128"/>
      <c r="R8" s="128"/>
      <c r="S8" s="128"/>
      <c r="T8" s="128"/>
      <c r="U8" s="88"/>
      <c r="V8" s="128"/>
      <c r="W8" s="128"/>
      <c r="X8" s="88"/>
      <c r="Y8" s="128"/>
      <c r="Z8" s="128"/>
      <c r="AA8" s="88"/>
      <c r="AB8" s="128"/>
      <c r="AC8" s="128"/>
      <c r="AD8" s="8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40"/>
      <c r="AS8" s="141"/>
    </row>
    <row r="9" spans="1:45" ht="21" customHeight="1">
      <c r="A9" s="129"/>
      <c r="B9" s="130" t="s">
        <v>289</v>
      </c>
      <c r="C9" s="150">
        <v>4888</v>
      </c>
      <c r="D9" s="135">
        <v>2749</v>
      </c>
      <c r="E9" s="135">
        <v>2139</v>
      </c>
      <c r="F9" s="135">
        <v>217</v>
      </c>
      <c r="G9" s="135">
        <v>209</v>
      </c>
      <c r="H9" s="135">
        <v>8</v>
      </c>
      <c r="I9" s="135" t="s">
        <v>258</v>
      </c>
      <c r="J9" s="135" t="s">
        <v>258</v>
      </c>
      <c r="K9" s="135" t="s">
        <v>258</v>
      </c>
      <c r="L9" s="135">
        <v>228</v>
      </c>
      <c r="M9" s="135">
        <v>209</v>
      </c>
      <c r="N9" s="135">
        <v>19</v>
      </c>
      <c r="O9" s="135" t="s">
        <v>258</v>
      </c>
      <c r="P9" s="135" t="s">
        <v>258</v>
      </c>
      <c r="Q9" s="135" t="s">
        <v>258</v>
      </c>
      <c r="R9" s="135" t="s">
        <v>258</v>
      </c>
      <c r="S9" s="135" t="s">
        <v>258</v>
      </c>
      <c r="T9" s="135" t="s">
        <v>258</v>
      </c>
      <c r="U9" s="135">
        <v>3848</v>
      </c>
      <c r="V9" s="135">
        <v>2131</v>
      </c>
      <c r="W9" s="135">
        <v>1717</v>
      </c>
      <c r="X9" s="135">
        <v>0</v>
      </c>
      <c r="Y9" s="135">
        <v>0</v>
      </c>
      <c r="Z9" s="135">
        <v>0</v>
      </c>
      <c r="AA9" s="135">
        <v>235</v>
      </c>
      <c r="AB9" s="135">
        <v>0</v>
      </c>
      <c r="AC9" s="135">
        <v>235</v>
      </c>
      <c r="AD9" s="135">
        <v>0</v>
      </c>
      <c r="AE9" s="135">
        <v>0</v>
      </c>
      <c r="AF9" s="135">
        <v>0</v>
      </c>
      <c r="AG9" s="135">
        <v>3</v>
      </c>
      <c r="AH9" s="135">
        <v>0</v>
      </c>
      <c r="AI9" s="135">
        <v>3</v>
      </c>
      <c r="AJ9" s="135">
        <v>357</v>
      </c>
      <c r="AK9" s="135">
        <v>200</v>
      </c>
      <c r="AL9" s="135">
        <v>157</v>
      </c>
      <c r="AM9" s="135">
        <v>0</v>
      </c>
      <c r="AN9" s="135">
        <v>98</v>
      </c>
      <c r="AO9" s="135">
        <v>455</v>
      </c>
      <c r="AP9" s="135">
        <v>227</v>
      </c>
      <c r="AQ9" s="135">
        <v>228</v>
      </c>
      <c r="AR9" s="30" t="s">
        <v>255</v>
      </c>
      <c r="AS9" s="3"/>
    </row>
    <row r="10" spans="1:45" s="108" customFormat="1" ht="21" customHeight="1">
      <c r="A10" s="133"/>
      <c r="B10" s="134" t="s">
        <v>290</v>
      </c>
      <c r="C10" s="142">
        <f>C16+C35+C38+C43+C45+C48+C52+C57+C60+C63+C65</f>
        <v>4888</v>
      </c>
      <c r="D10" s="143">
        <f>D16+D35+D38+D43+D45+D48+D52+D57+D60+D63+D65</f>
        <v>2710</v>
      </c>
      <c r="E10" s="143">
        <f aca="true" t="shared" si="0" ref="E10:AQ10">E16+E35+E38+E43+E45+E48+E52+E57+E60+E63+E65</f>
        <v>2178</v>
      </c>
      <c r="F10" s="143">
        <f t="shared" si="0"/>
        <v>215</v>
      </c>
      <c r="G10" s="143">
        <f t="shared" si="0"/>
        <v>198</v>
      </c>
      <c r="H10" s="143">
        <f t="shared" si="0"/>
        <v>17</v>
      </c>
      <c r="I10" s="143">
        <f>I16+I35+I38+I43+I45+I48+I52+I57+I60+I63+I65</f>
        <v>2</v>
      </c>
      <c r="J10" s="143">
        <f>J16+J35+J38+J43+J45+J48+J52+J57+J60+J63+J65</f>
        <v>2</v>
      </c>
      <c r="K10" s="143">
        <f>K16+K35+K38+K43+K45+K48+K52+K57+K60+K63+K65</f>
        <v>0</v>
      </c>
      <c r="L10" s="143">
        <f t="shared" si="0"/>
        <v>226</v>
      </c>
      <c r="M10" s="143">
        <f t="shared" si="0"/>
        <v>207</v>
      </c>
      <c r="N10" s="143">
        <f t="shared" si="0"/>
        <v>19</v>
      </c>
      <c r="O10" s="143">
        <f t="shared" si="0"/>
        <v>4</v>
      </c>
      <c r="P10" s="143">
        <f t="shared" si="0"/>
        <v>3</v>
      </c>
      <c r="Q10" s="143">
        <f t="shared" si="0"/>
        <v>1</v>
      </c>
      <c r="R10" s="143">
        <f>R16+R35+R38+R43+R45+R48+R52+R57+R60+R63+R65</f>
        <v>0</v>
      </c>
      <c r="S10" s="143">
        <f>S16+S35+S38+S43+S45+S48+S52+S57+S60+S63+S65</f>
        <v>0</v>
      </c>
      <c r="T10" s="143">
        <f>T16+T35+T38+T43+T45+T48+T52+T57+T60+T63+T65</f>
        <v>0</v>
      </c>
      <c r="U10" s="143">
        <f t="shared" si="0"/>
        <v>3819</v>
      </c>
      <c r="V10" s="143">
        <f t="shared" si="0"/>
        <v>2105</v>
      </c>
      <c r="W10" s="143">
        <f t="shared" si="0"/>
        <v>1714</v>
      </c>
      <c r="X10" s="143">
        <f t="shared" si="0"/>
        <v>1</v>
      </c>
      <c r="Y10" s="143">
        <f t="shared" si="0"/>
        <v>1</v>
      </c>
      <c r="Z10" s="143">
        <f t="shared" si="0"/>
        <v>0</v>
      </c>
      <c r="AA10" s="143">
        <f t="shared" si="0"/>
        <v>238</v>
      </c>
      <c r="AB10" s="143">
        <f t="shared" si="0"/>
        <v>0</v>
      </c>
      <c r="AC10" s="143">
        <f t="shared" si="0"/>
        <v>238</v>
      </c>
      <c r="AD10" s="143">
        <f t="shared" si="0"/>
        <v>0</v>
      </c>
      <c r="AE10" s="143">
        <f t="shared" si="0"/>
        <v>0</v>
      </c>
      <c r="AF10" s="143">
        <f t="shared" si="0"/>
        <v>0</v>
      </c>
      <c r="AG10" s="143">
        <f t="shared" si="0"/>
        <v>7</v>
      </c>
      <c r="AH10" s="143">
        <f t="shared" si="0"/>
        <v>0</v>
      </c>
      <c r="AI10" s="143">
        <f t="shared" si="0"/>
        <v>7</v>
      </c>
      <c r="AJ10" s="143">
        <f t="shared" si="0"/>
        <v>376</v>
      </c>
      <c r="AK10" s="143">
        <f t="shared" si="0"/>
        <v>194</v>
      </c>
      <c r="AL10" s="143">
        <f t="shared" si="0"/>
        <v>182</v>
      </c>
      <c r="AM10" s="143">
        <f>AM16+AM35+AM38+AM43+AM45+AM48+AM52+AM57+AM60+AM63+AM65</f>
        <v>0</v>
      </c>
      <c r="AN10" s="143">
        <f t="shared" si="0"/>
        <v>111</v>
      </c>
      <c r="AO10" s="143">
        <f t="shared" si="0"/>
        <v>408</v>
      </c>
      <c r="AP10" s="143">
        <f t="shared" si="0"/>
        <v>201</v>
      </c>
      <c r="AQ10" s="143">
        <f t="shared" si="0"/>
        <v>207</v>
      </c>
      <c r="AR10" s="24" t="s">
        <v>270</v>
      </c>
      <c r="AS10" s="25"/>
    </row>
    <row r="11" spans="1:45" ht="21" customHeight="1">
      <c r="A11" s="94"/>
      <c r="B11" s="95"/>
      <c r="C11" s="144">
        <f aca="true" t="shared" si="1" ref="C11:AN11">IF(C10=SUM(C12:C14),"","no")</f>
      </c>
      <c r="D11" s="145">
        <f t="shared" si="1"/>
      </c>
      <c r="E11" s="145">
        <f t="shared" si="1"/>
      </c>
      <c r="F11" s="145">
        <f t="shared" si="1"/>
      </c>
      <c r="G11" s="145">
        <f t="shared" si="1"/>
      </c>
      <c r="H11" s="145">
        <f t="shared" si="1"/>
      </c>
      <c r="I11" s="145">
        <f>IF(I10=SUM(I12:I14),"","no")</f>
      </c>
      <c r="J11" s="145">
        <f>IF(J10=SUM(J12:J14),"","no")</f>
      </c>
      <c r="K11" s="145">
        <f>IF(K10=SUM(K12:K14),"","no")</f>
      </c>
      <c r="L11" s="145">
        <f t="shared" si="1"/>
      </c>
      <c r="M11" s="145">
        <f t="shared" si="1"/>
      </c>
      <c r="N11" s="145">
        <f t="shared" si="1"/>
      </c>
      <c r="O11" s="145">
        <f t="shared" si="1"/>
      </c>
      <c r="P11" s="145">
        <f t="shared" si="1"/>
      </c>
      <c r="Q11" s="145">
        <f t="shared" si="1"/>
      </c>
      <c r="R11" s="145">
        <f t="shared" si="1"/>
      </c>
      <c r="S11" s="145">
        <f t="shared" si="1"/>
      </c>
      <c r="T11" s="145">
        <f t="shared" si="1"/>
      </c>
      <c r="U11" s="145">
        <f t="shared" si="1"/>
      </c>
      <c r="V11" s="145">
        <f t="shared" si="1"/>
      </c>
      <c r="W11" s="145">
        <f t="shared" si="1"/>
      </c>
      <c r="X11" s="145">
        <f t="shared" si="1"/>
      </c>
      <c r="Y11" s="145">
        <f t="shared" si="1"/>
      </c>
      <c r="Z11" s="145">
        <f t="shared" si="1"/>
      </c>
      <c r="AA11" s="145">
        <f t="shared" si="1"/>
      </c>
      <c r="AB11" s="145">
        <f t="shared" si="1"/>
      </c>
      <c r="AC11" s="145">
        <f t="shared" si="1"/>
      </c>
      <c r="AD11" s="145">
        <f t="shared" si="1"/>
      </c>
      <c r="AE11" s="145">
        <f t="shared" si="1"/>
      </c>
      <c r="AF11" s="145">
        <f t="shared" si="1"/>
      </c>
      <c r="AG11" s="145">
        <f t="shared" si="1"/>
      </c>
      <c r="AH11" s="145">
        <f t="shared" si="1"/>
      </c>
      <c r="AI11" s="145">
        <f t="shared" si="1"/>
      </c>
      <c r="AJ11" s="145">
        <f t="shared" si="1"/>
      </c>
      <c r="AK11" s="145">
        <f t="shared" si="1"/>
      </c>
      <c r="AL11" s="145">
        <f t="shared" si="1"/>
      </c>
      <c r="AM11" s="145"/>
      <c r="AN11" s="145">
        <f t="shared" si="1"/>
      </c>
      <c r="AO11" s="145">
        <f>IF(AO10=SUM(AO12:AO14),"","no")</f>
      </c>
      <c r="AP11" s="145">
        <f>IF(AP10=SUM(AP12:AP14),"","no")</f>
      </c>
      <c r="AQ11" s="145">
        <f>IF(AQ10=SUM(AQ12:AQ14),"","no")</f>
      </c>
      <c r="AR11" s="31"/>
      <c r="AS11" s="3"/>
    </row>
    <row r="12" spans="1:45" ht="21" customHeight="1">
      <c r="A12" s="94"/>
      <c r="B12" s="111" t="s">
        <v>45</v>
      </c>
      <c r="C12" s="146">
        <f>D12+E12</f>
        <v>23</v>
      </c>
      <c r="D12" s="147">
        <f aca="true" t="shared" si="2" ref="D12:E14">G12+J12+M12+P12+S12+V12+Y12+AB12+AE12+AH12+AK12</f>
        <v>14</v>
      </c>
      <c r="E12" s="147">
        <f t="shared" si="2"/>
        <v>9</v>
      </c>
      <c r="F12" s="147">
        <f>G12+H12</f>
        <v>0</v>
      </c>
      <c r="G12" s="135">
        <v>0</v>
      </c>
      <c r="H12" s="135">
        <v>0</v>
      </c>
      <c r="I12" s="147">
        <f>J12+K12</f>
        <v>1</v>
      </c>
      <c r="J12" s="135">
        <v>1</v>
      </c>
      <c r="K12" s="135">
        <v>0</v>
      </c>
      <c r="L12" s="147">
        <f>M12+N12</f>
        <v>1</v>
      </c>
      <c r="M12" s="135">
        <v>1</v>
      </c>
      <c r="N12" s="135">
        <v>0</v>
      </c>
      <c r="O12" s="147">
        <f>P12+Q12</f>
        <v>4</v>
      </c>
      <c r="P12" s="135">
        <v>3</v>
      </c>
      <c r="Q12" s="135">
        <v>1</v>
      </c>
      <c r="R12" s="147">
        <f>S12+T12</f>
        <v>0</v>
      </c>
      <c r="S12" s="135">
        <v>0</v>
      </c>
      <c r="T12" s="135">
        <v>0</v>
      </c>
      <c r="U12" s="147">
        <f>V12+W12</f>
        <v>16</v>
      </c>
      <c r="V12" s="135">
        <v>9</v>
      </c>
      <c r="W12" s="135">
        <v>7</v>
      </c>
      <c r="X12" s="147">
        <v>0</v>
      </c>
      <c r="Y12" s="135">
        <v>0</v>
      </c>
      <c r="Z12" s="135">
        <v>0</v>
      </c>
      <c r="AA12" s="147">
        <f>AB12+AC12</f>
        <v>1</v>
      </c>
      <c r="AB12" s="135">
        <v>0</v>
      </c>
      <c r="AC12" s="135">
        <v>1</v>
      </c>
      <c r="AD12" s="147">
        <f>AE12+AF12</f>
        <v>0</v>
      </c>
      <c r="AE12" s="135">
        <v>0</v>
      </c>
      <c r="AF12" s="135">
        <v>0</v>
      </c>
      <c r="AG12" s="135">
        <f>AH12+AI12</f>
        <v>0</v>
      </c>
      <c r="AH12" s="135">
        <v>0</v>
      </c>
      <c r="AI12" s="135">
        <v>0</v>
      </c>
      <c r="AJ12" s="135">
        <f>AK12+AL12</f>
        <v>0</v>
      </c>
      <c r="AK12" s="135">
        <v>0</v>
      </c>
      <c r="AL12" s="135">
        <v>0</v>
      </c>
      <c r="AM12" s="135">
        <v>0</v>
      </c>
      <c r="AN12" s="135">
        <v>0</v>
      </c>
      <c r="AO12" s="135">
        <f>AP12+AQ12</f>
        <v>7</v>
      </c>
      <c r="AP12" s="135">
        <v>3</v>
      </c>
      <c r="AQ12" s="135">
        <v>4</v>
      </c>
      <c r="AR12" s="16" t="s">
        <v>104</v>
      </c>
      <c r="AS12" s="3"/>
    </row>
    <row r="13" spans="1:45" ht="21" customHeight="1">
      <c r="A13" s="94"/>
      <c r="B13" s="111" t="s">
        <v>105</v>
      </c>
      <c r="C13" s="146">
        <f>D13+E13</f>
        <v>4770</v>
      </c>
      <c r="D13" s="147">
        <f t="shared" si="2"/>
        <v>2646</v>
      </c>
      <c r="E13" s="147">
        <f t="shared" si="2"/>
        <v>2124</v>
      </c>
      <c r="F13" s="147">
        <f>G13+H13</f>
        <v>215</v>
      </c>
      <c r="G13" s="135">
        <v>198</v>
      </c>
      <c r="H13" s="135">
        <v>17</v>
      </c>
      <c r="I13" s="147">
        <f>J13+K13</f>
        <v>0</v>
      </c>
      <c r="J13" s="135">
        <v>0</v>
      </c>
      <c r="K13" s="135">
        <v>0</v>
      </c>
      <c r="L13" s="147">
        <f>M13+N13</f>
        <v>222</v>
      </c>
      <c r="M13" s="135">
        <v>204</v>
      </c>
      <c r="N13" s="135">
        <v>18</v>
      </c>
      <c r="O13" s="147">
        <f>P13+Q13</f>
        <v>0</v>
      </c>
      <c r="P13" s="135">
        <v>0</v>
      </c>
      <c r="Q13" s="135">
        <v>0</v>
      </c>
      <c r="R13" s="147">
        <f>S13+T13</f>
        <v>0</v>
      </c>
      <c r="S13" s="135">
        <v>0</v>
      </c>
      <c r="T13" s="135">
        <v>0</v>
      </c>
      <c r="U13" s="147">
        <f>V13+W13</f>
        <v>3725</v>
      </c>
      <c r="V13" s="135">
        <v>2054</v>
      </c>
      <c r="W13" s="135">
        <v>1671</v>
      </c>
      <c r="X13" s="147">
        <f>Y13+Z13</f>
        <v>0</v>
      </c>
      <c r="Y13" s="135">
        <v>0</v>
      </c>
      <c r="Z13" s="135">
        <v>0</v>
      </c>
      <c r="AA13" s="147">
        <f>AB13+AC13</f>
        <v>235</v>
      </c>
      <c r="AB13" s="135">
        <v>0</v>
      </c>
      <c r="AC13" s="135">
        <v>235</v>
      </c>
      <c r="AD13" s="147">
        <f>AE13+AF13</f>
        <v>0</v>
      </c>
      <c r="AE13" s="135">
        <v>0</v>
      </c>
      <c r="AF13" s="135">
        <v>0</v>
      </c>
      <c r="AG13" s="135">
        <f>AH13+AI13</f>
        <v>7</v>
      </c>
      <c r="AH13" s="135">
        <v>0</v>
      </c>
      <c r="AI13" s="135">
        <v>7</v>
      </c>
      <c r="AJ13" s="135">
        <f>AK13+AL13</f>
        <v>366</v>
      </c>
      <c r="AK13" s="135">
        <v>190</v>
      </c>
      <c r="AL13" s="135">
        <v>176</v>
      </c>
      <c r="AM13" s="135">
        <v>0</v>
      </c>
      <c r="AN13" s="135">
        <v>110</v>
      </c>
      <c r="AO13" s="135">
        <f>AP13+AQ13</f>
        <v>238</v>
      </c>
      <c r="AP13" s="135">
        <v>107</v>
      </c>
      <c r="AQ13" s="135">
        <v>131</v>
      </c>
      <c r="AR13" s="16" t="s">
        <v>106</v>
      </c>
      <c r="AS13" s="3"/>
    </row>
    <row r="14" spans="1:45" ht="21" customHeight="1">
      <c r="A14" s="94"/>
      <c r="B14" s="111" t="s">
        <v>47</v>
      </c>
      <c r="C14" s="146">
        <f>D14+E14</f>
        <v>95</v>
      </c>
      <c r="D14" s="147">
        <f t="shared" si="2"/>
        <v>50</v>
      </c>
      <c r="E14" s="147">
        <f t="shared" si="2"/>
        <v>45</v>
      </c>
      <c r="F14" s="147">
        <f>G14+H14</f>
        <v>0</v>
      </c>
      <c r="G14" s="135">
        <v>0</v>
      </c>
      <c r="H14" s="135">
        <v>0</v>
      </c>
      <c r="I14" s="147">
        <f>J14+K14</f>
        <v>1</v>
      </c>
      <c r="J14" s="135">
        <v>1</v>
      </c>
      <c r="K14" s="135">
        <v>0</v>
      </c>
      <c r="L14" s="147">
        <f>M14+N14</f>
        <v>3</v>
      </c>
      <c r="M14" s="135">
        <v>2</v>
      </c>
      <c r="N14" s="135">
        <v>1</v>
      </c>
      <c r="O14" s="147">
        <f>P14+Q14</f>
        <v>0</v>
      </c>
      <c r="P14" s="135">
        <v>0</v>
      </c>
      <c r="Q14" s="135">
        <v>0</v>
      </c>
      <c r="R14" s="147">
        <f>S14+T14</f>
        <v>0</v>
      </c>
      <c r="S14" s="135">
        <v>0</v>
      </c>
      <c r="T14" s="135">
        <v>0</v>
      </c>
      <c r="U14" s="147">
        <f>V14+W14</f>
        <v>78</v>
      </c>
      <c r="V14" s="135">
        <v>42</v>
      </c>
      <c r="W14" s="135">
        <v>36</v>
      </c>
      <c r="X14" s="147">
        <f>Y14+Z14</f>
        <v>1</v>
      </c>
      <c r="Y14" s="135">
        <v>1</v>
      </c>
      <c r="Z14" s="135">
        <v>0</v>
      </c>
      <c r="AA14" s="147">
        <f>AB14+AC14</f>
        <v>2</v>
      </c>
      <c r="AB14" s="135">
        <v>0</v>
      </c>
      <c r="AC14" s="135">
        <v>2</v>
      </c>
      <c r="AD14" s="147">
        <f>AE14+AF14</f>
        <v>0</v>
      </c>
      <c r="AE14" s="135">
        <v>0</v>
      </c>
      <c r="AF14" s="135">
        <v>0</v>
      </c>
      <c r="AG14" s="135">
        <f>AH14+AI14</f>
        <v>0</v>
      </c>
      <c r="AH14" s="135">
        <v>0</v>
      </c>
      <c r="AI14" s="135">
        <v>0</v>
      </c>
      <c r="AJ14" s="135">
        <f>AK14+AL14</f>
        <v>10</v>
      </c>
      <c r="AK14" s="135">
        <v>4</v>
      </c>
      <c r="AL14" s="135">
        <v>6</v>
      </c>
      <c r="AM14" s="135">
        <v>0</v>
      </c>
      <c r="AN14" s="135">
        <v>1</v>
      </c>
      <c r="AO14" s="135">
        <f>AP14+AQ14</f>
        <v>163</v>
      </c>
      <c r="AP14" s="135">
        <v>91</v>
      </c>
      <c r="AQ14" s="135">
        <v>72</v>
      </c>
      <c r="AR14" s="16" t="s">
        <v>107</v>
      </c>
      <c r="AS14" s="3"/>
    </row>
    <row r="15" spans="1:45" ht="21" customHeight="1">
      <c r="A15" s="94"/>
      <c r="B15" s="11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31"/>
      <c r="AS15" s="3"/>
    </row>
    <row r="16" spans="1:45" s="123" customFormat="1" ht="21" customHeight="1">
      <c r="A16" s="270" t="s">
        <v>231</v>
      </c>
      <c r="B16" s="280"/>
      <c r="C16" s="142">
        <f>SUM(D16:E16)</f>
        <v>3811</v>
      </c>
      <c r="D16" s="143">
        <f>SUM(D18:D34)</f>
        <v>2104</v>
      </c>
      <c r="E16" s="143">
        <f>SUM(E18:E34)</f>
        <v>1707</v>
      </c>
      <c r="F16" s="143">
        <f>SUM(G16:H16)</f>
        <v>158</v>
      </c>
      <c r="G16" s="143">
        <f>SUM(G18:G34)</f>
        <v>143</v>
      </c>
      <c r="H16" s="143">
        <f>SUM(H18:H34)</f>
        <v>15</v>
      </c>
      <c r="I16" s="143">
        <f aca="true" t="shared" si="3" ref="I16:I67">SUM(J16:K16)</f>
        <v>2</v>
      </c>
      <c r="J16" s="143">
        <f>SUM(J18:J34)</f>
        <v>2</v>
      </c>
      <c r="K16" s="143">
        <f>SUM(K18:K34)</f>
        <v>0</v>
      </c>
      <c r="L16" s="143">
        <f aca="true" t="shared" si="4" ref="L16:L67">SUM(M16:N16)</f>
        <v>168</v>
      </c>
      <c r="M16" s="143">
        <f>SUM(M18:M34)</f>
        <v>154</v>
      </c>
      <c r="N16" s="143">
        <f>SUM(N18:N34)</f>
        <v>14</v>
      </c>
      <c r="O16" s="143">
        <f aca="true" t="shared" si="5" ref="O16:O67">SUM(P16:Q16)</f>
        <v>4</v>
      </c>
      <c r="P16" s="143">
        <f>SUM(P18:P34)</f>
        <v>3</v>
      </c>
      <c r="Q16" s="143">
        <f>SUM(Q18:Q34)</f>
        <v>1</v>
      </c>
      <c r="R16" s="143">
        <f aca="true" t="shared" si="6" ref="R16:R67">SUM(S16:T16)</f>
        <v>0</v>
      </c>
      <c r="S16" s="143">
        <f>SUM(S18:S34)</f>
        <v>0</v>
      </c>
      <c r="T16" s="143">
        <f>SUM(T18:T34)</f>
        <v>0</v>
      </c>
      <c r="U16" s="143">
        <f aca="true" t="shared" si="7" ref="U16:U67">SUM(V16:W16)</f>
        <v>3003</v>
      </c>
      <c r="V16" s="143">
        <f>SUM(V18:V34)</f>
        <v>1640</v>
      </c>
      <c r="W16" s="143">
        <f>SUM(W18:W34)</f>
        <v>1363</v>
      </c>
      <c r="X16" s="143">
        <f aca="true" t="shared" si="8" ref="X16:X67">SUM(Y16:Z16)</f>
        <v>1</v>
      </c>
      <c r="Y16" s="143">
        <f>SUM(Y18:Y34)</f>
        <v>1</v>
      </c>
      <c r="Z16" s="143">
        <f>SUM(Z18:Z34)</f>
        <v>0</v>
      </c>
      <c r="AA16" s="143">
        <f>SUM(AB16:AC16)</f>
        <v>179</v>
      </c>
      <c r="AB16" s="143">
        <f>SUM(AB18:AB34)</f>
        <v>0</v>
      </c>
      <c r="AC16" s="143">
        <f>SUM(AC18:AC34)</f>
        <v>179</v>
      </c>
      <c r="AD16" s="143">
        <f>SUM(AE16:AF16)</f>
        <v>0</v>
      </c>
      <c r="AE16" s="143">
        <f>SUM(AE18:AE34)</f>
        <v>0</v>
      </c>
      <c r="AF16" s="143">
        <f>SUM(AF18:AF34)</f>
        <v>0</v>
      </c>
      <c r="AG16" s="143">
        <f>SUM(AH16:AI16)</f>
        <v>5</v>
      </c>
      <c r="AH16" s="143">
        <f>SUM(AH18:AH34)</f>
        <v>0</v>
      </c>
      <c r="AI16" s="143">
        <f>SUM(AI18:AI34)</f>
        <v>5</v>
      </c>
      <c r="AJ16" s="143">
        <f>SUM(AK16:AL16)</f>
        <v>291</v>
      </c>
      <c r="AK16" s="143">
        <f aca="true" t="shared" si="9" ref="AK16:AQ16">SUM(AK18:AK34)</f>
        <v>161</v>
      </c>
      <c r="AL16" s="143">
        <f t="shared" si="9"/>
        <v>130</v>
      </c>
      <c r="AM16" s="143">
        <f>SUM(AM18:AM34)</f>
        <v>0</v>
      </c>
      <c r="AN16" s="143">
        <f t="shared" si="9"/>
        <v>84</v>
      </c>
      <c r="AO16" s="143">
        <f t="shared" si="9"/>
        <v>327</v>
      </c>
      <c r="AP16" s="143">
        <f t="shared" si="9"/>
        <v>159</v>
      </c>
      <c r="AQ16" s="143">
        <f t="shared" si="9"/>
        <v>168</v>
      </c>
      <c r="AR16" s="258" t="s">
        <v>231</v>
      </c>
      <c r="AS16" s="259"/>
    </row>
    <row r="17" spans="1:45" s="123" customFormat="1" ht="21" customHeight="1">
      <c r="A17" s="37"/>
      <c r="B17" s="117" t="s">
        <v>232</v>
      </c>
      <c r="C17" s="142">
        <f aca="true" t="shared" si="10" ref="C17:C67">SUM(D17:E17)</f>
        <v>1816</v>
      </c>
      <c r="D17" s="143">
        <f>SUM(D18:D22)</f>
        <v>1010</v>
      </c>
      <c r="E17" s="143">
        <f>SUM(E18:E22)</f>
        <v>806</v>
      </c>
      <c r="F17" s="143">
        <f aca="true" t="shared" si="11" ref="F17:F67">SUM(G17:H17)</f>
        <v>63</v>
      </c>
      <c r="G17" s="143">
        <f>SUM(G18:G22)</f>
        <v>53</v>
      </c>
      <c r="H17" s="143">
        <f>SUM(H18:H22)</f>
        <v>10</v>
      </c>
      <c r="I17" s="143">
        <f t="shared" si="3"/>
        <v>2</v>
      </c>
      <c r="J17" s="143">
        <f>SUM(J18:J22)</f>
        <v>2</v>
      </c>
      <c r="K17" s="143">
        <f>SUM(K18:K22)</f>
        <v>0</v>
      </c>
      <c r="L17" s="143">
        <f t="shared" si="4"/>
        <v>70</v>
      </c>
      <c r="M17" s="143">
        <f>SUM(M18:M22)</f>
        <v>64</v>
      </c>
      <c r="N17" s="143">
        <f>SUM(N18:N22)</f>
        <v>6</v>
      </c>
      <c r="O17" s="143">
        <f t="shared" si="5"/>
        <v>4</v>
      </c>
      <c r="P17" s="143">
        <f>SUM(P18:P22)</f>
        <v>3</v>
      </c>
      <c r="Q17" s="143">
        <f>SUM(Q18:Q22)</f>
        <v>1</v>
      </c>
      <c r="R17" s="143">
        <f t="shared" si="6"/>
        <v>0</v>
      </c>
      <c r="S17" s="143">
        <f>SUM(S18:S22)</f>
        <v>0</v>
      </c>
      <c r="T17" s="143">
        <f>SUM(T18:T22)</f>
        <v>0</v>
      </c>
      <c r="U17" s="143">
        <f t="shared" si="7"/>
        <v>1482</v>
      </c>
      <c r="V17" s="143">
        <f>SUM(V18:V22)</f>
        <v>813</v>
      </c>
      <c r="W17" s="143">
        <f>SUM(W18:W22)</f>
        <v>669</v>
      </c>
      <c r="X17" s="143">
        <f t="shared" si="8"/>
        <v>1</v>
      </c>
      <c r="Y17" s="143">
        <f>SUM(Y18:Y22)</f>
        <v>1</v>
      </c>
      <c r="Z17" s="143">
        <f>SUM(Z18:Z22)</f>
        <v>0</v>
      </c>
      <c r="AA17" s="143">
        <f aca="true" t="shared" si="12" ref="AA17:AA67">SUM(AB17:AC17)</f>
        <v>77</v>
      </c>
      <c r="AB17" s="143">
        <f>SUM(AB18:AB22)</f>
        <v>0</v>
      </c>
      <c r="AC17" s="143">
        <f>SUM(AC18:AC22)</f>
        <v>77</v>
      </c>
      <c r="AD17" s="143">
        <f aca="true" t="shared" si="13" ref="AD17:AD67">SUM(AE17:AF17)</f>
        <v>0</v>
      </c>
      <c r="AE17" s="143">
        <f>SUM(AE18:AE22)</f>
        <v>0</v>
      </c>
      <c r="AF17" s="143">
        <f>SUM(AF18:AF22)</f>
        <v>0</v>
      </c>
      <c r="AG17" s="143">
        <f aca="true" t="shared" si="14" ref="AG17:AG67">SUM(AH17:AI17)</f>
        <v>1</v>
      </c>
      <c r="AH17" s="143">
        <f>SUM(AH18:AH22)</f>
        <v>0</v>
      </c>
      <c r="AI17" s="143">
        <f>SUM(AI18:AI22)</f>
        <v>1</v>
      </c>
      <c r="AJ17" s="143">
        <f>SUM(AK17:AL17)</f>
        <v>116</v>
      </c>
      <c r="AK17" s="143">
        <f aca="true" t="shared" si="15" ref="AK17:AQ17">SUM(AK18:AK22)</f>
        <v>74</v>
      </c>
      <c r="AL17" s="143">
        <f t="shared" si="15"/>
        <v>42</v>
      </c>
      <c r="AM17" s="143">
        <f>SUM(AM18:AM22)</f>
        <v>0</v>
      </c>
      <c r="AN17" s="143">
        <f t="shared" si="15"/>
        <v>33</v>
      </c>
      <c r="AO17" s="143">
        <f t="shared" si="15"/>
        <v>203</v>
      </c>
      <c r="AP17" s="143">
        <f t="shared" si="15"/>
        <v>105</v>
      </c>
      <c r="AQ17" s="143">
        <f t="shared" si="15"/>
        <v>98</v>
      </c>
      <c r="AR17" s="36" t="s">
        <v>232</v>
      </c>
      <c r="AS17" s="37"/>
    </row>
    <row r="18" spans="1:45" ht="21" customHeight="1">
      <c r="A18" s="43"/>
      <c r="B18" s="120" t="s">
        <v>108</v>
      </c>
      <c r="C18" s="146">
        <f t="shared" si="10"/>
        <v>474</v>
      </c>
      <c r="D18" s="147">
        <f>G18+J18+M18+P18+S18+V18+Y18+AB18+AE18+AH18+AK18</f>
        <v>258</v>
      </c>
      <c r="E18" s="147">
        <f>H18+K18+N18+Q18+T18+W18+Z18+AC18+AF18+AI18+AL18</f>
        <v>216</v>
      </c>
      <c r="F18" s="147">
        <f t="shared" si="11"/>
        <v>16</v>
      </c>
      <c r="G18" s="135">
        <v>13</v>
      </c>
      <c r="H18" s="135">
        <v>3</v>
      </c>
      <c r="I18" s="147">
        <f t="shared" si="3"/>
        <v>1</v>
      </c>
      <c r="J18" s="135">
        <v>1</v>
      </c>
      <c r="K18" s="135">
        <v>0</v>
      </c>
      <c r="L18" s="147">
        <f t="shared" si="4"/>
        <v>18</v>
      </c>
      <c r="M18" s="135">
        <v>18</v>
      </c>
      <c r="N18" s="135">
        <v>0</v>
      </c>
      <c r="O18" s="147">
        <f t="shared" si="5"/>
        <v>4</v>
      </c>
      <c r="P18" s="135">
        <v>3</v>
      </c>
      <c r="Q18" s="135">
        <v>1</v>
      </c>
      <c r="R18" s="147">
        <f t="shared" si="6"/>
        <v>0</v>
      </c>
      <c r="S18" s="135">
        <v>0</v>
      </c>
      <c r="T18" s="135">
        <v>0</v>
      </c>
      <c r="U18" s="147">
        <f t="shared" si="7"/>
        <v>388</v>
      </c>
      <c r="V18" s="135">
        <v>204</v>
      </c>
      <c r="W18" s="135">
        <v>184</v>
      </c>
      <c r="X18" s="147">
        <f t="shared" si="8"/>
        <v>0</v>
      </c>
      <c r="Y18" s="135">
        <v>0</v>
      </c>
      <c r="Z18" s="135">
        <v>0</v>
      </c>
      <c r="AA18" s="147">
        <f t="shared" si="12"/>
        <v>20</v>
      </c>
      <c r="AB18" s="135">
        <v>0</v>
      </c>
      <c r="AC18" s="135">
        <v>20</v>
      </c>
      <c r="AD18" s="147">
        <f t="shared" si="13"/>
        <v>0</v>
      </c>
      <c r="AE18" s="135">
        <v>0</v>
      </c>
      <c r="AF18" s="135">
        <v>0</v>
      </c>
      <c r="AG18" s="147">
        <f t="shared" si="14"/>
        <v>0</v>
      </c>
      <c r="AH18" s="135">
        <v>0</v>
      </c>
      <c r="AI18" s="135">
        <v>0</v>
      </c>
      <c r="AJ18" s="147">
        <f aca="true" t="shared" si="16" ref="AJ18:AJ67">SUM(AK18:AL18)</f>
        <v>27</v>
      </c>
      <c r="AK18" s="135">
        <v>19</v>
      </c>
      <c r="AL18" s="135">
        <v>8</v>
      </c>
      <c r="AM18" s="135">
        <v>0</v>
      </c>
      <c r="AN18" s="135">
        <v>8</v>
      </c>
      <c r="AO18" s="135">
        <f aca="true" t="shared" si="17" ref="AO18:AO67">SUM(AP18:AQ18)</f>
        <v>55</v>
      </c>
      <c r="AP18" s="135">
        <v>17</v>
      </c>
      <c r="AQ18" s="135">
        <v>38</v>
      </c>
      <c r="AR18" s="16" t="s">
        <v>108</v>
      </c>
      <c r="AS18" s="3"/>
    </row>
    <row r="19" spans="1:45" ht="21" customHeight="1">
      <c r="A19" s="43"/>
      <c r="B19" s="120" t="s">
        <v>109</v>
      </c>
      <c r="C19" s="146">
        <f t="shared" si="10"/>
        <v>328</v>
      </c>
      <c r="D19" s="147">
        <f aca="true" t="shared" si="18" ref="D19:E36">G19+J19+M19+P19+S19+V19+Y19+AB19+AE19+AH19+AK19</f>
        <v>198</v>
      </c>
      <c r="E19" s="147">
        <f t="shared" si="18"/>
        <v>130</v>
      </c>
      <c r="F19" s="147">
        <f t="shared" si="11"/>
        <v>10</v>
      </c>
      <c r="G19" s="135">
        <v>9</v>
      </c>
      <c r="H19" s="135">
        <v>1</v>
      </c>
      <c r="I19" s="147">
        <f t="shared" si="3"/>
        <v>1</v>
      </c>
      <c r="J19" s="135">
        <v>1</v>
      </c>
      <c r="K19" s="135">
        <v>0</v>
      </c>
      <c r="L19" s="147">
        <f t="shared" si="4"/>
        <v>11</v>
      </c>
      <c r="M19" s="135">
        <v>10</v>
      </c>
      <c r="N19" s="135">
        <v>1</v>
      </c>
      <c r="O19" s="147">
        <f t="shared" si="5"/>
        <v>0</v>
      </c>
      <c r="P19" s="135">
        <v>0</v>
      </c>
      <c r="Q19" s="135">
        <v>0</v>
      </c>
      <c r="R19" s="147">
        <f t="shared" si="6"/>
        <v>0</v>
      </c>
      <c r="S19" s="135">
        <v>0</v>
      </c>
      <c r="T19" s="135">
        <v>0</v>
      </c>
      <c r="U19" s="147">
        <f t="shared" si="7"/>
        <v>272</v>
      </c>
      <c r="V19" s="135">
        <v>162</v>
      </c>
      <c r="W19" s="135">
        <v>110</v>
      </c>
      <c r="X19" s="147">
        <f t="shared" si="8"/>
        <v>0</v>
      </c>
      <c r="Y19" s="135">
        <v>0</v>
      </c>
      <c r="Z19" s="135">
        <v>0</v>
      </c>
      <c r="AA19" s="147">
        <f t="shared" si="12"/>
        <v>13</v>
      </c>
      <c r="AB19" s="135">
        <v>0</v>
      </c>
      <c r="AC19" s="135">
        <v>13</v>
      </c>
      <c r="AD19" s="147">
        <f t="shared" si="13"/>
        <v>0</v>
      </c>
      <c r="AE19" s="135">
        <v>0</v>
      </c>
      <c r="AF19" s="135">
        <v>0</v>
      </c>
      <c r="AG19" s="147">
        <f t="shared" si="14"/>
        <v>0</v>
      </c>
      <c r="AH19" s="135">
        <v>0</v>
      </c>
      <c r="AI19" s="135">
        <v>0</v>
      </c>
      <c r="AJ19" s="147">
        <f t="shared" si="16"/>
        <v>21</v>
      </c>
      <c r="AK19" s="135">
        <v>16</v>
      </c>
      <c r="AL19" s="135">
        <v>5</v>
      </c>
      <c r="AM19" s="135">
        <v>0</v>
      </c>
      <c r="AN19" s="135">
        <v>4</v>
      </c>
      <c r="AO19" s="135">
        <f t="shared" si="17"/>
        <v>77</v>
      </c>
      <c r="AP19" s="135">
        <v>63</v>
      </c>
      <c r="AQ19" s="135">
        <v>14</v>
      </c>
      <c r="AR19" s="16" t="s">
        <v>109</v>
      </c>
      <c r="AS19" s="3"/>
    </row>
    <row r="20" spans="1:45" ht="21" customHeight="1">
      <c r="A20" s="43"/>
      <c r="B20" s="120" t="s">
        <v>110</v>
      </c>
      <c r="C20" s="146">
        <f t="shared" si="10"/>
        <v>191</v>
      </c>
      <c r="D20" s="147">
        <f t="shared" si="18"/>
        <v>101</v>
      </c>
      <c r="E20" s="147">
        <f t="shared" si="18"/>
        <v>90</v>
      </c>
      <c r="F20" s="147">
        <f t="shared" si="11"/>
        <v>6</v>
      </c>
      <c r="G20" s="135">
        <v>6</v>
      </c>
      <c r="H20" s="135">
        <v>0</v>
      </c>
      <c r="I20" s="147">
        <f t="shared" si="3"/>
        <v>0</v>
      </c>
      <c r="J20" s="135">
        <v>0</v>
      </c>
      <c r="K20" s="135">
        <v>0</v>
      </c>
      <c r="L20" s="147">
        <f t="shared" si="4"/>
        <v>6</v>
      </c>
      <c r="M20" s="135">
        <v>6</v>
      </c>
      <c r="N20" s="135">
        <v>0</v>
      </c>
      <c r="O20" s="147">
        <f t="shared" si="5"/>
        <v>0</v>
      </c>
      <c r="P20" s="135">
        <v>0</v>
      </c>
      <c r="Q20" s="135">
        <v>0</v>
      </c>
      <c r="R20" s="147">
        <f t="shared" si="6"/>
        <v>0</v>
      </c>
      <c r="S20" s="135">
        <v>0</v>
      </c>
      <c r="T20" s="135">
        <v>0</v>
      </c>
      <c r="U20" s="147">
        <f t="shared" si="7"/>
        <v>161</v>
      </c>
      <c r="V20" s="135">
        <v>83</v>
      </c>
      <c r="W20" s="135">
        <v>78</v>
      </c>
      <c r="X20" s="147">
        <f t="shared" si="8"/>
        <v>0</v>
      </c>
      <c r="Y20" s="135">
        <v>0</v>
      </c>
      <c r="Z20" s="135">
        <v>0</v>
      </c>
      <c r="AA20" s="147">
        <f t="shared" si="12"/>
        <v>6</v>
      </c>
      <c r="AB20" s="135">
        <v>0</v>
      </c>
      <c r="AC20" s="135">
        <v>6</v>
      </c>
      <c r="AD20" s="147">
        <f t="shared" si="13"/>
        <v>0</v>
      </c>
      <c r="AE20" s="135">
        <v>0</v>
      </c>
      <c r="AF20" s="135">
        <v>0</v>
      </c>
      <c r="AG20" s="147">
        <f t="shared" si="14"/>
        <v>0</v>
      </c>
      <c r="AH20" s="135">
        <v>0</v>
      </c>
      <c r="AI20" s="135">
        <v>0</v>
      </c>
      <c r="AJ20" s="147">
        <f t="shared" si="16"/>
        <v>12</v>
      </c>
      <c r="AK20" s="135">
        <v>6</v>
      </c>
      <c r="AL20" s="135">
        <v>6</v>
      </c>
      <c r="AM20" s="135">
        <v>0</v>
      </c>
      <c r="AN20" s="135">
        <v>2</v>
      </c>
      <c r="AO20" s="135">
        <f t="shared" si="17"/>
        <v>28</v>
      </c>
      <c r="AP20" s="135">
        <v>11</v>
      </c>
      <c r="AQ20" s="135">
        <v>17</v>
      </c>
      <c r="AR20" s="16" t="s">
        <v>110</v>
      </c>
      <c r="AS20" s="3"/>
    </row>
    <row r="21" spans="1:45" ht="21" customHeight="1">
      <c r="A21" s="43"/>
      <c r="B21" s="120" t="s">
        <v>111</v>
      </c>
      <c r="C21" s="146">
        <f t="shared" si="10"/>
        <v>387</v>
      </c>
      <c r="D21" s="147">
        <f t="shared" si="18"/>
        <v>216</v>
      </c>
      <c r="E21" s="147">
        <f t="shared" si="18"/>
        <v>171</v>
      </c>
      <c r="F21" s="147">
        <f t="shared" si="11"/>
        <v>14</v>
      </c>
      <c r="G21" s="135">
        <v>11</v>
      </c>
      <c r="H21" s="135">
        <v>3</v>
      </c>
      <c r="I21" s="147">
        <f t="shared" si="3"/>
        <v>0</v>
      </c>
      <c r="J21" s="135">
        <v>0</v>
      </c>
      <c r="K21" s="135">
        <v>0</v>
      </c>
      <c r="L21" s="147">
        <f t="shared" si="4"/>
        <v>17</v>
      </c>
      <c r="M21" s="135">
        <v>17</v>
      </c>
      <c r="N21" s="135">
        <v>0</v>
      </c>
      <c r="O21" s="147">
        <f t="shared" si="5"/>
        <v>0</v>
      </c>
      <c r="P21" s="135">
        <v>0</v>
      </c>
      <c r="Q21" s="135">
        <v>0</v>
      </c>
      <c r="R21" s="147">
        <f t="shared" si="6"/>
        <v>0</v>
      </c>
      <c r="S21" s="135">
        <v>0</v>
      </c>
      <c r="T21" s="135">
        <v>0</v>
      </c>
      <c r="U21" s="147">
        <f t="shared" si="7"/>
        <v>310</v>
      </c>
      <c r="V21" s="135">
        <v>173</v>
      </c>
      <c r="W21" s="135">
        <v>137</v>
      </c>
      <c r="X21" s="147">
        <f t="shared" si="8"/>
        <v>0</v>
      </c>
      <c r="Y21" s="135">
        <v>0</v>
      </c>
      <c r="Z21" s="135">
        <v>0</v>
      </c>
      <c r="AA21" s="147">
        <f t="shared" si="12"/>
        <v>19</v>
      </c>
      <c r="AB21" s="135">
        <v>0</v>
      </c>
      <c r="AC21" s="135">
        <v>19</v>
      </c>
      <c r="AD21" s="147">
        <f t="shared" si="13"/>
        <v>0</v>
      </c>
      <c r="AE21" s="135">
        <v>0</v>
      </c>
      <c r="AF21" s="135">
        <v>0</v>
      </c>
      <c r="AG21" s="147">
        <f t="shared" si="14"/>
        <v>0</v>
      </c>
      <c r="AH21" s="135">
        <v>0</v>
      </c>
      <c r="AI21" s="135">
        <v>0</v>
      </c>
      <c r="AJ21" s="147">
        <f t="shared" si="16"/>
        <v>27</v>
      </c>
      <c r="AK21" s="135">
        <v>15</v>
      </c>
      <c r="AL21" s="135">
        <v>12</v>
      </c>
      <c r="AM21" s="135">
        <v>0</v>
      </c>
      <c r="AN21" s="135">
        <v>6</v>
      </c>
      <c r="AO21" s="135">
        <f t="shared" si="17"/>
        <v>12</v>
      </c>
      <c r="AP21" s="135">
        <v>3</v>
      </c>
      <c r="AQ21" s="135">
        <v>9</v>
      </c>
      <c r="AR21" s="16" t="s">
        <v>111</v>
      </c>
      <c r="AS21" s="3"/>
    </row>
    <row r="22" spans="1:45" ht="21" customHeight="1">
      <c r="A22" s="43"/>
      <c r="B22" s="120" t="s">
        <v>112</v>
      </c>
      <c r="C22" s="146">
        <f t="shared" si="10"/>
        <v>436</v>
      </c>
      <c r="D22" s="147">
        <f t="shared" si="18"/>
        <v>237</v>
      </c>
      <c r="E22" s="147">
        <f t="shared" si="18"/>
        <v>199</v>
      </c>
      <c r="F22" s="147">
        <f t="shared" si="11"/>
        <v>17</v>
      </c>
      <c r="G22" s="135">
        <v>14</v>
      </c>
      <c r="H22" s="135">
        <v>3</v>
      </c>
      <c r="I22" s="147">
        <f t="shared" si="3"/>
        <v>0</v>
      </c>
      <c r="J22" s="135">
        <v>0</v>
      </c>
      <c r="K22" s="135">
        <v>0</v>
      </c>
      <c r="L22" s="147">
        <f t="shared" si="4"/>
        <v>18</v>
      </c>
      <c r="M22" s="135">
        <v>13</v>
      </c>
      <c r="N22" s="135">
        <v>5</v>
      </c>
      <c r="O22" s="147">
        <f t="shared" si="5"/>
        <v>0</v>
      </c>
      <c r="P22" s="135">
        <v>0</v>
      </c>
      <c r="Q22" s="135">
        <v>0</v>
      </c>
      <c r="R22" s="147">
        <f t="shared" si="6"/>
        <v>0</v>
      </c>
      <c r="S22" s="135">
        <v>0</v>
      </c>
      <c r="T22" s="135">
        <v>0</v>
      </c>
      <c r="U22" s="147">
        <f t="shared" si="7"/>
        <v>351</v>
      </c>
      <c r="V22" s="135">
        <v>191</v>
      </c>
      <c r="W22" s="135">
        <v>160</v>
      </c>
      <c r="X22" s="147">
        <f t="shared" si="8"/>
        <v>1</v>
      </c>
      <c r="Y22" s="135">
        <v>1</v>
      </c>
      <c r="Z22" s="135">
        <v>0</v>
      </c>
      <c r="AA22" s="147">
        <f t="shared" si="12"/>
        <v>19</v>
      </c>
      <c r="AB22" s="135">
        <v>0</v>
      </c>
      <c r="AC22" s="135">
        <v>19</v>
      </c>
      <c r="AD22" s="147">
        <f t="shared" si="13"/>
        <v>0</v>
      </c>
      <c r="AE22" s="135">
        <v>0</v>
      </c>
      <c r="AF22" s="135">
        <v>0</v>
      </c>
      <c r="AG22" s="147">
        <f t="shared" si="14"/>
        <v>1</v>
      </c>
      <c r="AH22" s="135">
        <v>0</v>
      </c>
      <c r="AI22" s="135">
        <v>1</v>
      </c>
      <c r="AJ22" s="147">
        <f t="shared" si="16"/>
        <v>29</v>
      </c>
      <c r="AK22" s="135">
        <v>18</v>
      </c>
      <c r="AL22" s="135">
        <v>11</v>
      </c>
      <c r="AM22" s="135">
        <v>0</v>
      </c>
      <c r="AN22" s="135">
        <v>13</v>
      </c>
      <c r="AO22" s="135">
        <f t="shared" si="17"/>
        <v>31</v>
      </c>
      <c r="AP22" s="135">
        <v>11</v>
      </c>
      <c r="AQ22" s="135">
        <v>20</v>
      </c>
      <c r="AR22" s="16" t="s">
        <v>112</v>
      </c>
      <c r="AS22" s="3"/>
    </row>
    <row r="23" spans="1:45" ht="21" customHeight="1">
      <c r="A23" s="43"/>
      <c r="B23" s="45" t="s">
        <v>113</v>
      </c>
      <c r="C23" s="146">
        <f t="shared" si="10"/>
        <v>407</v>
      </c>
      <c r="D23" s="147">
        <f t="shared" si="18"/>
        <v>229</v>
      </c>
      <c r="E23" s="147">
        <f t="shared" si="18"/>
        <v>178</v>
      </c>
      <c r="F23" s="147">
        <f t="shared" si="11"/>
        <v>23</v>
      </c>
      <c r="G23" s="135">
        <v>22</v>
      </c>
      <c r="H23" s="135">
        <v>1</v>
      </c>
      <c r="I23" s="147">
        <f t="shared" si="3"/>
        <v>0</v>
      </c>
      <c r="J23" s="135">
        <v>0</v>
      </c>
      <c r="K23" s="135">
        <v>0</v>
      </c>
      <c r="L23" s="147">
        <f t="shared" si="4"/>
        <v>23</v>
      </c>
      <c r="M23" s="135">
        <v>20</v>
      </c>
      <c r="N23" s="135">
        <v>3</v>
      </c>
      <c r="O23" s="147">
        <f t="shared" si="5"/>
        <v>0</v>
      </c>
      <c r="P23" s="135">
        <v>0</v>
      </c>
      <c r="Q23" s="135">
        <v>0</v>
      </c>
      <c r="R23" s="147">
        <f t="shared" si="6"/>
        <v>0</v>
      </c>
      <c r="S23" s="135">
        <v>0</v>
      </c>
      <c r="T23" s="135">
        <v>0</v>
      </c>
      <c r="U23" s="147">
        <f t="shared" si="7"/>
        <v>303</v>
      </c>
      <c r="V23" s="135">
        <v>167</v>
      </c>
      <c r="W23" s="135">
        <v>136</v>
      </c>
      <c r="X23" s="147">
        <f t="shared" si="8"/>
        <v>0</v>
      </c>
      <c r="Y23" s="135">
        <v>0</v>
      </c>
      <c r="Z23" s="135">
        <v>0</v>
      </c>
      <c r="AA23" s="147">
        <f t="shared" si="12"/>
        <v>23</v>
      </c>
      <c r="AB23" s="135">
        <v>0</v>
      </c>
      <c r="AC23" s="135">
        <v>23</v>
      </c>
      <c r="AD23" s="147">
        <f t="shared" si="13"/>
        <v>0</v>
      </c>
      <c r="AE23" s="135">
        <v>0</v>
      </c>
      <c r="AF23" s="135">
        <v>0</v>
      </c>
      <c r="AG23" s="147">
        <f t="shared" si="14"/>
        <v>1</v>
      </c>
      <c r="AH23" s="135">
        <v>0</v>
      </c>
      <c r="AI23" s="135">
        <v>1</v>
      </c>
      <c r="AJ23" s="147">
        <f t="shared" si="16"/>
        <v>34</v>
      </c>
      <c r="AK23" s="135">
        <v>20</v>
      </c>
      <c r="AL23" s="135">
        <v>14</v>
      </c>
      <c r="AM23" s="135">
        <v>0</v>
      </c>
      <c r="AN23" s="135">
        <v>11</v>
      </c>
      <c r="AO23" s="135">
        <f t="shared" si="17"/>
        <v>27</v>
      </c>
      <c r="AP23" s="135">
        <v>12</v>
      </c>
      <c r="AQ23" s="135">
        <v>15</v>
      </c>
      <c r="AR23" s="41" t="s">
        <v>113</v>
      </c>
      <c r="AS23" s="3"/>
    </row>
    <row r="24" spans="1:45" ht="21" customHeight="1">
      <c r="A24" s="43"/>
      <c r="B24" s="45" t="s">
        <v>215</v>
      </c>
      <c r="C24" s="146">
        <f t="shared" si="10"/>
        <v>125</v>
      </c>
      <c r="D24" s="147">
        <f t="shared" si="18"/>
        <v>60</v>
      </c>
      <c r="E24" s="147">
        <f t="shared" si="18"/>
        <v>65</v>
      </c>
      <c r="F24" s="147">
        <f t="shared" si="11"/>
        <v>4</v>
      </c>
      <c r="G24" s="135">
        <v>4</v>
      </c>
      <c r="H24" s="135">
        <v>0</v>
      </c>
      <c r="I24" s="147">
        <f t="shared" si="3"/>
        <v>0</v>
      </c>
      <c r="J24" s="135">
        <v>0</v>
      </c>
      <c r="K24" s="135">
        <v>0</v>
      </c>
      <c r="L24" s="147">
        <f t="shared" si="4"/>
        <v>5</v>
      </c>
      <c r="M24" s="135">
        <v>4</v>
      </c>
      <c r="N24" s="135">
        <v>1</v>
      </c>
      <c r="O24" s="147">
        <f t="shared" si="5"/>
        <v>0</v>
      </c>
      <c r="P24" s="135">
        <v>0</v>
      </c>
      <c r="Q24" s="135">
        <v>0</v>
      </c>
      <c r="R24" s="147">
        <f t="shared" si="6"/>
        <v>0</v>
      </c>
      <c r="S24" s="135">
        <v>0</v>
      </c>
      <c r="T24" s="135">
        <v>0</v>
      </c>
      <c r="U24" s="147">
        <f t="shared" si="7"/>
        <v>102</v>
      </c>
      <c r="V24" s="135">
        <v>48</v>
      </c>
      <c r="W24" s="135">
        <v>54</v>
      </c>
      <c r="X24" s="147">
        <f t="shared" si="8"/>
        <v>0</v>
      </c>
      <c r="Y24" s="135">
        <v>0</v>
      </c>
      <c r="Z24" s="135">
        <v>0</v>
      </c>
      <c r="AA24" s="147">
        <f t="shared" si="12"/>
        <v>5</v>
      </c>
      <c r="AB24" s="135">
        <v>0</v>
      </c>
      <c r="AC24" s="135">
        <v>5</v>
      </c>
      <c r="AD24" s="147">
        <f t="shared" si="13"/>
        <v>0</v>
      </c>
      <c r="AE24" s="135">
        <v>0</v>
      </c>
      <c r="AF24" s="135">
        <v>0</v>
      </c>
      <c r="AG24" s="147">
        <f t="shared" si="14"/>
        <v>0</v>
      </c>
      <c r="AH24" s="135">
        <v>0</v>
      </c>
      <c r="AI24" s="135">
        <v>0</v>
      </c>
      <c r="AJ24" s="147">
        <f t="shared" si="16"/>
        <v>9</v>
      </c>
      <c r="AK24" s="135">
        <v>4</v>
      </c>
      <c r="AL24" s="135">
        <v>5</v>
      </c>
      <c r="AM24" s="135">
        <v>0</v>
      </c>
      <c r="AN24" s="135">
        <v>5</v>
      </c>
      <c r="AO24" s="135">
        <f t="shared" si="17"/>
        <v>7</v>
      </c>
      <c r="AP24" s="135">
        <v>5</v>
      </c>
      <c r="AQ24" s="135">
        <v>2</v>
      </c>
      <c r="AR24" s="41" t="s">
        <v>215</v>
      </c>
      <c r="AS24" s="3"/>
    </row>
    <row r="25" spans="1:45" ht="21" customHeight="1">
      <c r="A25" s="43"/>
      <c r="B25" s="45" t="s">
        <v>114</v>
      </c>
      <c r="C25" s="146">
        <f t="shared" si="10"/>
        <v>165</v>
      </c>
      <c r="D25" s="147">
        <f t="shared" si="18"/>
        <v>96</v>
      </c>
      <c r="E25" s="147">
        <f t="shared" si="18"/>
        <v>69</v>
      </c>
      <c r="F25" s="147">
        <f t="shared" si="11"/>
        <v>10</v>
      </c>
      <c r="G25" s="135">
        <v>10</v>
      </c>
      <c r="H25" s="135">
        <v>0</v>
      </c>
      <c r="I25" s="147">
        <f t="shared" si="3"/>
        <v>0</v>
      </c>
      <c r="J25" s="135">
        <v>0</v>
      </c>
      <c r="K25" s="135">
        <v>0</v>
      </c>
      <c r="L25" s="147">
        <f t="shared" si="4"/>
        <v>10</v>
      </c>
      <c r="M25" s="135">
        <v>10</v>
      </c>
      <c r="N25" s="135">
        <v>0</v>
      </c>
      <c r="O25" s="147">
        <f t="shared" si="5"/>
        <v>0</v>
      </c>
      <c r="P25" s="135">
        <v>0</v>
      </c>
      <c r="Q25" s="135">
        <v>0</v>
      </c>
      <c r="R25" s="147">
        <f t="shared" si="6"/>
        <v>0</v>
      </c>
      <c r="S25" s="135">
        <v>0</v>
      </c>
      <c r="T25" s="135">
        <v>0</v>
      </c>
      <c r="U25" s="147">
        <f t="shared" si="7"/>
        <v>117</v>
      </c>
      <c r="V25" s="135">
        <v>63</v>
      </c>
      <c r="W25" s="135">
        <v>54</v>
      </c>
      <c r="X25" s="147">
        <f t="shared" si="8"/>
        <v>0</v>
      </c>
      <c r="Y25" s="135">
        <v>0</v>
      </c>
      <c r="Z25" s="135">
        <v>0</v>
      </c>
      <c r="AA25" s="147">
        <f t="shared" si="12"/>
        <v>10</v>
      </c>
      <c r="AB25" s="135">
        <v>0</v>
      </c>
      <c r="AC25" s="135">
        <v>10</v>
      </c>
      <c r="AD25" s="147">
        <f t="shared" si="13"/>
        <v>0</v>
      </c>
      <c r="AE25" s="135">
        <v>0</v>
      </c>
      <c r="AF25" s="135">
        <v>0</v>
      </c>
      <c r="AG25" s="147">
        <f t="shared" si="14"/>
        <v>0</v>
      </c>
      <c r="AH25" s="135">
        <v>0</v>
      </c>
      <c r="AI25" s="135">
        <v>0</v>
      </c>
      <c r="AJ25" s="147">
        <f t="shared" si="16"/>
        <v>18</v>
      </c>
      <c r="AK25" s="135">
        <v>13</v>
      </c>
      <c r="AL25" s="135">
        <v>5</v>
      </c>
      <c r="AM25" s="135">
        <v>0</v>
      </c>
      <c r="AN25" s="135">
        <v>1</v>
      </c>
      <c r="AO25" s="135">
        <f t="shared" si="17"/>
        <v>18</v>
      </c>
      <c r="AP25" s="135">
        <v>4</v>
      </c>
      <c r="AQ25" s="135">
        <v>14</v>
      </c>
      <c r="AR25" s="41" t="s">
        <v>114</v>
      </c>
      <c r="AS25" s="3"/>
    </row>
    <row r="26" spans="1:45" ht="21" customHeight="1">
      <c r="A26" s="43"/>
      <c r="B26" s="45" t="s">
        <v>115</v>
      </c>
      <c r="C26" s="146">
        <f t="shared" si="10"/>
        <v>101</v>
      </c>
      <c r="D26" s="147">
        <f t="shared" si="18"/>
        <v>53</v>
      </c>
      <c r="E26" s="147">
        <f t="shared" si="18"/>
        <v>48</v>
      </c>
      <c r="F26" s="147">
        <f t="shared" si="11"/>
        <v>6</v>
      </c>
      <c r="G26" s="135">
        <v>5</v>
      </c>
      <c r="H26" s="135">
        <v>1</v>
      </c>
      <c r="I26" s="147">
        <f t="shared" si="3"/>
        <v>0</v>
      </c>
      <c r="J26" s="135">
        <v>0</v>
      </c>
      <c r="K26" s="135">
        <v>0</v>
      </c>
      <c r="L26" s="147">
        <f t="shared" si="4"/>
        <v>6</v>
      </c>
      <c r="M26" s="135">
        <v>6</v>
      </c>
      <c r="N26" s="135">
        <v>0</v>
      </c>
      <c r="O26" s="147">
        <f t="shared" si="5"/>
        <v>0</v>
      </c>
      <c r="P26" s="135">
        <v>0</v>
      </c>
      <c r="Q26" s="135">
        <v>0</v>
      </c>
      <c r="R26" s="147">
        <f t="shared" si="6"/>
        <v>0</v>
      </c>
      <c r="S26" s="135">
        <v>0</v>
      </c>
      <c r="T26" s="135">
        <v>0</v>
      </c>
      <c r="U26" s="147">
        <f t="shared" si="7"/>
        <v>75</v>
      </c>
      <c r="V26" s="135">
        <v>39</v>
      </c>
      <c r="W26" s="135">
        <v>36</v>
      </c>
      <c r="X26" s="147">
        <f t="shared" si="8"/>
        <v>0</v>
      </c>
      <c r="Y26" s="135">
        <v>0</v>
      </c>
      <c r="Z26" s="135">
        <v>0</v>
      </c>
      <c r="AA26" s="147">
        <f t="shared" si="12"/>
        <v>6</v>
      </c>
      <c r="AB26" s="135">
        <v>0</v>
      </c>
      <c r="AC26" s="135">
        <v>6</v>
      </c>
      <c r="AD26" s="147">
        <f t="shared" si="13"/>
        <v>0</v>
      </c>
      <c r="AE26" s="135">
        <v>0</v>
      </c>
      <c r="AF26" s="135">
        <v>0</v>
      </c>
      <c r="AG26" s="147">
        <f t="shared" si="14"/>
        <v>0</v>
      </c>
      <c r="AH26" s="135">
        <v>0</v>
      </c>
      <c r="AI26" s="135">
        <v>0</v>
      </c>
      <c r="AJ26" s="147">
        <f t="shared" si="16"/>
        <v>8</v>
      </c>
      <c r="AK26" s="135">
        <v>3</v>
      </c>
      <c r="AL26" s="135">
        <v>5</v>
      </c>
      <c r="AM26" s="135">
        <v>0</v>
      </c>
      <c r="AN26" s="135">
        <v>2</v>
      </c>
      <c r="AO26" s="135">
        <f t="shared" si="17"/>
        <v>13</v>
      </c>
      <c r="AP26" s="135">
        <v>6</v>
      </c>
      <c r="AQ26" s="135">
        <v>7</v>
      </c>
      <c r="AR26" s="41" t="s">
        <v>115</v>
      </c>
      <c r="AS26" s="3"/>
    </row>
    <row r="27" spans="1:45" ht="21" customHeight="1">
      <c r="A27" s="43"/>
      <c r="B27" s="45" t="s">
        <v>116</v>
      </c>
      <c r="C27" s="146">
        <f t="shared" si="10"/>
        <v>158</v>
      </c>
      <c r="D27" s="147">
        <f t="shared" si="18"/>
        <v>86</v>
      </c>
      <c r="E27" s="147">
        <f t="shared" si="18"/>
        <v>72</v>
      </c>
      <c r="F27" s="147">
        <f t="shared" si="11"/>
        <v>5</v>
      </c>
      <c r="G27" s="135">
        <v>5</v>
      </c>
      <c r="H27" s="135">
        <v>0</v>
      </c>
      <c r="I27" s="147">
        <f t="shared" si="3"/>
        <v>0</v>
      </c>
      <c r="J27" s="135">
        <v>0</v>
      </c>
      <c r="K27" s="135">
        <v>0</v>
      </c>
      <c r="L27" s="147">
        <f t="shared" si="4"/>
        <v>5</v>
      </c>
      <c r="M27" s="135">
        <v>5</v>
      </c>
      <c r="N27" s="135">
        <v>0</v>
      </c>
      <c r="O27" s="147">
        <f t="shared" si="5"/>
        <v>0</v>
      </c>
      <c r="P27" s="135">
        <v>0</v>
      </c>
      <c r="Q27" s="135">
        <v>0</v>
      </c>
      <c r="R27" s="147">
        <f t="shared" si="6"/>
        <v>0</v>
      </c>
      <c r="S27" s="135">
        <v>0</v>
      </c>
      <c r="T27" s="135">
        <v>0</v>
      </c>
      <c r="U27" s="147">
        <f t="shared" si="7"/>
        <v>132</v>
      </c>
      <c r="V27" s="135">
        <v>73</v>
      </c>
      <c r="W27" s="135">
        <v>59</v>
      </c>
      <c r="X27" s="147">
        <f t="shared" si="8"/>
        <v>0</v>
      </c>
      <c r="Y27" s="135">
        <v>0</v>
      </c>
      <c r="Z27" s="135">
        <v>0</v>
      </c>
      <c r="AA27" s="147">
        <f t="shared" si="12"/>
        <v>6</v>
      </c>
      <c r="AB27" s="135">
        <v>0</v>
      </c>
      <c r="AC27" s="135">
        <v>6</v>
      </c>
      <c r="AD27" s="147">
        <f t="shared" si="13"/>
        <v>0</v>
      </c>
      <c r="AE27" s="135">
        <v>0</v>
      </c>
      <c r="AF27" s="135">
        <v>0</v>
      </c>
      <c r="AG27" s="147">
        <f t="shared" si="14"/>
        <v>1</v>
      </c>
      <c r="AH27" s="135">
        <v>0</v>
      </c>
      <c r="AI27" s="135">
        <v>1</v>
      </c>
      <c r="AJ27" s="147">
        <f t="shared" si="16"/>
        <v>9</v>
      </c>
      <c r="AK27" s="135">
        <v>3</v>
      </c>
      <c r="AL27" s="135">
        <v>6</v>
      </c>
      <c r="AM27" s="135">
        <v>0</v>
      </c>
      <c r="AN27" s="135">
        <v>3</v>
      </c>
      <c r="AO27" s="135">
        <f t="shared" si="17"/>
        <v>1</v>
      </c>
      <c r="AP27" s="135">
        <v>0</v>
      </c>
      <c r="AQ27" s="135">
        <v>1</v>
      </c>
      <c r="AR27" s="41" t="s">
        <v>116</v>
      </c>
      <c r="AS27" s="3"/>
    </row>
    <row r="28" spans="1:45" ht="21" customHeight="1">
      <c r="A28" s="43"/>
      <c r="B28" s="45" t="s">
        <v>117</v>
      </c>
      <c r="C28" s="146">
        <f t="shared" si="10"/>
        <v>69</v>
      </c>
      <c r="D28" s="147">
        <f t="shared" si="18"/>
        <v>41</v>
      </c>
      <c r="E28" s="147">
        <f t="shared" si="18"/>
        <v>28</v>
      </c>
      <c r="F28" s="147">
        <f t="shared" si="11"/>
        <v>4</v>
      </c>
      <c r="G28" s="135">
        <v>3</v>
      </c>
      <c r="H28" s="135">
        <v>1</v>
      </c>
      <c r="I28" s="147">
        <f t="shared" si="3"/>
        <v>0</v>
      </c>
      <c r="J28" s="135">
        <v>0</v>
      </c>
      <c r="K28" s="135">
        <v>0</v>
      </c>
      <c r="L28" s="147">
        <f t="shared" si="4"/>
        <v>4</v>
      </c>
      <c r="M28" s="135">
        <v>4</v>
      </c>
      <c r="N28" s="135">
        <v>0</v>
      </c>
      <c r="O28" s="147">
        <f t="shared" si="5"/>
        <v>0</v>
      </c>
      <c r="P28" s="135">
        <v>0</v>
      </c>
      <c r="Q28" s="135">
        <v>0</v>
      </c>
      <c r="R28" s="147">
        <f t="shared" si="6"/>
        <v>0</v>
      </c>
      <c r="S28" s="135">
        <v>0</v>
      </c>
      <c r="T28" s="135">
        <v>0</v>
      </c>
      <c r="U28" s="147">
        <f t="shared" si="7"/>
        <v>55</v>
      </c>
      <c r="V28" s="135">
        <v>33</v>
      </c>
      <c r="W28" s="135">
        <v>22</v>
      </c>
      <c r="X28" s="147">
        <f t="shared" si="8"/>
        <v>0</v>
      </c>
      <c r="Y28" s="135">
        <v>0</v>
      </c>
      <c r="Z28" s="135">
        <v>0</v>
      </c>
      <c r="AA28" s="147">
        <f t="shared" si="12"/>
        <v>4</v>
      </c>
      <c r="AB28" s="135">
        <v>0</v>
      </c>
      <c r="AC28" s="135">
        <v>4</v>
      </c>
      <c r="AD28" s="147">
        <f t="shared" si="13"/>
        <v>0</v>
      </c>
      <c r="AE28" s="135">
        <v>0</v>
      </c>
      <c r="AF28" s="135">
        <v>0</v>
      </c>
      <c r="AG28" s="147">
        <f t="shared" si="14"/>
        <v>0</v>
      </c>
      <c r="AH28" s="135">
        <v>0</v>
      </c>
      <c r="AI28" s="135">
        <v>0</v>
      </c>
      <c r="AJ28" s="147">
        <f t="shared" si="16"/>
        <v>2</v>
      </c>
      <c r="AK28" s="135">
        <v>1</v>
      </c>
      <c r="AL28" s="135">
        <v>1</v>
      </c>
      <c r="AM28" s="135">
        <v>0</v>
      </c>
      <c r="AN28" s="135">
        <v>0</v>
      </c>
      <c r="AO28" s="135">
        <f t="shared" si="17"/>
        <v>6</v>
      </c>
      <c r="AP28" s="135">
        <v>0</v>
      </c>
      <c r="AQ28" s="135">
        <v>6</v>
      </c>
      <c r="AR28" s="41" t="s">
        <v>117</v>
      </c>
      <c r="AS28" s="3"/>
    </row>
    <row r="29" spans="1:45" ht="21" customHeight="1">
      <c r="A29" s="43"/>
      <c r="B29" s="45" t="s">
        <v>118</v>
      </c>
      <c r="C29" s="146">
        <f t="shared" si="10"/>
        <v>121</v>
      </c>
      <c r="D29" s="147">
        <f t="shared" si="18"/>
        <v>58</v>
      </c>
      <c r="E29" s="147">
        <f t="shared" si="18"/>
        <v>63</v>
      </c>
      <c r="F29" s="147">
        <f t="shared" si="11"/>
        <v>4</v>
      </c>
      <c r="G29" s="135">
        <v>4</v>
      </c>
      <c r="H29" s="135">
        <v>0</v>
      </c>
      <c r="I29" s="147">
        <f t="shared" si="3"/>
        <v>0</v>
      </c>
      <c r="J29" s="135">
        <v>0</v>
      </c>
      <c r="K29" s="135">
        <v>0</v>
      </c>
      <c r="L29" s="147">
        <f t="shared" si="4"/>
        <v>4</v>
      </c>
      <c r="M29" s="135">
        <v>4</v>
      </c>
      <c r="N29" s="135">
        <v>0</v>
      </c>
      <c r="O29" s="147">
        <f t="shared" si="5"/>
        <v>0</v>
      </c>
      <c r="P29" s="135">
        <v>0</v>
      </c>
      <c r="Q29" s="135">
        <v>0</v>
      </c>
      <c r="R29" s="147">
        <f t="shared" si="6"/>
        <v>0</v>
      </c>
      <c r="S29" s="135">
        <v>0</v>
      </c>
      <c r="T29" s="135">
        <v>0</v>
      </c>
      <c r="U29" s="147">
        <f t="shared" si="7"/>
        <v>98</v>
      </c>
      <c r="V29" s="135">
        <v>45</v>
      </c>
      <c r="W29" s="135">
        <v>53</v>
      </c>
      <c r="X29" s="147">
        <f t="shared" si="8"/>
        <v>0</v>
      </c>
      <c r="Y29" s="135">
        <v>0</v>
      </c>
      <c r="Z29" s="135">
        <v>0</v>
      </c>
      <c r="AA29" s="147">
        <f t="shared" si="12"/>
        <v>4</v>
      </c>
      <c r="AB29" s="135">
        <v>0</v>
      </c>
      <c r="AC29" s="135">
        <v>4</v>
      </c>
      <c r="AD29" s="147">
        <f t="shared" si="13"/>
        <v>0</v>
      </c>
      <c r="AE29" s="135">
        <v>0</v>
      </c>
      <c r="AF29" s="135">
        <v>0</v>
      </c>
      <c r="AG29" s="147">
        <f t="shared" si="14"/>
        <v>0</v>
      </c>
      <c r="AH29" s="135">
        <v>0</v>
      </c>
      <c r="AI29" s="135">
        <v>0</v>
      </c>
      <c r="AJ29" s="147">
        <f t="shared" si="16"/>
        <v>11</v>
      </c>
      <c r="AK29" s="135">
        <v>5</v>
      </c>
      <c r="AL29" s="135">
        <v>6</v>
      </c>
      <c r="AM29" s="135">
        <v>0</v>
      </c>
      <c r="AN29" s="135">
        <v>3</v>
      </c>
      <c r="AO29" s="135">
        <f t="shared" si="17"/>
        <v>1</v>
      </c>
      <c r="AP29" s="135">
        <v>0</v>
      </c>
      <c r="AQ29" s="135">
        <v>1</v>
      </c>
      <c r="AR29" s="41" t="s">
        <v>118</v>
      </c>
      <c r="AS29" s="3"/>
    </row>
    <row r="30" spans="1:45" ht="21" customHeight="1">
      <c r="A30" s="43"/>
      <c r="B30" s="45" t="s">
        <v>119</v>
      </c>
      <c r="C30" s="146">
        <f t="shared" si="10"/>
        <v>94</v>
      </c>
      <c r="D30" s="147">
        <f t="shared" si="18"/>
        <v>50</v>
      </c>
      <c r="E30" s="147">
        <f t="shared" si="18"/>
        <v>44</v>
      </c>
      <c r="F30" s="147">
        <f t="shared" si="11"/>
        <v>4</v>
      </c>
      <c r="G30" s="135">
        <v>4</v>
      </c>
      <c r="H30" s="135">
        <v>0</v>
      </c>
      <c r="I30" s="147">
        <f t="shared" si="3"/>
        <v>0</v>
      </c>
      <c r="J30" s="135">
        <v>0</v>
      </c>
      <c r="K30" s="135">
        <v>0</v>
      </c>
      <c r="L30" s="147">
        <f t="shared" si="4"/>
        <v>4</v>
      </c>
      <c r="M30" s="135">
        <v>4</v>
      </c>
      <c r="N30" s="135">
        <v>0</v>
      </c>
      <c r="O30" s="147">
        <f t="shared" si="5"/>
        <v>0</v>
      </c>
      <c r="P30" s="135">
        <v>0</v>
      </c>
      <c r="Q30" s="135">
        <v>0</v>
      </c>
      <c r="R30" s="147">
        <f t="shared" si="6"/>
        <v>0</v>
      </c>
      <c r="S30" s="135">
        <v>0</v>
      </c>
      <c r="T30" s="135">
        <v>0</v>
      </c>
      <c r="U30" s="147">
        <f t="shared" si="7"/>
        <v>74</v>
      </c>
      <c r="V30" s="135">
        <v>39</v>
      </c>
      <c r="W30" s="135">
        <v>35</v>
      </c>
      <c r="X30" s="147">
        <f t="shared" si="8"/>
        <v>0</v>
      </c>
      <c r="Y30" s="135">
        <v>0</v>
      </c>
      <c r="Z30" s="135">
        <v>0</v>
      </c>
      <c r="AA30" s="147">
        <f t="shared" si="12"/>
        <v>5</v>
      </c>
      <c r="AB30" s="135">
        <v>0</v>
      </c>
      <c r="AC30" s="135">
        <v>5</v>
      </c>
      <c r="AD30" s="147">
        <f t="shared" si="13"/>
        <v>0</v>
      </c>
      <c r="AE30" s="135">
        <v>0</v>
      </c>
      <c r="AF30" s="135">
        <v>0</v>
      </c>
      <c r="AG30" s="147">
        <f t="shared" si="14"/>
        <v>0</v>
      </c>
      <c r="AH30" s="135">
        <v>0</v>
      </c>
      <c r="AI30" s="135">
        <v>0</v>
      </c>
      <c r="AJ30" s="147">
        <f t="shared" si="16"/>
        <v>7</v>
      </c>
      <c r="AK30" s="135">
        <v>3</v>
      </c>
      <c r="AL30" s="135">
        <v>4</v>
      </c>
      <c r="AM30" s="135">
        <v>0</v>
      </c>
      <c r="AN30" s="135">
        <v>4</v>
      </c>
      <c r="AO30" s="135">
        <f t="shared" si="17"/>
        <v>2</v>
      </c>
      <c r="AP30" s="135">
        <v>1</v>
      </c>
      <c r="AQ30" s="135">
        <v>1</v>
      </c>
      <c r="AR30" s="41" t="s">
        <v>119</v>
      </c>
      <c r="AS30" s="3"/>
    </row>
    <row r="31" spans="1:45" ht="21" customHeight="1">
      <c r="A31" s="43"/>
      <c r="B31" s="40" t="s">
        <v>152</v>
      </c>
      <c r="C31" s="146">
        <f t="shared" si="10"/>
        <v>191</v>
      </c>
      <c r="D31" s="147">
        <f t="shared" si="18"/>
        <v>111</v>
      </c>
      <c r="E31" s="147">
        <f t="shared" si="18"/>
        <v>80</v>
      </c>
      <c r="F31" s="147">
        <f t="shared" si="11"/>
        <v>10</v>
      </c>
      <c r="G31" s="135">
        <v>10</v>
      </c>
      <c r="H31" s="135">
        <v>0</v>
      </c>
      <c r="I31" s="147">
        <f t="shared" si="3"/>
        <v>0</v>
      </c>
      <c r="J31" s="135">
        <v>0</v>
      </c>
      <c r="K31" s="135">
        <v>0</v>
      </c>
      <c r="L31" s="147">
        <f t="shared" si="4"/>
        <v>10</v>
      </c>
      <c r="M31" s="135">
        <v>9</v>
      </c>
      <c r="N31" s="135">
        <v>1</v>
      </c>
      <c r="O31" s="147">
        <f t="shared" si="5"/>
        <v>0</v>
      </c>
      <c r="P31" s="135">
        <v>0</v>
      </c>
      <c r="Q31" s="135">
        <v>0</v>
      </c>
      <c r="R31" s="147">
        <f t="shared" si="6"/>
        <v>0</v>
      </c>
      <c r="S31" s="135">
        <v>0</v>
      </c>
      <c r="T31" s="135">
        <v>0</v>
      </c>
      <c r="U31" s="147">
        <f t="shared" si="7"/>
        <v>138</v>
      </c>
      <c r="V31" s="135">
        <v>77</v>
      </c>
      <c r="W31" s="135">
        <v>61</v>
      </c>
      <c r="X31" s="147">
        <f t="shared" si="8"/>
        <v>0</v>
      </c>
      <c r="Y31" s="135">
        <v>0</v>
      </c>
      <c r="Z31" s="135">
        <v>0</v>
      </c>
      <c r="AA31" s="147">
        <f t="shared" si="12"/>
        <v>11</v>
      </c>
      <c r="AB31" s="135">
        <v>0</v>
      </c>
      <c r="AC31" s="135">
        <v>11</v>
      </c>
      <c r="AD31" s="147">
        <f t="shared" si="13"/>
        <v>0</v>
      </c>
      <c r="AE31" s="135">
        <v>0</v>
      </c>
      <c r="AF31" s="135">
        <v>0</v>
      </c>
      <c r="AG31" s="147">
        <f t="shared" si="14"/>
        <v>0</v>
      </c>
      <c r="AH31" s="135">
        <v>0</v>
      </c>
      <c r="AI31" s="135">
        <v>0</v>
      </c>
      <c r="AJ31" s="147">
        <f t="shared" si="16"/>
        <v>22</v>
      </c>
      <c r="AK31" s="135">
        <v>15</v>
      </c>
      <c r="AL31" s="135">
        <v>7</v>
      </c>
      <c r="AM31" s="135">
        <v>0</v>
      </c>
      <c r="AN31" s="135">
        <v>4</v>
      </c>
      <c r="AO31" s="135">
        <f t="shared" si="17"/>
        <v>15</v>
      </c>
      <c r="AP31" s="135">
        <v>8</v>
      </c>
      <c r="AQ31" s="135">
        <v>7</v>
      </c>
      <c r="AR31" s="41" t="s">
        <v>173</v>
      </c>
      <c r="AS31" s="3"/>
    </row>
    <row r="32" spans="1:45" ht="21" customHeight="1">
      <c r="A32" s="43"/>
      <c r="B32" s="40" t="s">
        <v>153</v>
      </c>
      <c r="C32" s="146">
        <f t="shared" si="10"/>
        <v>186</v>
      </c>
      <c r="D32" s="147">
        <f t="shared" si="18"/>
        <v>104</v>
      </c>
      <c r="E32" s="147">
        <f t="shared" si="18"/>
        <v>82</v>
      </c>
      <c r="F32" s="147">
        <f t="shared" si="11"/>
        <v>10</v>
      </c>
      <c r="G32" s="135">
        <v>9</v>
      </c>
      <c r="H32" s="135">
        <v>1</v>
      </c>
      <c r="I32" s="147">
        <f t="shared" si="3"/>
        <v>0</v>
      </c>
      <c r="J32" s="135">
        <v>0</v>
      </c>
      <c r="K32" s="135">
        <v>0</v>
      </c>
      <c r="L32" s="147">
        <f t="shared" si="4"/>
        <v>10</v>
      </c>
      <c r="M32" s="135">
        <v>9</v>
      </c>
      <c r="N32" s="135">
        <v>1</v>
      </c>
      <c r="O32" s="147">
        <f t="shared" si="5"/>
        <v>0</v>
      </c>
      <c r="P32" s="135">
        <v>0</v>
      </c>
      <c r="Q32" s="135">
        <v>0</v>
      </c>
      <c r="R32" s="147">
        <f t="shared" si="6"/>
        <v>0</v>
      </c>
      <c r="S32" s="135">
        <v>0</v>
      </c>
      <c r="T32" s="135">
        <v>0</v>
      </c>
      <c r="U32" s="147">
        <f t="shared" si="7"/>
        <v>134</v>
      </c>
      <c r="V32" s="135">
        <v>78</v>
      </c>
      <c r="W32" s="135">
        <v>56</v>
      </c>
      <c r="X32" s="147">
        <f t="shared" si="8"/>
        <v>0</v>
      </c>
      <c r="Y32" s="135">
        <v>0</v>
      </c>
      <c r="Z32" s="135">
        <v>0</v>
      </c>
      <c r="AA32" s="147">
        <f t="shared" si="12"/>
        <v>10</v>
      </c>
      <c r="AB32" s="135">
        <v>0</v>
      </c>
      <c r="AC32" s="135">
        <v>10</v>
      </c>
      <c r="AD32" s="147">
        <f t="shared" si="13"/>
        <v>0</v>
      </c>
      <c r="AE32" s="135">
        <v>0</v>
      </c>
      <c r="AF32" s="135">
        <v>0</v>
      </c>
      <c r="AG32" s="147">
        <f t="shared" si="14"/>
        <v>1</v>
      </c>
      <c r="AH32" s="135">
        <v>0</v>
      </c>
      <c r="AI32" s="135">
        <v>1</v>
      </c>
      <c r="AJ32" s="147">
        <f t="shared" si="16"/>
        <v>21</v>
      </c>
      <c r="AK32" s="135">
        <v>8</v>
      </c>
      <c r="AL32" s="135">
        <v>13</v>
      </c>
      <c r="AM32" s="135">
        <v>0</v>
      </c>
      <c r="AN32" s="135">
        <v>5</v>
      </c>
      <c r="AO32" s="135">
        <f t="shared" si="17"/>
        <v>15</v>
      </c>
      <c r="AP32" s="135">
        <v>7</v>
      </c>
      <c r="AQ32" s="135">
        <v>8</v>
      </c>
      <c r="AR32" s="41" t="s">
        <v>174</v>
      </c>
      <c r="AS32" s="3"/>
    </row>
    <row r="33" spans="1:45" ht="21" customHeight="1">
      <c r="A33" s="43"/>
      <c r="B33" s="40" t="s">
        <v>154</v>
      </c>
      <c r="C33" s="146">
        <f t="shared" si="10"/>
        <v>94</v>
      </c>
      <c r="D33" s="147">
        <f t="shared" si="18"/>
        <v>46</v>
      </c>
      <c r="E33" s="147">
        <f t="shared" si="18"/>
        <v>48</v>
      </c>
      <c r="F33" s="147">
        <f t="shared" si="11"/>
        <v>4</v>
      </c>
      <c r="G33" s="135">
        <v>4</v>
      </c>
      <c r="H33" s="135">
        <v>0</v>
      </c>
      <c r="I33" s="147">
        <f t="shared" si="3"/>
        <v>0</v>
      </c>
      <c r="J33" s="135">
        <v>0</v>
      </c>
      <c r="K33" s="135">
        <v>0</v>
      </c>
      <c r="L33" s="147">
        <f t="shared" si="4"/>
        <v>4</v>
      </c>
      <c r="M33" s="135">
        <v>2</v>
      </c>
      <c r="N33" s="135">
        <v>2</v>
      </c>
      <c r="O33" s="147">
        <f t="shared" si="5"/>
        <v>0</v>
      </c>
      <c r="P33" s="135">
        <v>0</v>
      </c>
      <c r="Q33" s="135">
        <v>0</v>
      </c>
      <c r="R33" s="147">
        <f t="shared" si="6"/>
        <v>0</v>
      </c>
      <c r="S33" s="135">
        <v>0</v>
      </c>
      <c r="T33" s="135">
        <v>0</v>
      </c>
      <c r="U33" s="147">
        <f t="shared" si="7"/>
        <v>73</v>
      </c>
      <c r="V33" s="135">
        <v>36</v>
      </c>
      <c r="W33" s="135">
        <v>37</v>
      </c>
      <c r="X33" s="147">
        <f t="shared" si="8"/>
        <v>0</v>
      </c>
      <c r="Y33" s="135">
        <v>0</v>
      </c>
      <c r="Z33" s="135">
        <v>0</v>
      </c>
      <c r="AA33" s="147">
        <f t="shared" si="12"/>
        <v>4</v>
      </c>
      <c r="AB33" s="135">
        <v>0</v>
      </c>
      <c r="AC33" s="135">
        <v>4</v>
      </c>
      <c r="AD33" s="147">
        <f t="shared" si="13"/>
        <v>0</v>
      </c>
      <c r="AE33" s="135">
        <v>0</v>
      </c>
      <c r="AF33" s="135">
        <v>0</v>
      </c>
      <c r="AG33" s="147">
        <f t="shared" si="14"/>
        <v>0</v>
      </c>
      <c r="AH33" s="135">
        <v>0</v>
      </c>
      <c r="AI33" s="135">
        <v>0</v>
      </c>
      <c r="AJ33" s="147">
        <f t="shared" si="16"/>
        <v>9</v>
      </c>
      <c r="AK33" s="135">
        <v>4</v>
      </c>
      <c r="AL33" s="135">
        <v>5</v>
      </c>
      <c r="AM33" s="135">
        <v>0</v>
      </c>
      <c r="AN33" s="135">
        <v>5</v>
      </c>
      <c r="AO33" s="135">
        <f t="shared" si="17"/>
        <v>0</v>
      </c>
      <c r="AP33" s="135">
        <v>0</v>
      </c>
      <c r="AQ33" s="135">
        <v>0</v>
      </c>
      <c r="AR33" s="41" t="s">
        <v>175</v>
      </c>
      <c r="AS33" s="3"/>
    </row>
    <row r="34" spans="1:45" ht="21" customHeight="1">
      <c r="A34" s="43"/>
      <c r="B34" s="40" t="s">
        <v>223</v>
      </c>
      <c r="C34" s="146">
        <f>SUM(D34:E34)</f>
        <v>284</v>
      </c>
      <c r="D34" s="147">
        <f t="shared" si="18"/>
        <v>160</v>
      </c>
      <c r="E34" s="147">
        <f t="shared" si="18"/>
        <v>124</v>
      </c>
      <c r="F34" s="147">
        <f>SUM(G34:H34)</f>
        <v>11</v>
      </c>
      <c r="G34" s="135">
        <v>10</v>
      </c>
      <c r="H34" s="135">
        <v>1</v>
      </c>
      <c r="I34" s="147">
        <f t="shared" si="3"/>
        <v>0</v>
      </c>
      <c r="J34" s="135">
        <v>0</v>
      </c>
      <c r="K34" s="135">
        <v>0</v>
      </c>
      <c r="L34" s="147">
        <f t="shared" si="4"/>
        <v>13</v>
      </c>
      <c r="M34" s="135">
        <v>13</v>
      </c>
      <c r="N34" s="135">
        <v>0</v>
      </c>
      <c r="O34" s="147">
        <f t="shared" si="5"/>
        <v>0</v>
      </c>
      <c r="P34" s="135">
        <v>0</v>
      </c>
      <c r="Q34" s="135">
        <v>0</v>
      </c>
      <c r="R34" s="147">
        <f t="shared" si="6"/>
        <v>0</v>
      </c>
      <c r="S34" s="135">
        <v>0</v>
      </c>
      <c r="T34" s="135">
        <v>0</v>
      </c>
      <c r="U34" s="147">
        <f t="shared" si="7"/>
        <v>220</v>
      </c>
      <c r="V34" s="135">
        <v>129</v>
      </c>
      <c r="W34" s="135">
        <v>91</v>
      </c>
      <c r="X34" s="147">
        <f t="shared" si="8"/>
        <v>0</v>
      </c>
      <c r="Y34" s="135">
        <v>0</v>
      </c>
      <c r="Z34" s="135">
        <v>0</v>
      </c>
      <c r="AA34" s="147">
        <f t="shared" si="12"/>
        <v>14</v>
      </c>
      <c r="AB34" s="135">
        <v>0</v>
      </c>
      <c r="AC34" s="135">
        <v>14</v>
      </c>
      <c r="AD34" s="147">
        <f t="shared" si="13"/>
        <v>0</v>
      </c>
      <c r="AE34" s="135">
        <v>0</v>
      </c>
      <c r="AF34" s="135">
        <v>0</v>
      </c>
      <c r="AG34" s="147">
        <f t="shared" si="14"/>
        <v>1</v>
      </c>
      <c r="AH34" s="135">
        <v>0</v>
      </c>
      <c r="AI34" s="135">
        <v>1</v>
      </c>
      <c r="AJ34" s="147">
        <f t="shared" si="16"/>
        <v>25</v>
      </c>
      <c r="AK34" s="135">
        <v>8</v>
      </c>
      <c r="AL34" s="135">
        <v>17</v>
      </c>
      <c r="AM34" s="135">
        <v>0</v>
      </c>
      <c r="AN34" s="135">
        <v>8</v>
      </c>
      <c r="AO34" s="135">
        <f t="shared" si="17"/>
        <v>19</v>
      </c>
      <c r="AP34" s="135">
        <v>11</v>
      </c>
      <c r="AQ34" s="135">
        <v>8</v>
      </c>
      <c r="AR34" s="41" t="s">
        <v>223</v>
      </c>
      <c r="AS34" s="3"/>
    </row>
    <row r="35" spans="1:45" s="123" customFormat="1" ht="21" customHeight="1">
      <c r="A35" s="268" t="s">
        <v>233</v>
      </c>
      <c r="B35" s="269"/>
      <c r="C35" s="142">
        <f>SUM(D35:E35)</f>
        <v>58</v>
      </c>
      <c r="D35" s="143">
        <f>SUM(D36:D37)</f>
        <v>34</v>
      </c>
      <c r="E35" s="143">
        <f>SUM(E36:E37)</f>
        <v>24</v>
      </c>
      <c r="F35" s="143">
        <f t="shared" si="11"/>
        <v>4</v>
      </c>
      <c r="G35" s="143">
        <f>G36+G37</f>
        <v>4</v>
      </c>
      <c r="H35" s="143">
        <f>H36+H37</f>
        <v>0</v>
      </c>
      <c r="I35" s="143">
        <f t="shared" si="3"/>
        <v>0</v>
      </c>
      <c r="J35" s="143">
        <f>J36+J37</f>
        <v>0</v>
      </c>
      <c r="K35" s="143">
        <f>K36+K37</f>
        <v>0</v>
      </c>
      <c r="L35" s="143">
        <f t="shared" si="4"/>
        <v>4</v>
      </c>
      <c r="M35" s="143">
        <f>M36+M37</f>
        <v>4</v>
      </c>
      <c r="N35" s="143">
        <f>N36+N37</f>
        <v>0</v>
      </c>
      <c r="O35" s="143">
        <f t="shared" si="5"/>
        <v>0</v>
      </c>
      <c r="P35" s="143">
        <f>P36+P37</f>
        <v>0</v>
      </c>
      <c r="Q35" s="143">
        <f>Q36+Q37</f>
        <v>0</v>
      </c>
      <c r="R35" s="143">
        <f t="shared" si="6"/>
        <v>0</v>
      </c>
      <c r="S35" s="143">
        <f>S36+S37</f>
        <v>0</v>
      </c>
      <c r="T35" s="143">
        <f>T36+T37</f>
        <v>0</v>
      </c>
      <c r="U35" s="143">
        <f t="shared" si="7"/>
        <v>39</v>
      </c>
      <c r="V35" s="143">
        <f>V36+V37</f>
        <v>24</v>
      </c>
      <c r="W35" s="143">
        <f>W36+W37</f>
        <v>15</v>
      </c>
      <c r="X35" s="143">
        <f t="shared" si="8"/>
        <v>0</v>
      </c>
      <c r="Y35" s="143">
        <f>Y36+Y37</f>
        <v>0</v>
      </c>
      <c r="Z35" s="143">
        <f>Z36+Z37</f>
        <v>0</v>
      </c>
      <c r="AA35" s="143">
        <f t="shared" si="12"/>
        <v>5</v>
      </c>
      <c r="AB35" s="143">
        <f>AB36+AB37</f>
        <v>0</v>
      </c>
      <c r="AC35" s="143">
        <f>AC36+AC37</f>
        <v>5</v>
      </c>
      <c r="AD35" s="143">
        <f t="shared" si="13"/>
        <v>0</v>
      </c>
      <c r="AE35" s="143">
        <f>AE36+AE37</f>
        <v>0</v>
      </c>
      <c r="AF35" s="143">
        <f>AF36+AF37</f>
        <v>0</v>
      </c>
      <c r="AG35" s="143">
        <f>SUM(AH35:AI35)</f>
        <v>0</v>
      </c>
      <c r="AH35" s="143">
        <f>SUM(AH36:AH37)</f>
        <v>0</v>
      </c>
      <c r="AI35" s="143">
        <f>SUM(AI36:AI37)</f>
        <v>0</v>
      </c>
      <c r="AJ35" s="143">
        <f>SUM(AK35:AL35)</f>
        <v>6</v>
      </c>
      <c r="AK35" s="143">
        <f>SUM(AK36:AK37)</f>
        <v>2</v>
      </c>
      <c r="AL35" s="143">
        <f>SUM(AL36:AL37)</f>
        <v>4</v>
      </c>
      <c r="AM35" s="143">
        <f>AM36+AM37</f>
        <v>0</v>
      </c>
      <c r="AN35" s="143">
        <f>SUM(AN36:AN37)</f>
        <v>3</v>
      </c>
      <c r="AO35" s="149">
        <f t="shared" si="17"/>
        <v>6</v>
      </c>
      <c r="AP35" s="143">
        <f>SUM(AP36:AP37)</f>
        <v>3</v>
      </c>
      <c r="AQ35" s="143">
        <f>SUM(AQ36:AQ37)</f>
        <v>3</v>
      </c>
      <c r="AR35" s="247" t="s">
        <v>233</v>
      </c>
      <c r="AS35" s="306"/>
    </row>
    <row r="36" spans="1:45" ht="21" customHeight="1">
      <c r="A36" s="43"/>
      <c r="B36" s="45" t="s">
        <v>120</v>
      </c>
      <c r="C36" s="146">
        <f t="shared" si="10"/>
        <v>46</v>
      </c>
      <c r="D36" s="147">
        <f t="shared" si="18"/>
        <v>24</v>
      </c>
      <c r="E36" s="147">
        <f t="shared" si="18"/>
        <v>22</v>
      </c>
      <c r="F36" s="147">
        <f t="shared" si="11"/>
        <v>3</v>
      </c>
      <c r="G36" s="135">
        <v>3</v>
      </c>
      <c r="H36" s="135">
        <v>0</v>
      </c>
      <c r="I36" s="147">
        <f t="shared" si="3"/>
        <v>0</v>
      </c>
      <c r="J36" s="135">
        <v>0</v>
      </c>
      <c r="K36" s="135">
        <v>0</v>
      </c>
      <c r="L36" s="147">
        <f t="shared" si="4"/>
        <v>3</v>
      </c>
      <c r="M36" s="135">
        <v>3</v>
      </c>
      <c r="N36" s="135">
        <v>0</v>
      </c>
      <c r="O36" s="147">
        <f t="shared" si="5"/>
        <v>0</v>
      </c>
      <c r="P36" s="135">
        <v>0</v>
      </c>
      <c r="Q36" s="135">
        <v>0</v>
      </c>
      <c r="R36" s="147">
        <f t="shared" si="6"/>
        <v>0</v>
      </c>
      <c r="S36" s="135">
        <v>0</v>
      </c>
      <c r="T36" s="135">
        <v>0</v>
      </c>
      <c r="U36" s="147">
        <f t="shared" si="7"/>
        <v>31</v>
      </c>
      <c r="V36" s="135">
        <v>17</v>
      </c>
      <c r="W36" s="135">
        <v>14</v>
      </c>
      <c r="X36" s="147">
        <f t="shared" si="8"/>
        <v>0</v>
      </c>
      <c r="Y36" s="135">
        <v>0</v>
      </c>
      <c r="Z36" s="135">
        <v>0</v>
      </c>
      <c r="AA36" s="147">
        <f t="shared" si="12"/>
        <v>4</v>
      </c>
      <c r="AB36" s="135">
        <v>0</v>
      </c>
      <c r="AC36" s="135">
        <v>4</v>
      </c>
      <c r="AD36" s="147">
        <f t="shared" si="13"/>
        <v>0</v>
      </c>
      <c r="AE36" s="135">
        <v>0</v>
      </c>
      <c r="AF36" s="135">
        <v>0</v>
      </c>
      <c r="AG36" s="147">
        <f t="shared" si="14"/>
        <v>0</v>
      </c>
      <c r="AH36" s="135">
        <v>0</v>
      </c>
      <c r="AI36" s="135">
        <v>0</v>
      </c>
      <c r="AJ36" s="147">
        <f t="shared" si="16"/>
        <v>5</v>
      </c>
      <c r="AK36" s="135">
        <v>1</v>
      </c>
      <c r="AL36" s="135">
        <v>4</v>
      </c>
      <c r="AM36" s="135">
        <v>0</v>
      </c>
      <c r="AN36" s="135">
        <v>3</v>
      </c>
      <c r="AO36" s="135">
        <f t="shared" si="17"/>
        <v>2</v>
      </c>
      <c r="AP36" s="135">
        <v>1</v>
      </c>
      <c r="AQ36" s="135">
        <v>1</v>
      </c>
      <c r="AR36" s="41" t="s">
        <v>120</v>
      </c>
      <c r="AS36" s="3"/>
    </row>
    <row r="37" spans="1:45" ht="21" customHeight="1">
      <c r="A37" s="43"/>
      <c r="B37" s="45" t="s">
        <v>121</v>
      </c>
      <c r="C37" s="146">
        <f t="shared" si="10"/>
        <v>12</v>
      </c>
      <c r="D37" s="147">
        <f aca="true" t="shared" si="19" ref="D37:E51">G37+J37+M37+P37+S37+V37+Y37+AB37+AE37+AH37+AK37</f>
        <v>10</v>
      </c>
      <c r="E37" s="147">
        <f>H37+K37+N37+Q37+T37+W37+Z37+AC37+AF37+AI37+AL37</f>
        <v>2</v>
      </c>
      <c r="F37" s="147">
        <f t="shared" si="11"/>
        <v>1</v>
      </c>
      <c r="G37" s="135">
        <v>1</v>
      </c>
      <c r="H37" s="135">
        <v>0</v>
      </c>
      <c r="I37" s="147">
        <f t="shared" si="3"/>
        <v>0</v>
      </c>
      <c r="J37" s="135">
        <v>0</v>
      </c>
      <c r="K37" s="135">
        <v>0</v>
      </c>
      <c r="L37" s="147">
        <f t="shared" si="4"/>
        <v>1</v>
      </c>
      <c r="M37" s="135">
        <v>1</v>
      </c>
      <c r="N37" s="135">
        <v>0</v>
      </c>
      <c r="O37" s="147">
        <f t="shared" si="5"/>
        <v>0</v>
      </c>
      <c r="P37" s="135">
        <v>0</v>
      </c>
      <c r="Q37" s="135">
        <v>0</v>
      </c>
      <c r="R37" s="147">
        <f t="shared" si="6"/>
        <v>0</v>
      </c>
      <c r="S37" s="135">
        <v>0</v>
      </c>
      <c r="T37" s="135">
        <v>0</v>
      </c>
      <c r="U37" s="147">
        <f t="shared" si="7"/>
        <v>8</v>
      </c>
      <c r="V37" s="135">
        <v>7</v>
      </c>
      <c r="W37" s="135">
        <v>1</v>
      </c>
      <c r="X37" s="147">
        <f t="shared" si="8"/>
        <v>0</v>
      </c>
      <c r="Y37" s="135">
        <v>0</v>
      </c>
      <c r="Z37" s="135">
        <v>0</v>
      </c>
      <c r="AA37" s="147">
        <f t="shared" si="12"/>
        <v>1</v>
      </c>
      <c r="AB37" s="135">
        <v>0</v>
      </c>
      <c r="AC37" s="135">
        <v>1</v>
      </c>
      <c r="AD37" s="147">
        <f t="shared" si="13"/>
        <v>0</v>
      </c>
      <c r="AE37" s="135">
        <v>0</v>
      </c>
      <c r="AF37" s="135">
        <v>0</v>
      </c>
      <c r="AG37" s="147">
        <f t="shared" si="14"/>
        <v>0</v>
      </c>
      <c r="AH37" s="135">
        <v>0</v>
      </c>
      <c r="AI37" s="135">
        <v>0</v>
      </c>
      <c r="AJ37" s="147">
        <f t="shared" si="16"/>
        <v>1</v>
      </c>
      <c r="AK37" s="135">
        <v>1</v>
      </c>
      <c r="AL37" s="135">
        <v>0</v>
      </c>
      <c r="AM37" s="135">
        <v>0</v>
      </c>
      <c r="AN37" s="135">
        <v>0</v>
      </c>
      <c r="AO37" s="135">
        <f t="shared" si="17"/>
        <v>4</v>
      </c>
      <c r="AP37" s="135">
        <v>2</v>
      </c>
      <c r="AQ37" s="135">
        <v>2</v>
      </c>
      <c r="AR37" s="41" t="s">
        <v>121</v>
      </c>
      <c r="AS37" s="3"/>
    </row>
    <row r="38" spans="1:45" s="123" customFormat="1" ht="21" customHeight="1">
      <c r="A38" s="263" t="s">
        <v>234</v>
      </c>
      <c r="B38" s="264"/>
      <c r="C38" s="142">
        <f>SUM(D38:E38)</f>
        <v>193</v>
      </c>
      <c r="D38" s="143">
        <f>SUM(D39:D42)</f>
        <v>111</v>
      </c>
      <c r="E38" s="143">
        <f>SUM(E39:E42)</f>
        <v>82</v>
      </c>
      <c r="F38" s="143">
        <f t="shared" si="11"/>
        <v>9</v>
      </c>
      <c r="G38" s="143">
        <f>SUM(G39:G42)</f>
        <v>9</v>
      </c>
      <c r="H38" s="143">
        <f>SUM(H39:H42)</f>
        <v>0</v>
      </c>
      <c r="I38" s="143">
        <f t="shared" si="3"/>
        <v>0</v>
      </c>
      <c r="J38" s="143">
        <f>SUM(J39:J42)</f>
        <v>0</v>
      </c>
      <c r="K38" s="143">
        <f>SUM(K39:K42)</f>
        <v>0</v>
      </c>
      <c r="L38" s="143">
        <f t="shared" si="4"/>
        <v>10</v>
      </c>
      <c r="M38" s="143">
        <f>SUM(M39:M42)</f>
        <v>9</v>
      </c>
      <c r="N38" s="143">
        <f>SUM(N39:N42)</f>
        <v>1</v>
      </c>
      <c r="O38" s="143">
        <f t="shared" si="5"/>
        <v>0</v>
      </c>
      <c r="P38" s="143">
        <f>SUM(P39:P42)</f>
        <v>0</v>
      </c>
      <c r="Q38" s="143">
        <f>SUM(Q39:Q42)</f>
        <v>0</v>
      </c>
      <c r="R38" s="143">
        <f t="shared" si="6"/>
        <v>0</v>
      </c>
      <c r="S38" s="143">
        <f>SUM(S39:S42)</f>
        <v>0</v>
      </c>
      <c r="T38" s="143">
        <f>SUM(T39:T42)</f>
        <v>0</v>
      </c>
      <c r="U38" s="143">
        <f t="shared" si="7"/>
        <v>150</v>
      </c>
      <c r="V38" s="143">
        <f>SUM(V39:V42)</f>
        <v>87</v>
      </c>
      <c r="W38" s="143">
        <f>SUM(W39:W42)</f>
        <v>63</v>
      </c>
      <c r="X38" s="143">
        <f t="shared" si="8"/>
        <v>0</v>
      </c>
      <c r="Y38" s="143">
        <f>SUM(Y39:Y42)</f>
        <v>0</v>
      </c>
      <c r="Z38" s="143">
        <f>SUM(Z39:Z42)</f>
        <v>0</v>
      </c>
      <c r="AA38" s="143">
        <f t="shared" si="12"/>
        <v>9</v>
      </c>
      <c r="AB38" s="143">
        <f>SUM(AB39:AB42)</f>
        <v>0</v>
      </c>
      <c r="AC38" s="143">
        <f>SUM(AC39:AC42)</f>
        <v>9</v>
      </c>
      <c r="AD38" s="143">
        <f>SUM(AE38:AF38)</f>
        <v>0</v>
      </c>
      <c r="AE38" s="143">
        <f>SUM(AE39:AE42)</f>
        <v>0</v>
      </c>
      <c r="AF38" s="143">
        <f>SUM(AF39:AF42)</f>
        <v>0</v>
      </c>
      <c r="AG38" s="143">
        <f t="shared" si="14"/>
        <v>1</v>
      </c>
      <c r="AH38" s="143">
        <f>SUM(AH39:AH42)</f>
        <v>0</v>
      </c>
      <c r="AI38" s="143">
        <f>SUM(AI39:AI42)</f>
        <v>1</v>
      </c>
      <c r="AJ38" s="143">
        <f t="shared" si="16"/>
        <v>14</v>
      </c>
      <c r="AK38" s="143">
        <f>SUM(AK39:AK42)</f>
        <v>6</v>
      </c>
      <c r="AL38" s="143">
        <f>SUM(AL39:AL42)</f>
        <v>8</v>
      </c>
      <c r="AM38" s="143">
        <f>SUM(AM39:AM42)</f>
        <v>0</v>
      </c>
      <c r="AN38" s="143">
        <f>SUM(AN39:AN42)</f>
        <v>6</v>
      </c>
      <c r="AO38" s="149">
        <f t="shared" si="17"/>
        <v>13</v>
      </c>
      <c r="AP38" s="143">
        <f>SUM(AP39:AP42)</f>
        <v>9</v>
      </c>
      <c r="AQ38" s="143">
        <f>SUM(AQ39:AQ42)</f>
        <v>4</v>
      </c>
      <c r="AR38" s="247" t="s">
        <v>234</v>
      </c>
      <c r="AS38" s="306"/>
    </row>
    <row r="39" spans="1:45" ht="21" customHeight="1">
      <c r="A39" s="43"/>
      <c r="B39" s="45" t="s">
        <v>139</v>
      </c>
      <c r="C39" s="146">
        <f t="shared" si="10"/>
        <v>56</v>
      </c>
      <c r="D39" s="147">
        <f t="shared" si="19"/>
        <v>34</v>
      </c>
      <c r="E39" s="147">
        <f t="shared" si="19"/>
        <v>22</v>
      </c>
      <c r="F39" s="147">
        <f t="shared" si="11"/>
        <v>2</v>
      </c>
      <c r="G39" s="135">
        <v>2</v>
      </c>
      <c r="H39" s="135">
        <v>0</v>
      </c>
      <c r="I39" s="147">
        <f t="shared" si="3"/>
        <v>0</v>
      </c>
      <c r="J39" s="135">
        <v>0</v>
      </c>
      <c r="K39" s="135">
        <v>0</v>
      </c>
      <c r="L39" s="147">
        <f t="shared" si="4"/>
        <v>3</v>
      </c>
      <c r="M39" s="135">
        <v>2</v>
      </c>
      <c r="N39" s="135">
        <v>1</v>
      </c>
      <c r="O39" s="147">
        <f t="shared" si="5"/>
        <v>0</v>
      </c>
      <c r="P39" s="135">
        <v>0</v>
      </c>
      <c r="Q39" s="135">
        <v>0</v>
      </c>
      <c r="R39" s="147">
        <f t="shared" si="6"/>
        <v>0</v>
      </c>
      <c r="S39" s="135">
        <v>0</v>
      </c>
      <c r="T39" s="135">
        <v>0</v>
      </c>
      <c r="U39" s="147">
        <f t="shared" si="7"/>
        <v>46</v>
      </c>
      <c r="V39" s="135">
        <v>29</v>
      </c>
      <c r="W39" s="135">
        <v>17</v>
      </c>
      <c r="X39" s="147">
        <f t="shared" si="8"/>
        <v>0</v>
      </c>
      <c r="Y39" s="135">
        <v>0</v>
      </c>
      <c r="Z39" s="135">
        <v>0</v>
      </c>
      <c r="AA39" s="147">
        <f t="shared" si="12"/>
        <v>2</v>
      </c>
      <c r="AB39" s="135">
        <v>0</v>
      </c>
      <c r="AC39" s="135">
        <v>2</v>
      </c>
      <c r="AD39" s="147">
        <f t="shared" si="13"/>
        <v>0</v>
      </c>
      <c r="AE39" s="135">
        <v>0</v>
      </c>
      <c r="AF39" s="135">
        <v>0</v>
      </c>
      <c r="AG39" s="147">
        <f t="shared" si="14"/>
        <v>0</v>
      </c>
      <c r="AH39" s="135">
        <v>0</v>
      </c>
      <c r="AI39" s="135">
        <v>0</v>
      </c>
      <c r="AJ39" s="147">
        <f t="shared" si="16"/>
        <v>3</v>
      </c>
      <c r="AK39" s="135">
        <v>1</v>
      </c>
      <c r="AL39" s="135">
        <v>2</v>
      </c>
      <c r="AM39" s="135">
        <v>0</v>
      </c>
      <c r="AN39" s="135">
        <v>2</v>
      </c>
      <c r="AO39" s="135">
        <f t="shared" si="17"/>
        <v>1</v>
      </c>
      <c r="AP39" s="135">
        <v>1</v>
      </c>
      <c r="AQ39" s="135">
        <v>0</v>
      </c>
      <c r="AR39" s="41" t="s">
        <v>138</v>
      </c>
      <c r="AS39" s="3"/>
    </row>
    <row r="40" spans="1:45" ht="21" customHeight="1">
      <c r="A40" s="43"/>
      <c r="B40" s="45" t="s">
        <v>141</v>
      </c>
      <c r="C40" s="146">
        <f t="shared" si="10"/>
        <v>31</v>
      </c>
      <c r="D40" s="147">
        <f t="shared" si="19"/>
        <v>16</v>
      </c>
      <c r="E40" s="147">
        <f>H40+K40+N40+Q40+T40+W40+Z40+AC40+AF40+AI40+AL40</f>
        <v>15</v>
      </c>
      <c r="F40" s="147">
        <f t="shared" si="11"/>
        <v>2</v>
      </c>
      <c r="G40" s="135">
        <v>2</v>
      </c>
      <c r="H40" s="135">
        <v>0</v>
      </c>
      <c r="I40" s="147">
        <f t="shared" si="3"/>
        <v>0</v>
      </c>
      <c r="J40" s="135">
        <v>0</v>
      </c>
      <c r="K40" s="135">
        <v>0</v>
      </c>
      <c r="L40" s="147">
        <f t="shared" si="4"/>
        <v>2</v>
      </c>
      <c r="M40" s="135">
        <v>2</v>
      </c>
      <c r="N40" s="135">
        <v>0</v>
      </c>
      <c r="O40" s="147">
        <f t="shared" si="5"/>
        <v>0</v>
      </c>
      <c r="P40" s="135">
        <v>0</v>
      </c>
      <c r="Q40" s="135">
        <v>0</v>
      </c>
      <c r="R40" s="147">
        <f t="shared" si="6"/>
        <v>0</v>
      </c>
      <c r="S40" s="135">
        <v>0</v>
      </c>
      <c r="T40" s="135">
        <v>0</v>
      </c>
      <c r="U40" s="147">
        <f t="shared" si="7"/>
        <v>23</v>
      </c>
      <c r="V40" s="135">
        <v>12</v>
      </c>
      <c r="W40" s="135">
        <v>11</v>
      </c>
      <c r="X40" s="147">
        <f t="shared" si="8"/>
        <v>0</v>
      </c>
      <c r="Y40" s="135">
        <v>0</v>
      </c>
      <c r="Z40" s="135">
        <v>0</v>
      </c>
      <c r="AA40" s="147">
        <f t="shared" si="12"/>
        <v>2</v>
      </c>
      <c r="AB40" s="135">
        <v>0</v>
      </c>
      <c r="AC40" s="135">
        <v>2</v>
      </c>
      <c r="AD40" s="147">
        <f t="shared" si="13"/>
        <v>0</v>
      </c>
      <c r="AE40" s="135">
        <v>0</v>
      </c>
      <c r="AF40" s="135">
        <v>0</v>
      </c>
      <c r="AG40" s="147">
        <f t="shared" si="14"/>
        <v>1</v>
      </c>
      <c r="AH40" s="135">
        <v>0</v>
      </c>
      <c r="AI40" s="135">
        <v>1</v>
      </c>
      <c r="AJ40" s="147">
        <f t="shared" si="16"/>
        <v>1</v>
      </c>
      <c r="AK40" s="135">
        <v>0</v>
      </c>
      <c r="AL40" s="135">
        <v>1</v>
      </c>
      <c r="AM40" s="135">
        <v>0</v>
      </c>
      <c r="AN40" s="135">
        <v>0</v>
      </c>
      <c r="AO40" s="135">
        <f t="shared" si="17"/>
        <v>5</v>
      </c>
      <c r="AP40" s="135">
        <v>4</v>
      </c>
      <c r="AQ40" s="135">
        <v>1</v>
      </c>
      <c r="AR40" s="41" t="s">
        <v>140</v>
      </c>
      <c r="AS40" s="3"/>
    </row>
    <row r="41" spans="1:45" ht="21" customHeight="1">
      <c r="A41" s="43"/>
      <c r="B41" s="45" t="s">
        <v>143</v>
      </c>
      <c r="C41" s="146">
        <f t="shared" si="10"/>
        <v>75</v>
      </c>
      <c r="D41" s="147">
        <f t="shared" si="19"/>
        <v>46</v>
      </c>
      <c r="E41" s="147">
        <f>H41+K41+N41+Q41+T41+W41+Z41+AC41+AF41+AI41+AL41</f>
        <v>29</v>
      </c>
      <c r="F41" s="147">
        <f t="shared" si="11"/>
        <v>3</v>
      </c>
      <c r="G41" s="135">
        <v>3</v>
      </c>
      <c r="H41" s="135">
        <v>0</v>
      </c>
      <c r="I41" s="147">
        <f t="shared" si="3"/>
        <v>0</v>
      </c>
      <c r="J41" s="135">
        <v>0</v>
      </c>
      <c r="K41" s="135">
        <v>0</v>
      </c>
      <c r="L41" s="147">
        <f t="shared" si="4"/>
        <v>3</v>
      </c>
      <c r="M41" s="135">
        <v>3</v>
      </c>
      <c r="N41" s="135">
        <v>0</v>
      </c>
      <c r="O41" s="147">
        <f t="shared" si="5"/>
        <v>0</v>
      </c>
      <c r="P41" s="135">
        <v>0</v>
      </c>
      <c r="Q41" s="135">
        <v>0</v>
      </c>
      <c r="R41" s="147">
        <f t="shared" si="6"/>
        <v>0</v>
      </c>
      <c r="S41" s="135">
        <v>0</v>
      </c>
      <c r="T41" s="135">
        <v>0</v>
      </c>
      <c r="U41" s="147">
        <f t="shared" si="7"/>
        <v>59</v>
      </c>
      <c r="V41" s="135">
        <v>36</v>
      </c>
      <c r="W41" s="135">
        <v>23</v>
      </c>
      <c r="X41" s="147">
        <f t="shared" si="8"/>
        <v>0</v>
      </c>
      <c r="Y41" s="135">
        <v>0</v>
      </c>
      <c r="Z41" s="135">
        <v>0</v>
      </c>
      <c r="AA41" s="147">
        <f t="shared" si="12"/>
        <v>3</v>
      </c>
      <c r="AB41" s="135">
        <v>0</v>
      </c>
      <c r="AC41" s="135">
        <v>3</v>
      </c>
      <c r="AD41" s="147">
        <f t="shared" si="13"/>
        <v>0</v>
      </c>
      <c r="AE41" s="135">
        <v>0</v>
      </c>
      <c r="AF41" s="135">
        <v>0</v>
      </c>
      <c r="AG41" s="147">
        <f t="shared" si="14"/>
        <v>0</v>
      </c>
      <c r="AH41" s="135">
        <v>0</v>
      </c>
      <c r="AI41" s="135">
        <v>0</v>
      </c>
      <c r="AJ41" s="147">
        <f t="shared" si="16"/>
        <v>7</v>
      </c>
      <c r="AK41" s="135">
        <v>4</v>
      </c>
      <c r="AL41" s="135">
        <v>3</v>
      </c>
      <c r="AM41" s="135">
        <v>0</v>
      </c>
      <c r="AN41" s="135">
        <v>2</v>
      </c>
      <c r="AO41" s="135">
        <f t="shared" si="17"/>
        <v>1</v>
      </c>
      <c r="AP41" s="135">
        <v>1</v>
      </c>
      <c r="AQ41" s="135">
        <v>0</v>
      </c>
      <c r="AR41" s="41" t="s">
        <v>142</v>
      </c>
      <c r="AS41" s="3"/>
    </row>
    <row r="42" spans="1:45" ht="21" customHeight="1">
      <c r="A42" s="43"/>
      <c r="B42" s="45" t="s">
        <v>145</v>
      </c>
      <c r="C42" s="146">
        <f t="shared" si="10"/>
        <v>31</v>
      </c>
      <c r="D42" s="147">
        <f t="shared" si="19"/>
        <v>15</v>
      </c>
      <c r="E42" s="147">
        <f>H42+K42+N42+Q42+T42+W42+Z42+AC42+AF42+AI42+AL42</f>
        <v>16</v>
      </c>
      <c r="F42" s="147">
        <f t="shared" si="11"/>
        <v>2</v>
      </c>
      <c r="G42" s="135">
        <v>2</v>
      </c>
      <c r="H42" s="135">
        <v>0</v>
      </c>
      <c r="I42" s="147">
        <f t="shared" si="3"/>
        <v>0</v>
      </c>
      <c r="J42" s="135">
        <v>0</v>
      </c>
      <c r="K42" s="135">
        <v>0</v>
      </c>
      <c r="L42" s="147">
        <f t="shared" si="4"/>
        <v>2</v>
      </c>
      <c r="M42" s="135">
        <v>2</v>
      </c>
      <c r="N42" s="135">
        <v>0</v>
      </c>
      <c r="O42" s="147">
        <f t="shared" si="5"/>
        <v>0</v>
      </c>
      <c r="P42" s="135">
        <v>0</v>
      </c>
      <c r="Q42" s="135">
        <v>0</v>
      </c>
      <c r="R42" s="147">
        <f t="shared" si="6"/>
        <v>0</v>
      </c>
      <c r="S42" s="135">
        <v>0</v>
      </c>
      <c r="T42" s="135">
        <v>0</v>
      </c>
      <c r="U42" s="147">
        <f t="shared" si="7"/>
        <v>22</v>
      </c>
      <c r="V42" s="135">
        <v>10</v>
      </c>
      <c r="W42" s="135">
        <v>12</v>
      </c>
      <c r="X42" s="147">
        <f t="shared" si="8"/>
        <v>0</v>
      </c>
      <c r="Y42" s="135">
        <v>0</v>
      </c>
      <c r="Z42" s="135">
        <v>0</v>
      </c>
      <c r="AA42" s="147">
        <f t="shared" si="12"/>
        <v>2</v>
      </c>
      <c r="AB42" s="135">
        <v>0</v>
      </c>
      <c r="AC42" s="135">
        <v>2</v>
      </c>
      <c r="AD42" s="147">
        <f t="shared" si="13"/>
        <v>0</v>
      </c>
      <c r="AE42" s="135">
        <v>0</v>
      </c>
      <c r="AF42" s="135">
        <v>0</v>
      </c>
      <c r="AG42" s="147">
        <f t="shared" si="14"/>
        <v>0</v>
      </c>
      <c r="AH42" s="135">
        <v>0</v>
      </c>
      <c r="AI42" s="135">
        <v>0</v>
      </c>
      <c r="AJ42" s="147">
        <f t="shared" si="16"/>
        <v>3</v>
      </c>
      <c r="AK42" s="135">
        <v>1</v>
      </c>
      <c r="AL42" s="135">
        <v>2</v>
      </c>
      <c r="AM42" s="135">
        <v>0</v>
      </c>
      <c r="AN42" s="135">
        <v>2</v>
      </c>
      <c r="AO42" s="135">
        <f t="shared" si="17"/>
        <v>6</v>
      </c>
      <c r="AP42" s="135">
        <v>3</v>
      </c>
      <c r="AQ42" s="135">
        <v>3</v>
      </c>
      <c r="AR42" s="41" t="s">
        <v>144</v>
      </c>
      <c r="AS42" s="3"/>
    </row>
    <row r="43" spans="1:45" s="123" customFormat="1" ht="21" customHeight="1">
      <c r="A43" s="263" t="s">
        <v>235</v>
      </c>
      <c r="B43" s="264"/>
      <c r="C43" s="142">
        <f>SUM(D43:E43)</f>
        <v>48</v>
      </c>
      <c r="D43" s="143">
        <f>D44</f>
        <v>32</v>
      </c>
      <c r="E43" s="143">
        <f>E44</f>
        <v>16</v>
      </c>
      <c r="F43" s="143">
        <f t="shared" si="11"/>
        <v>4</v>
      </c>
      <c r="G43" s="143">
        <f>G44</f>
        <v>4</v>
      </c>
      <c r="H43" s="143">
        <f>H44</f>
        <v>0</v>
      </c>
      <c r="I43" s="143">
        <f t="shared" si="3"/>
        <v>0</v>
      </c>
      <c r="J43" s="143">
        <f>J44</f>
        <v>0</v>
      </c>
      <c r="K43" s="143">
        <f>K44</f>
        <v>0</v>
      </c>
      <c r="L43" s="143">
        <f t="shared" si="4"/>
        <v>4</v>
      </c>
      <c r="M43" s="143">
        <f>M44</f>
        <v>4</v>
      </c>
      <c r="N43" s="143">
        <f>N44</f>
        <v>0</v>
      </c>
      <c r="O43" s="143">
        <f t="shared" si="5"/>
        <v>0</v>
      </c>
      <c r="P43" s="143">
        <f>P44</f>
        <v>0</v>
      </c>
      <c r="Q43" s="143">
        <f>Q44</f>
        <v>0</v>
      </c>
      <c r="R43" s="143">
        <f t="shared" si="6"/>
        <v>0</v>
      </c>
      <c r="S43" s="143">
        <f>S44</f>
        <v>0</v>
      </c>
      <c r="T43" s="143">
        <f>T44</f>
        <v>0</v>
      </c>
      <c r="U43" s="143">
        <f t="shared" si="7"/>
        <v>33</v>
      </c>
      <c r="V43" s="143">
        <f>V44</f>
        <v>24</v>
      </c>
      <c r="W43" s="143">
        <f>W44</f>
        <v>9</v>
      </c>
      <c r="X43" s="143">
        <f t="shared" si="8"/>
        <v>0</v>
      </c>
      <c r="Y43" s="143">
        <f>Y44</f>
        <v>0</v>
      </c>
      <c r="Z43" s="143">
        <f>Z44</f>
        <v>0</v>
      </c>
      <c r="AA43" s="143">
        <f t="shared" si="12"/>
        <v>4</v>
      </c>
      <c r="AB43" s="143">
        <f>AB44</f>
        <v>0</v>
      </c>
      <c r="AC43" s="143">
        <f>AC44</f>
        <v>4</v>
      </c>
      <c r="AD43" s="143">
        <f t="shared" si="13"/>
        <v>0</v>
      </c>
      <c r="AE43" s="143">
        <f>AE44</f>
        <v>0</v>
      </c>
      <c r="AF43" s="143">
        <f>AF44</f>
        <v>0</v>
      </c>
      <c r="AG43" s="143">
        <f t="shared" si="14"/>
        <v>0</v>
      </c>
      <c r="AH43" s="143">
        <f>SUM(AH44)</f>
        <v>0</v>
      </c>
      <c r="AI43" s="143">
        <f>SUM(AI44)</f>
        <v>0</v>
      </c>
      <c r="AJ43" s="143">
        <f t="shared" si="16"/>
        <v>3</v>
      </c>
      <c r="AK43" s="143">
        <f>SUM(AK44)</f>
        <v>0</v>
      </c>
      <c r="AL43" s="143">
        <f>SUM(AL44)</f>
        <v>3</v>
      </c>
      <c r="AM43" s="143">
        <f>AM44</f>
        <v>0</v>
      </c>
      <c r="AN43" s="143">
        <f>SUM(AN44)</f>
        <v>0</v>
      </c>
      <c r="AO43" s="149">
        <f t="shared" si="17"/>
        <v>8</v>
      </c>
      <c r="AP43" s="143">
        <f>SUM(AP44)</f>
        <v>3</v>
      </c>
      <c r="AQ43" s="143">
        <f>SUM(AQ44)</f>
        <v>5</v>
      </c>
      <c r="AR43" s="261" t="s">
        <v>122</v>
      </c>
      <c r="AS43" s="307"/>
    </row>
    <row r="44" spans="1:45" ht="21" customHeight="1">
      <c r="A44" s="43"/>
      <c r="B44" s="45" t="s">
        <v>123</v>
      </c>
      <c r="C44" s="146">
        <f t="shared" si="10"/>
        <v>48</v>
      </c>
      <c r="D44" s="147">
        <f t="shared" si="19"/>
        <v>32</v>
      </c>
      <c r="E44" s="147">
        <f t="shared" si="19"/>
        <v>16</v>
      </c>
      <c r="F44" s="147">
        <f t="shared" si="11"/>
        <v>4</v>
      </c>
      <c r="G44" s="135">
        <v>4</v>
      </c>
      <c r="H44" s="135">
        <v>0</v>
      </c>
      <c r="I44" s="147">
        <f t="shared" si="3"/>
        <v>0</v>
      </c>
      <c r="J44" s="135">
        <v>0</v>
      </c>
      <c r="K44" s="135">
        <v>0</v>
      </c>
      <c r="L44" s="147">
        <f t="shared" si="4"/>
        <v>4</v>
      </c>
      <c r="M44" s="135">
        <v>4</v>
      </c>
      <c r="N44" s="135">
        <v>0</v>
      </c>
      <c r="O44" s="147">
        <f t="shared" si="5"/>
        <v>0</v>
      </c>
      <c r="P44" s="135">
        <v>0</v>
      </c>
      <c r="Q44" s="135">
        <v>0</v>
      </c>
      <c r="R44" s="147">
        <f t="shared" si="6"/>
        <v>0</v>
      </c>
      <c r="S44" s="135">
        <v>0</v>
      </c>
      <c r="T44" s="135">
        <v>0</v>
      </c>
      <c r="U44" s="147">
        <f t="shared" si="7"/>
        <v>33</v>
      </c>
      <c r="V44" s="135">
        <v>24</v>
      </c>
      <c r="W44" s="135">
        <v>9</v>
      </c>
      <c r="X44" s="147">
        <f t="shared" si="8"/>
        <v>0</v>
      </c>
      <c r="Y44" s="135">
        <v>0</v>
      </c>
      <c r="Z44" s="135">
        <v>0</v>
      </c>
      <c r="AA44" s="147">
        <f t="shared" si="12"/>
        <v>4</v>
      </c>
      <c r="AB44" s="135">
        <v>0</v>
      </c>
      <c r="AC44" s="135">
        <v>4</v>
      </c>
      <c r="AD44" s="147">
        <f t="shared" si="13"/>
        <v>0</v>
      </c>
      <c r="AE44" s="135">
        <v>0</v>
      </c>
      <c r="AF44" s="135">
        <v>0</v>
      </c>
      <c r="AG44" s="147">
        <f t="shared" si="14"/>
        <v>0</v>
      </c>
      <c r="AH44" s="135">
        <v>0</v>
      </c>
      <c r="AI44" s="135">
        <v>0</v>
      </c>
      <c r="AJ44" s="147">
        <f t="shared" si="16"/>
        <v>3</v>
      </c>
      <c r="AK44" s="135">
        <v>0</v>
      </c>
      <c r="AL44" s="135">
        <v>3</v>
      </c>
      <c r="AM44" s="135">
        <v>0</v>
      </c>
      <c r="AN44" s="135">
        <v>0</v>
      </c>
      <c r="AO44" s="135">
        <f t="shared" si="17"/>
        <v>8</v>
      </c>
      <c r="AP44" s="135">
        <v>3</v>
      </c>
      <c r="AQ44" s="135">
        <v>5</v>
      </c>
      <c r="AR44" s="41" t="s">
        <v>123</v>
      </c>
      <c r="AS44" s="3"/>
    </row>
    <row r="45" spans="1:45" s="123" customFormat="1" ht="21" customHeight="1">
      <c r="A45" s="263" t="s">
        <v>236</v>
      </c>
      <c r="B45" s="264"/>
      <c r="C45" s="142">
        <f t="shared" si="10"/>
        <v>115</v>
      </c>
      <c r="D45" s="143">
        <f>SUM(D46:D47)</f>
        <v>64</v>
      </c>
      <c r="E45" s="143">
        <f>SUM(E46:E47)</f>
        <v>51</v>
      </c>
      <c r="F45" s="143">
        <f t="shared" si="11"/>
        <v>6</v>
      </c>
      <c r="G45" s="143">
        <f>G46+G47</f>
        <v>5</v>
      </c>
      <c r="H45" s="143">
        <f>H46+H47</f>
        <v>1</v>
      </c>
      <c r="I45" s="143">
        <f t="shared" si="3"/>
        <v>0</v>
      </c>
      <c r="J45" s="143">
        <f>J46+J47</f>
        <v>0</v>
      </c>
      <c r="K45" s="143">
        <f>K46+K47</f>
        <v>0</v>
      </c>
      <c r="L45" s="143">
        <f t="shared" si="4"/>
        <v>6</v>
      </c>
      <c r="M45" s="143">
        <f>M46+M47</f>
        <v>6</v>
      </c>
      <c r="N45" s="143">
        <f>N46+N47</f>
        <v>0</v>
      </c>
      <c r="O45" s="143">
        <f t="shared" si="5"/>
        <v>0</v>
      </c>
      <c r="P45" s="143">
        <f>P46+P47</f>
        <v>0</v>
      </c>
      <c r="Q45" s="143">
        <f>Q46+Q47</f>
        <v>0</v>
      </c>
      <c r="R45" s="143">
        <f t="shared" si="6"/>
        <v>0</v>
      </c>
      <c r="S45" s="143">
        <f>S46+S47</f>
        <v>0</v>
      </c>
      <c r="T45" s="143">
        <f>T46+T47</f>
        <v>0</v>
      </c>
      <c r="U45" s="143">
        <f t="shared" si="7"/>
        <v>91</v>
      </c>
      <c r="V45" s="143">
        <f>V46+V47</f>
        <v>51</v>
      </c>
      <c r="W45" s="143">
        <f>W46+W47</f>
        <v>40</v>
      </c>
      <c r="X45" s="143">
        <f t="shared" si="8"/>
        <v>0</v>
      </c>
      <c r="Y45" s="143">
        <f>Y46+Y47</f>
        <v>0</v>
      </c>
      <c r="Z45" s="143">
        <f>Z46+Z47</f>
        <v>0</v>
      </c>
      <c r="AA45" s="143">
        <f t="shared" si="12"/>
        <v>6</v>
      </c>
      <c r="AB45" s="143">
        <f>AB46+AB47</f>
        <v>0</v>
      </c>
      <c r="AC45" s="143">
        <f>AC46+AC47</f>
        <v>6</v>
      </c>
      <c r="AD45" s="143">
        <f t="shared" si="13"/>
        <v>0</v>
      </c>
      <c r="AE45" s="143">
        <f>AE46+AE47</f>
        <v>0</v>
      </c>
      <c r="AF45" s="143">
        <f>AF46+AF47</f>
        <v>0</v>
      </c>
      <c r="AG45" s="143">
        <f t="shared" si="14"/>
        <v>0</v>
      </c>
      <c r="AH45" s="143">
        <f>SUM(AH46:AH47)</f>
        <v>0</v>
      </c>
      <c r="AI45" s="143">
        <f>SUM(AI46:AI47)</f>
        <v>0</v>
      </c>
      <c r="AJ45" s="143">
        <f t="shared" si="16"/>
        <v>6</v>
      </c>
      <c r="AK45" s="143">
        <f>SUM(AK46:AK47)</f>
        <v>2</v>
      </c>
      <c r="AL45" s="143">
        <f>SUM(AL46:AL47)</f>
        <v>4</v>
      </c>
      <c r="AM45" s="143">
        <f>AM46+AM47</f>
        <v>0</v>
      </c>
      <c r="AN45" s="143">
        <f>SUM(AN46:AN47)</f>
        <v>2</v>
      </c>
      <c r="AO45" s="149">
        <f t="shared" si="17"/>
        <v>13</v>
      </c>
      <c r="AP45" s="143">
        <f>SUM(AP46:AP47)</f>
        <v>7</v>
      </c>
      <c r="AQ45" s="143">
        <f>SUM(AQ46:AQ47)</f>
        <v>6</v>
      </c>
      <c r="AR45" s="247" t="s">
        <v>236</v>
      </c>
      <c r="AS45" s="306"/>
    </row>
    <row r="46" spans="1:45" ht="21" customHeight="1">
      <c r="A46" s="43"/>
      <c r="B46" s="45" t="s">
        <v>124</v>
      </c>
      <c r="C46" s="146">
        <f t="shared" si="10"/>
        <v>81</v>
      </c>
      <c r="D46" s="147">
        <f t="shared" si="19"/>
        <v>46</v>
      </c>
      <c r="E46" s="147">
        <f t="shared" si="19"/>
        <v>35</v>
      </c>
      <c r="F46" s="147">
        <f t="shared" si="11"/>
        <v>4</v>
      </c>
      <c r="G46" s="135">
        <v>4</v>
      </c>
      <c r="H46" s="135">
        <v>0</v>
      </c>
      <c r="I46" s="147">
        <f t="shared" si="3"/>
        <v>0</v>
      </c>
      <c r="J46" s="135">
        <v>0</v>
      </c>
      <c r="K46" s="135">
        <v>0</v>
      </c>
      <c r="L46" s="147">
        <f t="shared" si="4"/>
        <v>4</v>
      </c>
      <c r="M46" s="135">
        <v>4</v>
      </c>
      <c r="N46" s="135">
        <v>0</v>
      </c>
      <c r="O46" s="147">
        <f t="shared" si="5"/>
        <v>0</v>
      </c>
      <c r="P46" s="135">
        <v>0</v>
      </c>
      <c r="Q46" s="135">
        <v>0</v>
      </c>
      <c r="R46" s="147">
        <f t="shared" si="6"/>
        <v>0</v>
      </c>
      <c r="S46" s="135">
        <v>0</v>
      </c>
      <c r="T46" s="135">
        <v>0</v>
      </c>
      <c r="U46" s="147">
        <f t="shared" si="7"/>
        <v>65</v>
      </c>
      <c r="V46" s="135">
        <v>38</v>
      </c>
      <c r="W46" s="135">
        <v>27</v>
      </c>
      <c r="X46" s="147">
        <f t="shared" si="8"/>
        <v>0</v>
      </c>
      <c r="Y46" s="135">
        <v>0</v>
      </c>
      <c r="Z46" s="135">
        <v>0</v>
      </c>
      <c r="AA46" s="147">
        <f t="shared" si="12"/>
        <v>4</v>
      </c>
      <c r="AB46" s="135">
        <v>0</v>
      </c>
      <c r="AC46" s="135">
        <v>4</v>
      </c>
      <c r="AD46" s="147">
        <f t="shared" si="13"/>
        <v>0</v>
      </c>
      <c r="AE46" s="135">
        <v>0</v>
      </c>
      <c r="AF46" s="135">
        <v>0</v>
      </c>
      <c r="AG46" s="147">
        <f t="shared" si="14"/>
        <v>0</v>
      </c>
      <c r="AH46" s="135">
        <v>0</v>
      </c>
      <c r="AI46" s="135">
        <v>0</v>
      </c>
      <c r="AJ46" s="147">
        <f t="shared" si="16"/>
        <v>4</v>
      </c>
      <c r="AK46" s="135">
        <v>0</v>
      </c>
      <c r="AL46" s="135">
        <v>4</v>
      </c>
      <c r="AM46" s="135">
        <v>0</v>
      </c>
      <c r="AN46" s="135">
        <v>2</v>
      </c>
      <c r="AO46" s="135">
        <f t="shared" si="17"/>
        <v>9</v>
      </c>
      <c r="AP46" s="135">
        <v>4</v>
      </c>
      <c r="AQ46" s="135">
        <v>5</v>
      </c>
      <c r="AR46" s="41" t="s">
        <v>124</v>
      </c>
      <c r="AS46" s="3"/>
    </row>
    <row r="47" spans="1:45" ht="21" customHeight="1">
      <c r="A47" s="43"/>
      <c r="B47" s="45" t="s">
        <v>125</v>
      </c>
      <c r="C47" s="146">
        <f t="shared" si="10"/>
        <v>34</v>
      </c>
      <c r="D47" s="147">
        <f t="shared" si="19"/>
        <v>18</v>
      </c>
      <c r="E47" s="147">
        <f>H47+K47+N47+Q47+T47+W47+Z47+AC47+AF47+AI47+AL47</f>
        <v>16</v>
      </c>
      <c r="F47" s="147">
        <f t="shared" si="11"/>
        <v>2</v>
      </c>
      <c r="G47" s="135">
        <v>1</v>
      </c>
      <c r="H47" s="135">
        <v>1</v>
      </c>
      <c r="I47" s="147">
        <f t="shared" si="3"/>
        <v>0</v>
      </c>
      <c r="J47" s="135">
        <v>0</v>
      </c>
      <c r="K47" s="135">
        <v>0</v>
      </c>
      <c r="L47" s="147">
        <f t="shared" si="4"/>
        <v>2</v>
      </c>
      <c r="M47" s="135">
        <v>2</v>
      </c>
      <c r="N47" s="135">
        <v>0</v>
      </c>
      <c r="O47" s="147">
        <f t="shared" si="5"/>
        <v>0</v>
      </c>
      <c r="P47" s="135">
        <v>0</v>
      </c>
      <c r="Q47" s="135">
        <v>0</v>
      </c>
      <c r="R47" s="147">
        <f t="shared" si="6"/>
        <v>0</v>
      </c>
      <c r="S47" s="135">
        <v>0</v>
      </c>
      <c r="T47" s="135">
        <v>0</v>
      </c>
      <c r="U47" s="147">
        <f t="shared" si="7"/>
        <v>26</v>
      </c>
      <c r="V47" s="135">
        <v>13</v>
      </c>
      <c r="W47" s="135">
        <v>13</v>
      </c>
      <c r="X47" s="147">
        <f t="shared" si="8"/>
        <v>0</v>
      </c>
      <c r="Y47" s="135">
        <v>0</v>
      </c>
      <c r="Z47" s="135">
        <v>0</v>
      </c>
      <c r="AA47" s="147">
        <f t="shared" si="12"/>
        <v>2</v>
      </c>
      <c r="AB47" s="135">
        <v>0</v>
      </c>
      <c r="AC47" s="135">
        <v>2</v>
      </c>
      <c r="AD47" s="147">
        <f t="shared" si="13"/>
        <v>0</v>
      </c>
      <c r="AE47" s="135">
        <v>0</v>
      </c>
      <c r="AF47" s="135">
        <v>0</v>
      </c>
      <c r="AG47" s="147">
        <f t="shared" si="14"/>
        <v>0</v>
      </c>
      <c r="AH47" s="135">
        <v>0</v>
      </c>
      <c r="AI47" s="135">
        <v>0</v>
      </c>
      <c r="AJ47" s="147">
        <f t="shared" si="16"/>
        <v>2</v>
      </c>
      <c r="AK47" s="135">
        <v>2</v>
      </c>
      <c r="AL47" s="135">
        <v>0</v>
      </c>
      <c r="AM47" s="135">
        <v>0</v>
      </c>
      <c r="AN47" s="135">
        <v>0</v>
      </c>
      <c r="AO47" s="135">
        <f t="shared" si="17"/>
        <v>4</v>
      </c>
      <c r="AP47" s="135">
        <v>3</v>
      </c>
      <c r="AQ47" s="135">
        <v>1</v>
      </c>
      <c r="AR47" s="41" t="s">
        <v>125</v>
      </c>
      <c r="AS47" s="3"/>
    </row>
    <row r="48" spans="1:45" s="108" customFormat="1" ht="21" customHeight="1">
      <c r="A48" s="263" t="s">
        <v>237</v>
      </c>
      <c r="B48" s="264"/>
      <c r="C48" s="142">
        <f t="shared" si="10"/>
        <v>157</v>
      </c>
      <c r="D48" s="143">
        <f>SUM(D49:D51)</f>
        <v>88</v>
      </c>
      <c r="E48" s="143">
        <f>SUM(E49:E51)</f>
        <v>69</v>
      </c>
      <c r="F48" s="143">
        <f t="shared" si="11"/>
        <v>6</v>
      </c>
      <c r="G48" s="143">
        <f>SUM(G49:G51)</f>
        <v>5</v>
      </c>
      <c r="H48" s="143">
        <f>SUM(H49:H51)</f>
        <v>1</v>
      </c>
      <c r="I48" s="143">
        <f t="shared" si="3"/>
        <v>0</v>
      </c>
      <c r="J48" s="143">
        <f>SUM(J49:J51)</f>
        <v>0</v>
      </c>
      <c r="K48" s="143">
        <f>SUM(K49:K51)</f>
        <v>0</v>
      </c>
      <c r="L48" s="143">
        <f t="shared" si="4"/>
        <v>6</v>
      </c>
      <c r="M48" s="143">
        <f>SUM(M49:M51)</f>
        <v>5</v>
      </c>
      <c r="N48" s="143">
        <f>SUM(N49:N51)</f>
        <v>1</v>
      </c>
      <c r="O48" s="143">
        <f t="shared" si="5"/>
        <v>0</v>
      </c>
      <c r="P48" s="143">
        <f>SUM(P49:P51)</f>
        <v>0</v>
      </c>
      <c r="Q48" s="143">
        <f>SUM(Q49:Q51)</f>
        <v>0</v>
      </c>
      <c r="R48" s="143">
        <f t="shared" si="6"/>
        <v>0</v>
      </c>
      <c r="S48" s="143">
        <f>SUM(S49:S51)</f>
        <v>0</v>
      </c>
      <c r="T48" s="143">
        <f>SUM(T49:T51)</f>
        <v>0</v>
      </c>
      <c r="U48" s="143">
        <f t="shared" si="7"/>
        <v>131</v>
      </c>
      <c r="V48" s="143">
        <f>SUM(V49:V51)</f>
        <v>76</v>
      </c>
      <c r="W48" s="143">
        <f>SUM(W49:W51)</f>
        <v>55</v>
      </c>
      <c r="X48" s="143">
        <f t="shared" si="8"/>
        <v>0</v>
      </c>
      <c r="Y48" s="143">
        <f>SUM(Y49:Y51)</f>
        <v>0</v>
      </c>
      <c r="Z48" s="143">
        <f>SUM(Z49:Z51)</f>
        <v>0</v>
      </c>
      <c r="AA48" s="143">
        <f t="shared" si="12"/>
        <v>6</v>
      </c>
      <c r="AB48" s="143">
        <f>SUM(AB49:AB51)</f>
        <v>0</v>
      </c>
      <c r="AC48" s="143">
        <f>SUM(AC49:AC51)</f>
        <v>6</v>
      </c>
      <c r="AD48" s="143">
        <f t="shared" si="13"/>
        <v>0</v>
      </c>
      <c r="AE48" s="143">
        <f>SUM(AE49:AE51)</f>
        <v>0</v>
      </c>
      <c r="AF48" s="143">
        <f>SUM(AF49:AF51)</f>
        <v>0</v>
      </c>
      <c r="AG48" s="143">
        <f t="shared" si="14"/>
        <v>0</v>
      </c>
      <c r="AH48" s="143">
        <f>SUM(AH49:AH51)</f>
        <v>0</v>
      </c>
      <c r="AI48" s="143">
        <f>SUM(AI49:AI51)</f>
        <v>0</v>
      </c>
      <c r="AJ48" s="143">
        <f t="shared" si="16"/>
        <v>8</v>
      </c>
      <c r="AK48" s="143">
        <f>SUM(AK49:AK51)</f>
        <v>2</v>
      </c>
      <c r="AL48" s="143">
        <f>SUM(AL49:AL51)</f>
        <v>6</v>
      </c>
      <c r="AM48" s="143">
        <f>SUM(AM49:AM51)</f>
        <v>0</v>
      </c>
      <c r="AN48" s="143">
        <f>SUM(AN49:AN51)</f>
        <v>1</v>
      </c>
      <c r="AO48" s="149">
        <f t="shared" si="17"/>
        <v>1</v>
      </c>
      <c r="AP48" s="143">
        <f>SUM(AP49:AP51)</f>
        <v>0</v>
      </c>
      <c r="AQ48" s="143">
        <f>SUM(AQ49:AQ51)</f>
        <v>1</v>
      </c>
      <c r="AR48" s="247" t="s">
        <v>237</v>
      </c>
      <c r="AS48" s="306"/>
    </row>
    <row r="49" spans="1:45" ht="21" customHeight="1">
      <c r="A49" s="43"/>
      <c r="B49" s="45" t="s">
        <v>126</v>
      </c>
      <c r="C49" s="146">
        <f t="shared" si="10"/>
        <v>24</v>
      </c>
      <c r="D49" s="147">
        <f t="shared" si="19"/>
        <v>18</v>
      </c>
      <c r="E49" s="147">
        <f t="shared" si="19"/>
        <v>6</v>
      </c>
      <c r="F49" s="147">
        <f t="shared" si="11"/>
        <v>1</v>
      </c>
      <c r="G49" s="135">
        <v>1</v>
      </c>
      <c r="H49" s="135">
        <v>0</v>
      </c>
      <c r="I49" s="147">
        <f t="shared" si="3"/>
        <v>0</v>
      </c>
      <c r="J49" s="135">
        <v>0</v>
      </c>
      <c r="K49" s="135">
        <v>0</v>
      </c>
      <c r="L49" s="147">
        <f t="shared" si="4"/>
        <v>1</v>
      </c>
      <c r="M49" s="135">
        <v>1</v>
      </c>
      <c r="N49" s="135">
        <v>0</v>
      </c>
      <c r="O49" s="147">
        <f t="shared" si="5"/>
        <v>0</v>
      </c>
      <c r="P49" s="135">
        <v>0</v>
      </c>
      <c r="Q49" s="135">
        <v>0</v>
      </c>
      <c r="R49" s="147">
        <f t="shared" si="6"/>
        <v>0</v>
      </c>
      <c r="S49" s="135">
        <v>0</v>
      </c>
      <c r="T49" s="135">
        <v>0</v>
      </c>
      <c r="U49" s="147">
        <f t="shared" si="7"/>
        <v>21</v>
      </c>
      <c r="V49" s="135">
        <v>16</v>
      </c>
      <c r="W49" s="135">
        <v>5</v>
      </c>
      <c r="X49" s="147">
        <f t="shared" si="8"/>
        <v>0</v>
      </c>
      <c r="Y49" s="135">
        <v>0</v>
      </c>
      <c r="Z49" s="135">
        <v>0</v>
      </c>
      <c r="AA49" s="147">
        <f t="shared" si="12"/>
        <v>1</v>
      </c>
      <c r="AB49" s="135">
        <v>0</v>
      </c>
      <c r="AC49" s="135">
        <v>1</v>
      </c>
      <c r="AD49" s="147">
        <f t="shared" si="13"/>
        <v>0</v>
      </c>
      <c r="AE49" s="135">
        <v>0</v>
      </c>
      <c r="AF49" s="135">
        <v>0</v>
      </c>
      <c r="AG49" s="147">
        <f t="shared" si="14"/>
        <v>0</v>
      </c>
      <c r="AH49" s="135">
        <v>0</v>
      </c>
      <c r="AI49" s="135">
        <v>0</v>
      </c>
      <c r="AJ49" s="147">
        <f t="shared" si="16"/>
        <v>0</v>
      </c>
      <c r="AK49" s="135">
        <v>0</v>
      </c>
      <c r="AL49" s="135">
        <v>0</v>
      </c>
      <c r="AM49" s="135">
        <v>0</v>
      </c>
      <c r="AN49" s="135">
        <v>0</v>
      </c>
      <c r="AO49" s="135">
        <f t="shared" si="17"/>
        <v>0</v>
      </c>
      <c r="AP49" s="135">
        <v>0</v>
      </c>
      <c r="AQ49" s="135">
        <v>0</v>
      </c>
      <c r="AR49" s="41" t="s">
        <v>126</v>
      </c>
      <c r="AS49" s="3"/>
    </row>
    <row r="50" spans="1:45" ht="21" customHeight="1">
      <c r="A50" s="43"/>
      <c r="B50" s="45" t="s">
        <v>127</v>
      </c>
      <c r="C50" s="146">
        <f t="shared" si="10"/>
        <v>55</v>
      </c>
      <c r="D50" s="147">
        <f t="shared" si="19"/>
        <v>27</v>
      </c>
      <c r="E50" s="147">
        <f>H50+K50+N50+Q50+T50+W50+Z50+AC50+AF50+AI50+AL50</f>
        <v>28</v>
      </c>
      <c r="F50" s="147">
        <f t="shared" si="11"/>
        <v>2</v>
      </c>
      <c r="G50" s="135">
        <v>1</v>
      </c>
      <c r="H50" s="135">
        <v>1</v>
      </c>
      <c r="I50" s="147">
        <f t="shared" si="3"/>
        <v>0</v>
      </c>
      <c r="J50" s="135">
        <v>0</v>
      </c>
      <c r="K50" s="135">
        <v>0</v>
      </c>
      <c r="L50" s="147">
        <f t="shared" si="4"/>
        <v>2</v>
      </c>
      <c r="M50" s="135">
        <v>1</v>
      </c>
      <c r="N50" s="135">
        <v>1</v>
      </c>
      <c r="O50" s="147">
        <f t="shared" si="5"/>
        <v>0</v>
      </c>
      <c r="P50" s="135">
        <v>0</v>
      </c>
      <c r="Q50" s="135">
        <v>0</v>
      </c>
      <c r="R50" s="147">
        <f t="shared" si="6"/>
        <v>0</v>
      </c>
      <c r="S50" s="135">
        <v>0</v>
      </c>
      <c r="T50" s="135">
        <v>0</v>
      </c>
      <c r="U50" s="147">
        <f t="shared" si="7"/>
        <v>44</v>
      </c>
      <c r="V50" s="135">
        <v>25</v>
      </c>
      <c r="W50" s="135">
        <v>19</v>
      </c>
      <c r="X50" s="147">
        <f t="shared" si="8"/>
        <v>0</v>
      </c>
      <c r="Y50" s="135">
        <v>0</v>
      </c>
      <c r="Z50" s="135">
        <v>0</v>
      </c>
      <c r="AA50" s="147">
        <f t="shared" si="12"/>
        <v>2</v>
      </c>
      <c r="AB50" s="135">
        <v>0</v>
      </c>
      <c r="AC50" s="135">
        <v>2</v>
      </c>
      <c r="AD50" s="147">
        <f t="shared" si="13"/>
        <v>0</v>
      </c>
      <c r="AE50" s="135">
        <v>0</v>
      </c>
      <c r="AF50" s="135">
        <v>0</v>
      </c>
      <c r="AG50" s="147">
        <f t="shared" si="14"/>
        <v>0</v>
      </c>
      <c r="AH50" s="135">
        <v>0</v>
      </c>
      <c r="AI50" s="135">
        <v>0</v>
      </c>
      <c r="AJ50" s="147">
        <f t="shared" si="16"/>
        <v>5</v>
      </c>
      <c r="AK50" s="135">
        <v>0</v>
      </c>
      <c r="AL50" s="135">
        <v>5</v>
      </c>
      <c r="AM50" s="135">
        <v>0</v>
      </c>
      <c r="AN50" s="135">
        <v>1</v>
      </c>
      <c r="AO50" s="135">
        <f t="shared" si="17"/>
        <v>0</v>
      </c>
      <c r="AP50" s="135">
        <v>0</v>
      </c>
      <c r="AQ50" s="135">
        <v>0</v>
      </c>
      <c r="AR50" s="41" t="s">
        <v>127</v>
      </c>
      <c r="AS50" s="3"/>
    </row>
    <row r="51" spans="1:45" ht="21" customHeight="1">
      <c r="A51" s="43"/>
      <c r="B51" s="45" t="s">
        <v>128</v>
      </c>
      <c r="C51" s="146">
        <f t="shared" si="10"/>
        <v>78</v>
      </c>
      <c r="D51" s="147">
        <f t="shared" si="19"/>
        <v>43</v>
      </c>
      <c r="E51" s="147">
        <f>H51+K51+N51+Q51+T51+W51+Z51+AC51+AF51+AI51+AL51</f>
        <v>35</v>
      </c>
      <c r="F51" s="147">
        <f t="shared" si="11"/>
        <v>3</v>
      </c>
      <c r="G51" s="135">
        <v>3</v>
      </c>
      <c r="H51" s="135">
        <v>0</v>
      </c>
      <c r="I51" s="147">
        <f t="shared" si="3"/>
        <v>0</v>
      </c>
      <c r="J51" s="135">
        <v>0</v>
      </c>
      <c r="K51" s="135">
        <v>0</v>
      </c>
      <c r="L51" s="147">
        <f t="shared" si="4"/>
        <v>3</v>
      </c>
      <c r="M51" s="135">
        <v>3</v>
      </c>
      <c r="N51" s="135">
        <v>0</v>
      </c>
      <c r="O51" s="147">
        <f t="shared" si="5"/>
        <v>0</v>
      </c>
      <c r="P51" s="135">
        <v>0</v>
      </c>
      <c r="Q51" s="135">
        <v>0</v>
      </c>
      <c r="R51" s="147">
        <f t="shared" si="6"/>
        <v>0</v>
      </c>
      <c r="S51" s="135">
        <v>0</v>
      </c>
      <c r="T51" s="135">
        <v>0</v>
      </c>
      <c r="U51" s="147">
        <f t="shared" si="7"/>
        <v>66</v>
      </c>
      <c r="V51" s="135">
        <v>35</v>
      </c>
      <c r="W51" s="135">
        <v>31</v>
      </c>
      <c r="X51" s="147">
        <f t="shared" si="8"/>
        <v>0</v>
      </c>
      <c r="Y51" s="135">
        <v>0</v>
      </c>
      <c r="Z51" s="135">
        <v>0</v>
      </c>
      <c r="AA51" s="147">
        <f t="shared" si="12"/>
        <v>3</v>
      </c>
      <c r="AB51" s="135">
        <v>0</v>
      </c>
      <c r="AC51" s="135">
        <v>3</v>
      </c>
      <c r="AD51" s="147">
        <f t="shared" si="13"/>
        <v>0</v>
      </c>
      <c r="AE51" s="135">
        <v>0</v>
      </c>
      <c r="AF51" s="135">
        <v>0</v>
      </c>
      <c r="AG51" s="147">
        <f t="shared" si="14"/>
        <v>0</v>
      </c>
      <c r="AH51" s="135">
        <v>0</v>
      </c>
      <c r="AI51" s="135">
        <v>0</v>
      </c>
      <c r="AJ51" s="147">
        <f t="shared" si="16"/>
        <v>3</v>
      </c>
      <c r="AK51" s="135">
        <v>2</v>
      </c>
      <c r="AL51" s="135">
        <v>1</v>
      </c>
      <c r="AM51" s="135">
        <v>0</v>
      </c>
      <c r="AN51" s="135">
        <v>0</v>
      </c>
      <c r="AO51" s="135">
        <f t="shared" si="17"/>
        <v>1</v>
      </c>
      <c r="AP51" s="135">
        <v>0</v>
      </c>
      <c r="AQ51" s="135">
        <v>1</v>
      </c>
      <c r="AR51" s="41" t="s">
        <v>128</v>
      </c>
      <c r="AS51" s="3"/>
    </row>
    <row r="52" spans="1:45" s="123" customFormat="1" ht="21" customHeight="1">
      <c r="A52" s="263" t="s">
        <v>238</v>
      </c>
      <c r="B52" s="264"/>
      <c r="C52" s="142">
        <f t="shared" si="10"/>
        <v>201</v>
      </c>
      <c r="D52" s="143">
        <f>SUM(D53:D56)</f>
        <v>104</v>
      </c>
      <c r="E52" s="143">
        <f>SUM(E53:E56)</f>
        <v>97</v>
      </c>
      <c r="F52" s="143">
        <f t="shared" si="11"/>
        <v>9</v>
      </c>
      <c r="G52" s="143">
        <f>SUM(G53:G56)</f>
        <v>9</v>
      </c>
      <c r="H52" s="143">
        <f>SUM(H53:H56)</f>
        <v>0</v>
      </c>
      <c r="I52" s="143">
        <f t="shared" si="3"/>
        <v>0</v>
      </c>
      <c r="J52" s="143">
        <f>SUM(J53:J56)</f>
        <v>0</v>
      </c>
      <c r="K52" s="143">
        <f>SUM(K53:K56)</f>
        <v>0</v>
      </c>
      <c r="L52" s="143">
        <f t="shared" si="4"/>
        <v>9</v>
      </c>
      <c r="M52" s="143">
        <f>SUM(M53:M56)</f>
        <v>9</v>
      </c>
      <c r="N52" s="143">
        <f>SUM(N53:N56)</f>
        <v>0</v>
      </c>
      <c r="O52" s="143">
        <f t="shared" si="5"/>
        <v>0</v>
      </c>
      <c r="P52" s="143">
        <f>SUM(P53:P56)</f>
        <v>0</v>
      </c>
      <c r="Q52" s="143">
        <f>SUM(Q53:Q56)</f>
        <v>0</v>
      </c>
      <c r="R52" s="143">
        <f t="shared" si="6"/>
        <v>0</v>
      </c>
      <c r="S52" s="143">
        <f>SUM(S53:S56)</f>
        <v>0</v>
      </c>
      <c r="T52" s="143">
        <f>SUM(T53:T56)</f>
        <v>0</v>
      </c>
      <c r="U52" s="143">
        <f t="shared" si="7"/>
        <v>159</v>
      </c>
      <c r="V52" s="143">
        <f>SUM(V53:V56)</f>
        <v>80</v>
      </c>
      <c r="W52" s="143">
        <f>SUM(W53:W56)</f>
        <v>79</v>
      </c>
      <c r="X52" s="143">
        <f t="shared" si="8"/>
        <v>0</v>
      </c>
      <c r="Y52" s="143">
        <f>SUM(Y53:Y56)</f>
        <v>0</v>
      </c>
      <c r="Z52" s="143">
        <f>SUM(Z53:Z56)</f>
        <v>0</v>
      </c>
      <c r="AA52" s="143">
        <f t="shared" si="12"/>
        <v>10</v>
      </c>
      <c r="AB52" s="143">
        <f>SUM(AB53:AB56)</f>
        <v>0</v>
      </c>
      <c r="AC52" s="143">
        <f>SUM(AC53:AC56)</f>
        <v>10</v>
      </c>
      <c r="AD52" s="143">
        <f t="shared" si="13"/>
        <v>0</v>
      </c>
      <c r="AE52" s="143">
        <f>SUM(AE53:AE56)</f>
        <v>0</v>
      </c>
      <c r="AF52" s="143">
        <f>SUM(AF53:AF56)</f>
        <v>0</v>
      </c>
      <c r="AG52" s="143">
        <f t="shared" si="14"/>
        <v>1</v>
      </c>
      <c r="AH52" s="143">
        <f>SUM(AH53:AH56)</f>
        <v>0</v>
      </c>
      <c r="AI52" s="143">
        <f>SUM(AI53:AI56)</f>
        <v>1</v>
      </c>
      <c r="AJ52" s="143">
        <f t="shared" si="16"/>
        <v>13</v>
      </c>
      <c r="AK52" s="143">
        <f>SUM(AK53:AK56)</f>
        <v>6</v>
      </c>
      <c r="AL52" s="143">
        <f>SUM(AL53:AL56)</f>
        <v>7</v>
      </c>
      <c r="AM52" s="143">
        <f>SUM(AM53:AM56)</f>
        <v>0</v>
      </c>
      <c r="AN52" s="143">
        <f>SUM(AN53:AN56)</f>
        <v>5</v>
      </c>
      <c r="AO52" s="149">
        <f t="shared" si="17"/>
        <v>3</v>
      </c>
      <c r="AP52" s="143">
        <f>SUM(AP53:AP56)</f>
        <v>3</v>
      </c>
      <c r="AQ52" s="143">
        <f>SUM(AQ53:AQ56)</f>
        <v>0</v>
      </c>
      <c r="AR52" s="247" t="s">
        <v>238</v>
      </c>
      <c r="AS52" s="306"/>
    </row>
    <row r="53" spans="1:45" ht="21" customHeight="1">
      <c r="A53" s="43"/>
      <c r="B53" s="45" t="s">
        <v>129</v>
      </c>
      <c r="C53" s="146">
        <f t="shared" si="10"/>
        <v>55</v>
      </c>
      <c r="D53" s="147">
        <f aca="true" t="shared" si="20" ref="D53:E66">G53+J53+M53+P53+S53+V53+Y53+AB53+AE53+AH53+AK53</f>
        <v>28</v>
      </c>
      <c r="E53" s="147">
        <f t="shared" si="20"/>
        <v>27</v>
      </c>
      <c r="F53" s="147">
        <f t="shared" si="11"/>
        <v>2</v>
      </c>
      <c r="G53" s="135">
        <v>2</v>
      </c>
      <c r="H53" s="135">
        <v>0</v>
      </c>
      <c r="I53" s="147">
        <f t="shared" si="3"/>
        <v>0</v>
      </c>
      <c r="J53" s="135">
        <v>0</v>
      </c>
      <c r="K53" s="135">
        <v>0</v>
      </c>
      <c r="L53" s="147">
        <f t="shared" si="4"/>
        <v>2</v>
      </c>
      <c r="M53" s="135">
        <v>2</v>
      </c>
      <c r="N53" s="135">
        <v>0</v>
      </c>
      <c r="O53" s="147">
        <f t="shared" si="5"/>
        <v>0</v>
      </c>
      <c r="P53" s="135">
        <v>0</v>
      </c>
      <c r="Q53" s="135">
        <v>0</v>
      </c>
      <c r="R53" s="147">
        <f t="shared" si="6"/>
        <v>0</v>
      </c>
      <c r="S53" s="135">
        <v>0</v>
      </c>
      <c r="T53" s="135">
        <v>0</v>
      </c>
      <c r="U53" s="147">
        <f t="shared" si="7"/>
        <v>42</v>
      </c>
      <c r="V53" s="135">
        <v>20</v>
      </c>
      <c r="W53" s="135">
        <v>22</v>
      </c>
      <c r="X53" s="147">
        <f t="shared" si="8"/>
        <v>0</v>
      </c>
      <c r="Y53" s="135">
        <v>0</v>
      </c>
      <c r="Z53" s="135">
        <v>0</v>
      </c>
      <c r="AA53" s="147">
        <f t="shared" si="12"/>
        <v>2</v>
      </c>
      <c r="AB53" s="135">
        <v>0</v>
      </c>
      <c r="AC53" s="135">
        <v>2</v>
      </c>
      <c r="AD53" s="147">
        <f t="shared" si="13"/>
        <v>0</v>
      </c>
      <c r="AE53" s="135">
        <v>0</v>
      </c>
      <c r="AF53" s="135">
        <v>0</v>
      </c>
      <c r="AG53" s="147">
        <f t="shared" si="14"/>
        <v>0</v>
      </c>
      <c r="AH53" s="135">
        <v>0</v>
      </c>
      <c r="AI53" s="135">
        <v>0</v>
      </c>
      <c r="AJ53" s="147">
        <f t="shared" si="16"/>
        <v>7</v>
      </c>
      <c r="AK53" s="135">
        <v>4</v>
      </c>
      <c r="AL53" s="135">
        <v>3</v>
      </c>
      <c r="AM53" s="135">
        <v>0</v>
      </c>
      <c r="AN53" s="135">
        <v>2</v>
      </c>
      <c r="AO53" s="135">
        <f t="shared" si="17"/>
        <v>1</v>
      </c>
      <c r="AP53" s="135">
        <v>1</v>
      </c>
      <c r="AQ53" s="135">
        <v>0</v>
      </c>
      <c r="AR53" s="41" t="s">
        <v>129</v>
      </c>
      <c r="AS53" s="3"/>
    </row>
    <row r="54" spans="1:45" ht="21" customHeight="1">
      <c r="A54" s="43"/>
      <c r="B54" s="45" t="s">
        <v>130</v>
      </c>
      <c r="C54" s="146">
        <f t="shared" si="10"/>
        <v>22</v>
      </c>
      <c r="D54" s="147">
        <f t="shared" si="20"/>
        <v>12</v>
      </c>
      <c r="E54" s="147">
        <f>H54+K54+N54+Q54+T54+W54+Z54+AC54+AF54+AI54+AL54</f>
        <v>10</v>
      </c>
      <c r="F54" s="147">
        <f t="shared" si="11"/>
        <v>1</v>
      </c>
      <c r="G54" s="135">
        <v>1</v>
      </c>
      <c r="H54" s="135">
        <v>0</v>
      </c>
      <c r="I54" s="147">
        <f t="shared" si="3"/>
        <v>0</v>
      </c>
      <c r="J54" s="135">
        <v>0</v>
      </c>
      <c r="K54" s="135">
        <v>0</v>
      </c>
      <c r="L54" s="147">
        <f t="shared" si="4"/>
        <v>1</v>
      </c>
      <c r="M54" s="135">
        <v>1</v>
      </c>
      <c r="N54" s="135">
        <v>0</v>
      </c>
      <c r="O54" s="147">
        <f t="shared" si="5"/>
        <v>0</v>
      </c>
      <c r="P54" s="135">
        <v>0</v>
      </c>
      <c r="Q54" s="135">
        <v>0</v>
      </c>
      <c r="R54" s="147">
        <f t="shared" si="6"/>
        <v>0</v>
      </c>
      <c r="S54" s="135">
        <v>0</v>
      </c>
      <c r="T54" s="135">
        <v>0</v>
      </c>
      <c r="U54" s="147">
        <f t="shared" si="7"/>
        <v>15</v>
      </c>
      <c r="V54" s="135">
        <v>10</v>
      </c>
      <c r="W54" s="135">
        <v>5</v>
      </c>
      <c r="X54" s="147">
        <f t="shared" si="8"/>
        <v>0</v>
      </c>
      <c r="Y54" s="135">
        <v>0</v>
      </c>
      <c r="Z54" s="135">
        <v>0</v>
      </c>
      <c r="AA54" s="147">
        <f t="shared" si="12"/>
        <v>2</v>
      </c>
      <c r="AB54" s="135">
        <v>0</v>
      </c>
      <c r="AC54" s="135">
        <v>2</v>
      </c>
      <c r="AD54" s="147">
        <f t="shared" si="13"/>
        <v>0</v>
      </c>
      <c r="AE54" s="135">
        <v>0</v>
      </c>
      <c r="AF54" s="135">
        <v>0</v>
      </c>
      <c r="AG54" s="147">
        <f t="shared" si="14"/>
        <v>0</v>
      </c>
      <c r="AH54" s="135">
        <v>0</v>
      </c>
      <c r="AI54" s="135">
        <v>0</v>
      </c>
      <c r="AJ54" s="147">
        <f t="shared" si="16"/>
        <v>3</v>
      </c>
      <c r="AK54" s="135">
        <v>0</v>
      </c>
      <c r="AL54" s="135">
        <v>3</v>
      </c>
      <c r="AM54" s="135">
        <v>0</v>
      </c>
      <c r="AN54" s="135">
        <v>2</v>
      </c>
      <c r="AO54" s="135">
        <f t="shared" si="17"/>
        <v>2</v>
      </c>
      <c r="AP54" s="135">
        <v>2</v>
      </c>
      <c r="AQ54" s="135">
        <v>0</v>
      </c>
      <c r="AR54" s="41" t="s">
        <v>130</v>
      </c>
      <c r="AS54" s="3"/>
    </row>
    <row r="55" spans="1:45" ht="21" customHeight="1">
      <c r="A55" s="43"/>
      <c r="B55" s="45" t="s">
        <v>131</v>
      </c>
      <c r="C55" s="146">
        <f t="shared" si="10"/>
        <v>111</v>
      </c>
      <c r="D55" s="147">
        <f t="shared" si="20"/>
        <v>58</v>
      </c>
      <c r="E55" s="147">
        <f>H55+K55+N55+Q55+T55+W55+Z55+AC55+AF55+AI55+AL55</f>
        <v>53</v>
      </c>
      <c r="F55" s="147">
        <f t="shared" si="11"/>
        <v>5</v>
      </c>
      <c r="G55" s="135">
        <v>5</v>
      </c>
      <c r="H55" s="135">
        <v>0</v>
      </c>
      <c r="I55" s="147">
        <f t="shared" si="3"/>
        <v>0</v>
      </c>
      <c r="J55" s="135">
        <v>0</v>
      </c>
      <c r="K55" s="135">
        <v>0</v>
      </c>
      <c r="L55" s="147">
        <f t="shared" si="4"/>
        <v>5</v>
      </c>
      <c r="M55" s="135">
        <v>5</v>
      </c>
      <c r="N55" s="135">
        <v>0</v>
      </c>
      <c r="O55" s="147">
        <f t="shared" si="5"/>
        <v>0</v>
      </c>
      <c r="P55" s="135">
        <v>0</v>
      </c>
      <c r="Q55" s="135">
        <v>0</v>
      </c>
      <c r="R55" s="147">
        <f t="shared" si="6"/>
        <v>0</v>
      </c>
      <c r="S55" s="135">
        <v>0</v>
      </c>
      <c r="T55" s="135">
        <v>0</v>
      </c>
      <c r="U55" s="147">
        <f t="shared" si="7"/>
        <v>92</v>
      </c>
      <c r="V55" s="135">
        <v>46</v>
      </c>
      <c r="W55" s="135">
        <v>46</v>
      </c>
      <c r="X55" s="147">
        <f t="shared" si="8"/>
        <v>0</v>
      </c>
      <c r="Y55" s="135">
        <v>0</v>
      </c>
      <c r="Z55" s="135">
        <v>0</v>
      </c>
      <c r="AA55" s="147">
        <f t="shared" si="12"/>
        <v>5</v>
      </c>
      <c r="AB55" s="135">
        <v>0</v>
      </c>
      <c r="AC55" s="135">
        <v>5</v>
      </c>
      <c r="AD55" s="147">
        <f t="shared" si="13"/>
        <v>0</v>
      </c>
      <c r="AE55" s="135">
        <v>0</v>
      </c>
      <c r="AF55" s="135">
        <v>0</v>
      </c>
      <c r="AG55" s="147">
        <f t="shared" si="14"/>
        <v>1</v>
      </c>
      <c r="AH55" s="135">
        <v>0</v>
      </c>
      <c r="AI55" s="135">
        <v>1</v>
      </c>
      <c r="AJ55" s="147">
        <f t="shared" si="16"/>
        <v>3</v>
      </c>
      <c r="AK55" s="135">
        <v>2</v>
      </c>
      <c r="AL55" s="135">
        <v>1</v>
      </c>
      <c r="AM55" s="135">
        <v>0</v>
      </c>
      <c r="AN55" s="135">
        <v>1</v>
      </c>
      <c r="AO55" s="135">
        <f t="shared" si="17"/>
        <v>0</v>
      </c>
      <c r="AP55" s="135">
        <v>0</v>
      </c>
      <c r="AQ55" s="135">
        <v>0</v>
      </c>
      <c r="AR55" s="41" t="s">
        <v>131</v>
      </c>
      <c r="AS55" s="3"/>
    </row>
    <row r="56" spans="1:45" ht="21" customHeight="1">
      <c r="A56" s="43"/>
      <c r="B56" s="45" t="s">
        <v>132</v>
      </c>
      <c r="C56" s="146">
        <f t="shared" si="10"/>
        <v>13</v>
      </c>
      <c r="D56" s="147">
        <f t="shared" si="20"/>
        <v>6</v>
      </c>
      <c r="E56" s="147">
        <f>H56+K56+N56+Q56+T56+W56+Z56+AC56+AF56+AI56+AL56</f>
        <v>7</v>
      </c>
      <c r="F56" s="147">
        <f t="shared" si="11"/>
        <v>1</v>
      </c>
      <c r="G56" s="135">
        <v>1</v>
      </c>
      <c r="H56" s="135">
        <v>0</v>
      </c>
      <c r="I56" s="147">
        <f t="shared" si="3"/>
        <v>0</v>
      </c>
      <c r="J56" s="135">
        <v>0</v>
      </c>
      <c r="K56" s="135">
        <v>0</v>
      </c>
      <c r="L56" s="147">
        <f t="shared" si="4"/>
        <v>1</v>
      </c>
      <c r="M56" s="135">
        <v>1</v>
      </c>
      <c r="N56" s="135">
        <v>0</v>
      </c>
      <c r="O56" s="147">
        <f t="shared" si="5"/>
        <v>0</v>
      </c>
      <c r="P56" s="135">
        <v>0</v>
      </c>
      <c r="Q56" s="135">
        <v>0</v>
      </c>
      <c r="R56" s="147">
        <f t="shared" si="6"/>
        <v>0</v>
      </c>
      <c r="S56" s="135">
        <v>0</v>
      </c>
      <c r="T56" s="135">
        <v>0</v>
      </c>
      <c r="U56" s="147">
        <f t="shared" si="7"/>
        <v>10</v>
      </c>
      <c r="V56" s="135">
        <v>4</v>
      </c>
      <c r="W56" s="135">
        <v>6</v>
      </c>
      <c r="X56" s="147">
        <f t="shared" si="8"/>
        <v>0</v>
      </c>
      <c r="Y56" s="135">
        <v>0</v>
      </c>
      <c r="Z56" s="135">
        <v>0</v>
      </c>
      <c r="AA56" s="147">
        <f t="shared" si="12"/>
        <v>1</v>
      </c>
      <c r="AB56" s="135">
        <v>0</v>
      </c>
      <c r="AC56" s="135">
        <v>1</v>
      </c>
      <c r="AD56" s="147">
        <f t="shared" si="13"/>
        <v>0</v>
      </c>
      <c r="AE56" s="135">
        <v>0</v>
      </c>
      <c r="AF56" s="135">
        <v>0</v>
      </c>
      <c r="AG56" s="147">
        <f t="shared" si="14"/>
        <v>0</v>
      </c>
      <c r="AH56" s="135">
        <v>0</v>
      </c>
      <c r="AI56" s="135">
        <v>0</v>
      </c>
      <c r="AJ56" s="147">
        <f t="shared" si="16"/>
        <v>0</v>
      </c>
      <c r="AK56" s="135">
        <v>0</v>
      </c>
      <c r="AL56" s="135">
        <v>0</v>
      </c>
      <c r="AM56" s="135">
        <v>0</v>
      </c>
      <c r="AN56" s="135">
        <v>0</v>
      </c>
      <c r="AO56" s="135">
        <f t="shared" si="17"/>
        <v>0</v>
      </c>
      <c r="AP56" s="135">
        <v>0</v>
      </c>
      <c r="AQ56" s="135">
        <v>0</v>
      </c>
      <c r="AR56" s="41" t="s">
        <v>132</v>
      </c>
      <c r="AS56" s="3"/>
    </row>
    <row r="57" spans="1:45" s="124" customFormat="1" ht="21" customHeight="1">
      <c r="A57" s="263" t="s">
        <v>239</v>
      </c>
      <c r="B57" s="264"/>
      <c r="C57" s="142">
        <f t="shared" si="10"/>
        <v>77</v>
      </c>
      <c r="D57" s="143">
        <f>SUM(D58:D59)</f>
        <v>47</v>
      </c>
      <c r="E57" s="143">
        <f>SUM(E58:E59)</f>
        <v>30</v>
      </c>
      <c r="F57" s="143">
        <f t="shared" si="11"/>
        <v>4</v>
      </c>
      <c r="G57" s="143">
        <f>SUM(G58:G59)</f>
        <v>4</v>
      </c>
      <c r="H57" s="143">
        <f>SUM(H58:H59)</f>
        <v>0</v>
      </c>
      <c r="I57" s="143">
        <f t="shared" si="3"/>
        <v>0</v>
      </c>
      <c r="J57" s="143">
        <f>SUM(J58:J59)</f>
        <v>0</v>
      </c>
      <c r="K57" s="143">
        <f>SUM(K58:K59)</f>
        <v>0</v>
      </c>
      <c r="L57" s="143">
        <f t="shared" si="4"/>
        <v>4</v>
      </c>
      <c r="M57" s="143">
        <f>SUM(M58:M59)</f>
        <v>3</v>
      </c>
      <c r="N57" s="143">
        <f>SUM(N58:N59)</f>
        <v>1</v>
      </c>
      <c r="O57" s="143">
        <f t="shared" si="5"/>
        <v>0</v>
      </c>
      <c r="P57" s="143">
        <f>SUM(P58:P59)</f>
        <v>0</v>
      </c>
      <c r="Q57" s="143">
        <f>SUM(Q58:Q59)</f>
        <v>0</v>
      </c>
      <c r="R57" s="143">
        <f t="shared" si="6"/>
        <v>0</v>
      </c>
      <c r="S57" s="143">
        <f>SUM(S58:S59)</f>
        <v>0</v>
      </c>
      <c r="T57" s="143">
        <f>SUM(T58:T59)</f>
        <v>0</v>
      </c>
      <c r="U57" s="143">
        <f t="shared" si="7"/>
        <v>55</v>
      </c>
      <c r="V57" s="143">
        <f>SUM(V58:V59)</f>
        <v>34</v>
      </c>
      <c r="W57" s="143">
        <f>SUM(W58:W59)</f>
        <v>21</v>
      </c>
      <c r="X57" s="143">
        <f t="shared" si="8"/>
        <v>0</v>
      </c>
      <c r="Y57" s="143">
        <f>SUM(Y58:Y59)</f>
        <v>0</v>
      </c>
      <c r="Z57" s="143">
        <f>SUM(Z58:Z59)</f>
        <v>0</v>
      </c>
      <c r="AA57" s="143">
        <f t="shared" si="12"/>
        <v>4</v>
      </c>
      <c r="AB57" s="143">
        <f>SUM(AB58:AB59)</f>
        <v>0</v>
      </c>
      <c r="AC57" s="143">
        <f>SUM(AC58:AC59)</f>
        <v>4</v>
      </c>
      <c r="AD57" s="143">
        <f t="shared" si="13"/>
        <v>0</v>
      </c>
      <c r="AE57" s="143">
        <f>SUM(AE58:AE59)</f>
        <v>0</v>
      </c>
      <c r="AF57" s="143">
        <f>SUM(AF58:AF59)</f>
        <v>0</v>
      </c>
      <c r="AG57" s="143">
        <f t="shared" si="14"/>
        <v>0</v>
      </c>
      <c r="AH57" s="143">
        <f>SUM(AH58:AH59)</f>
        <v>0</v>
      </c>
      <c r="AI57" s="143">
        <f>SUM(AI58:AI59)</f>
        <v>0</v>
      </c>
      <c r="AJ57" s="143">
        <f t="shared" si="16"/>
        <v>10</v>
      </c>
      <c r="AK57" s="143">
        <f>SUM(AK58:AK59)</f>
        <v>6</v>
      </c>
      <c r="AL57" s="143">
        <f>SUM(AL58:AL59)</f>
        <v>4</v>
      </c>
      <c r="AM57" s="143">
        <f>SUM(AM58:AM59)</f>
        <v>0</v>
      </c>
      <c r="AN57" s="143">
        <f>SUM(AN58:AN59)</f>
        <v>4</v>
      </c>
      <c r="AO57" s="149">
        <f t="shared" si="17"/>
        <v>1</v>
      </c>
      <c r="AP57" s="143">
        <f>SUM(AP58:AP59)</f>
        <v>0</v>
      </c>
      <c r="AQ57" s="143">
        <f>SUM(AQ58:AQ59)</f>
        <v>1</v>
      </c>
      <c r="AR57" s="247" t="s">
        <v>239</v>
      </c>
      <c r="AS57" s="306"/>
    </row>
    <row r="58" spans="1:45" ht="21" customHeight="1">
      <c r="A58" s="43"/>
      <c r="B58" s="45" t="s">
        <v>133</v>
      </c>
      <c r="C58" s="146">
        <f t="shared" si="10"/>
        <v>19</v>
      </c>
      <c r="D58" s="147">
        <f t="shared" si="20"/>
        <v>9</v>
      </c>
      <c r="E58" s="147">
        <f t="shared" si="20"/>
        <v>10</v>
      </c>
      <c r="F58" s="147">
        <f t="shared" si="11"/>
        <v>1</v>
      </c>
      <c r="G58" s="135">
        <v>1</v>
      </c>
      <c r="H58" s="135">
        <v>0</v>
      </c>
      <c r="I58" s="147">
        <f t="shared" si="3"/>
        <v>0</v>
      </c>
      <c r="J58" s="135">
        <v>0</v>
      </c>
      <c r="K58" s="135">
        <v>0</v>
      </c>
      <c r="L58" s="147">
        <f t="shared" si="4"/>
        <v>1</v>
      </c>
      <c r="M58" s="135">
        <v>1</v>
      </c>
      <c r="N58" s="135">
        <v>0</v>
      </c>
      <c r="O58" s="147">
        <f t="shared" si="5"/>
        <v>0</v>
      </c>
      <c r="P58" s="135">
        <v>0</v>
      </c>
      <c r="Q58" s="135">
        <v>0</v>
      </c>
      <c r="R58" s="147">
        <f t="shared" si="6"/>
        <v>0</v>
      </c>
      <c r="S58" s="135">
        <v>0</v>
      </c>
      <c r="T58" s="135">
        <v>0</v>
      </c>
      <c r="U58" s="147">
        <f t="shared" si="7"/>
        <v>14</v>
      </c>
      <c r="V58" s="135">
        <v>6</v>
      </c>
      <c r="W58" s="135">
        <v>8</v>
      </c>
      <c r="X58" s="147">
        <f t="shared" si="8"/>
        <v>0</v>
      </c>
      <c r="Y58" s="135">
        <v>0</v>
      </c>
      <c r="Z58" s="135">
        <v>0</v>
      </c>
      <c r="AA58" s="147">
        <f t="shared" si="12"/>
        <v>1</v>
      </c>
      <c r="AB58" s="135">
        <v>0</v>
      </c>
      <c r="AC58" s="135">
        <v>1</v>
      </c>
      <c r="AD58" s="147">
        <f t="shared" si="13"/>
        <v>0</v>
      </c>
      <c r="AE58" s="135">
        <v>0</v>
      </c>
      <c r="AF58" s="135">
        <v>0</v>
      </c>
      <c r="AG58" s="147">
        <f t="shared" si="14"/>
        <v>0</v>
      </c>
      <c r="AH58" s="135">
        <v>0</v>
      </c>
      <c r="AI58" s="135">
        <v>0</v>
      </c>
      <c r="AJ58" s="147">
        <f t="shared" si="16"/>
        <v>2</v>
      </c>
      <c r="AK58" s="135">
        <v>1</v>
      </c>
      <c r="AL58" s="135">
        <v>1</v>
      </c>
      <c r="AM58" s="135">
        <v>0</v>
      </c>
      <c r="AN58" s="135">
        <v>1</v>
      </c>
      <c r="AO58" s="135">
        <f t="shared" si="17"/>
        <v>0</v>
      </c>
      <c r="AP58" s="135">
        <v>0</v>
      </c>
      <c r="AQ58" s="135">
        <v>0</v>
      </c>
      <c r="AR58" s="41" t="s">
        <v>133</v>
      </c>
      <c r="AS58" s="3"/>
    </row>
    <row r="59" spans="1:45" s="94" customFormat="1" ht="21" customHeight="1">
      <c r="A59" s="43"/>
      <c r="B59" s="45" t="s">
        <v>147</v>
      </c>
      <c r="C59" s="146">
        <f t="shared" si="10"/>
        <v>58</v>
      </c>
      <c r="D59" s="147">
        <f t="shared" si="20"/>
        <v>38</v>
      </c>
      <c r="E59" s="147">
        <f>H59+K59+N59+Q59+T59+W59+Z59+AC59+AF59+AI59+AL59</f>
        <v>20</v>
      </c>
      <c r="F59" s="147">
        <f t="shared" si="11"/>
        <v>3</v>
      </c>
      <c r="G59" s="135">
        <v>3</v>
      </c>
      <c r="H59" s="135">
        <v>0</v>
      </c>
      <c r="I59" s="147">
        <f t="shared" si="3"/>
        <v>0</v>
      </c>
      <c r="J59" s="135">
        <v>0</v>
      </c>
      <c r="K59" s="135">
        <v>0</v>
      </c>
      <c r="L59" s="147">
        <f t="shared" si="4"/>
        <v>3</v>
      </c>
      <c r="M59" s="135">
        <v>2</v>
      </c>
      <c r="N59" s="135">
        <v>1</v>
      </c>
      <c r="O59" s="147">
        <f t="shared" si="5"/>
        <v>0</v>
      </c>
      <c r="P59" s="135">
        <v>0</v>
      </c>
      <c r="Q59" s="135">
        <v>0</v>
      </c>
      <c r="R59" s="147">
        <f t="shared" si="6"/>
        <v>0</v>
      </c>
      <c r="S59" s="135">
        <v>0</v>
      </c>
      <c r="T59" s="135">
        <v>0</v>
      </c>
      <c r="U59" s="147">
        <f t="shared" si="7"/>
        <v>41</v>
      </c>
      <c r="V59" s="135">
        <v>28</v>
      </c>
      <c r="W59" s="135">
        <v>13</v>
      </c>
      <c r="X59" s="147">
        <f t="shared" si="8"/>
        <v>0</v>
      </c>
      <c r="Y59" s="135">
        <v>0</v>
      </c>
      <c r="Z59" s="135">
        <v>0</v>
      </c>
      <c r="AA59" s="147">
        <f t="shared" si="12"/>
        <v>3</v>
      </c>
      <c r="AB59" s="135">
        <v>0</v>
      </c>
      <c r="AC59" s="135">
        <v>3</v>
      </c>
      <c r="AD59" s="147">
        <f t="shared" si="13"/>
        <v>0</v>
      </c>
      <c r="AE59" s="135">
        <v>0</v>
      </c>
      <c r="AF59" s="135">
        <v>0</v>
      </c>
      <c r="AG59" s="147">
        <f t="shared" si="14"/>
        <v>0</v>
      </c>
      <c r="AH59" s="135">
        <v>0</v>
      </c>
      <c r="AI59" s="135">
        <v>0</v>
      </c>
      <c r="AJ59" s="147">
        <f t="shared" si="16"/>
        <v>8</v>
      </c>
      <c r="AK59" s="135">
        <v>5</v>
      </c>
      <c r="AL59" s="135">
        <v>3</v>
      </c>
      <c r="AM59" s="135">
        <v>0</v>
      </c>
      <c r="AN59" s="135">
        <v>3</v>
      </c>
      <c r="AO59" s="135">
        <f t="shared" si="17"/>
        <v>1</v>
      </c>
      <c r="AP59" s="135">
        <v>0</v>
      </c>
      <c r="AQ59" s="135">
        <v>1</v>
      </c>
      <c r="AR59" s="41" t="s">
        <v>147</v>
      </c>
      <c r="AS59" s="3"/>
    </row>
    <row r="60" spans="1:45" s="123" customFormat="1" ht="21" customHeight="1">
      <c r="A60" s="263" t="s">
        <v>240</v>
      </c>
      <c r="B60" s="281"/>
      <c r="C60" s="142">
        <f t="shared" si="10"/>
        <v>87</v>
      </c>
      <c r="D60" s="143">
        <f>SUM(D61:D62)</f>
        <v>49</v>
      </c>
      <c r="E60" s="143">
        <f>SUM(E61:E62)</f>
        <v>38</v>
      </c>
      <c r="F60" s="143">
        <f t="shared" si="11"/>
        <v>5</v>
      </c>
      <c r="G60" s="143">
        <f>SUM(G61:G62)</f>
        <v>5</v>
      </c>
      <c r="H60" s="143">
        <f>SUM(H61:H62)</f>
        <v>0</v>
      </c>
      <c r="I60" s="143">
        <f t="shared" si="3"/>
        <v>0</v>
      </c>
      <c r="J60" s="143">
        <f>SUM(J61:J62)</f>
        <v>0</v>
      </c>
      <c r="K60" s="143">
        <f>SUM(K61:K62)</f>
        <v>0</v>
      </c>
      <c r="L60" s="143">
        <f t="shared" si="4"/>
        <v>5</v>
      </c>
      <c r="M60" s="143">
        <f>SUM(M61:M62)</f>
        <v>4</v>
      </c>
      <c r="N60" s="143">
        <f>SUM(N61:N62)</f>
        <v>1</v>
      </c>
      <c r="O60" s="143">
        <f t="shared" si="5"/>
        <v>0</v>
      </c>
      <c r="P60" s="143">
        <f>SUM(P61:P62)</f>
        <v>0</v>
      </c>
      <c r="Q60" s="143">
        <f>SUM(Q61:Q62)</f>
        <v>0</v>
      </c>
      <c r="R60" s="143">
        <f t="shared" si="6"/>
        <v>0</v>
      </c>
      <c r="S60" s="143">
        <f>SUM(S61:S62)</f>
        <v>0</v>
      </c>
      <c r="T60" s="143">
        <f>SUM(T61:T62)</f>
        <v>0</v>
      </c>
      <c r="U60" s="143">
        <f t="shared" si="7"/>
        <v>64</v>
      </c>
      <c r="V60" s="143">
        <f>SUM(V61:V62)</f>
        <v>38</v>
      </c>
      <c r="W60" s="143">
        <f>SUM(W61:W62)</f>
        <v>26</v>
      </c>
      <c r="X60" s="143">
        <f t="shared" si="8"/>
        <v>0</v>
      </c>
      <c r="Y60" s="143">
        <f>SUM(Y61:Y62)</f>
        <v>0</v>
      </c>
      <c r="Z60" s="143">
        <f>SUM(Z61:Z62)</f>
        <v>0</v>
      </c>
      <c r="AA60" s="143">
        <f t="shared" si="12"/>
        <v>6</v>
      </c>
      <c r="AB60" s="143">
        <f>SUM(AB61:AB62)</f>
        <v>0</v>
      </c>
      <c r="AC60" s="143">
        <f>SUM(AC61:AC62)</f>
        <v>6</v>
      </c>
      <c r="AD60" s="143">
        <f t="shared" si="13"/>
        <v>0</v>
      </c>
      <c r="AE60" s="143">
        <f>SUM(AE61:AE62)</f>
        <v>0</v>
      </c>
      <c r="AF60" s="143">
        <f>SUM(AF61:AF62)</f>
        <v>0</v>
      </c>
      <c r="AG60" s="143">
        <f t="shared" si="14"/>
        <v>0</v>
      </c>
      <c r="AH60" s="143">
        <f>SUM(AH61:AH62)</f>
        <v>0</v>
      </c>
      <c r="AI60" s="143">
        <f>SUM(AI61:AI62)</f>
        <v>0</v>
      </c>
      <c r="AJ60" s="143">
        <f t="shared" si="16"/>
        <v>7</v>
      </c>
      <c r="AK60" s="143">
        <f>SUM(AK61:AK62)</f>
        <v>2</v>
      </c>
      <c r="AL60" s="143">
        <f>SUM(AL61:AL62)</f>
        <v>5</v>
      </c>
      <c r="AM60" s="143">
        <f>SUM(AM61:AM62)</f>
        <v>0</v>
      </c>
      <c r="AN60" s="143">
        <f>SUM(AN61:AN62)</f>
        <v>2</v>
      </c>
      <c r="AO60" s="149">
        <f t="shared" si="17"/>
        <v>5</v>
      </c>
      <c r="AP60" s="143">
        <f>SUM(AP61:AP62)</f>
        <v>3</v>
      </c>
      <c r="AQ60" s="143">
        <f>SUM(AQ61:AQ62)</f>
        <v>2</v>
      </c>
      <c r="AR60" s="247" t="s">
        <v>240</v>
      </c>
      <c r="AS60" s="248"/>
    </row>
    <row r="61" spans="1:45" ht="21" customHeight="1">
      <c r="A61" s="44"/>
      <c r="B61" s="45" t="s">
        <v>134</v>
      </c>
      <c r="C61" s="146">
        <f t="shared" si="10"/>
        <v>36</v>
      </c>
      <c r="D61" s="147">
        <f t="shared" si="20"/>
        <v>20</v>
      </c>
      <c r="E61" s="147">
        <f t="shared" si="20"/>
        <v>16</v>
      </c>
      <c r="F61" s="147">
        <f t="shared" si="11"/>
        <v>2</v>
      </c>
      <c r="G61" s="135">
        <v>2</v>
      </c>
      <c r="H61" s="135">
        <v>0</v>
      </c>
      <c r="I61" s="147">
        <f t="shared" si="3"/>
        <v>0</v>
      </c>
      <c r="J61" s="135">
        <v>0</v>
      </c>
      <c r="K61" s="135">
        <v>0</v>
      </c>
      <c r="L61" s="147">
        <f t="shared" si="4"/>
        <v>2</v>
      </c>
      <c r="M61" s="135">
        <v>2</v>
      </c>
      <c r="N61" s="135">
        <v>0</v>
      </c>
      <c r="O61" s="147">
        <f t="shared" si="5"/>
        <v>0</v>
      </c>
      <c r="P61" s="135">
        <v>0</v>
      </c>
      <c r="Q61" s="135">
        <v>0</v>
      </c>
      <c r="R61" s="147">
        <f t="shared" si="6"/>
        <v>0</v>
      </c>
      <c r="S61" s="135">
        <v>0</v>
      </c>
      <c r="T61" s="135">
        <v>0</v>
      </c>
      <c r="U61" s="147">
        <f t="shared" si="7"/>
        <v>24</v>
      </c>
      <c r="V61" s="135">
        <v>15</v>
      </c>
      <c r="W61" s="135">
        <v>9</v>
      </c>
      <c r="X61" s="147">
        <f t="shared" si="8"/>
        <v>0</v>
      </c>
      <c r="Y61" s="135">
        <v>0</v>
      </c>
      <c r="Z61" s="135">
        <v>0</v>
      </c>
      <c r="AA61" s="147">
        <f t="shared" si="12"/>
        <v>3</v>
      </c>
      <c r="AB61" s="135">
        <v>0</v>
      </c>
      <c r="AC61" s="135">
        <v>3</v>
      </c>
      <c r="AD61" s="147">
        <f t="shared" si="13"/>
        <v>0</v>
      </c>
      <c r="AE61" s="135">
        <v>0</v>
      </c>
      <c r="AF61" s="135">
        <v>0</v>
      </c>
      <c r="AG61" s="147">
        <f t="shared" si="14"/>
        <v>0</v>
      </c>
      <c r="AH61" s="135">
        <v>0</v>
      </c>
      <c r="AI61" s="135">
        <v>0</v>
      </c>
      <c r="AJ61" s="147">
        <f t="shared" si="16"/>
        <v>5</v>
      </c>
      <c r="AK61" s="135">
        <v>1</v>
      </c>
      <c r="AL61" s="135">
        <v>4</v>
      </c>
      <c r="AM61" s="135">
        <v>0</v>
      </c>
      <c r="AN61" s="135">
        <v>2</v>
      </c>
      <c r="AO61" s="135">
        <f t="shared" si="17"/>
        <v>4</v>
      </c>
      <c r="AP61" s="135">
        <v>3</v>
      </c>
      <c r="AQ61" s="135">
        <v>1</v>
      </c>
      <c r="AR61" s="41" t="s">
        <v>134</v>
      </c>
      <c r="AS61" s="3"/>
    </row>
    <row r="62" spans="1:45" ht="21" customHeight="1">
      <c r="A62" s="44"/>
      <c r="B62" s="45" t="s">
        <v>224</v>
      </c>
      <c r="C62" s="146">
        <f t="shared" si="10"/>
        <v>51</v>
      </c>
      <c r="D62" s="147">
        <f t="shared" si="20"/>
        <v>29</v>
      </c>
      <c r="E62" s="147">
        <f>H62+K62+N62+Q62+T62+W62+Z62+AC62+AF62+AI62+AL62</f>
        <v>22</v>
      </c>
      <c r="F62" s="147">
        <f t="shared" si="11"/>
        <v>3</v>
      </c>
      <c r="G62" s="135">
        <v>3</v>
      </c>
      <c r="H62" s="135">
        <v>0</v>
      </c>
      <c r="I62" s="147">
        <f t="shared" si="3"/>
        <v>0</v>
      </c>
      <c r="J62" s="135">
        <v>0</v>
      </c>
      <c r="K62" s="135">
        <v>0</v>
      </c>
      <c r="L62" s="147">
        <f t="shared" si="4"/>
        <v>3</v>
      </c>
      <c r="M62" s="135">
        <v>2</v>
      </c>
      <c r="N62" s="135">
        <v>1</v>
      </c>
      <c r="O62" s="147">
        <f t="shared" si="5"/>
        <v>0</v>
      </c>
      <c r="P62" s="135">
        <v>0</v>
      </c>
      <c r="Q62" s="135">
        <v>0</v>
      </c>
      <c r="R62" s="147">
        <f t="shared" si="6"/>
        <v>0</v>
      </c>
      <c r="S62" s="135">
        <v>0</v>
      </c>
      <c r="T62" s="135">
        <v>0</v>
      </c>
      <c r="U62" s="147">
        <f t="shared" si="7"/>
        <v>40</v>
      </c>
      <c r="V62" s="135">
        <v>23</v>
      </c>
      <c r="W62" s="135">
        <v>17</v>
      </c>
      <c r="X62" s="147">
        <f t="shared" si="8"/>
        <v>0</v>
      </c>
      <c r="Y62" s="135">
        <v>0</v>
      </c>
      <c r="Z62" s="135">
        <v>0</v>
      </c>
      <c r="AA62" s="147">
        <f t="shared" si="12"/>
        <v>3</v>
      </c>
      <c r="AB62" s="135">
        <v>0</v>
      </c>
      <c r="AC62" s="135">
        <v>3</v>
      </c>
      <c r="AD62" s="147">
        <f t="shared" si="13"/>
        <v>0</v>
      </c>
      <c r="AE62" s="135">
        <v>0</v>
      </c>
      <c r="AF62" s="135">
        <v>0</v>
      </c>
      <c r="AG62" s="147">
        <f t="shared" si="14"/>
        <v>0</v>
      </c>
      <c r="AH62" s="135">
        <v>0</v>
      </c>
      <c r="AI62" s="135">
        <v>0</v>
      </c>
      <c r="AJ62" s="147">
        <f t="shared" si="16"/>
        <v>2</v>
      </c>
      <c r="AK62" s="135">
        <v>1</v>
      </c>
      <c r="AL62" s="135">
        <v>1</v>
      </c>
      <c r="AM62" s="135">
        <v>0</v>
      </c>
      <c r="AN62" s="135">
        <v>0</v>
      </c>
      <c r="AO62" s="135">
        <f t="shared" si="17"/>
        <v>1</v>
      </c>
      <c r="AP62" s="135">
        <v>0</v>
      </c>
      <c r="AQ62" s="135">
        <v>1</v>
      </c>
      <c r="AR62" s="41" t="s">
        <v>224</v>
      </c>
      <c r="AS62" s="3"/>
    </row>
    <row r="63" spans="1:45" s="123" customFormat="1" ht="21" customHeight="1">
      <c r="A63" s="263" t="s">
        <v>241</v>
      </c>
      <c r="B63" s="264"/>
      <c r="C63" s="142">
        <f t="shared" si="10"/>
        <v>36</v>
      </c>
      <c r="D63" s="143">
        <f>D64</f>
        <v>23</v>
      </c>
      <c r="E63" s="143">
        <f>E64</f>
        <v>13</v>
      </c>
      <c r="F63" s="143">
        <f t="shared" si="11"/>
        <v>3</v>
      </c>
      <c r="G63" s="143">
        <f>G64</f>
        <v>3</v>
      </c>
      <c r="H63" s="143">
        <f>H64</f>
        <v>0</v>
      </c>
      <c r="I63" s="143">
        <f t="shared" si="3"/>
        <v>0</v>
      </c>
      <c r="J63" s="143">
        <f>J64</f>
        <v>0</v>
      </c>
      <c r="K63" s="143">
        <f>K64</f>
        <v>0</v>
      </c>
      <c r="L63" s="143">
        <f t="shared" si="4"/>
        <v>3</v>
      </c>
      <c r="M63" s="143">
        <f>M64</f>
        <v>3</v>
      </c>
      <c r="N63" s="143">
        <f>N64</f>
        <v>0</v>
      </c>
      <c r="O63" s="143">
        <f t="shared" si="5"/>
        <v>0</v>
      </c>
      <c r="P63" s="143">
        <f>P64</f>
        <v>0</v>
      </c>
      <c r="Q63" s="143">
        <f>Q64</f>
        <v>0</v>
      </c>
      <c r="R63" s="143">
        <f t="shared" si="6"/>
        <v>0</v>
      </c>
      <c r="S63" s="143">
        <f>S64</f>
        <v>0</v>
      </c>
      <c r="T63" s="143">
        <f>T64</f>
        <v>0</v>
      </c>
      <c r="U63" s="143">
        <f t="shared" si="7"/>
        <v>25</v>
      </c>
      <c r="V63" s="143">
        <f>V64</f>
        <v>16</v>
      </c>
      <c r="W63" s="143">
        <f>W64</f>
        <v>9</v>
      </c>
      <c r="X63" s="143">
        <f t="shared" si="8"/>
        <v>0</v>
      </c>
      <c r="Y63" s="143">
        <f>Y64</f>
        <v>0</v>
      </c>
      <c r="Z63" s="143">
        <f>Z64</f>
        <v>0</v>
      </c>
      <c r="AA63" s="143">
        <f t="shared" si="12"/>
        <v>1</v>
      </c>
      <c r="AB63" s="143">
        <f>AB64</f>
        <v>0</v>
      </c>
      <c r="AC63" s="143">
        <f>AC64</f>
        <v>1</v>
      </c>
      <c r="AD63" s="143">
        <f t="shared" si="13"/>
        <v>0</v>
      </c>
      <c r="AE63" s="143">
        <f>AE64</f>
        <v>0</v>
      </c>
      <c r="AF63" s="143">
        <f>AF64</f>
        <v>0</v>
      </c>
      <c r="AG63" s="143">
        <f t="shared" si="14"/>
        <v>0</v>
      </c>
      <c r="AH63" s="143">
        <f>SUM(AH64)</f>
        <v>0</v>
      </c>
      <c r="AI63" s="143">
        <f>SUM(AI64)</f>
        <v>0</v>
      </c>
      <c r="AJ63" s="143">
        <f t="shared" si="16"/>
        <v>4</v>
      </c>
      <c r="AK63" s="143">
        <f>SUM(AK64)</f>
        <v>1</v>
      </c>
      <c r="AL63" s="143">
        <f>SUM(AL64)</f>
        <v>3</v>
      </c>
      <c r="AM63" s="143">
        <f>AM64</f>
        <v>0</v>
      </c>
      <c r="AN63" s="143">
        <f>SUM(AN64)</f>
        <v>1</v>
      </c>
      <c r="AO63" s="149">
        <f t="shared" si="17"/>
        <v>10</v>
      </c>
      <c r="AP63" s="143">
        <f>SUM(AP64)</f>
        <v>5</v>
      </c>
      <c r="AQ63" s="143">
        <f>SUM(AQ64)</f>
        <v>5</v>
      </c>
      <c r="AR63" s="247" t="s">
        <v>241</v>
      </c>
      <c r="AS63" s="306"/>
    </row>
    <row r="64" spans="1:45" ht="21" customHeight="1">
      <c r="A64" s="44"/>
      <c r="B64" s="45" t="s">
        <v>135</v>
      </c>
      <c r="C64" s="146">
        <f t="shared" si="10"/>
        <v>36</v>
      </c>
      <c r="D64" s="147">
        <f t="shared" si="20"/>
        <v>23</v>
      </c>
      <c r="E64" s="147">
        <f t="shared" si="20"/>
        <v>13</v>
      </c>
      <c r="F64" s="147">
        <f t="shared" si="11"/>
        <v>3</v>
      </c>
      <c r="G64" s="135">
        <v>3</v>
      </c>
      <c r="H64" s="135">
        <v>0</v>
      </c>
      <c r="I64" s="147">
        <f t="shared" si="3"/>
        <v>0</v>
      </c>
      <c r="J64" s="135">
        <v>0</v>
      </c>
      <c r="K64" s="135">
        <v>0</v>
      </c>
      <c r="L64" s="147">
        <f t="shared" si="4"/>
        <v>3</v>
      </c>
      <c r="M64" s="135">
        <v>3</v>
      </c>
      <c r="N64" s="135">
        <v>0</v>
      </c>
      <c r="O64" s="147">
        <f t="shared" si="5"/>
        <v>0</v>
      </c>
      <c r="P64" s="135">
        <v>0</v>
      </c>
      <c r="Q64" s="135">
        <v>0</v>
      </c>
      <c r="R64" s="147">
        <f t="shared" si="6"/>
        <v>0</v>
      </c>
      <c r="S64" s="135">
        <v>0</v>
      </c>
      <c r="T64" s="135">
        <v>0</v>
      </c>
      <c r="U64" s="147">
        <f t="shared" si="7"/>
        <v>25</v>
      </c>
      <c r="V64" s="135">
        <v>16</v>
      </c>
      <c r="W64" s="135">
        <v>9</v>
      </c>
      <c r="X64" s="147">
        <f t="shared" si="8"/>
        <v>0</v>
      </c>
      <c r="Y64" s="135">
        <v>0</v>
      </c>
      <c r="Z64" s="135">
        <v>0</v>
      </c>
      <c r="AA64" s="147">
        <f t="shared" si="12"/>
        <v>1</v>
      </c>
      <c r="AB64" s="135">
        <v>0</v>
      </c>
      <c r="AC64" s="135">
        <v>1</v>
      </c>
      <c r="AD64" s="147">
        <f t="shared" si="13"/>
        <v>0</v>
      </c>
      <c r="AE64" s="135">
        <v>0</v>
      </c>
      <c r="AF64" s="135">
        <v>0</v>
      </c>
      <c r="AG64" s="147">
        <f t="shared" si="14"/>
        <v>0</v>
      </c>
      <c r="AH64" s="135">
        <v>0</v>
      </c>
      <c r="AI64" s="135">
        <v>0</v>
      </c>
      <c r="AJ64" s="147">
        <f t="shared" si="16"/>
        <v>4</v>
      </c>
      <c r="AK64" s="135">
        <v>1</v>
      </c>
      <c r="AL64" s="135">
        <v>3</v>
      </c>
      <c r="AM64" s="135">
        <v>0</v>
      </c>
      <c r="AN64" s="135">
        <v>1</v>
      </c>
      <c r="AO64" s="135">
        <f t="shared" si="17"/>
        <v>10</v>
      </c>
      <c r="AP64" s="135">
        <v>5</v>
      </c>
      <c r="AQ64" s="135">
        <v>5</v>
      </c>
      <c r="AR64" s="41" t="s">
        <v>135</v>
      </c>
      <c r="AS64" s="3"/>
    </row>
    <row r="65" spans="1:45" s="124" customFormat="1" ht="21" customHeight="1">
      <c r="A65" s="263" t="s">
        <v>242</v>
      </c>
      <c r="B65" s="281"/>
      <c r="C65" s="142">
        <f t="shared" si="10"/>
        <v>105</v>
      </c>
      <c r="D65" s="143">
        <f>SUM(D66:D67)</f>
        <v>54</v>
      </c>
      <c r="E65" s="143">
        <f>SUM(E66:E67)</f>
        <v>51</v>
      </c>
      <c r="F65" s="143">
        <f t="shared" si="11"/>
        <v>7</v>
      </c>
      <c r="G65" s="143">
        <f>SUM(G66:G67)</f>
        <v>7</v>
      </c>
      <c r="H65" s="143">
        <f>SUM(H66:H67)</f>
        <v>0</v>
      </c>
      <c r="I65" s="143">
        <f t="shared" si="3"/>
        <v>0</v>
      </c>
      <c r="J65" s="143">
        <f>SUM(J66:J67)</f>
        <v>0</v>
      </c>
      <c r="K65" s="143">
        <f>SUM(K66:K67)</f>
        <v>0</v>
      </c>
      <c r="L65" s="143">
        <f t="shared" si="4"/>
        <v>7</v>
      </c>
      <c r="M65" s="143">
        <f>SUM(M66:M67)</f>
        <v>6</v>
      </c>
      <c r="N65" s="143">
        <f>SUM(N66:N67)</f>
        <v>1</v>
      </c>
      <c r="O65" s="143">
        <f t="shared" si="5"/>
        <v>0</v>
      </c>
      <c r="P65" s="143">
        <f>SUM(P66:P67)</f>
        <v>0</v>
      </c>
      <c r="Q65" s="143">
        <f>SUM(Q66:Q67)</f>
        <v>0</v>
      </c>
      <c r="R65" s="143">
        <f t="shared" si="6"/>
        <v>0</v>
      </c>
      <c r="S65" s="143">
        <f>SUM(S66:S67)</f>
        <v>0</v>
      </c>
      <c r="T65" s="143">
        <f>SUM(T66:T67)</f>
        <v>0</v>
      </c>
      <c r="U65" s="143">
        <f t="shared" si="7"/>
        <v>69</v>
      </c>
      <c r="V65" s="143">
        <f>SUM(V66:V67)</f>
        <v>35</v>
      </c>
      <c r="W65" s="143">
        <f>SUM(W66:W67)</f>
        <v>34</v>
      </c>
      <c r="X65" s="143">
        <f t="shared" si="8"/>
        <v>0</v>
      </c>
      <c r="Y65" s="143">
        <f>SUM(Y66:Y67)</f>
        <v>0</v>
      </c>
      <c r="Z65" s="143">
        <f>SUM(Z66:Z67)</f>
        <v>0</v>
      </c>
      <c r="AA65" s="143">
        <f t="shared" si="12"/>
        <v>8</v>
      </c>
      <c r="AB65" s="143">
        <f>SUM(AB66:AB67)</f>
        <v>0</v>
      </c>
      <c r="AC65" s="143">
        <f>SUM(AC66:AC67)</f>
        <v>8</v>
      </c>
      <c r="AD65" s="143">
        <f t="shared" si="13"/>
        <v>0</v>
      </c>
      <c r="AE65" s="143">
        <f>SUM(AE66:AE67)</f>
        <v>0</v>
      </c>
      <c r="AF65" s="143">
        <f>SUM(AF66:AF67)</f>
        <v>0</v>
      </c>
      <c r="AG65" s="143">
        <f t="shared" si="14"/>
        <v>0</v>
      </c>
      <c r="AH65" s="143">
        <f>SUM(AH66:AH67)</f>
        <v>0</v>
      </c>
      <c r="AI65" s="143">
        <f>SUM(AI66:AI67)</f>
        <v>0</v>
      </c>
      <c r="AJ65" s="143">
        <f>SUM(AK65:AL65)</f>
        <v>14</v>
      </c>
      <c r="AK65" s="143">
        <f>SUM(AK66:AK67)</f>
        <v>6</v>
      </c>
      <c r="AL65" s="143">
        <f>SUM(AL66:AL67)</f>
        <v>8</v>
      </c>
      <c r="AM65" s="143">
        <f>SUM(AM66:AM67)</f>
        <v>0</v>
      </c>
      <c r="AN65" s="143">
        <f>SUM(AN66:AN67)</f>
        <v>3</v>
      </c>
      <c r="AO65" s="149">
        <f t="shared" si="17"/>
        <v>21</v>
      </c>
      <c r="AP65" s="143">
        <f>SUM(AP66:AP67)</f>
        <v>9</v>
      </c>
      <c r="AQ65" s="143">
        <f>SUM(AQ66:AQ67)</f>
        <v>12</v>
      </c>
      <c r="AR65" s="247" t="s">
        <v>242</v>
      </c>
      <c r="AS65" s="248"/>
    </row>
    <row r="66" spans="1:45" ht="21" customHeight="1">
      <c r="A66" s="44"/>
      <c r="B66" s="45" t="s">
        <v>225</v>
      </c>
      <c r="C66" s="146">
        <f t="shared" si="10"/>
        <v>39</v>
      </c>
      <c r="D66" s="147">
        <f t="shared" si="20"/>
        <v>21</v>
      </c>
      <c r="E66" s="147">
        <f t="shared" si="20"/>
        <v>18</v>
      </c>
      <c r="F66" s="147">
        <f t="shared" si="11"/>
        <v>3</v>
      </c>
      <c r="G66" s="135">
        <v>3</v>
      </c>
      <c r="H66" s="135">
        <v>0</v>
      </c>
      <c r="I66" s="147">
        <f t="shared" si="3"/>
        <v>0</v>
      </c>
      <c r="J66" s="135">
        <v>0</v>
      </c>
      <c r="K66" s="135">
        <v>0</v>
      </c>
      <c r="L66" s="147">
        <f t="shared" si="4"/>
        <v>3</v>
      </c>
      <c r="M66" s="135">
        <v>3</v>
      </c>
      <c r="N66" s="135">
        <v>0</v>
      </c>
      <c r="O66" s="147">
        <f t="shared" si="5"/>
        <v>0</v>
      </c>
      <c r="P66" s="135">
        <v>0</v>
      </c>
      <c r="Q66" s="135">
        <v>0</v>
      </c>
      <c r="R66" s="147">
        <f t="shared" si="6"/>
        <v>0</v>
      </c>
      <c r="S66" s="135">
        <v>0</v>
      </c>
      <c r="T66" s="135">
        <v>0</v>
      </c>
      <c r="U66" s="147">
        <f t="shared" si="7"/>
        <v>27</v>
      </c>
      <c r="V66" s="135">
        <v>13</v>
      </c>
      <c r="W66" s="135">
        <v>14</v>
      </c>
      <c r="X66" s="147">
        <f t="shared" si="8"/>
        <v>0</v>
      </c>
      <c r="Y66" s="135">
        <v>0</v>
      </c>
      <c r="Z66" s="135">
        <v>0</v>
      </c>
      <c r="AA66" s="147">
        <f t="shared" si="12"/>
        <v>3</v>
      </c>
      <c r="AB66" s="135">
        <v>0</v>
      </c>
      <c r="AC66" s="135">
        <v>3</v>
      </c>
      <c r="AD66" s="147">
        <f t="shared" si="13"/>
        <v>0</v>
      </c>
      <c r="AE66" s="135">
        <v>0</v>
      </c>
      <c r="AF66" s="135">
        <v>0</v>
      </c>
      <c r="AG66" s="147">
        <f t="shared" si="14"/>
        <v>0</v>
      </c>
      <c r="AH66" s="135">
        <v>0</v>
      </c>
      <c r="AI66" s="135">
        <v>0</v>
      </c>
      <c r="AJ66" s="147">
        <f>SUM(AK66:AL66)</f>
        <v>3</v>
      </c>
      <c r="AK66" s="135">
        <v>2</v>
      </c>
      <c r="AL66" s="135">
        <v>1</v>
      </c>
      <c r="AM66" s="135">
        <v>0</v>
      </c>
      <c r="AN66" s="135">
        <v>0</v>
      </c>
      <c r="AO66" s="135">
        <f t="shared" si="17"/>
        <v>11</v>
      </c>
      <c r="AP66" s="135">
        <v>5</v>
      </c>
      <c r="AQ66" s="135">
        <v>6</v>
      </c>
      <c r="AR66" s="41" t="s">
        <v>225</v>
      </c>
      <c r="AS66" s="3"/>
    </row>
    <row r="67" spans="1:45" s="94" customFormat="1" ht="21" customHeight="1">
      <c r="A67" s="44"/>
      <c r="B67" s="45" t="s">
        <v>226</v>
      </c>
      <c r="C67" s="146">
        <f t="shared" si="10"/>
        <v>66</v>
      </c>
      <c r="D67" s="147">
        <f>G67+J67+M67+P67+S67+V67+Y67+AB67+AE67+AH67+AK67</f>
        <v>33</v>
      </c>
      <c r="E67" s="147">
        <f>H67+K67+N67+Q67+T67+W67+Z67+AC67+AF67+AI67+AL67</f>
        <v>33</v>
      </c>
      <c r="F67" s="147">
        <f t="shared" si="11"/>
        <v>4</v>
      </c>
      <c r="G67" s="135">
        <v>4</v>
      </c>
      <c r="H67" s="135">
        <v>0</v>
      </c>
      <c r="I67" s="147">
        <f t="shared" si="3"/>
        <v>0</v>
      </c>
      <c r="J67" s="135">
        <v>0</v>
      </c>
      <c r="K67" s="135">
        <v>0</v>
      </c>
      <c r="L67" s="147">
        <f t="shared" si="4"/>
        <v>4</v>
      </c>
      <c r="M67" s="135">
        <v>3</v>
      </c>
      <c r="N67" s="135">
        <v>1</v>
      </c>
      <c r="O67" s="147">
        <f t="shared" si="5"/>
        <v>0</v>
      </c>
      <c r="P67" s="135">
        <v>0</v>
      </c>
      <c r="Q67" s="135">
        <v>0</v>
      </c>
      <c r="R67" s="147">
        <f t="shared" si="6"/>
        <v>0</v>
      </c>
      <c r="S67" s="135">
        <v>0</v>
      </c>
      <c r="T67" s="135">
        <v>0</v>
      </c>
      <c r="U67" s="147">
        <f t="shared" si="7"/>
        <v>42</v>
      </c>
      <c r="V67" s="135">
        <v>22</v>
      </c>
      <c r="W67" s="135">
        <v>20</v>
      </c>
      <c r="X67" s="147">
        <f t="shared" si="8"/>
        <v>0</v>
      </c>
      <c r="Y67" s="135">
        <v>0</v>
      </c>
      <c r="Z67" s="135">
        <v>0</v>
      </c>
      <c r="AA67" s="147">
        <f t="shared" si="12"/>
        <v>5</v>
      </c>
      <c r="AB67" s="135">
        <v>0</v>
      </c>
      <c r="AC67" s="135">
        <v>5</v>
      </c>
      <c r="AD67" s="147">
        <f t="shared" si="13"/>
        <v>0</v>
      </c>
      <c r="AE67" s="135">
        <v>0</v>
      </c>
      <c r="AF67" s="135">
        <v>0</v>
      </c>
      <c r="AG67" s="147">
        <f t="shared" si="14"/>
        <v>0</v>
      </c>
      <c r="AH67" s="135">
        <v>0</v>
      </c>
      <c r="AI67" s="135">
        <v>0</v>
      </c>
      <c r="AJ67" s="147">
        <f t="shared" si="16"/>
        <v>11</v>
      </c>
      <c r="AK67" s="135">
        <v>4</v>
      </c>
      <c r="AL67" s="135">
        <v>7</v>
      </c>
      <c r="AM67" s="135">
        <v>0</v>
      </c>
      <c r="AN67" s="135">
        <v>3</v>
      </c>
      <c r="AO67" s="135">
        <f t="shared" si="17"/>
        <v>10</v>
      </c>
      <c r="AP67" s="135">
        <v>4</v>
      </c>
      <c r="AQ67" s="135">
        <v>6</v>
      </c>
      <c r="AR67" s="41" t="s">
        <v>226</v>
      </c>
      <c r="AS67" s="3"/>
    </row>
    <row r="68" spans="1:45" s="94" customFormat="1" ht="21" customHeight="1">
      <c r="A68" s="87"/>
      <c r="B68" s="126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139"/>
      <c r="AS68" s="87"/>
    </row>
    <row r="69" spans="2:43" ht="11.25" customHeight="1">
      <c r="B69" s="129"/>
      <c r="C69" s="129"/>
      <c r="D69" s="129"/>
      <c r="E69" s="129"/>
      <c r="F69" s="129"/>
      <c r="G69" s="129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</row>
    <row r="70" spans="2:40" ht="11.25" customHeight="1">
      <c r="B70" s="129"/>
      <c r="C70" s="129"/>
      <c r="D70" s="129"/>
      <c r="E70" s="129"/>
      <c r="F70" s="94"/>
      <c r="G70" s="94"/>
      <c r="AN70" s="83" t="s">
        <v>288</v>
      </c>
    </row>
    <row r="71" spans="2:5" ht="11.25" customHeight="1">
      <c r="B71" s="137"/>
      <c r="C71" s="137"/>
      <c r="D71" s="137"/>
      <c r="E71" s="137"/>
    </row>
    <row r="72" spans="2:5" ht="11.25" customHeight="1">
      <c r="B72" s="137"/>
      <c r="C72" s="137"/>
      <c r="D72" s="137"/>
      <c r="E72" s="137"/>
    </row>
    <row r="73" spans="2:5" ht="11.25" customHeight="1">
      <c r="B73" s="137"/>
      <c r="C73" s="137"/>
      <c r="D73" s="137"/>
      <c r="E73" s="137"/>
    </row>
    <row r="74" spans="2:5" ht="11.25" customHeight="1">
      <c r="B74" s="137"/>
      <c r="C74" s="137"/>
      <c r="D74" s="137"/>
      <c r="E74" s="137"/>
    </row>
    <row r="75" spans="2:5" ht="11.25" customHeight="1">
      <c r="B75" s="137"/>
      <c r="C75" s="137"/>
      <c r="D75" s="137"/>
      <c r="E75" s="137"/>
    </row>
    <row r="76" spans="2:5" ht="11.25" customHeight="1">
      <c r="B76" s="137"/>
      <c r="C76" s="137"/>
      <c r="D76" s="137"/>
      <c r="E76" s="137"/>
    </row>
    <row r="77" spans="2:5" ht="11.25" customHeight="1">
      <c r="B77" s="137"/>
      <c r="C77" s="137"/>
      <c r="D77" s="137"/>
      <c r="E77" s="137"/>
    </row>
    <row r="78" spans="2:5" ht="11.25" customHeight="1">
      <c r="B78" s="137"/>
      <c r="C78" s="137"/>
      <c r="D78" s="137"/>
      <c r="E78" s="137"/>
    </row>
    <row r="79" spans="2:5" ht="11.25" customHeight="1">
      <c r="B79" s="137"/>
      <c r="C79" s="137"/>
      <c r="D79" s="137"/>
      <c r="E79" s="137"/>
    </row>
    <row r="80" spans="2:5" ht="11.25" customHeight="1">
      <c r="B80" s="137"/>
      <c r="C80" s="137"/>
      <c r="D80" s="137"/>
      <c r="E80" s="137"/>
    </row>
    <row r="81" spans="2:5" ht="11.25" customHeight="1">
      <c r="B81" s="137"/>
      <c r="C81" s="137"/>
      <c r="D81" s="137"/>
      <c r="E81" s="137"/>
    </row>
    <row r="82" spans="2:5" ht="11.25" customHeight="1">
      <c r="B82" s="137"/>
      <c r="C82" s="137"/>
      <c r="D82" s="137"/>
      <c r="E82" s="137"/>
    </row>
    <row r="83" spans="2:5" ht="11.25" customHeight="1">
      <c r="B83" s="137"/>
      <c r="C83" s="137"/>
      <c r="D83" s="137"/>
      <c r="E83" s="137"/>
    </row>
  </sheetData>
  <sheetProtection sheet="1" objects="1" scenarios="1" selectLockedCells="1" selectUnlockedCells="1"/>
  <mergeCells count="41">
    <mergeCell ref="AR60:AS60"/>
    <mergeCell ref="AR63:AS63"/>
    <mergeCell ref="AR65:AS65"/>
    <mergeCell ref="AR45:AS45"/>
    <mergeCell ref="AR48:AS48"/>
    <mergeCell ref="AR52:AS52"/>
    <mergeCell ref="AR57:AS57"/>
    <mergeCell ref="AR16:AS16"/>
    <mergeCell ref="AR35:AS35"/>
    <mergeCell ref="AR38:AS38"/>
    <mergeCell ref="AR43:AS43"/>
    <mergeCell ref="AN4:AN7"/>
    <mergeCell ref="AO4:AQ5"/>
    <mergeCell ref="AR4:AS7"/>
    <mergeCell ref="AD5:AF5"/>
    <mergeCell ref="AG5:AI5"/>
    <mergeCell ref="AJ5:AL5"/>
    <mergeCell ref="AM4:AM7"/>
    <mergeCell ref="O5:Q5"/>
    <mergeCell ref="R5:T5"/>
    <mergeCell ref="U5:W5"/>
    <mergeCell ref="X5:Z5"/>
    <mergeCell ref="A43:B43"/>
    <mergeCell ref="A1:W1"/>
    <mergeCell ref="A4:B7"/>
    <mergeCell ref="C4:AL4"/>
    <mergeCell ref="AA5:AC5"/>
    <mergeCell ref="A38:B38"/>
    <mergeCell ref="C5:E5"/>
    <mergeCell ref="F5:H5"/>
    <mergeCell ref="I5:K5"/>
    <mergeCell ref="L5:N5"/>
    <mergeCell ref="A16:B16"/>
    <mergeCell ref="A35:B35"/>
    <mergeCell ref="A65:B65"/>
    <mergeCell ref="A60:B60"/>
    <mergeCell ref="A45:B45"/>
    <mergeCell ref="A48:B48"/>
    <mergeCell ref="A52:B52"/>
    <mergeCell ref="A57:B57"/>
    <mergeCell ref="A63:B63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80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83" customWidth="1"/>
    <col min="2" max="2" width="8.75" style="83" customWidth="1"/>
    <col min="3" max="5" width="7.58203125" style="83" customWidth="1"/>
    <col min="6" max="20" width="4.58203125" style="83" customWidth="1"/>
    <col min="21" max="23" width="7.58203125" style="83" customWidth="1"/>
    <col min="24" max="26" width="4.58203125" style="83" customWidth="1"/>
    <col min="27" max="29" width="5.58203125" style="83" customWidth="1"/>
    <col min="30" max="35" width="4.58203125" style="83" customWidth="1"/>
    <col min="36" max="38" width="5.58203125" style="83" customWidth="1"/>
    <col min="39" max="39" width="8.58203125" style="83" customWidth="1"/>
    <col min="40" max="40" width="7.5" style="83" customWidth="1"/>
    <col min="41" max="43" width="5.58203125" style="83" customWidth="1"/>
    <col min="44" max="44" width="8.75" style="83" customWidth="1"/>
    <col min="45" max="45" width="1.328125" style="83" customWidth="1"/>
    <col min="46" max="16384" width="8.75" style="83" customWidth="1"/>
  </cols>
  <sheetData>
    <row r="1" spans="1:43" ht="16.5" customHeight="1">
      <c r="A1" s="282" t="s">
        <v>210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84"/>
      <c r="Y1" s="84"/>
      <c r="Z1" s="84"/>
      <c r="AA1" s="84"/>
      <c r="AB1" s="84"/>
      <c r="AC1" s="84"/>
      <c r="AD1" s="84"/>
      <c r="AE1" s="85" t="s">
        <v>227</v>
      </c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</row>
    <row r="2" spans="1:43" ht="16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4"/>
      <c r="Y2" s="84"/>
      <c r="Z2" s="84"/>
      <c r="AA2" s="84"/>
      <c r="AB2" s="84"/>
      <c r="AC2" s="84"/>
      <c r="AD2" s="84"/>
      <c r="AE2" s="85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1:45" ht="16.5" customHeight="1">
      <c r="A3" s="85" t="s">
        <v>208</v>
      </c>
      <c r="C3" s="127"/>
      <c r="D3" s="127"/>
      <c r="E3" s="127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  <c r="W3" s="86"/>
      <c r="X3" s="86" t="s">
        <v>247</v>
      </c>
      <c r="Y3" s="86"/>
      <c r="Z3" s="86"/>
      <c r="AA3" s="86"/>
      <c r="AB3" s="86"/>
      <c r="AC3" s="86"/>
      <c r="AD3" s="86"/>
      <c r="AE3" s="87"/>
      <c r="AF3" s="86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94"/>
      <c r="AS3" s="138" t="s">
        <v>0</v>
      </c>
    </row>
    <row r="4" spans="1:45" ht="21.75" customHeight="1">
      <c r="A4" s="276" t="s">
        <v>268</v>
      </c>
      <c r="B4" s="251"/>
      <c r="C4" s="289" t="s">
        <v>221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1"/>
      <c r="AM4" s="292" t="s">
        <v>257</v>
      </c>
      <c r="AN4" s="292" t="s">
        <v>217</v>
      </c>
      <c r="AO4" s="297" t="s">
        <v>189</v>
      </c>
      <c r="AP4" s="298"/>
      <c r="AQ4" s="299"/>
      <c r="AR4" s="303" t="s">
        <v>284</v>
      </c>
      <c r="AS4" s="298"/>
    </row>
    <row r="5" spans="1:45" ht="21.75" customHeight="1">
      <c r="A5" s="241"/>
      <c r="B5" s="242"/>
      <c r="C5" s="289" t="s">
        <v>4</v>
      </c>
      <c r="D5" s="290"/>
      <c r="E5" s="291"/>
      <c r="F5" s="289" t="s">
        <v>160</v>
      </c>
      <c r="G5" s="290"/>
      <c r="H5" s="291"/>
      <c r="I5" s="289" t="s">
        <v>285</v>
      </c>
      <c r="J5" s="290"/>
      <c r="K5" s="291"/>
      <c r="L5" s="289" t="s">
        <v>161</v>
      </c>
      <c r="M5" s="290"/>
      <c r="N5" s="291"/>
      <c r="O5" s="289" t="s">
        <v>286</v>
      </c>
      <c r="P5" s="290"/>
      <c r="Q5" s="291"/>
      <c r="R5" s="289" t="s">
        <v>287</v>
      </c>
      <c r="S5" s="290"/>
      <c r="T5" s="291"/>
      <c r="U5" s="289" t="s">
        <v>5</v>
      </c>
      <c r="V5" s="290"/>
      <c r="W5" s="291"/>
      <c r="X5" s="289" t="s">
        <v>6</v>
      </c>
      <c r="Y5" s="290"/>
      <c r="Z5" s="291"/>
      <c r="AA5" s="289" t="s">
        <v>162</v>
      </c>
      <c r="AB5" s="290"/>
      <c r="AC5" s="291"/>
      <c r="AD5" s="289" t="s">
        <v>163</v>
      </c>
      <c r="AE5" s="290"/>
      <c r="AF5" s="291"/>
      <c r="AG5" s="289" t="s">
        <v>164</v>
      </c>
      <c r="AH5" s="290"/>
      <c r="AI5" s="291"/>
      <c r="AJ5" s="289" t="s">
        <v>165</v>
      </c>
      <c r="AK5" s="290"/>
      <c r="AL5" s="291"/>
      <c r="AM5" s="293"/>
      <c r="AN5" s="295"/>
      <c r="AO5" s="300"/>
      <c r="AP5" s="301"/>
      <c r="AQ5" s="302"/>
      <c r="AR5" s="304"/>
      <c r="AS5" s="305"/>
    </row>
    <row r="6" spans="1:45" ht="21.75" customHeight="1">
      <c r="A6" s="241"/>
      <c r="B6" s="242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104"/>
      <c r="P6" s="88"/>
      <c r="Q6" s="104"/>
      <c r="R6" s="104"/>
      <c r="S6" s="88"/>
      <c r="T6" s="104"/>
      <c r="U6" s="104"/>
      <c r="V6" s="88"/>
      <c r="W6" s="104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293"/>
      <c r="AN6" s="295"/>
      <c r="AO6" s="89"/>
      <c r="AP6" s="89"/>
      <c r="AQ6" s="89"/>
      <c r="AR6" s="304"/>
      <c r="AS6" s="305"/>
    </row>
    <row r="7" spans="1:45" ht="21.75" customHeight="1">
      <c r="A7" s="253"/>
      <c r="B7" s="254"/>
      <c r="C7" s="103" t="s">
        <v>4</v>
      </c>
      <c r="D7" s="103" t="s">
        <v>2</v>
      </c>
      <c r="E7" s="103" t="s">
        <v>3</v>
      </c>
      <c r="F7" s="103" t="s">
        <v>4</v>
      </c>
      <c r="G7" s="103" t="s">
        <v>2</v>
      </c>
      <c r="H7" s="103" t="s">
        <v>3</v>
      </c>
      <c r="I7" s="103" t="s">
        <v>4</v>
      </c>
      <c r="J7" s="103" t="s">
        <v>2</v>
      </c>
      <c r="K7" s="103" t="s">
        <v>3</v>
      </c>
      <c r="L7" s="103" t="s">
        <v>4</v>
      </c>
      <c r="M7" s="103" t="s">
        <v>2</v>
      </c>
      <c r="N7" s="103" t="s">
        <v>3</v>
      </c>
      <c r="O7" s="105" t="s">
        <v>4</v>
      </c>
      <c r="P7" s="97" t="s">
        <v>2</v>
      </c>
      <c r="Q7" s="105" t="s">
        <v>3</v>
      </c>
      <c r="R7" s="105" t="s">
        <v>4</v>
      </c>
      <c r="S7" s="97" t="s">
        <v>2</v>
      </c>
      <c r="T7" s="105" t="s">
        <v>3</v>
      </c>
      <c r="U7" s="105" t="s">
        <v>4</v>
      </c>
      <c r="V7" s="97" t="s">
        <v>2</v>
      </c>
      <c r="W7" s="105" t="s">
        <v>3</v>
      </c>
      <c r="X7" s="103" t="s">
        <v>4</v>
      </c>
      <c r="Y7" s="103" t="s">
        <v>2</v>
      </c>
      <c r="Z7" s="103" t="s">
        <v>3</v>
      </c>
      <c r="AA7" s="103" t="s">
        <v>4</v>
      </c>
      <c r="AB7" s="103" t="s">
        <v>2</v>
      </c>
      <c r="AC7" s="103" t="s">
        <v>3</v>
      </c>
      <c r="AD7" s="103" t="s">
        <v>4</v>
      </c>
      <c r="AE7" s="103" t="s">
        <v>2</v>
      </c>
      <c r="AF7" s="103" t="s">
        <v>3</v>
      </c>
      <c r="AG7" s="103" t="s">
        <v>4</v>
      </c>
      <c r="AH7" s="103" t="s">
        <v>2</v>
      </c>
      <c r="AI7" s="103" t="s">
        <v>3</v>
      </c>
      <c r="AJ7" s="103" t="s">
        <v>4</v>
      </c>
      <c r="AK7" s="103" t="s">
        <v>2</v>
      </c>
      <c r="AL7" s="103" t="s">
        <v>3</v>
      </c>
      <c r="AM7" s="294"/>
      <c r="AN7" s="296"/>
      <c r="AO7" s="103" t="s">
        <v>4</v>
      </c>
      <c r="AP7" s="103" t="s">
        <v>2</v>
      </c>
      <c r="AQ7" s="103" t="s">
        <v>3</v>
      </c>
      <c r="AR7" s="300"/>
      <c r="AS7" s="301"/>
    </row>
    <row r="8" spans="1:45" ht="21.75" customHeight="1">
      <c r="A8" s="94"/>
      <c r="B8" s="95"/>
      <c r="C8" s="89"/>
      <c r="D8" s="128"/>
      <c r="E8" s="128"/>
      <c r="F8" s="88"/>
      <c r="G8" s="128"/>
      <c r="H8" s="128"/>
      <c r="I8" s="128"/>
      <c r="J8" s="128"/>
      <c r="K8" s="128"/>
      <c r="L8" s="88"/>
      <c r="M8" s="128"/>
      <c r="N8" s="128"/>
      <c r="O8" s="128"/>
      <c r="P8" s="128"/>
      <c r="Q8" s="128"/>
      <c r="R8" s="128"/>
      <c r="S8" s="128"/>
      <c r="T8" s="128"/>
      <c r="U8" s="88"/>
      <c r="V8" s="128"/>
      <c r="W8" s="128"/>
      <c r="X8" s="88"/>
      <c r="Y8" s="128"/>
      <c r="Z8" s="128"/>
      <c r="AA8" s="88"/>
      <c r="AB8" s="128"/>
      <c r="AC8" s="128"/>
      <c r="AD8" s="8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40"/>
      <c r="AS8" s="141"/>
    </row>
    <row r="9" spans="1:45" ht="21.75" customHeight="1">
      <c r="A9" s="129"/>
      <c r="B9" s="130" t="s">
        <v>289</v>
      </c>
      <c r="C9" s="150">
        <v>4778</v>
      </c>
      <c r="D9" s="135">
        <v>2690</v>
      </c>
      <c r="E9" s="135">
        <v>2088</v>
      </c>
      <c r="F9" s="135">
        <v>217</v>
      </c>
      <c r="G9" s="135">
        <v>209</v>
      </c>
      <c r="H9" s="135">
        <v>8</v>
      </c>
      <c r="I9" s="135" t="s">
        <v>258</v>
      </c>
      <c r="J9" s="135" t="s">
        <v>258</v>
      </c>
      <c r="K9" s="135" t="s">
        <v>258</v>
      </c>
      <c r="L9" s="135">
        <v>223</v>
      </c>
      <c r="M9" s="135">
        <v>205</v>
      </c>
      <c r="N9" s="135">
        <v>18</v>
      </c>
      <c r="O9" s="135" t="s">
        <v>258</v>
      </c>
      <c r="P9" s="135" t="s">
        <v>258</v>
      </c>
      <c r="Q9" s="135" t="s">
        <v>258</v>
      </c>
      <c r="R9" s="135" t="s">
        <v>258</v>
      </c>
      <c r="S9" s="135" t="s">
        <v>258</v>
      </c>
      <c r="T9" s="135" t="s">
        <v>258</v>
      </c>
      <c r="U9" s="135">
        <v>3751</v>
      </c>
      <c r="V9" s="135">
        <v>2077</v>
      </c>
      <c r="W9" s="135">
        <v>1674</v>
      </c>
      <c r="X9" s="135">
        <v>0</v>
      </c>
      <c r="Y9" s="135">
        <v>0</v>
      </c>
      <c r="Z9" s="135">
        <v>0</v>
      </c>
      <c r="AA9" s="135">
        <v>233</v>
      </c>
      <c r="AB9" s="135">
        <v>0</v>
      </c>
      <c r="AC9" s="135">
        <v>233</v>
      </c>
      <c r="AD9" s="135">
        <v>0</v>
      </c>
      <c r="AE9" s="135">
        <v>0</v>
      </c>
      <c r="AF9" s="135">
        <v>0</v>
      </c>
      <c r="AG9" s="135">
        <v>3</v>
      </c>
      <c r="AH9" s="135">
        <v>0</v>
      </c>
      <c r="AI9" s="135">
        <v>3</v>
      </c>
      <c r="AJ9" s="135">
        <v>351</v>
      </c>
      <c r="AK9" s="135">
        <v>199</v>
      </c>
      <c r="AL9" s="135">
        <v>152</v>
      </c>
      <c r="AM9" s="135">
        <v>0</v>
      </c>
      <c r="AN9" s="135">
        <v>96</v>
      </c>
      <c r="AO9" s="135">
        <v>293</v>
      </c>
      <c r="AP9" s="135">
        <v>131</v>
      </c>
      <c r="AQ9" s="135">
        <v>162</v>
      </c>
      <c r="AR9" s="30" t="s">
        <v>255</v>
      </c>
      <c r="AS9" s="3"/>
    </row>
    <row r="10" spans="1:45" s="108" customFormat="1" ht="21.75" customHeight="1">
      <c r="A10" s="133"/>
      <c r="B10" s="134" t="s">
        <v>290</v>
      </c>
      <c r="C10" s="142">
        <f>C13+C32+C35+C40+C42+C45+C49+C54+C57+C60+C62</f>
        <v>4770</v>
      </c>
      <c r="D10" s="143">
        <f>D13+D32+D35+D40+D42+D45+D49+D54+D57+D60+D62</f>
        <v>2646</v>
      </c>
      <c r="E10" s="143">
        <f aca="true" t="shared" si="0" ref="E10:AQ10">E13+E32+E35+E40+E42+E45+E49+E54+E57+E60+E62</f>
        <v>2124</v>
      </c>
      <c r="F10" s="143">
        <f t="shared" si="0"/>
        <v>215</v>
      </c>
      <c r="G10" s="143">
        <f t="shared" si="0"/>
        <v>198</v>
      </c>
      <c r="H10" s="143">
        <f t="shared" si="0"/>
        <v>17</v>
      </c>
      <c r="I10" s="143">
        <f>I13+I32+I35+I40+I42+I45+I49+I54+I57+I60+I62</f>
        <v>0</v>
      </c>
      <c r="J10" s="143">
        <f>J13+J32+J35+J40+J42+J45+J49+J54+J57+J60+J62</f>
        <v>0</v>
      </c>
      <c r="K10" s="143">
        <f>K13+K32+K35+K40+K42+K45+K49+K54+K57+K60+K62</f>
        <v>0</v>
      </c>
      <c r="L10" s="143">
        <f t="shared" si="0"/>
        <v>222</v>
      </c>
      <c r="M10" s="143">
        <f t="shared" si="0"/>
        <v>204</v>
      </c>
      <c r="N10" s="143">
        <f t="shared" si="0"/>
        <v>18</v>
      </c>
      <c r="O10" s="143">
        <f t="shared" si="0"/>
        <v>0</v>
      </c>
      <c r="P10" s="143">
        <f t="shared" si="0"/>
        <v>0</v>
      </c>
      <c r="Q10" s="143">
        <f t="shared" si="0"/>
        <v>0</v>
      </c>
      <c r="R10" s="143">
        <f t="shared" si="0"/>
        <v>0</v>
      </c>
      <c r="S10" s="143">
        <f t="shared" si="0"/>
        <v>0</v>
      </c>
      <c r="T10" s="143">
        <f t="shared" si="0"/>
        <v>0</v>
      </c>
      <c r="U10" s="143">
        <f t="shared" si="0"/>
        <v>3725</v>
      </c>
      <c r="V10" s="143">
        <f t="shared" si="0"/>
        <v>2054</v>
      </c>
      <c r="W10" s="143">
        <f t="shared" si="0"/>
        <v>1671</v>
      </c>
      <c r="X10" s="143">
        <f t="shared" si="0"/>
        <v>0</v>
      </c>
      <c r="Y10" s="143">
        <f t="shared" si="0"/>
        <v>0</v>
      </c>
      <c r="Z10" s="143">
        <f t="shared" si="0"/>
        <v>0</v>
      </c>
      <c r="AA10" s="143">
        <f t="shared" si="0"/>
        <v>235</v>
      </c>
      <c r="AB10" s="143">
        <f t="shared" si="0"/>
        <v>0</v>
      </c>
      <c r="AC10" s="143">
        <f t="shared" si="0"/>
        <v>235</v>
      </c>
      <c r="AD10" s="143">
        <f t="shared" si="0"/>
        <v>0</v>
      </c>
      <c r="AE10" s="143">
        <f t="shared" si="0"/>
        <v>0</v>
      </c>
      <c r="AF10" s="143">
        <f t="shared" si="0"/>
        <v>0</v>
      </c>
      <c r="AG10" s="143">
        <f t="shared" si="0"/>
        <v>7</v>
      </c>
      <c r="AH10" s="143">
        <f t="shared" si="0"/>
        <v>0</v>
      </c>
      <c r="AI10" s="143">
        <f t="shared" si="0"/>
        <v>7</v>
      </c>
      <c r="AJ10" s="143">
        <f t="shared" si="0"/>
        <v>366</v>
      </c>
      <c r="AK10" s="143">
        <f t="shared" si="0"/>
        <v>190</v>
      </c>
      <c r="AL10" s="143">
        <f t="shared" si="0"/>
        <v>176</v>
      </c>
      <c r="AM10" s="143">
        <f>AM16+AM35+AM38+AM43+AM45+AM48+AM52+AM57+AM60+AM63+AM65</f>
        <v>0</v>
      </c>
      <c r="AN10" s="143">
        <f t="shared" si="0"/>
        <v>110</v>
      </c>
      <c r="AO10" s="143">
        <f t="shared" si="0"/>
        <v>238</v>
      </c>
      <c r="AP10" s="143">
        <f t="shared" si="0"/>
        <v>107</v>
      </c>
      <c r="AQ10" s="143">
        <f t="shared" si="0"/>
        <v>131</v>
      </c>
      <c r="AR10" s="24" t="s">
        <v>270</v>
      </c>
      <c r="AS10" s="25"/>
    </row>
    <row r="11" spans="1:45" ht="21.75" customHeight="1">
      <c r="A11" s="94"/>
      <c r="B11" s="95"/>
      <c r="C11" s="144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31"/>
      <c r="AS11" s="3"/>
    </row>
    <row r="12" spans="1:45" ht="21.75" customHeight="1">
      <c r="A12" s="94"/>
      <c r="B12" s="11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31"/>
      <c r="AS12" s="3"/>
    </row>
    <row r="13" spans="1:45" s="123" customFormat="1" ht="21.75" customHeight="1">
      <c r="A13" s="270" t="s">
        <v>231</v>
      </c>
      <c r="B13" s="280"/>
      <c r="C13" s="142">
        <f aca="true" t="shared" si="1" ref="C13:C64">SUM(D13:E13)</f>
        <v>3693</v>
      </c>
      <c r="D13" s="143">
        <f>SUM(D15:D31)</f>
        <v>2040</v>
      </c>
      <c r="E13" s="143">
        <f>SUM(E15:E31)</f>
        <v>1653</v>
      </c>
      <c r="F13" s="143">
        <f aca="true" t="shared" si="2" ref="F13:F64">SUM(G13:H13)</f>
        <v>158</v>
      </c>
      <c r="G13" s="143">
        <f>SUM(G15:G31)</f>
        <v>143</v>
      </c>
      <c r="H13" s="143">
        <f>SUM(H15:H31)</f>
        <v>15</v>
      </c>
      <c r="I13" s="143">
        <f aca="true" t="shared" si="3" ref="I13:I64">SUM(J13:K13)</f>
        <v>0</v>
      </c>
      <c r="J13" s="143">
        <f>SUM(J15:J31)</f>
        <v>0</v>
      </c>
      <c r="K13" s="143">
        <f>SUM(K15:K31)</f>
        <v>0</v>
      </c>
      <c r="L13" s="143">
        <f aca="true" t="shared" si="4" ref="L13:L64">SUM(M13:N13)</f>
        <v>164</v>
      </c>
      <c r="M13" s="143">
        <f>SUM(M15:M31)</f>
        <v>151</v>
      </c>
      <c r="N13" s="143">
        <f>SUM(N15:N31)</f>
        <v>13</v>
      </c>
      <c r="O13" s="143">
        <f aca="true" t="shared" si="5" ref="O13:O64">SUM(P13:Q13)</f>
        <v>0</v>
      </c>
      <c r="P13" s="143">
        <f>SUM(P15:P31)</f>
        <v>0</v>
      </c>
      <c r="Q13" s="143">
        <f>SUM(Q15:Q31)</f>
        <v>0</v>
      </c>
      <c r="R13" s="143">
        <f aca="true" t="shared" si="6" ref="R13:R64">SUM(S13:T13)</f>
        <v>0</v>
      </c>
      <c r="S13" s="143">
        <f>SUM(S15:S31)</f>
        <v>0</v>
      </c>
      <c r="T13" s="143">
        <f>SUM(T15:T31)</f>
        <v>0</v>
      </c>
      <c r="U13" s="143">
        <f aca="true" t="shared" si="7" ref="U13:U64">SUM(V13:W13)</f>
        <v>2909</v>
      </c>
      <c r="V13" s="143">
        <f>SUM(V15:V31)</f>
        <v>1589</v>
      </c>
      <c r="W13" s="143">
        <f>SUM(W15:W31)</f>
        <v>1320</v>
      </c>
      <c r="X13" s="143">
        <f aca="true" t="shared" si="8" ref="X13:X64">SUM(Y13:Z13)</f>
        <v>0</v>
      </c>
      <c r="Y13" s="143">
        <f>SUM(Y15:Y31)</f>
        <v>0</v>
      </c>
      <c r="Z13" s="143">
        <f>SUM(Z15:Z31)</f>
        <v>0</v>
      </c>
      <c r="AA13" s="143">
        <f aca="true" t="shared" si="9" ref="AA13:AA64">SUM(AB13:AC13)</f>
        <v>176</v>
      </c>
      <c r="AB13" s="143">
        <f>SUM(AB15:AB31)</f>
        <v>0</v>
      </c>
      <c r="AC13" s="143">
        <f>SUM(AC15:AC31)</f>
        <v>176</v>
      </c>
      <c r="AD13" s="143">
        <f aca="true" t="shared" si="10" ref="AD13:AD64">SUM(AE13:AF13)</f>
        <v>0</v>
      </c>
      <c r="AE13" s="143">
        <f>SUM(AE15:AE31)</f>
        <v>0</v>
      </c>
      <c r="AF13" s="143">
        <f>SUM(AF15:AF31)</f>
        <v>0</v>
      </c>
      <c r="AG13" s="143">
        <f aca="true" t="shared" si="11" ref="AG13:AG64">SUM(AH13:AI13)</f>
        <v>5</v>
      </c>
      <c r="AH13" s="143">
        <f>SUM(AH15:AH31)</f>
        <v>0</v>
      </c>
      <c r="AI13" s="143">
        <f>SUM(AI15:AI31)</f>
        <v>5</v>
      </c>
      <c r="AJ13" s="143">
        <f aca="true" t="shared" si="12" ref="AJ13:AJ64">SUM(AK13:AL13)</f>
        <v>281</v>
      </c>
      <c r="AK13" s="143">
        <f aca="true" t="shared" si="13" ref="AK13:AQ13">SUM(AK15:AK31)</f>
        <v>157</v>
      </c>
      <c r="AL13" s="143">
        <f t="shared" si="13"/>
        <v>124</v>
      </c>
      <c r="AM13" s="143">
        <f>SUM(AM15:AM31)</f>
        <v>0</v>
      </c>
      <c r="AN13" s="143">
        <f t="shared" si="13"/>
        <v>83</v>
      </c>
      <c r="AO13" s="143">
        <f t="shared" si="13"/>
        <v>157</v>
      </c>
      <c r="AP13" s="143">
        <f t="shared" si="13"/>
        <v>65</v>
      </c>
      <c r="AQ13" s="143">
        <f t="shared" si="13"/>
        <v>92</v>
      </c>
      <c r="AR13" s="258" t="s">
        <v>231</v>
      </c>
      <c r="AS13" s="259"/>
    </row>
    <row r="14" spans="1:45" s="123" customFormat="1" ht="21.75" customHeight="1">
      <c r="A14" s="37"/>
      <c r="B14" s="117" t="s">
        <v>232</v>
      </c>
      <c r="C14" s="142">
        <f t="shared" si="1"/>
        <v>1704</v>
      </c>
      <c r="D14" s="143">
        <f>SUM(D15:D19)</f>
        <v>950</v>
      </c>
      <c r="E14" s="143">
        <f>SUM(E15:E19)</f>
        <v>754</v>
      </c>
      <c r="F14" s="143">
        <f t="shared" si="2"/>
        <v>63</v>
      </c>
      <c r="G14" s="143">
        <f>SUM(G15:G19)</f>
        <v>53</v>
      </c>
      <c r="H14" s="143">
        <f>SUM(H15:H19)</f>
        <v>10</v>
      </c>
      <c r="I14" s="143">
        <f t="shared" si="3"/>
        <v>0</v>
      </c>
      <c r="J14" s="143">
        <f>SUM(J15:J19)</f>
        <v>0</v>
      </c>
      <c r="K14" s="143">
        <f>SUM(K15:K19)</f>
        <v>0</v>
      </c>
      <c r="L14" s="143">
        <f t="shared" si="4"/>
        <v>67</v>
      </c>
      <c r="M14" s="143">
        <f>SUM(M15:M19)</f>
        <v>62</v>
      </c>
      <c r="N14" s="143">
        <f>SUM(N15:N19)</f>
        <v>5</v>
      </c>
      <c r="O14" s="143">
        <f t="shared" si="5"/>
        <v>0</v>
      </c>
      <c r="P14" s="143">
        <f>SUM(P15:P19)</f>
        <v>0</v>
      </c>
      <c r="Q14" s="143">
        <f>SUM(Q15:Q19)</f>
        <v>0</v>
      </c>
      <c r="R14" s="143">
        <f t="shared" si="6"/>
        <v>0</v>
      </c>
      <c r="S14" s="143">
        <f>SUM(S15:S19)</f>
        <v>0</v>
      </c>
      <c r="T14" s="143">
        <f>SUM(T15:T19)</f>
        <v>0</v>
      </c>
      <c r="U14" s="143">
        <f t="shared" si="7"/>
        <v>1390</v>
      </c>
      <c r="V14" s="143">
        <f>SUM(V15:V19)</f>
        <v>764</v>
      </c>
      <c r="W14" s="143">
        <f>SUM(W15:W19)</f>
        <v>626</v>
      </c>
      <c r="X14" s="143">
        <f t="shared" si="8"/>
        <v>0</v>
      </c>
      <c r="Y14" s="143">
        <f>SUM(Y15:Y19)</f>
        <v>0</v>
      </c>
      <c r="Z14" s="143">
        <f>SUM(Z15:Z19)</f>
        <v>0</v>
      </c>
      <c r="AA14" s="143">
        <f t="shared" si="9"/>
        <v>75</v>
      </c>
      <c r="AB14" s="143">
        <f>SUM(AB15:AB19)</f>
        <v>0</v>
      </c>
      <c r="AC14" s="143">
        <f>SUM(AC15:AC19)</f>
        <v>75</v>
      </c>
      <c r="AD14" s="143">
        <f t="shared" si="10"/>
        <v>0</v>
      </c>
      <c r="AE14" s="143">
        <f>SUM(AE15:AE19)</f>
        <v>0</v>
      </c>
      <c r="AF14" s="143">
        <f>SUM(AF15:AF19)</f>
        <v>0</v>
      </c>
      <c r="AG14" s="143">
        <f t="shared" si="11"/>
        <v>1</v>
      </c>
      <c r="AH14" s="143">
        <f>SUM(AH15:AH19)</f>
        <v>0</v>
      </c>
      <c r="AI14" s="143">
        <f>SUM(AI15:AI19)</f>
        <v>1</v>
      </c>
      <c r="AJ14" s="143">
        <f t="shared" si="12"/>
        <v>108</v>
      </c>
      <c r="AK14" s="143">
        <f aca="true" t="shared" si="14" ref="AK14:AQ14">SUM(AK15:AK19)</f>
        <v>71</v>
      </c>
      <c r="AL14" s="143">
        <f t="shared" si="14"/>
        <v>37</v>
      </c>
      <c r="AM14" s="143">
        <f>SUM(AM15:AM19)</f>
        <v>0</v>
      </c>
      <c r="AN14" s="143">
        <f t="shared" si="14"/>
        <v>32</v>
      </c>
      <c r="AO14" s="143">
        <f t="shared" si="14"/>
        <v>35</v>
      </c>
      <c r="AP14" s="143">
        <f t="shared" si="14"/>
        <v>12</v>
      </c>
      <c r="AQ14" s="143">
        <f t="shared" si="14"/>
        <v>23</v>
      </c>
      <c r="AR14" s="36" t="s">
        <v>232</v>
      </c>
      <c r="AS14" s="37"/>
    </row>
    <row r="15" spans="1:45" ht="21.75" customHeight="1">
      <c r="A15" s="43"/>
      <c r="B15" s="120" t="s">
        <v>108</v>
      </c>
      <c r="C15" s="146">
        <f t="shared" si="1"/>
        <v>417</v>
      </c>
      <c r="D15" s="147">
        <f>G15+J15+M15+P15+S15+V15+Y15+AB15+AE15+AH15+AK15</f>
        <v>229</v>
      </c>
      <c r="E15" s="147">
        <f>H15+K15+N15+Q15+T15+W15+Z15+AC15+AF15+AI15+AL15</f>
        <v>188</v>
      </c>
      <c r="F15" s="147">
        <f t="shared" si="2"/>
        <v>16</v>
      </c>
      <c r="G15" s="135">
        <v>13</v>
      </c>
      <c r="H15" s="135">
        <v>3</v>
      </c>
      <c r="I15" s="147">
        <f t="shared" si="3"/>
        <v>0</v>
      </c>
      <c r="J15" s="135">
        <v>0</v>
      </c>
      <c r="K15" s="135">
        <v>0</v>
      </c>
      <c r="L15" s="147">
        <f t="shared" si="4"/>
        <v>16</v>
      </c>
      <c r="M15" s="135">
        <v>16</v>
      </c>
      <c r="N15" s="135">
        <v>0</v>
      </c>
      <c r="O15" s="147">
        <f t="shared" si="5"/>
        <v>0</v>
      </c>
      <c r="P15" s="135">
        <v>0</v>
      </c>
      <c r="Q15" s="135">
        <v>0</v>
      </c>
      <c r="R15" s="147">
        <f t="shared" si="6"/>
        <v>0</v>
      </c>
      <c r="S15" s="135">
        <v>0</v>
      </c>
      <c r="T15" s="135">
        <v>0</v>
      </c>
      <c r="U15" s="147">
        <f t="shared" si="7"/>
        <v>345</v>
      </c>
      <c r="V15" s="135">
        <v>183</v>
      </c>
      <c r="W15" s="135">
        <v>162</v>
      </c>
      <c r="X15" s="147">
        <f t="shared" si="8"/>
        <v>0</v>
      </c>
      <c r="Y15" s="135">
        <v>0</v>
      </c>
      <c r="Z15" s="135">
        <v>0</v>
      </c>
      <c r="AA15" s="147">
        <f t="shared" si="9"/>
        <v>18</v>
      </c>
      <c r="AB15" s="135">
        <v>0</v>
      </c>
      <c r="AC15" s="135">
        <v>18</v>
      </c>
      <c r="AD15" s="147">
        <f t="shared" si="10"/>
        <v>0</v>
      </c>
      <c r="AE15" s="135">
        <v>0</v>
      </c>
      <c r="AF15" s="135">
        <v>0</v>
      </c>
      <c r="AG15" s="147">
        <f t="shared" si="11"/>
        <v>0</v>
      </c>
      <c r="AH15" s="135">
        <v>0</v>
      </c>
      <c r="AI15" s="135">
        <v>0</v>
      </c>
      <c r="AJ15" s="147">
        <f t="shared" si="12"/>
        <v>22</v>
      </c>
      <c r="AK15" s="135">
        <v>17</v>
      </c>
      <c r="AL15" s="135">
        <v>5</v>
      </c>
      <c r="AM15" s="135">
        <v>0</v>
      </c>
      <c r="AN15" s="135">
        <v>7</v>
      </c>
      <c r="AO15" s="135">
        <f aca="true" t="shared" si="15" ref="AO15:AO64">SUM(AP15:AQ15)</f>
        <v>8</v>
      </c>
      <c r="AP15" s="135">
        <v>2</v>
      </c>
      <c r="AQ15" s="135">
        <v>6</v>
      </c>
      <c r="AR15" s="16" t="s">
        <v>108</v>
      </c>
      <c r="AS15" s="3"/>
    </row>
    <row r="16" spans="1:45" ht="21.75" customHeight="1">
      <c r="A16" s="43"/>
      <c r="B16" s="120" t="s">
        <v>109</v>
      </c>
      <c r="C16" s="146">
        <f t="shared" si="1"/>
        <v>307</v>
      </c>
      <c r="D16" s="147">
        <f aca="true" t="shared" si="16" ref="D16:E33">G16+J16+M16+P16+S16+V16+Y16+AB16+AE16+AH16+AK16</f>
        <v>178</v>
      </c>
      <c r="E16" s="147">
        <f t="shared" si="16"/>
        <v>129</v>
      </c>
      <c r="F16" s="147">
        <f t="shared" si="2"/>
        <v>10</v>
      </c>
      <c r="G16" s="135">
        <v>9</v>
      </c>
      <c r="H16" s="135">
        <v>1</v>
      </c>
      <c r="I16" s="147">
        <f t="shared" si="3"/>
        <v>0</v>
      </c>
      <c r="J16" s="135">
        <v>0</v>
      </c>
      <c r="K16" s="135">
        <v>0</v>
      </c>
      <c r="L16" s="147">
        <f t="shared" si="4"/>
        <v>11</v>
      </c>
      <c r="M16" s="135">
        <v>10</v>
      </c>
      <c r="N16" s="135">
        <v>1</v>
      </c>
      <c r="O16" s="147">
        <f t="shared" si="5"/>
        <v>0</v>
      </c>
      <c r="P16" s="135">
        <v>0</v>
      </c>
      <c r="Q16" s="135">
        <v>0</v>
      </c>
      <c r="R16" s="147">
        <f t="shared" si="6"/>
        <v>0</v>
      </c>
      <c r="S16" s="135">
        <v>0</v>
      </c>
      <c r="T16" s="135">
        <v>0</v>
      </c>
      <c r="U16" s="147">
        <f t="shared" si="7"/>
        <v>253</v>
      </c>
      <c r="V16" s="135">
        <v>144</v>
      </c>
      <c r="W16" s="135">
        <v>109</v>
      </c>
      <c r="X16" s="147">
        <f t="shared" si="8"/>
        <v>0</v>
      </c>
      <c r="Y16" s="135">
        <v>0</v>
      </c>
      <c r="Z16" s="135">
        <v>0</v>
      </c>
      <c r="AA16" s="147">
        <f t="shared" si="9"/>
        <v>13</v>
      </c>
      <c r="AB16" s="135">
        <v>0</v>
      </c>
      <c r="AC16" s="135">
        <v>13</v>
      </c>
      <c r="AD16" s="147">
        <f t="shared" si="10"/>
        <v>0</v>
      </c>
      <c r="AE16" s="135">
        <v>0</v>
      </c>
      <c r="AF16" s="135">
        <v>0</v>
      </c>
      <c r="AG16" s="147">
        <f t="shared" si="11"/>
        <v>0</v>
      </c>
      <c r="AH16" s="135">
        <v>0</v>
      </c>
      <c r="AI16" s="135">
        <v>0</v>
      </c>
      <c r="AJ16" s="147">
        <f t="shared" si="12"/>
        <v>20</v>
      </c>
      <c r="AK16" s="135">
        <v>15</v>
      </c>
      <c r="AL16" s="135">
        <v>5</v>
      </c>
      <c r="AM16" s="135">
        <v>0</v>
      </c>
      <c r="AN16" s="135">
        <v>4</v>
      </c>
      <c r="AO16" s="135">
        <f t="shared" si="15"/>
        <v>5</v>
      </c>
      <c r="AP16" s="135">
        <v>1</v>
      </c>
      <c r="AQ16" s="135">
        <v>4</v>
      </c>
      <c r="AR16" s="16" t="s">
        <v>109</v>
      </c>
      <c r="AS16" s="3"/>
    </row>
    <row r="17" spans="1:45" ht="21.75" customHeight="1">
      <c r="A17" s="43"/>
      <c r="B17" s="120" t="s">
        <v>110</v>
      </c>
      <c r="C17" s="146">
        <f t="shared" si="1"/>
        <v>182</v>
      </c>
      <c r="D17" s="147">
        <f t="shared" si="16"/>
        <v>98</v>
      </c>
      <c r="E17" s="147">
        <f t="shared" si="16"/>
        <v>84</v>
      </c>
      <c r="F17" s="147">
        <f t="shared" si="2"/>
        <v>6</v>
      </c>
      <c r="G17" s="135">
        <v>6</v>
      </c>
      <c r="H17" s="135">
        <v>0</v>
      </c>
      <c r="I17" s="147">
        <f t="shared" si="3"/>
        <v>0</v>
      </c>
      <c r="J17" s="135">
        <v>0</v>
      </c>
      <c r="K17" s="135">
        <v>0</v>
      </c>
      <c r="L17" s="147">
        <f t="shared" si="4"/>
        <v>6</v>
      </c>
      <c r="M17" s="135">
        <v>6</v>
      </c>
      <c r="N17" s="135">
        <v>0</v>
      </c>
      <c r="O17" s="147">
        <f t="shared" si="5"/>
        <v>0</v>
      </c>
      <c r="P17" s="135">
        <v>0</v>
      </c>
      <c r="Q17" s="135">
        <v>0</v>
      </c>
      <c r="R17" s="147">
        <f t="shared" si="6"/>
        <v>0</v>
      </c>
      <c r="S17" s="135">
        <v>0</v>
      </c>
      <c r="T17" s="135">
        <v>0</v>
      </c>
      <c r="U17" s="147">
        <f t="shared" si="7"/>
        <v>153</v>
      </c>
      <c r="V17" s="135">
        <v>80</v>
      </c>
      <c r="W17" s="135">
        <v>73</v>
      </c>
      <c r="X17" s="147">
        <f t="shared" si="8"/>
        <v>0</v>
      </c>
      <c r="Y17" s="135">
        <v>0</v>
      </c>
      <c r="Z17" s="135">
        <v>0</v>
      </c>
      <c r="AA17" s="147">
        <f t="shared" si="9"/>
        <v>6</v>
      </c>
      <c r="AB17" s="135">
        <v>0</v>
      </c>
      <c r="AC17" s="135">
        <v>6</v>
      </c>
      <c r="AD17" s="147">
        <f t="shared" si="10"/>
        <v>0</v>
      </c>
      <c r="AE17" s="135">
        <v>0</v>
      </c>
      <c r="AF17" s="135">
        <v>0</v>
      </c>
      <c r="AG17" s="147">
        <f t="shared" si="11"/>
        <v>0</v>
      </c>
      <c r="AH17" s="135">
        <v>0</v>
      </c>
      <c r="AI17" s="135">
        <v>0</v>
      </c>
      <c r="AJ17" s="147">
        <f t="shared" si="12"/>
        <v>11</v>
      </c>
      <c r="AK17" s="135">
        <v>6</v>
      </c>
      <c r="AL17" s="135">
        <v>5</v>
      </c>
      <c r="AM17" s="135">
        <v>0</v>
      </c>
      <c r="AN17" s="135">
        <v>2</v>
      </c>
      <c r="AO17" s="135">
        <f t="shared" si="15"/>
        <v>2</v>
      </c>
      <c r="AP17" s="135">
        <v>1</v>
      </c>
      <c r="AQ17" s="135">
        <v>1</v>
      </c>
      <c r="AR17" s="16" t="s">
        <v>110</v>
      </c>
      <c r="AS17" s="3"/>
    </row>
    <row r="18" spans="1:45" ht="21.75" customHeight="1">
      <c r="A18" s="43"/>
      <c r="B18" s="120" t="s">
        <v>111</v>
      </c>
      <c r="C18" s="146">
        <f t="shared" si="1"/>
        <v>387</v>
      </c>
      <c r="D18" s="147">
        <f t="shared" si="16"/>
        <v>216</v>
      </c>
      <c r="E18" s="147">
        <f t="shared" si="16"/>
        <v>171</v>
      </c>
      <c r="F18" s="147">
        <f t="shared" si="2"/>
        <v>14</v>
      </c>
      <c r="G18" s="135">
        <v>11</v>
      </c>
      <c r="H18" s="135">
        <v>3</v>
      </c>
      <c r="I18" s="147">
        <f t="shared" si="3"/>
        <v>0</v>
      </c>
      <c r="J18" s="135">
        <v>0</v>
      </c>
      <c r="K18" s="135">
        <v>0</v>
      </c>
      <c r="L18" s="147">
        <f t="shared" si="4"/>
        <v>17</v>
      </c>
      <c r="M18" s="135">
        <v>17</v>
      </c>
      <c r="N18" s="135">
        <v>0</v>
      </c>
      <c r="O18" s="147">
        <f t="shared" si="5"/>
        <v>0</v>
      </c>
      <c r="P18" s="135">
        <v>0</v>
      </c>
      <c r="Q18" s="135">
        <v>0</v>
      </c>
      <c r="R18" s="147">
        <f t="shared" si="6"/>
        <v>0</v>
      </c>
      <c r="S18" s="135">
        <v>0</v>
      </c>
      <c r="T18" s="135">
        <v>0</v>
      </c>
      <c r="U18" s="147">
        <f t="shared" si="7"/>
        <v>310</v>
      </c>
      <c r="V18" s="135">
        <v>173</v>
      </c>
      <c r="W18" s="135">
        <v>137</v>
      </c>
      <c r="X18" s="147">
        <f t="shared" si="8"/>
        <v>0</v>
      </c>
      <c r="Y18" s="135">
        <v>0</v>
      </c>
      <c r="Z18" s="135">
        <v>0</v>
      </c>
      <c r="AA18" s="147">
        <f t="shared" si="9"/>
        <v>19</v>
      </c>
      <c r="AB18" s="135">
        <v>0</v>
      </c>
      <c r="AC18" s="135">
        <v>19</v>
      </c>
      <c r="AD18" s="147">
        <f t="shared" si="10"/>
        <v>0</v>
      </c>
      <c r="AE18" s="135">
        <v>0</v>
      </c>
      <c r="AF18" s="135">
        <v>0</v>
      </c>
      <c r="AG18" s="147">
        <f t="shared" si="11"/>
        <v>0</v>
      </c>
      <c r="AH18" s="135">
        <v>0</v>
      </c>
      <c r="AI18" s="135">
        <v>0</v>
      </c>
      <c r="AJ18" s="147">
        <f t="shared" si="12"/>
        <v>27</v>
      </c>
      <c r="AK18" s="135">
        <v>15</v>
      </c>
      <c r="AL18" s="135">
        <v>12</v>
      </c>
      <c r="AM18" s="135">
        <v>0</v>
      </c>
      <c r="AN18" s="135">
        <v>6</v>
      </c>
      <c r="AO18" s="135">
        <f t="shared" si="15"/>
        <v>12</v>
      </c>
      <c r="AP18" s="135">
        <v>3</v>
      </c>
      <c r="AQ18" s="135">
        <v>9</v>
      </c>
      <c r="AR18" s="16" t="s">
        <v>111</v>
      </c>
      <c r="AS18" s="3"/>
    </row>
    <row r="19" spans="1:45" ht="21.75" customHeight="1">
      <c r="A19" s="43"/>
      <c r="B19" s="120" t="s">
        <v>112</v>
      </c>
      <c r="C19" s="146">
        <f t="shared" si="1"/>
        <v>411</v>
      </c>
      <c r="D19" s="147">
        <f t="shared" si="16"/>
        <v>229</v>
      </c>
      <c r="E19" s="147">
        <f t="shared" si="16"/>
        <v>182</v>
      </c>
      <c r="F19" s="147">
        <f t="shared" si="2"/>
        <v>17</v>
      </c>
      <c r="G19" s="135">
        <v>14</v>
      </c>
      <c r="H19" s="135">
        <v>3</v>
      </c>
      <c r="I19" s="147">
        <f t="shared" si="3"/>
        <v>0</v>
      </c>
      <c r="J19" s="135">
        <v>0</v>
      </c>
      <c r="K19" s="135">
        <v>0</v>
      </c>
      <c r="L19" s="147">
        <f t="shared" si="4"/>
        <v>17</v>
      </c>
      <c r="M19" s="135">
        <v>13</v>
      </c>
      <c r="N19" s="135">
        <v>4</v>
      </c>
      <c r="O19" s="147">
        <f t="shared" si="5"/>
        <v>0</v>
      </c>
      <c r="P19" s="135">
        <v>0</v>
      </c>
      <c r="Q19" s="135">
        <v>0</v>
      </c>
      <c r="R19" s="147">
        <f t="shared" si="6"/>
        <v>0</v>
      </c>
      <c r="S19" s="135">
        <v>0</v>
      </c>
      <c r="T19" s="135">
        <v>0</v>
      </c>
      <c r="U19" s="147">
        <f t="shared" si="7"/>
        <v>329</v>
      </c>
      <c r="V19" s="135">
        <v>184</v>
      </c>
      <c r="W19" s="135">
        <v>145</v>
      </c>
      <c r="X19" s="147">
        <f t="shared" si="8"/>
        <v>0</v>
      </c>
      <c r="Y19" s="135">
        <v>0</v>
      </c>
      <c r="Z19" s="135">
        <v>0</v>
      </c>
      <c r="AA19" s="147">
        <f t="shared" si="9"/>
        <v>19</v>
      </c>
      <c r="AB19" s="135">
        <v>0</v>
      </c>
      <c r="AC19" s="135">
        <v>19</v>
      </c>
      <c r="AD19" s="147">
        <f t="shared" si="10"/>
        <v>0</v>
      </c>
      <c r="AE19" s="135">
        <v>0</v>
      </c>
      <c r="AF19" s="135">
        <v>0</v>
      </c>
      <c r="AG19" s="147">
        <f t="shared" si="11"/>
        <v>1</v>
      </c>
      <c r="AH19" s="135">
        <v>0</v>
      </c>
      <c r="AI19" s="135">
        <v>1</v>
      </c>
      <c r="AJ19" s="147">
        <f t="shared" si="12"/>
        <v>28</v>
      </c>
      <c r="AK19" s="135">
        <v>18</v>
      </c>
      <c r="AL19" s="135">
        <v>10</v>
      </c>
      <c r="AM19" s="135">
        <v>0</v>
      </c>
      <c r="AN19" s="135">
        <v>13</v>
      </c>
      <c r="AO19" s="135">
        <f t="shared" si="15"/>
        <v>8</v>
      </c>
      <c r="AP19" s="135">
        <v>5</v>
      </c>
      <c r="AQ19" s="135">
        <v>3</v>
      </c>
      <c r="AR19" s="16" t="s">
        <v>112</v>
      </c>
      <c r="AS19" s="3"/>
    </row>
    <row r="20" spans="1:45" ht="21.75" customHeight="1">
      <c r="A20" s="43"/>
      <c r="B20" s="45" t="s">
        <v>113</v>
      </c>
      <c r="C20" s="146">
        <f t="shared" si="1"/>
        <v>407</v>
      </c>
      <c r="D20" s="147">
        <f t="shared" si="16"/>
        <v>229</v>
      </c>
      <c r="E20" s="147">
        <f t="shared" si="16"/>
        <v>178</v>
      </c>
      <c r="F20" s="147">
        <f t="shared" si="2"/>
        <v>23</v>
      </c>
      <c r="G20" s="135">
        <v>22</v>
      </c>
      <c r="H20" s="135">
        <v>1</v>
      </c>
      <c r="I20" s="147">
        <f t="shared" si="3"/>
        <v>0</v>
      </c>
      <c r="J20" s="135">
        <v>0</v>
      </c>
      <c r="K20" s="135">
        <v>0</v>
      </c>
      <c r="L20" s="147">
        <f t="shared" si="4"/>
        <v>23</v>
      </c>
      <c r="M20" s="135">
        <v>20</v>
      </c>
      <c r="N20" s="135">
        <v>3</v>
      </c>
      <c r="O20" s="147">
        <f t="shared" si="5"/>
        <v>0</v>
      </c>
      <c r="P20" s="135">
        <v>0</v>
      </c>
      <c r="Q20" s="135">
        <v>0</v>
      </c>
      <c r="R20" s="147">
        <f t="shared" si="6"/>
        <v>0</v>
      </c>
      <c r="S20" s="135">
        <v>0</v>
      </c>
      <c r="T20" s="135">
        <v>0</v>
      </c>
      <c r="U20" s="147">
        <f t="shared" si="7"/>
        <v>303</v>
      </c>
      <c r="V20" s="135">
        <v>167</v>
      </c>
      <c r="W20" s="135">
        <v>136</v>
      </c>
      <c r="X20" s="147">
        <f t="shared" si="8"/>
        <v>0</v>
      </c>
      <c r="Y20" s="135">
        <v>0</v>
      </c>
      <c r="Z20" s="135">
        <v>0</v>
      </c>
      <c r="AA20" s="147">
        <f t="shared" si="9"/>
        <v>23</v>
      </c>
      <c r="AB20" s="135">
        <v>0</v>
      </c>
      <c r="AC20" s="135">
        <v>23</v>
      </c>
      <c r="AD20" s="147">
        <f t="shared" si="10"/>
        <v>0</v>
      </c>
      <c r="AE20" s="135">
        <v>0</v>
      </c>
      <c r="AF20" s="135">
        <v>0</v>
      </c>
      <c r="AG20" s="147">
        <f t="shared" si="11"/>
        <v>1</v>
      </c>
      <c r="AH20" s="135">
        <v>0</v>
      </c>
      <c r="AI20" s="135">
        <v>1</v>
      </c>
      <c r="AJ20" s="147">
        <f t="shared" si="12"/>
        <v>34</v>
      </c>
      <c r="AK20" s="135">
        <v>20</v>
      </c>
      <c r="AL20" s="135">
        <v>14</v>
      </c>
      <c r="AM20" s="135">
        <v>0</v>
      </c>
      <c r="AN20" s="135">
        <v>11</v>
      </c>
      <c r="AO20" s="135">
        <f t="shared" si="15"/>
        <v>27</v>
      </c>
      <c r="AP20" s="135">
        <v>12</v>
      </c>
      <c r="AQ20" s="135">
        <v>15</v>
      </c>
      <c r="AR20" s="41" t="s">
        <v>113</v>
      </c>
      <c r="AS20" s="3"/>
    </row>
    <row r="21" spans="1:45" ht="21.75" customHeight="1">
      <c r="A21" s="43"/>
      <c r="B21" s="45" t="s">
        <v>215</v>
      </c>
      <c r="C21" s="146">
        <f t="shared" si="1"/>
        <v>125</v>
      </c>
      <c r="D21" s="147">
        <f t="shared" si="16"/>
        <v>60</v>
      </c>
      <c r="E21" s="147">
        <f t="shared" si="16"/>
        <v>65</v>
      </c>
      <c r="F21" s="147">
        <f t="shared" si="2"/>
        <v>4</v>
      </c>
      <c r="G21" s="135">
        <v>4</v>
      </c>
      <c r="H21" s="135">
        <v>0</v>
      </c>
      <c r="I21" s="147">
        <f t="shared" si="3"/>
        <v>0</v>
      </c>
      <c r="J21" s="135">
        <v>0</v>
      </c>
      <c r="K21" s="135">
        <v>0</v>
      </c>
      <c r="L21" s="147">
        <f t="shared" si="4"/>
        <v>5</v>
      </c>
      <c r="M21" s="135">
        <v>4</v>
      </c>
      <c r="N21" s="135">
        <v>1</v>
      </c>
      <c r="O21" s="147">
        <f t="shared" si="5"/>
        <v>0</v>
      </c>
      <c r="P21" s="135">
        <v>0</v>
      </c>
      <c r="Q21" s="135">
        <v>0</v>
      </c>
      <c r="R21" s="147">
        <f t="shared" si="6"/>
        <v>0</v>
      </c>
      <c r="S21" s="135">
        <v>0</v>
      </c>
      <c r="T21" s="135">
        <v>0</v>
      </c>
      <c r="U21" s="147">
        <f t="shared" si="7"/>
        <v>102</v>
      </c>
      <c r="V21" s="135">
        <v>48</v>
      </c>
      <c r="W21" s="135">
        <v>54</v>
      </c>
      <c r="X21" s="147">
        <f t="shared" si="8"/>
        <v>0</v>
      </c>
      <c r="Y21" s="135">
        <v>0</v>
      </c>
      <c r="Z21" s="135">
        <v>0</v>
      </c>
      <c r="AA21" s="147">
        <f t="shared" si="9"/>
        <v>5</v>
      </c>
      <c r="AB21" s="135">
        <v>0</v>
      </c>
      <c r="AC21" s="135">
        <v>5</v>
      </c>
      <c r="AD21" s="147">
        <f t="shared" si="10"/>
        <v>0</v>
      </c>
      <c r="AE21" s="135">
        <v>0</v>
      </c>
      <c r="AF21" s="135">
        <v>0</v>
      </c>
      <c r="AG21" s="147">
        <f t="shared" si="11"/>
        <v>0</v>
      </c>
      <c r="AH21" s="135">
        <v>0</v>
      </c>
      <c r="AI21" s="135">
        <v>0</v>
      </c>
      <c r="AJ21" s="147">
        <f t="shared" si="12"/>
        <v>9</v>
      </c>
      <c r="AK21" s="135">
        <v>4</v>
      </c>
      <c r="AL21" s="135">
        <v>5</v>
      </c>
      <c r="AM21" s="135">
        <v>0</v>
      </c>
      <c r="AN21" s="135">
        <v>5</v>
      </c>
      <c r="AO21" s="135">
        <f t="shared" si="15"/>
        <v>7</v>
      </c>
      <c r="AP21" s="135">
        <v>5</v>
      </c>
      <c r="AQ21" s="135">
        <v>2</v>
      </c>
      <c r="AR21" s="41" t="s">
        <v>215</v>
      </c>
      <c r="AS21" s="3"/>
    </row>
    <row r="22" spans="1:45" ht="21.75" customHeight="1">
      <c r="A22" s="43"/>
      <c r="B22" s="45" t="s">
        <v>114</v>
      </c>
      <c r="C22" s="146">
        <f t="shared" si="1"/>
        <v>165</v>
      </c>
      <c r="D22" s="147">
        <f t="shared" si="16"/>
        <v>96</v>
      </c>
      <c r="E22" s="147">
        <f t="shared" si="16"/>
        <v>69</v>
      </c>
      <c r="F22" s="147">
        <f t="shared" si="2"/>
        <v>10</v>
      </c>
      <c r="G22" s="135">
        <v>10</v>
      </c>
      <c r="H22" s="135">
        <v>0</v>
      </c>
      <c r="I22" s="147">
        <f t="shared" si="3"/>
        <v>0</v>
      </c>
      <c r="J22" s="135">
        <v>0</v>
      </c>
      <c r="K22" s="135">
        <v>0</v>
      </c>
      <c r="L22" s="147">
        <f t="shared" si="4"/>
        <v>10</v>
      </c>
      <c r="M22" s="135">
        <v>10</v>
      </c>
      <c r="N22" s="135">
        <v>0</v>
      </c>
      <c r="O22" s="147">
        <f t="shared" si="5"/>
        <v>0</v>
      </c>
      <c r="P22" s="135">
        <v>0</v>
      </c>
      <c r="Q22" s="135">
        <v>0</v>
      </c>
      <c r="R22" s="147">
        <f t="shared" si="6"/>
        <v>0</v>
      </c>
      <c r="S22" s="135">
        <v>0</v>
      </c>
      <c r="T22" s="135">
        <v>0</v>
      </c>
      <c r="U22" s="147">
        <f t="shared" si="7"/>
        <v>117</v>
      </c>
      <c r="V22" s="135">
        <v>63</v>
      </c>
      <c r="W22" s="135">
        <v>54</v>
      </c>
      <c r="X22" s="147">
        <f t="shared" si="8"/>
        <v>0</v>
      </c>
      <c r="Y22" s="135">
        <v>0</v>
      </c>
      <c r="Z22" s="135">
        <v>0</v>
      </c>
      <c r="AA22" s="147">
        <f t="shared" si="9"/>
        <v>10</v>
      </c>
      <c r="AB22" s="135">
        <v>0</v>
      </c>
      <c r="AC22" s="135">
        <v>10</v>
      </c>
      <c r="AD22" s="147">
        <f t="shared" si="10"/>
        <v>0</v>
      </c>
      <c r="AE22" s="135">
        <v>0</v>
      </c>
      <c r="AF22" s="135">
        <v>0</v>
      </c>
      <c r="AG22" s="147">
        <f t="shared" si="11"/>
        <v>0</v>
      </c>
      <c r="AH22" s="135">
        <v>0</v>
      </c>
      <c r="AI22" s="135">
        <v>0</v>
      </c>
      <c r="AJ22" s="147">
        <f t="shared" si="12"/>
        <v>18</v>
      </c>
      <c r="AK22" s="135">
        <v>13</v>
      </c>
      <c r="AL22" s="135">
        <v>5</v>
      </c>
      <c r="AM22" s="135">
        <v>0</v>
      </c>
      <c r="AN22" s="135">
        <v>1</v>
      </c>
      <c r="AO22" s="135">
        <f t="shared" si="15"/>
        <v>18</v>
      </c>
      <c r="AP22" s="135">
        <v>4</v>
      </c>
      <c r="AQ22" s="135">
        <v>14</v>
      </c>
      <c r="AR22" s="41" t="s">
        <v>114</v>
      </c>
      <c r="AS22" s="3"/>
    </row>
    <row r="23" spans="1:45" ht="21.75" customHeight="1">
      <c r="A23" s="43"/>
      <c r="B23" s="45" t="s">
        <v>115</v>
      </c>
      <c r="C23" s="146">
        <f t="shared" si="1"/>
        <v>101</v>
      </c>
      <c r="D23" s="147">
        <f t="shared" si="16"/>
        <v>53</v>
      </c>
      <c r="E23" s="147">
        <f t="shared" si="16"/>
        <v>48</v>
      </c>
      <c r="F23" s="147">
        <f t="shared" si="2"/>
        <v>6</v>
      </c>
      <c r="G23" s="135">
        <v>5</v>
      </c>
      <c r="H23" s="135">
        <v>1</v>
      </c>
      <c r="I23" s="147">
        <f t="shared" si="3"/>
        <v>0</v>
      </c>
      <c r="J23" s="135">
        <v>0</v>
      </c>
      <c r="K23" s="135">
        <v>0</v>
      </c>
      <c r="L23" s="147">
        <f t="shared" si="4"/>
        <v>6</v>
      </c>
      <c r="M23" s="135">
        <v>6</v>
      </c>
      <c r="N23" s="135">
        <v>0</v>
      </c>
      <c r="O23" s="147">
        <f t="shared" si="5"/>
        <v>0</v>
      </c>
      <c r="P23" s="135">
        <v>0</v>
      </c>
      <c r="Q23" s="135">
        <v>0</v>
      </c>
      <c r="R23" s="147">
        <f t="shared" si="6"/>
        <v>0</v>
      </c>
      <c r="S23" s="135">
        <v>0</v>
      </c>
      <c r="T23" s="135">
        <v>0</v>
      </c>
      <c r="U23" s="147">
        <f t="shared" si="7"/>
        <v>75</v>
      </c>
      <c r="V23" s="135">
        <v>39</v>
      </c>
      <c r="W23" s="135">
        <v>36</v>
      </c>
      <c r="X23" s="147">
        <f t="shared" si="8"/>
        <v>0</v>
      </c>
      <c r="Y23" s="135">
        <v>0</v>
      </c>
      <c r="Z23" s="135">
        <v>0</v>
      </c>
      <c r="AA23" s="147">
        <f t="shared" si="9"/>
        <v>6</v>
      </c>
      <c r="AB23" s="135">
        <v>0</v>
      </c>
      <c r="AC23" s="135">
        <v>6</v>
      </c>
      <c r="AD23" s="147">
        <f t="shared" si="10"/>
        <v>0</v>
      </c>
      <c r="AE23" s="135">
        <v>0</v>
      </c>
      <c r="AF23" s="135">
        <v>0</v>
      </c>
      <c r="AG23" s="147">
        <f t="shared" si="11"/>
        <v>0</v>
      </c>
      <c r="AH23" s="135">
        <v>0</v>
      </c>
      <c r="AI23" s="135">
        <v>0</v>
      </c>
      <c r="AJ23" s="147">
        <f t="shared" si="12"/>
        <v>8</v>
      </c>
      <c r="AK23" s="135">
        <v>3</v>
      </c>
      <c r="AL23" s="135">
        <v>5</v>
      </c>
      <c r="AM23" s="135">
        <v>0</v>
      </c>
      <c r="AN23" s="135">
        <v>2</v>
      </c>
      <c r="AO23" s="135">
        <f t="shared" si="15"/>
        <v>13</v>
      </c>
      <c r="AP23" s="135">
        <v>6</v>
      </c>
      <c r="AQ23" s="135">
        <v>7</v>
      </c>
      <c r="AR23" s="41" t="s">
        <v>115</v>
      </c>
      <c r="AS23" s="3"/>
    </row>
    <row r="24" spans="1:45" ht="21.75" customHeight="1">
      <c r="A24" s="43"/>
      <c r="B24" s="45" t="s">
        <v>116</v>
      </c>
      <c r="C24" s="146">
        <f t="shared" si="1"/>
        <v>158</v>
      </c>
      <c r="D24" s="147">
        <f t="shared" si="16"/>
        <v>86</v>
      </c>
      <c r="E24" s="147">
        <f t="shared" si="16"/>
        <v>72</v>
      </c>
      <c r="F24" s="147">
        <f t="shared" si="2"/>
        <v>5</v>
      </c>
      <c r="G24" s="135">
        <v>5</v>
      </c>
      <c r="H24" s="135">
        <v>0</v>
      </c>
      <c r="I24" s="147">
        <f t="shared" si="3"/>
        <v>0</v>
      </c>
      <c r="J24" s="135">
        <v>0</v>
      </c>
      <c r="K24" s="135">
        <v>0</v>
      </c>
      <c r="L24" s="147">
        <f t="shared" si="4"/>
        <v>5</v>
      </c>
      <c r="M24" s="135">
        <v>5</v>
      </c>
      <c r="N24" s="135">
        <v>0</v>
      </c>
      <c r="O24" s="147">
        <f t="shared" si="5"/>
        <v>0</v>
      </c>
      <c r="P24" s="135">
        <v>0</v>
      </c>
      <c r="Q24" s="135">
        <v>0</v>
      </c>
      <c r="R24" s="147">
        <f t="shared" si="6"/>
        <v>0</v>
      </c>
      <c r="S24" s="135">
        <v>0</v>
      </c>
      <c r="T24" s="135">
        <v>0</v>
      </c>
      <c r="U24" s="147">
        <f t="shared" si="7"/>
        <v>132</v>
      </c>
      <c r="V24" s="135">
        <v>73</v>
      </c>
      <c r="W24" s="135">
        <v>59</v>
      </c>
      <c r="X24" s="147">
        <f t="shared" si="8"/>
        <v>0</v>
      </c>
      <c r="Y24" s="135">
        <v>0</v>
      </c>
      <c r="Z24" s="135">
        <v>0</v>
      </c>
      <c r="AA24" s="147">
        <f t="shared" si="9"/>
        <v>6</v>
      </c>
      <c r="AB24" s="135">
        <v>0</v>
      </c>
      <c r="AC24" s="135">
        <v>6</v>
      </c>
      <c r="AD24" s="147">
        <f t="shared" si="10"/>
        <v>0</v>
      </c>
      <c r="AE24" s="135">
        <v>0</v>
      </c>
      <c r="AF24" s="135">
        <v>0</v>
      </c>
      <c r="AG24" s="147">
        <f t="shared" si="11"/>
        <v>1</v>
      </c>
      <c r="AH24" s="135">
        <v>0</v>
      </c>
      <c r="AI24" s="135">
        <v>1</v>
      </c>
      <c r="AJ24" s="147">
        <f t="shared" si="12"/>
        <v>9</v>
      </c>
      <c r="AK24" s="135">
        <v>3</v>
      </c>
      <c r="AL24" s="135">
        <v>6</v>
      </c>
      <c r="AM24" s="135">
        <v>0</v>
      </c>
      <c r="AN24" s="135">
        <v>3</v>
      </c>
      <c r="AO24" s="135">
        <f t="shared" si="15"/>
        <v>1</v>
      </c>
      <c r="AP24" s="135">
        <v>0</v>
      </c>
      <c r="AQ24" s="135">
        <v>1</v>
      </c>
      <c r="AR24" s="41" t="s">
        <v>116</v>
      </c>
      <c r="AS24" s="3"/>
    </row>
    <row r="25" spans="1:45" ht="21.75" customHeight="1">
      <c r="A25" s="43"/>
      <c r="B25" s="45" t="s">
        <v>117</v>
      </c>
      <c r="C25" s="146">
        <f t="shared" si="1"/>
        <v>69</v>
      </c>
      <c r="D25" s="147">
        <f t="shared" si="16"/>
        <v>41</v>
      </c>
      <c r="E25" s="147">
        <f t="shared" si="16"/>
        <v>28</v>
      </c>
      <c r="F25" s="147">
        <f t="shared" si="2"/>
        <v>4</v>
      </c>
      <c r="G25" s="135">
        <v>3</v>
      </c>
      <c r="H25" s="135">
        <v>1</v>
      </c>
      <c r="I25" s="147">
        <f t="shared" si="3"/>
        <v>0</v>
      </c>
      <c r="J25" s="135">
        <v>0</v>
      </c>
      <c r="K25" s="135">
        <v>0</v>
      </c>
      <c r="L25" s="147">
        <f t="shared" si="4"/>
        <v>4</v>
      </c>
      <c r="M25" s="135">
        <v>4</v>
      </c>
      <c r="N25" s="135">
        <v>0</v>
      </c>
      <c r="O25" s="147">
        <f t="shared" si="5"/>
        <v>0</v>
      </c>
      <c r="P25" s="135">
        <v>0</v>
      </c>
      <c r="Q25" s="135">
        <v>0</v>
      </c>
      <c r="R25" s="147">
        <f t="shared" si="6"/>
        <v>0</v>
      </c>
      <c r="S25" s="135">
        <v>0</v>
      </c>
      <c r="T25" s="135">
        <v>0</v>
      </c>
      <c r="U25" s="147">
        <f t="shared" si="7"/>
        <v>55</v>
      </c>
      <c r="V25" s="135">
        <v>33</v>
      </c>
      <c r="W25" s="135">
        <v>22</v>
      </c>
      <c r="X25" s="147">
        <f t="shared" si="8"/>
        <v>0</v>
      </c>
      <c r="Y25" s="135">
        <v>0</v>
      </c>
      <c r="Z25" s="135">
        <v>0</v>
      </c>
      <c r="AA25" s="147">
        <f t="shared" si="9"/>
        <v>4</v>
      </c>
      <c r="AB25" s="135">
        <v>0</v>
      </c>
      <c r="AC25" s="135">
        <v>4</v>
      </c>
      <c r="AD25" s="147">
        <f t="shared" si="10"/>
        <v>0</v>
      </c>
      <c r="AE25" s="135">
        <v>0</v>
      </c>
      <c r="AF25" s="135">
        <v>0</v>
      </c>
      <c r="AG25" s="147">
        <f t="shared" si="11"/>
        <v>0</v>
      </c>
      <c r="AH25" s="135">
        <v>0</v>
      </c>
      <c r="AI25" s="135">
        <v>0</v>
      </c>
      <c r="AJ25" s="147">
        <f t="shared" si="12"/>
        <v>2</v>
      </c>
      <c r="AK25" s="135">
        <v>1</v>
      </c>
      <c r="AL25" s="135">
        <v>1</v>
      </c>
      <c r="AM25" s="135">
        <v>0</v>
      </c>
      <c r="AN25" s="135">
        <v>0</v>
      </c>
      <c r="AO25" s="135">
        <f t="shared" si="15"/>
        <v>6</v>
      </c>
      <c r="AP25" s="135">
        <v>0</v>
      </c>
      <c r="AQ25" s="135">
        <v>6</v>
      </c>
      <c r="AR25" s="41" t="s">
        <v>117</v>
      </c>
      <c r="AS25" s="3"/>
    </row>
    <row r="26" spans="1:45" ht="21.75" customHeight="1">
      <c r="A26" s="43"/>
      <c r="B26" s="45" t="s">
        <v>118</v>
      </c>
      <c r="C26" s="146">
        <f t="shared" si="1"/>
        <v>121</v>
      </c>
      <c r="D26" s="147">
        <f t="shared" si="16"/>
        <v>58</v>
      </c>
      <c r="E26" s="147">
        <f t="shared" si="16"/>
        <v>63</v>
      </c>
      <c r="F26" s="147">
        <f t="shared" si="2"/>
        <v>4</v>
      </c>
      <c r="G26" s="135">
        <v>4</v>
      </c>
      <c r="H26" s="135">
        <v>0</v>
      </c>
      <c r="I26" s="147">
        <f t="shared" si="3"/>
        <v>0</v>
      </c>
      <c r="J26" s="135">
        <v>0</v>
      </c>
      <c r="K26" s="135">
        <v>0</v>
      </c>
      <c r="L26" s="147">
        <f t="shared" si="4"/>
        <v>4</v>
      </c>
      <c r="M26" s="135">
        <v>4</v>
      </c>
      <c r="N26" s="135">
        <v>0</v>
      </c>
      <c r="O26" s="147">
        <f t="shared" si="5"/>
        <v>0</v>
      </c>
      <c r="P26" s="135">
        <v>0</v>
      </c>
      <c r="Q26" s="135">
        <v>0</v>
      </c>
      <c r="R26" s="147">
        <f t="shared" si="6"/>
        <v>0</v>
      </c>
      <c r="S26" s="135">
        <v>0</v>
      </c>
      <c r="T26" s="135">
        <v>0</v>
      </c>
      <c r="U26" s="147">
        <f t="shared" si="7"/>
        <v>98</v>
      </c>
      <c r="V26" s="135">
        <v>45</v>
      </c>
      <c r="W26" s="135">
        <v>53</v>
      </c>
      <c r="X26" s="147">
        <f t="shared" si="8"/>
        <v>0</v>
      </c>
      <c r="Y26" s="135">
        <v>0</v>
      </c>
      <c r="Z26" s="135">
        <v>0</v>
      </c>
      <c r="AA26" s="147">
        <f t="shared" si="9"/>
        <v>4</v>
      </c>
      <c r="AB26" s="135">
        <v>0</v>
      </c>
      <c r="AC26" s="135">
        <v>4</v>
      </c>
      <c r="AD26" s="147">
        <f t="shared" si="10"/>
        <v>0</v>
      </c>
      <c r="AE26" s="135">
        <v>0</v>
      </c>
      <c r="AF26" s="135">
        <v>0</v>
      </c>
      <c r="AG26" s="147">
        <f t="shared" si="11"/>
        <v>0</v>
      </c>
      <c r="AH26" s="135">
        <v>0</v>
      </c>
      <c r="AI26" s="135">
        <v>0</v>
      </c>
      <c r="AJ26" s="147">
        <f t="shared" si="12"/>
        <v>11</v>
      </c>
      <c r="AK26" s="135">
        <v>5</v>
      </c>
      <c r="AL26" s="135">
        <v>6</v>
      </c>
      <c r="AM26" s="135">
        <v>0</v>
      </c>
      <c r="AN26" s="135">
        <v>3</v>
      </c>
      <c r="AO26" s="135">
        <f t="shared" si="15"/>
        <v>1</v>
      </c>
      <c r="AP26" s="135">
        <v>0</v>
      </c>
      <c r="AQ26" s="135">
        <v>1</v>
      </c>
      <c r="AR26" s="41" t="s">
        <v>118</v>
      </c>
      <c r="AS26" s="3"/>
    </row>
    <row r="27" spans="1:45" ht="21.75" customHeight="1">
      <c r="A27" s="43"/>
      <c r="B27" s="45" t="s">
        <v>119</v>
      </c>
      <c r="C27" s="146">
        <f t="shared" si="1"/>
        <v>94</v>
      </c>
      <c r="D27" s="147">
        <f t="shared" si="16"/>
        <v>50</v>
      </c>
      <c r="E27" s="147">
        <f t="shared" si="16"/>
        <v>44</v>
      </c>
      <c r="F27" s="147">
        <f t="shared" si="2"/>
        <v>4</v>
      </c>
      <c r="G27" s="135">
        <v>4</v>
      </c>
      <c r="H27" s="135">
        <v>0</v>
      </c>
      <c r="I27" s="147">
        <f t="shared" si="3"/>
        <v>0</v>
      </c>
      <c r="J27" s="135">
        <v>0</v>
      </c>
      <c r="K27" s="135">
        <v>0</v>
      </c>
      <c r="L27" s="147">
        <f t="shared" si="4"/>
        <v>4</v>
      </c>
      <c r="M27" s="135">
        <v>4</v>
      </c>
      <c r="N27" s="135">
        <v>0</v>
      </c>
      <c r="O27" s="147">
        <f t="shared" si="5"/>
        <v>0</v>
      </c>
      <c r="P27" s="135">
        <v>0</v>
      </c>
      <c r="Q27" s="135">
        <v>0</v>
      </c>
      <c r="R27" s="147">
        <f t="shared" si="6"/>
        <v>0</v>
      </c>
      <c r="S27" s="135">
        <v>0</v>
      </c>
      <c r="T27" s="135">
        <v>0</v>
      </c>
      <c r="U27" s="147">
        <f t="shared" si="7"/>
        <v>74</v>
      </c>
      <c r="V27" s="135">
        <v>39</v>
      </c>
      <c r="W27" s="135">
        <v>35</v>
      </c>
      <c r="X27" s="147">
        <f t="shared" si="8"/>
        <v>0</v>
      </c>
      <c r="Y27" s="135">
        <v>0</v>
      </c>
      <c r="Z27" s="135">
        <v>0</v>
      </c>
      <c r="AA27" s="147">
        <f t="shared" si="9"/>
        <v>5</v>
      </c>
      <c r="AB27" s="135">
        <v>0</v>
      </c>
      <c r="AC27" s="135">
        <v>5</v>
      </c>
      <c r="AD27" s="147">
        <f t="shared" si="10"/>
        <v>0</v>
      </c>
      <c r="AE27" s="135">
        <v>0</v>
      </c>
      <c r="AF27" s="135">
        <v>0</v>
      </c>
      <c r="AG27" s="147">
        <f t="shared" si="11"/>
        <v>0</v>
      </c>
      <c r="AH27" s="135">
        <v>0</v>
      </c>
      <c r="AI27" s="135">
        <v>0</v>
      </c>
      <c r="AJ27" s="147">
        <f t="shared" si="12"/>
        <v>7</v>
      </c>
      <c r="AK27" s="135">
        <v>3</v>
      </c>
      <c r="AL27" s="135">
        <v>4</v>
      </c>
      <c r="AM27" s="135">
        <v>0</v>
      </c>
      <c r="AN27" s="135">
        <v>4</v>
      </c>
      <c r="AO27" s="135">
        <f t="shared" si="15"/>
        <v>2</v>
      </c>
      <c r="AP27" s="135">
        <v>1</v>
      </c>
      <c r="AQ27" s="135">
        <v>1</v>
      </c>
      <c r="AR27" s="41" t="s">
        <v>119</v>
      </c>
      <c r="AS27" s="3"/>
    </row>
    <row r="28" spans="1:45" ht="21.75" customHeight="1">
      <c r="A28" s="43"/>
      <c r="B28" s="40" t="s">
        <v>152</v>
      </c>
      <c r="C28" s="146">
        <f t="shared" si="1"/>
        <v>191</v>
      </c>
      <c r="D28" s="147">
        <f t="shared" si="16"/>
        <v>111</v>
      </c>
      <c r="E28" s="147">
        <f t="shared" si="16"/>
        <v>80</v>
      </c>
      <c r="F28" s="147">
        <f t="shared" si="2"/>
        <v>10</v>
      </c>
      <c r="G28" s="135">
        <v>10</v>
      </c>
      <c r="H28" s="135">
        <v>0</v>
      </c>
      <c r="I28" s="147">
        <f t="shared" si="3"/>
        <v>0</v>
      </c>
      <c r="J28" s="135">
        <v>0</v>
      </c>
      <c r="K28" s="135">
        <v>0</v>
      </c>
      <c r="L28" s="147">
        <f t="shared" si="4"/>
        <v>10</v>
      </c>
      <c r="M28" s="135">
        <v>9</v>
      </c>
      <c r="N28" s="135">
        <v>1</v>
      </c>
      <c r="O28" s="147">
        <f t="shared" si="5"/>
        <v>0</v>
      </c>
      <c r="P28" s="135">
        <v>0</v>
      </c>
      <c r="Q28" s="135">
        <v>0</v>
      </c>
      <c r="R28" s="147">
        <f t="shared" si="6"/>
        <v>0</v>
      </c>
      <c r="S28" s="135">
        <v>0</v>
      </c>
      <c r="T28" s="135">
        <v>0</v>
      </c>
      <c r="U28" s="147">
        <f t="shared" si="7"/>
        <v>138</v>
      </c>
      <c r="V28" s="135">
        <v>77</v>
      </c>
      <c r="W28" s="135">
        <v>61</v>
      </c>
      <c r="X28" s="147">
        <f t="shared" si="8"/>
        <v>0</v>
      </c>
      <c r="Y28" s="135">
        <v>0</v>
      </c>
      <c r="Z28" s="135">
        <v>0</v>
      </c>
      <c r="AA28" s="147">
        <f t="shared" si="9"/>
        <v>11</v>
      </c>
      <c r="AB28" s="135">
        <v>0</v>
      </c>
      <c r="AC28" s="135">
        <v>11</v>
      </c>
      <c r="AD28" s="147">
        <f t="shared" si="10"/>
        <v>0</v>
      </c>
      <c r="AE28" s="135">
        <v>0</v>
      </c>
      <c r="AF28" s="135">
        <v>0</v>
      </c>
      <c r="AG28" s="147">
        <f t="shared" si="11"/>
        <v>0</v>
      </c>
      <c r="AH28" s="135">
        <v>0</v>
      </c>
      <c r="AI28" s="135">
        <v>0</v>
      </c>
      <c r="AJ28" s="147">
        <f t="shared" si="12"/>
        <v>22</v>
      </c>
      <c r="AK28" s="135">
        <v>15</v>
      </c>
      <c r="AL28" s="135">
        <v>7</v>
      </c>
      <c r="AM28" s="135">
        <v>0</v>
      </c>
      <c r="AN28" s="135">
        <v>4</v>
      </c>
      <c r="AO28" s="135">
        <f t="shared" si="15"/>
        <v>15</v>
      </c>
      <c r="AP28" s="135">
        <v>8</v>
      </c>
      <c r="AQ28" s="135">
        <v>7</v>
      </c>
      <c r="AR28" s="41" t="s">
        <v>173</v>
      </c>
      <c r="AS28" s="3"/>
    </row>
    <row r="29" spans="1:45" ht="21.75" customHeight="1">
      <c r="A29" s="43"/>
      <c r="B29" s="40" t="s">
        <v>153</v>
      </c>
      <c r="C29" s="146">
        <f t="shared" si="1"/>
        <v>186</v>
      </c>
      <c r="D29" s="147">
        <f t="shared" si="16"/>
        <v>104</v>
      </c>
      <c r="E29" s="147">
        <f t="shared" si="16"/>
        <v>82</v>
      </c>
      <c r="F29" s="147">
        <f t="shared" si="2"/>
        <v>10</v>
      </c>
      <c r="G29" s="135">
        <v>9</v>
      </c>
      <c r="H29" s="135">
        <v>1</v>
      </c>
      <c r="I29" s="147">
        <f t="shared" si="3"/>
        <v>0</v>
      </c>
      <c r="J29" s="135">
        <v>0</v>
      </c>
      <c r="K29" s="135">
        <v>0</v>
      </c>
      <c r="L29" s="147">
        <f t="shared" si="4"/>
        <v>10</v>
      </c>
      <c r="M29" s="135">
        <v>9</v>
      </c>
      <c r="N29" s="135">
        <v>1</v>
      </c>
      <c r="O29" s="147">
        <f t="shared" si="5"/>
        <v>0</v>
      </c>
      <c r="P29" s="135">
        <v>0</v>
      </c>
      <c r="Q29" s="135">
        <v>0</v>
      </c>
      <c r="R29" s="147">
        <f t="shared" si="6"/>
        <v>0</v>
      </c>
      <c r="S29" s="135">
        <v>0</v>
      </c>
      <c r="T29" s="135">
        <v>0</v>
      </c>
      <c r="U29" s="147">
        <f t="shared" si="7"/>
        <v>134</v>
      </c>
      <c r="V29" s="135">
        <v>78</v>
      </c>
      <c r="W29" s="135">
        <v>56</v>
      </c>
      <c r="X29" s="147">
        <f t="shared" si="8"/>
        <v>0</v>
      </c>
      <c r="Y29" s="135">
        <v>0</v>
      </c>
      <c r="Z29" s="135">
        <v>0</v>
      </c>
      <c r="AA29" s="147">
        <f t="shared" si="9"/>
        <v>10</v>
      </c>
      <c r="AB29" s="135">
        <v>0</v>
      </c>
      <c r="AC29" s="135">
        <v>10</v>
      </c>
      <c r="AD29" s="147">
        <f t="shared" si="10"/>
        <v>0</v>
      </c>
      <c r="AE29" s="135">
        <v>0</v>
      </c>
      <c r="AF29" s="135">
        <v>0</v>
      </c>
      <c r="AG29" s="147">
        <f t="shared" si="11"/>
        <v>1</v>
      </c>
      <c r="AH29" s="135">
        <v>0</v>
      </c>
      <c r="AI29" s="135">
        <v>1</v>
      </c>
      <c r="AJ29" s="147">
        <f t="shared" si="12"/>
        <v>21</v>
      </c>
      <c r="AK29" s="135">
        <v>8</v>
      </c>
      <c r="AL29" s="135">
        <v>13</v>
      </c>
      <c r="AM29" s="135">
        <v>0</v>
      </c>
      <c r="AN29" s="135">
        <v>5</v>
      </c>
      <c r="AO29" s="135">
        <f t="shared" si="15"/>
        <v>15</v>
      </c>
      <c r="AP29" s="135">
        <v>7</v>
      </c>
      <c r="AQ29" s="135">
        <v>8</v>
      </c>
      <c r="AR29" s="41" t="s">
        <v>174</v>
      </c>
      <c r="AS29" s="3"/>
    </row>
    <row r="30" spans="1:45" ht="21.75" customHeight="1">
      <c r="A30" s="43"/>
      <c r="B30" s="40" t="s">
        <v>154</v>
      </c>
      <c r="C30" s="146">
        <f t="shared" si="1"/>
        <v>94</v>
      </c>
      <c r="D30" s="147">
        <f t="shared" si="16"/>
        <v>46</v>
      </c>
      <c r="E30" s="147">
        <f t="shared" si="16"/>
        <v>48</v>
      </c>
      <c r="F30" s="147">
        <f t="shared" si="2"/>
        <v>4</v>
      </c>
      <c r="G30" s="135">
        <v>4</v>
      </c>
      <c r="H30" s="135">
        <v>0</v>
      </c>
      <c r="I30" s="147">
        <f t="shared" si="3"/>
        <v>0</v>
      </c>
      <c r="J30" s="135">
        <v>0</v>
      </c>
      <c r="K30" s="135">
        <v>0</v>
      </c>
      <c r="L30" s="147">
        <f t="shared" si="4"/>
        <v>4</v>
      </c>
      <c r="M30" s="135">
        <v>2</v>
      </c>
      <c r="N30" s="135">
        <v>2</v>
      </c>
      <c r="O30" s="147">
        <f t="shared" si="5"/>
        <v>0</v>
      </c>
      <c r="P30" s="135">
        <v>0</v>
      </c>
      <c r="Q30" s="135">
        <v>0</v>
      </c>
      <c r="R30" s="147">
        <f t="shared" si="6"/>
        <v>0</v>
      </c>
      <c r="S30" s="135">
        <v>0</v>
      </c>
      <c r="T30" s="135">
        <v>0</v>
      </c>
      <c r="U30" s="147">
        <f t="shared" si="7"/>
        <v>73</v>
      </c>
      <c r="V30" s="135">
        <v>36</v>
      </c>
      <c r="W30" s="135">
        <v>37</v>
      </c>
      <c r="X30" s="147">
        <f t="shared" si="8"/>
        <v>0</v>
      </c>
      <c r="Y30" s="135">
        <v>0</v>
      </c>
      <c r="Z30" s="135">
        <v>0</v>
      </c>
      <c r="AA30" s="147">
        <f t="shared" si="9"/>
        <v>4</v>
      </c>
      <c r="AB30" s="135">
        <v>0</v>
      </c>
      <c r="AC30" s="135">
        <v>4</v>
      </c>
      <c r="AD30" s="147">
        <f t="shared" si="10"/>
        <v>0</v>
      </c>
      <c r="AE30" s="135">
        <v>0</v>
      </c>
      <c r="AF30" s="135">
        <v>0</v>
      </c>
      <c r="AG30" s="147">
        <f t="shared" si="11"/>
        <v>0</v>
      </c>
      <c r="AH30" s="135">
        <v>0</v>
      </c>
      <c r="AI30" s="135">
        <v>0</v>
      </c>
      <c r="AJ30" s="147">
        <f t="shared" si="12"/>
        <v>9</v>
      </c>
      <c r="AK30" s="135">
        <v>4</v>
      </c>
      <c r="AL30" s="135">
        <v>5</v>
      </c>
      <c r="AM30" s="135">
        <v>0</v>
      </c>
      <c r="AN30" s="135">
        <v>5</v>
      </c>
      <c r="AO30" s="135">
        <f t="shared" si="15"/>
        <v>0</v>
      </c>
      <c r="AP30" s="135">
        <v>0</v>
      </c>
      <c r="AQ30" s="135">
        <v>0</v>
      </c>
      <c r="AR30" s="41" t="s">
        <v>175</v>
      </c>
      <c r="AS30" s="3"/>
    </row>
    <row r="31" spans="1:45" ht="21.75" customHeight="1">
      <c r="A31" s="43"/>
      <c r="B31" s="40" t="s">
        <v>223</v>
      </c>
      <c r="C31" s="146">
        <f>SUM(D31:E31)</f>
        <v>278</v>
      </c>
      <c r="D31" s="147">
        <f t="shared" si="16"/>
        <v>156</v>
      </c>
      <c r="E31" s="147">
        <f t="shared" si="16"/>
        <v>122</v>
      </c>
      <c r="F31" s="147">
        <f>SUM(G31:H31)</f>
        <v>11</v>
      </c>
      <c r="G31" s="135">
        <v>10</v>
      </c>
      <c r="H31" s="135">
        <v>1</v>
      </c>
      <c r="I31" s="147">
        <f t="shared" si="3"/>
        <v>0</v>
      </c>
      <c r="J31" s="135">
        <v>0</v>
      </c>
      <c r="K31" s="135">
        <v>0</v>
      </c>
      <c r="L31" s="147">
        <f t="shared" si="4"/>
        <v>12</v>
      </c>
      <c r="M31" s="135">
        <v>12</v>
      </c>
      <c r="N31" s="135">
        <v>0</v>
      </c>
      <c r="O31" s="147">
        <f t="shared" si="5"/>
        <v>0</v>
      </c>
      <c r="P31" s="135">
        <v>0</v>
      </c>
      <c r="Q31" s="135">
        <v>0</v>
      </c>
      <c r="R31" s="147">
        <f t="shared" si="6"/>
        <v>0</v>
      </c>
      <c r="S31" s="135">
        <v>0</v>
      </c>
      <c r="T31" s="135">
        <v>0</v>
      </c>
      <c r="U31" s="147">
        <f t="shared" si="7"/>
        <v>218</v>
      </c>
      <c r="V31" s="135">
        <v>127</v>
      </c>
      <c r="W31" s="135">
        <v>91</v>
      </c>
      <c r="X31" s="147">
        <f t="shared" si="8"/>
        <v>0</v>
      </c>
      <c r="Y31" s="135">
        <v>0</v>
      </c>
      <c r="Z31" s="135">
        <v>0</v>
      </c>
      <c r="AA31" s="147">
        <f t="shared" si="9"/>
        <v>13</v>
      </c>
      <c r="AB31" s="135">
        <v>0</v>
      </c>
      <c r="AC31" s="135">
        <v>13</v>
      </c>
      <c r="AD31" s="147">
        <f t="shared" si="10"/>
        <v>0</v>
      </c>
      <c r="AE31" s="135">
        <v>0</v>
      </c>
      <c r="AF31" s="135">
        <v>0</v>
      </c>
      <c r="AG31" s="147">
        <f t="shared" si="11"/>
        <v>1</v>
      </c>
      <c r="AH31" s="135">
        <v>0</v>
      </c>
      <c r="AI31" s="135">
        <v>1</v>
      </c>
      <c r="AJ31" s="147">
        <f t="shared" si="12"/>
        <v>23</v>
      </c>
      <c r="AK31" s="135">
        <v>7</v>
      </c>
      <c r="AL31" s="135">
        <v>16</v>
      </c>
      <c r="AM31" s="135">
        <v>0</v>
      </c>
      <c r="AN31" s="135">
        <v>8</v>
      </c>
      <c r="AO31" s="135">
        <f t="shared" si="15"/>
        <v>17</v>
      </c>
      <c r="AP31" s="135">
        <v>10</v>
      </c>
      <c r="AQ31" s="135">
        <v>7</v>
      </c>
      <c r="AR31" s="41" t="s">
        <v>223</v>
      </c>
      <c r="AS31" s="3"/>
    </row>
    <row r="32" spans="1:45" s="123" customFormat="1" ht="21.75" customHeight="1">
      <c r="A32" s="268" t="s">
        <v>233</v>
      </c>
      <c r="B32" s="269"/>
      <c r="C32" s="142">
        <f t="shared" si="1"/>
        <v>58</v>
      </c>
      <c r="D32" s="143">
        <f>SUM(D33:D34)</f>
        <v>34</v>
      </c>
      <c r="E32" s="143">
        <f>SUM(E33:E34)</f>
        <v>24</v>
      </c>
      <c r="F32" s="143">
        <f t="shared" si="2"/>
        <v>4</v>
      </c>
      <c r="G32" s="143">
        <f>G33+G34</f>
        <v>4</v>
      </c>
      <c r="H32" s="143">
        <f>H33+H34</f>
        <v>0</v>
      </c>
      <c r="I32" s="143">
        <f t="shared" si="3"/>
        <v>0</v>
      </c>
      <c r="J32" s="143">
        <f>J33+J34</f>
        <v>0</v>
      </c>
      <c r="K32" s="143">
        <f>K33+K34</f>
        <v>0</v>
      </c>
      <c r="L32" s="143">
        <f t="shared" si="4"/>
        <v>4</v>
      </c>
      <c r="M32" s="143">
        <f>M33+M34</f>
        <v>4</v>
      </c>
      <c r="N32" s="143">
        <f>N33+N34</f>
        <v>0</v>
      </c>
      <c r="O32" s="143">
        <f t="shared" si="5"/>
        <v>0</v>
      </c>
      <c r="P32" s="143">
        <f>P33+P34</f>
        <v>0</v>
      </c>
      <c r="Q32" s="143">
        <f>Q33+Q34</f>
        <v>0</v>
      </c>
      <c r="R32" s="143">
        <f t="shared" si="6"/>
        <v>0</v>
      </c>
      <c r="S32" s="143">
        <f>S33+S34</f>
        <v>0</v>
      </c>
      <c r="T32" s="143">
        <f>T33+T34</f>
        <v>0</v>
      </c>
      <c r="U32" s="143">
        <f t="shared" si="7"/>
        <v>39</v>
      </c>
      <c r="V32" s="143">
        <f>V33+V34</f>
        <v>24</v>
      </c>
      <c r="W32" s="143">
        <f>W33+W34</f>
        <v>15</v>
      </c>
      <c r="X32" s="143">
        <f t="shared" si="8"/>
        <v>0</v>
      </c>
      <c r="Y32" s="143">
        <f>Y33+Y34</f>
        <v>0</v>
      </c>
      <c r="Z32" s="143">
        <f>Z33+Z34</f>
        <v>0</v>
      </c>
      <c r="AA32" s="143">
        <f t="shared" si="9"/>
        <v>5</v>
      </c>
      <c r="AB32" s="143">
        <f>AB33+AB34</f>
        <v>0</v>
      </c>
      <c r="AC32" s="143">
        <f>AC33+AC34</f>
        <v>5</v>
      </c>
      <c r="AD32" s="143">
        <f t="shared" si="10"/>
        <v>0</v>
      </c>
      <c r="AE32" s="143">
        <f>AE33+AE34</f>
        <v>0</v>
      </c>
      <c r="AF32" s="143">
        <f>AF33+AF34</f>
        <v>0</v>
      </c>
      <c r="AG32" s="143">
        <f t="shared" si="11"/>
        <v>0</v>
      </c>
      <c r="AH32" s="143">
        <f>SUM(AH33:AH34)</f>
        <v>0</v>
      </c>
      <c r="AI32" s="143">
        <f>SUM(AI33:AI34)</f>
        <v>0</v>
      </c>
      <c r="AJ32" s="143">
        <f t="shared" si="12"/>
        <v>6</v>
      </c>
      <c r="AK32" s="143">
        <f>SUM(AK33:AK34)</f>
        <v>2</v>
      </c>
      <c r="AL32" s="143">
        <f>SUM(AL33:AL34)</f>
        <v>4</v>
      </c>
      <c r="AM32" s="143">
        <f>AM33+AM34</f>
        <v>0</v>
      </c>
      <c r="AN32" s="143">
        <f>SUM(AN33:AN34)</f>
        <v>3</v>
      </c>
      <c r="AO32" s="149">
        <f t="shared" si="15"/>
        <v>6</v>
      </c>
      <c r="AP32" s="143">
        <f>SUM(AP33:AP34)</f>
        <v>3</v>
      </c>
      <c r="AQ32" s="143">
        <f>SUM(AQ33:AQ34)</f>
        <v>3</v>
      </c>
      <c r="AR32" s="247" t="s">
        <v>233</v>
      </c>
      <c r="AS32" s="306"/>
    </row>
    <row r="33" spans="1:45" ht="21.75" customHeight="1">
      <c r="A33" s="43"/>
      <c r="B33" s="45" t="s">
        <v>120</v>
      </c>
      <c r="C33" s="146">
        <f t="shared" si="1"/>
        <v>46</v>
      </c>
      <c r="D33" s="147">
        <f t="shared" si="16"/>
        <v>24</v>
      </c>
      <c r="E33" s="147">
        <f t="shared" si="16"/>
        <v>22</v>
      </c>
      <c r="F33" s="147">
        <f t="shared" si="2"/>
        <v>3</v>
      </c>
      <c r="G33" s="135">
        <v>3</v>
      </c>
      <c r="H33" s="135">
        <v>0</v>
      </c>
      <c r="I33" s="147">
        <f t="shared" si="3"/>
        <v>0</v>
      </c>
      <c r="J33" s="135">
        <v>0</v>
      </c>
      <c r="K33" s="135">
        <v>0</v>
      </c>
      <c r="L33" s="147">
        <f t="shared" si="4"/>
        <v>3</v>
      </c>
      <c r="M33" s="135">
        <v>3</v>
      </c>
      <c r="N33" s="135">
        <v>0</v>
      </c>
      <c r="O33" s="147">
        <f t="shared" si="5"/>
        <v>0</v>
      </c>
      <c r="P33" s="135">
        <v>0</v>
      </c>
      <c r="Q33" s="135">
        <v>0</v>
      </c>
      <c r="R33" s="147">
        <f t="shared" si="6"/>
        <v>0</v>
      </c>
      <c r="S33" s="135">
        <v>0</v>
      </c>
      <c r="T33" s="135">
        <v>0</v>
      </c>
      <c r="U33" s="147">
        <f t="shared" si="7"/>
        <v>31</v>
      </c>
      <c r="V33" s="135">
        <v>17</v>
      </c>
      <c r="W33" s="135">
        <v>14</v>
      </c>
      <c r="X33" s="147">
        <f t="shared" si="8"/>
        <v>0</v>
      </c>
      <c r="Y33" s="135">
        <v>0</v>
      </c>
      <c r="Z33" s="135">
        <v>0</v>
      </c>
      <c r="AA33" s="147">
        <f t="shared" si="9"/>
        <v>4</v>
      </c>
      <c r="AB33" s="135">
        <v>0</v>
      </c>
      <c r="AC33" s="135">
        <v>4</v>
      </c>
      <c r="AD33" s="147">
        <f t="shared" si="10"/>
        <v>0</v>
      </c>
      <c r="AE33" s="135">
        <v>0</v>
      </c>
      <c r="AF33" s="135">
        <v>0</v>
      </c>
      <c r="AG33" s="147">
        <f t="shared" si="11"/>
        <v>0</v>
      </c>
      <c r="AH33" s="135">
        <v>0</v>
      </c>
      <c r="AI33" s="135">
        <v>0</v>
      </c>
      <c r="AJ33" s="147">
        <f t="shared" si="12"/>
        <v>5</v>
      </c>
      <c r="AK33" s="135">
        <v>1</v>
      </c>
      <c r="AL33" s="135">
        <v>4</v>
      </c>
      <c r="AM33" s="135">
        <v>0</v>
      </c>
      <c r="AN33" s="135">
        <v>3</v>
      </c>
      <c r="AO33" s="135">
        <f t="shared" si="15"/>
        <v>2</v>
      </c>
      <c r="AP33" s="135">
        <v>1</v>
      </c>
      <c r="AQ33" s="135">
        <v>1</v>
      </c>
      <c r="AR33" s="41" t="s">
        <v>120</v>
      </c>
      <c r="AS33" s="3"/>
    </row>
    <row r="34" spans="1:45" ht="21.75" customHeight="1">
      <c r="A34" s="43"/>
      <c r="B34" s="45" t="s">
        <v>121</v>
      </c>
      <c r="C34" s="146">
        <f t="shared" si="1"/>
        <v>12</v>
      </c>
      <c r="D34" s="147">
        <f aca="true" t="shared" si="17" ref="D34:E48">G34+J34+M34+P34+S34+V34+Y34+AB34+AE34+AH34+AK34</f>
        <v>10</v>
      </c>
      <c r="E34" s="147">
        <f>H34+K34+N34+Q34+T34+W34+Z34+AC34+AF34+AI34+AL34</f>
        <v>2</v>
      </c>
      <c r="F34" s="147">
        <f t="shared" si="2"/>
        <v>1</v>
      </c>
      <c r="G34" s="135">
        <v>1</v>
      </c>
      <c r="H34" s="135">
        <v>0</v>
      </c>
      <c r="I34" s="147">
        <f t="shared" si="3"/>
        <v>0</v>
      </c>
      <c r="J34" s="135">
        <v>0</v>
      </c>
      <c r="K34" s="135">
        <v>0</v>
      </c>
      <c r="L34" s="147">
        <f t="shared" si="4"/>
        <v>1</v>
      </c>
      <c r="M34" s="135">
        <v>1</v>
      </c>
      <c r="N34" s="135">
        <v>0</v>
      </c>
      <c r="O34" s="147">
        <f t="shared" si="5"/>
        <v>0</v>
      </c>
      <c r="P34" s="135">
        <v>0</v>
      </c>
      <c r="Q34" s="135">
        <v>0</v>
      </c>
      <c r="R34" s="147">
        <f t="shared" si="6"/>
        <v>0</v>
      </c>
      <c r="S34" s="135">
        <v>0</v>
      </c>
      <c r="T34" s="135">
        <v>0</v>
      </c>
      <c r="U34" s="147">
        <f t="shared" si="7"/>
        <v>8</v>
      </c>
      <c r="V34" s="135">
        <v>7</v>
      </c>
      <c r="W34" s="135">
        <v>1</v>
      </c>
      <c r="X34" s="147">
        <f t="shared" si="8"/>
        <v>0</v>
      </c>
      <c r="Y34" s="135">
        <v>0</v>
      </c>
      <c r="Z34" s="135">
        <v>0</v>
      </c>
      <c r="AA34" s="147">
        <f t="shared" si="9"/>
        <v>1</v>
      </c>
      <c r="AB34" s="135">
        <v>0</v>
      </c>
      <c r="AC34" s="135">
        <v>1</v>
      </c>
      <c r="AD34" s="147">
        <f t="shared" si="10"/>
        <v>0</v>
      </c>
      <c r="AE34" s="135">
        <v>0</v>
      </c>
      <c r="AF34" s="135">
        <v>0</v>
      </c>
      <c r="AG34" s="147">
        <f t="shared" si="11"/>
        <v>0</v>
      </c>
      <c r="AH34" s="135">
        <v>0</v>
      </c>
      <c r="AI34" s="135">
        <v>0</v>
      </c>
      <c r="AJ34" s="147">
        <f t="shared" si="12"/>
        <v>1</v>
      </c>
      <c r="AK34" s="135">
        <v>1</v>
      </c>
      <c r="AL34" s="135">
        <v>0</v>
      </c>
      <c r="AM34" s="135">
        <v>0</v>
      </c>
      <c r="AN34" s="135">
        <v>0</v>
      </c>
      <c r="AO34" s="135">
        <f t="shared" si="15"/>
        <v>4</v>
      </c>
      <c r="AP34" s="135">
        <v>2</v>
      </c>
      <c r="AQ34" s="135">
        <v>2</v>
      </c>
      <c r="AR34" s="41" t="s">
        <v>121</v>
      </c>
      <c r="AS34" s="3"/>
    </row>
    <row r="35" spans="1:45" s="123" customFormat="1" ht="21.75" customHeight="1">
      <c r="A35" s="263" t="s">
        <v>234</v>
      </c>
      <c r="B35" s="264"/>
      <c r="C35" s="142">
        <f t="shared" si="1"/>
        <v>193</v>
      </c>
      <c r="D35" s="143">
        <f>SUM(D36:D39)</f>
        <v>111</v>
      </c>
      <c r="E35" s="143">
        <f>SUM(E36:E39)</f>
        <v>82</v>
      </c>
      <c r="F35" s="143">
        <f t="shared" si="2"/>
        <v>9</v>
      </c>
      <c r="G35" s="143">
        <f>SUM(G36:G39)</f>
        <v>9</v>
      </c>
      <c r="H35" s="143">
        <f>SUM(H36:H39)</f>
        <v>0</v>
      </c>
      <c r="I35" s="143">
        <f t="shared" si="3"/>
        <v>0</v>
      </c>
      <c r="J35" s="143">
        <f>SUM(J36:J39)</f>
        <v>0</v>
      </c>
      <c r="K35" s="143">
        <f>SUM(K36:K39)</f>
        <v>0</v>
      </c>
      <c r="L35" s="143">
        <f t="shared" si="4"/>
        <v>10</v>
      </c>
      <c r="M35" s="143">
        <f>SUM(M36:M39)</f>
        <v>9</v>
      </c>
      <c r="N35" s="143">
        <f>SUM(N36:N39)</f>
        <v>1</v>
      </c>
      <c r="O35" s="143">
        <f t="shared" si="5"/>
        <v>0</v>
      </c>
      <c r="P35" s="143">
        <f>SUM(P36:P39)</f>
        <v>0</v>
      </c>
      <c r="Q35" s="143">
        <f>SUM(Q36:Q39)</f>
        <v>0</v>
      </c>
      <c r="R35" s="143">
        <f t="shared" si="6"/>
        <v>0</v>
      </c>
      <c r="S35" s="143">
        <f>SUM(S36:S39)</f>
        <v>0</v>
      </c>
      <c r="T35" s="143">
        <f>SUM(T36:T39)</f>
        <v>0</v>
      </c>
      <c r="U35" s="143">
        <f t="shared" si="7"/>
        <v>150</v>
      </c>
      <c r="V35" s="143">
        <f>SUM(V36:V39)</f>
        <v>87</v>
      </c>
      <c r="W35" s="143">
        <f>SUM(W36:W39)</f>
        <v>63</v>
      </c>
      <c r="X35" s="143">
        <f t="shared" si="8"/>
        <v>0</v>
      </c>
      <c r="Y35" s="143">
        <f>SUM(Y36:Y39)</f>
        <v>0</v>
      </c>
      <c r="Z35" s="143">
        <f>SUM(Z36:Z39)</f>
        <v>0</v>
      </c>
      <c r="AA35" s="143">
        <f t="shared" si="9"/>
        <v>9</v>
      </c>
      <c r="AB35" s="143">
        <f>SUM(AB36:AB39)</f>
        <v>0</v>
      </c>
      <c r="AC35" s="143">
        <f>SUM(AC36:AC39)</f>
        <v>9</v>
      </c>
      <c r="AD35" s="143">
        <f t="shared" si="10"/>
        <v>0</v>
      </c>
      <c r="AE35" s="143">
        <f>SUM(AE36:AE39)</f>
        <v>0</v>
      </c>
      <c r="AF35" s="143">
        <f>SUM(AF36:AF39)</f>
        <v>0</v>
      </c>
      <c r="AG35" s="143">
        <f t="shared" si="11"/>
        <v>1</v>
      </c>
      <c r="AH35" s="143">
        <f>SUM(AH36:AH39)</f>
        <v>0</v>
      </c>
      <c r="AI35" s="143">
        <f>SUM(AI36:AI39)</f>
        <v>1</v>
      </c>
      <c r="AJ35" s="143">
        <f t="shared" si="12"/>
        <v>14</v>
      </c>
      <c r="AK35" s="143">
        <f>SUM(AK36:AK39)</f>
        <v>6</v>
      </c>
      <c r="AL35" s="143">
        <f>SUM(AL36:AL39)</f>
        <v>8</v>
      </c>
      <c r="AM35" s="143">
        <f>SUM(AM36:AM39)</f>
        <v>0</v>
      </c>
      <c r="AN35" s="143">
        <f>SUM(AN36:AN39)</f>
        <v>6</v>
      </c>
      <c r="AO35" s="149">
        <f t="shared" si="15"/>
        <v>13</v>
      </c>
      <c r="AP35" s="143">
        <f>SUM(AP36:AP39)</f>
        <v>9</v>
      </c>
      <c r="AQ35" s="143">
        <f>SUM(AQ36:AQ39)</f>
        <v>4</v>
      </c>
      <c r="AR35" s="247" t="s">
        <v>234</v>
      </c>
      <c r="AS35" s="306"/>
    </row>
    <row r="36" spans="1:45" ht="21.75" customHeight="1">
      <c r="A36" s="43"/>
      <c r="B36" s="45" t="s">
        <v>139</v>
      </c>
      <c r="C36" s="146">
        <f t="shared" si="1"/>
        <v>56</v>
      </c>
      <c r="D36" s="147">
        <f t="shared" si="17"/>
        <v>34</v>
      </c>
      <c r="E36" s="147">
        <f t="shared" si="17"/>
        <v>22</v>
      </c>
      <c r="F36" s="147">
        <f t="shared" si="2"/>
        <v>2</v>
      </c>
      <c r="G36" s="135">
        <v>2</v>
      </c>
      <c r="H36" s="135">
        <v>0</v>
      </c>
      <c r="I36" s="147">
        <f t="shared" si="3"/>
        <v>0</v>
      </c>
      <c r="J36" s="135">
        <v>0</v>
      </c>
      <c r="K36" s="135">
        <v>0</v>
      </c>
      <c r="L36" s="147">
        <f t="shared" si="4"/>
        <v>3</v>
      </c>
      <c r="M36" s="135">
        <v>2</v>
      </c>
      <c r="N36" s="135">
        <v>1</v>
      </c>
      <c r="O36" s="147">
        <f t="shared" si="5"/>
        <v>0</v>
      </c>
      <c r="P36" s="135">
        <v>0</v>
      </c>
      <c r="Q36" s="135">
        <v>0</v>
      </c>
      <c r="R36" s="147">
        <f t="shared" si="6"/>
        <v>0</v>
      </c>
      <c r="S36" s="135">
        <v>0</v>
      </c>
      <c r="T36" s="135">
        <v>0</v>
      </c>
      <c r="U36" s="147">
        <f t="shared" si="7"/>
        <v>46</v>
      </c>
      <c r="V36" s="135">
        <v>29</v>
      </c>
      <c r="W36" s="135">
        <v>17</v>
      </c>
      <c r="X36" s="147">
        <f t="shared" si="8"/>
        <v>0</v>
      </c>
      <c r="Y36" s="135">
        <v>0</v>
      </c>
      <c r="Z36" s="135">
        <v>0</v>
      </c>
      <c r="AA36" s="147">
        <f t="shared" si="9"/>
        <v>2</v>
      </c>
      <c r="AB36" s="135">
        <v>0</v>
      </c>
      <c r="AC36" s="135">
        <v>2</v>
      </c>
      <c r="AD36" s="147">
        <f t="shared" si="10"/>
        <v>0</v>
      </c>
      <c r="AE36" s="135">
        <v>0</v>
      </c>
      <c r="AF36" s="135">
        <v>0</v>
      </c>
      <c r="AG36" s="147">
        <f t="shared" si="11"/>
        <v>0</v>
      </c>
      <c r="AH36" s="135">
        <v>0</v>
      </c>
      <c r="AI36" s="135">
        <v>0</v>
      </c>
      <c r="AJ36" s="147">
        <f t="shared" si="12"/>
        <v>3</v>
      </c>
      <c r="AK36" s="135">
        <v>1</v>
      </c>
      <c r="AL36" s="135">
        <v>2</v>
      </c>
      <c r="AM36" s="135">
        <v>0</v>
      </c>
      <c r="AN36" s="135">
        <v>2</v>
      </c>
      <c r="AO36" s="135">
        <f t="shared" si="15"/>
        <v>1</v>
      </c>
      <c r="AP36" s="135">
        <v>1</v>
      </c>
      <c r="AQ36" s="135">
        <v>0</v>
      </c>
      <c r="AR36" s="41" t="s">
        <v>138</v>
      </c>
      <c r="AS36" s="3"/>
    </row>
    <row r="37" spans="1:45" ht="21.75" customHeight="1">
      <c r="A37" s="43"/>
      <c r="B37" s="45" t="s">
        <v>141</v>
      </c>
      <c r="C37" s="146">
        <f t="shared" si="1"/>
        <v>31</v>
      </c>
      <c r="D37" s="147">
        <f t="shared" si="17"/>
        <v>16</v>
      </c>
      <c r="E37" s="147">
        <f>H37+K37+N37+Q37+T37+W37+Z37+AC37+AF37+AI37+AL37</f>
        <v>15</v>
      </c>
      <c r="F37" s="147">
        <f t="shared" si="2"/>
        <v>2</v>
      </c>
      <c r="G37" s="135">
        <v>2</v>
      </c>
      <c r="H37" s="135">
        <v>0</v>
      </c>
      <c r="I37" s="147">
        <f t="shared" si="3"/>
        <v>0</v>
      </c>
      <c r="J37" s="135">
        <v>0</v>
      </c>
      <c r="K37" s="135">
        <v>0</v>
      </c>
      <c r="L37" s="147">
        <f t="shared" si="4"/>
        <v>2</v>
      </c>
      <c r="M37" s="135">
        <v>2</v>
      </c>
      <c r="N37" s="135">
        <v>0</v>
      </c>
      <c r="O37" s="147">
        <f t="shared" si="5"/>
        <v>0</v>
      </c>
      <c r="P37" s="135">
        <v>0</v>
      </c>
      <c r="Q37" s="135">
        <v>0</v>
      </c>
      <c r="R37" s="147">
        <f t="shared" si="6"/>
        <v>0</v>
      </c>
      <c r="S37" s="135">
        <v>0</v>
      </c>
      <c r="T37" s="135">
        <v>0</v>
      </c>
      <c r="U37" s="147">
        <f t="shared" si="7"/>
        <v>23</v>
      </c>
      <c r="V37" s="135">
        <v>12</v>
      </c>
      <c r="W37" s="135">
        <v>11</v>
      </c>
      <c r="X37" s="147">
        <f t="shared" si="8"/>
        <v>0</v>
      </c>
      <c r="Y37" s="135">
        <v>0</v>
      </c>
      <c r="Z37" s="135">
        <v>0</v>
      </c>
      <c r="AA37" s="147">
        <f t="shared" si="9"/>
        <v>2</v>
      </c>
      <c r="AB37" s="135">
        <v>0</v>
      </c>
      <c r="AC37" s="135">
        <v>2</v>
      </c>
      <c r="AD37" s="147">
        <f t="shared" si="10"/>
        <v>0</v>
      </c>
      <c r="AE37" s="135">
        <v>0</v>
      </c>
      <c r="AF37" s="135">
        <v>0</v>
      </c>
      <c r="AG37" s="147">
        <f t="shared" si="11"/>
        <v>1</v>
      </c>
      <c r="AH37" s="135">
        <v>0</v>
      </c>
      <c r="AI37" s="135">
        <v>1</v>
      </c>
      <c r="AJ37" s="147">
        <f t="shared" si="12"/>
        <v>1</v>
      </c>
      <c r="AK37" s="135">
        <v>0</v>
      </c>
      <c r="AL37" s="135">
        <v>1</v>
      </c>
      <c r="AM37" s="135">
        <v>0</v>
      </c>
      <c r="AN37" s="135">
        <v>0</v>
      </c>
      <c r="AO37" s="135">
        <f t="shared" si="15"/>
        <v>5</v>
      </c>
      <c r="AP37" s="135">
        <v>4</v>
      </c>
      <c r="AQ37" s="135">
        <v>1</v>
      </c>
      <c r="AR37" s="41" t="s">
        <v>140</v>
      </c>
      <c r="AS37" s="3"/>
    </row>
    <row r="38" spans="1:45" ht="21.75" customHeight="1">
      <c r="A38" s="43"/>
      <c r="B38" s="45" t="s">
        <v>143</v>
      </c>
      <c r="C38" s="146">
        <f t="shared" si="1"/>
        <v>75</v>
      </c>
      <c r="D38" s="147">
        <f t="shared" si="17"/>
        <v>46</v>
      </c>
      <c r="E38" s="147">
        <f>H38+K38+N38+Q38+T38+W38+Z38+AC38+AF38+AI38+AL38</f>
        <v>29</v>
      </c>
      <c r="F38" s="147">
        <f t="shared" si="2"/>
        <v>3</v>
      </c>
      <c r="G38" s="135">
        <v>3</v>
      </c>
      <c r="H38" s="135">
        <v>0</v>
      </c>
      <c r="I38" s="147">
        <f t="shared" si="3"/>
        <v>0</v>
      </c>
      <c r="J38" s="135">
        <v>0</v>
      </c>
      <c r="K38" s="135">
        <v>0</v>
      </c>
      <c r="L38" s="147">
        <f t="shared" si="4"/>
        <v>3</v>
      </c>
      <c r="M38" s="135">
        <v>3</v>
      </c>
      <c r="N38" s="135">
        <v>0</v>
      </c>
      <c r="O38" s="147">
        <f t="shared" si="5"/>
        <v>0</v>
      </c>
      <c r="P38" s="135">
        <v>0</v>
      </c>
      <c r="Q38" s="135">
        <v>0</v>
      </c>
      <c r="R38" s="147">
        <f t="shared" si="6"/>
        <v>0</v>
      </c>
      <c r="S38" s="135">
        <v>0</v>
      </c>
      <c r="T38" s="135">
        <v>0</v>
      </c>
      <c r="U38" s="147">
        <f t="shared" si="7"/>
        <v>59</v>
      </c>
      <c r="V38" s="135">
        <v>36</v>
      </c>
      <c r="W38" s="135">
        <v>23</v>
      </c>
      <c r="X38" s="147">
        <f t="shared" si="8"/>
        <v>0</v>
      </c>
      <c r="Y38" s="135">
        <v>0</v>
      </c>
      <c r="Z38" s="135">
        <v>0</v>
      </c>
      <c r="AA38" s="147">
        <f t="shared" si="9"/>
        <v>3</v>
      </c>
      <c r="AB38" s="135">
        <v>0</v>
      </c>
      <c r="AC38" s="135">
        <v>3</v>
      </c>
      <c r="AD38" s="147">
        <f t="shared" si="10"/>
        <v>0</v>
      </c>
      <c r="AE38" s="135">
        <v>0</v>
      </c>
      <c r="AF38" s="135">
        <v>0</v>
      </c>
      <c r="AG38" s="147">
        <f t="shared" si="11"/>
        <v>0</v>
      </c>
      <c r="AH38" s="135">
        <v>0</v>
      </c>
      <c r="AI38" s="135">
        <v>0</v>
      </c>
      <c r="AJ38" s="147">
        <f t="shared" si="12"/>
        <v>7</v>
      </c>
      <c r="AK38" s="135">
        <v>4</v>
      </c>
      <c r="AL38" s="135">
        <v>3</v>
      </c>
      <c r="AM38" s="135">
        <v>0</v>
      </c>
      <c r="AN38" s="135">
        <v>2</v>
      </c>
      <c r="AO38" s="135">
        <f t="shared" si="15"/>
        <v>1</v>
      </c>
      <c r="AP38" s="135">
        <v>1</v>
      </c>
      <c r="AQ38" s="135">
        <v>0</v>
      </c>
      <c r="AR38" s="41" t="s">
        <v>142</v>
      </c>
      <c r="AS38" s="3"/>
    </row>
    <row r="39" spans="1:45" ht="21.75" customHeight="1">
      <c r="A39" s="43"/>
      <c r="B39" s="45" t="s">
        <v>145</v>
      </c>
      <c r="C39" s="146">
        <f t="shared" si="1"/>
        <v>31</v>
      </c>
      <c r="D39" s="147">
        <f t="shared" si="17"/>
        <v>15</v>
      </c>
      <c r="E39" s="147">
        <f>H39+K39+N39+Q39+T39+W39+Z39+AC39+AF39+AI39+AL39</f>
        <v>16</v>
      </c>
      <c r="F39" s="147">
        <f t="shared" si="2"/>
        <v>2</v>
      </c>
      <c r="G39" s="135">
        <v>2</v>
      </c>
      <c r="H39" s="135">
        <v>0</v>
      </c>
      <c r="I39" s="147">
        <f t="shared" si="3"/>
        <v>0</v>
      </c>
      <c r="J39" s="135">
        <v>0</v>
      </c>
      <c r="K39" s="135">
        <v>0</v>
      </c>
      <c r="L39" s="147">
        <f t="shared" si="4"/>
        <v>2</v>
      </c>
      <c r="M39" s="135">
        <v>2</v>
      </c>
      <c r="N39" s="135">
        <v>0</v>
      </c>
      <c r="O39" s="147">
        <f t="shared" si="5"/>
        <v>0</v>
      </c>
      <c r="P39" s="135">
        <v>0</v>
      </c>
      <c r="Q39" s="135">
        <v>0</v>
      </c>
      <c r="R39" s="147">
        <f t="shared" si="6"/>
        <v>0</v>
      </c>
      <c r="S39" s="135">
        <v>0</v>
      </c>
      <c r="T39" s="135">
        <v>0</v>
      </c>
      <c r="U39" s="147">
        <f t="shared" si="7"/>
        <v>22</v>
      </c>
      <c r="V39" s="135">
        <v>10</v>
      </c>
      <c r="W39" s="135">
        <v>12</v>
      </c>
      <c r="X39" s="147">
        <f t="shared" si="8"/>
        <v>0</v>
      </c>
      <c r="Y39" s="135">
        <v>0</v>
      </c>
      <c r="Z39" s="135">
        <v>0</v>
      </c>
      <c r="AA39" s="147">
        <f t="shared" si="9"/>
        <v>2</v>
      </c>
      <c r="AB39" s="135">
        <v>0</v>
      </c>
      <c r="AC39" s="135">
        <v>2</v>
      </c>
      <c r="AD39" s="147">
        <f t="shared" si="10"/>
        <v>0</v>
      </c>
      <c r="AE39" s="135">
        <v>0</v>
      </c>
      <c r="AF39" s="135">
        <v>0</v>
      </c>
      <c r="AG39" s="147">
        <f t="shared" si="11"/>
        <v>0</v>
      </c>
      <c r="AH39" s="135">
        <v>0</v>
      </c>
      <c r="AI39" s="135">
        <v>0</v>
      </c>
      <c r="AJ39" s="147">
        <f t="shared" si="12"/>
        <v>3</v>
      </c>
      <c r="AK39" s="135">
        <v>1</v>
      </c>
      <c r="AL39" s="135">
        <v>2</v>
      </c>
      <c r="AM39" s="135">
        <v>0</v>
      </c>
      <c r="AN39" s="135">
        <v>2</v>
      </c>
      <c r="AO39" s="135">
        <f t="shared" si="15"/>
        <v>6</v>
      </c>
      <c r="AP39" s="135">
        <v>3</v>
      </c>
      <c r="AQ39" s="135">
        <v>3</v>
      </c>
      <c r="AR39" s="41" t="s">
        <v>144</v>
      </c>
      <c r="AS39" s="3"/>
    </row>
    <row r="40" spans="1:45" s="123" customFormat="1" ht="21.75" customHeight="1">
      <c r="A40" s="263" t="s">
        <v>235</v>
      </c>
      <c r="B40" s="264"/>
      <c r="C40" s="142">
        <f t="shared" si="1"/>
        <v>48</v>
      </c>
      <c r="D40" s="143">
        <f>D41</f>
        <v>32</v>
      </c>
      <c r="E40" s="143">
        <f>E41</f>
        <v>16</v>
      </c>
      <c r="F40" s="143">
        <f t="shared" si="2"/>
        <v>4</v>
      </c>
      <c r="G40" s="143">
        <f>G41</f>
        <v>4</v>
      </c>
      <c r="H40" s="143">
        <f>H41</f>
        <v>0</v>
      </c>
      <c r="I40" s="143">
        <f t="shared" si="3"/>
        <v>0</v>
      </c>
      <c r="J40" s="143">
        <f>J41</f>
        <v>0</v>
      </c>
      <c r="K40" s="143">
        <f>K41</f>
        <v>0</v>
      </c>
      <c r="L40" s="143">
        <f t="shared" si="4"/>
        <v>4</v>
      </c>
      <c r="M40" s="143">
        <f>M41</f>
        <v>4</v>
      </c>
      <c r="N40" s="143">
        <f>N41</f>
        <v>0</v>
      </c>
      <c r="O40" s="143">
        <f t="shared" si="5"/>
        <v>0</v>
      </c>
      <c r="P40" s="143">
        <f>P41</f>
        <v>0</v>
      </c>
      <c r="Q40" s="143">
        <f>Q41</f>
        <v>0</v>
      </c>
      <c r="R40" s="143">
        <f t="shared" si="6"/>
        <v>0</v>
      </c>
      <c r="S40" s="143">
        <f>S41</f>
        <v>0</v>
      </c>
      <c r="T40" s="143">
        <f>T41</f>
        <v>0</v>
      </c>
      <c r="U40" s="143">
        <f t="shared" si="7"/>
        <v>33</v>
      </c>
      <c r="V40" s="143">
        <f>V41</f>
        <v>24</v>
      </c>
      <c r="W40" s="143">
        <f>W41</f>
        <v>9</v>
      </c>
      <c r="X40" s="143">
        <f t="shared" si="8"/>
        <v>0</v>
      </c>
      <c r="Y40" s="143">
        <f>Y41</f>
        <v>0</v>
      </c>
      <c r="Z40" s="143">
        <f>Z41</f>
        <v>0</v>
      </c>
      <c r="AA40" s="143">
        <f t="shared" si="9"/>
        <v>4</v>
      </c>
      <c r="AB40" s="143">
        <f>AB41</f>
        <v>0</v>
      </c>
      <c r="AC40" s="143">
        <f>AC41</f>
        <v>4</v>
      </c>
      <c r="AD40" s="143">
        <f t="shared" si="10"/>
        <v>0</v>
      </c>
      <c r="AE40" s="143">
        <f>AE41</f>
        <v>0</v>
      </c>
      <c r="AF40" s="143">
        <f>AF41</f>
        <v>0</v>
      </c>
      <c r="AG40" s="143">
        <f t="shared" si="11"/>
        <v>0</v>
      </c>
      <c r="AH40" s="143">
        <f>SUM(AH41)</f>
        <v>0</v>
      </c>
      <c r="AI40" s="143">
        <f>SUM(AI41)</f>
        <v>0</v>
      </c>
      <c r="AJ40" s="143">
        <f t="shared" si="12"/>
        <v>3</v>
      </c>
      <c r="AK40" s="143">
        <f>SUM(AK41)</f>
        <v>0</v>
      </c>
      <c r="AL40" s="143">
        <f>SUM(AL41)</f>
        <v>3</v>
      </c>
      <c r="AM40" s="143">
        <f>AM41</f>
        <v>0</v>
      </c>
      <c r="AN40" s="143">
        <f>SUM(AN41)</f>
        <v>0</v>
      </c>
      <c r="AO40" s="149">
        <f t="shared" si="15"/>
        <v>8</v>
      </c>
      <c r="AP40" s="143">
        <f>SUM(AP41)</f>
        <v>3</v>
      </c>
      <c r="AQ40" s="143">
        <f>SUM(AQ41)</f>
        <v>5</v>
      </c>
      <c r="AR40" s="261" t="s">
        <v>122</v>
      </c>
      <c r="AS40" s="307"/>
    </row>
    <row r="41" spans="1:45" ht="21.75" customHeight="1">
      <c r="A41" s="43"/>
      <c r="B41" s="45" t="s">
        <v>123</v>
      </c>
      <c r="C41" s="146">
        <f t="shared" si="1"/>
        <v>48</v>
      </c>
      <c r="D41" s="147">
        <f t="shared" si="17"/>
        <v>32</v>
      </c>
      <c r="E41" s="147">
        <f t="shared" si="17"/>
        <v>16</v>
      </c>
      <c r="F41" s="147">
        <f t="shared" si="2"/>
        <v>4</v>
      </c>
      <c r="G41" s="135">
        <v>4</v>
      </c>
      <c r="H41" s="135">
        <v>0</v>
      </c>
      <c r="I41" s="147">
        <f t="shared" si="3"/>
        <v>0</v>
      </c>
      <c r="J41" s="135">
        <v>0</v>
      </c>
      <c r="K41" s="135">
        <v>0</v>
      </c>
      <c r="L41" s="147">
        <f t="shared" si="4"/>
        <v>4</v>
      </c>
      <c r="M41" s="135">
        <v>4</v>
      </c>
      <c r="N41" s="135">
        <v>0</v>
      </c>
      <c r="O41" s="147">
        <f t="shared" si="5"/>
        <v>0</v>
      </c>
      <c r="P41" s="135">
        <v>0</v>
      </c>
      <c r="Q41" s="135">
        <v>0</v>
      </c>
      <c r="R41" s="147">
        <f t="shared" si="6"/>
        <v>0</v>
      </c>
      <c r="S41" s="135">
        <v>0</v>
      </c>
      <c r="T41" s="135">
        <v>0</v>
      </c>
      <c r="U41" s="147">
        <f t="shared" si="7"/>
        <v>33</v>
      </c>
      <c r="V41" s="135">
        <v>24</v>
      </c>
      <c r="W41" s="135">
        <v>9</v>
      </c>
      <c r="X41" s="147">
        <f t="shared" si="8"/>
        <v>0</v>
      </c>
      <c r="Y41" s="135">
        <v>0</v>
      </c>
      <c r="Z41" s="135">
        <v>0</v>
      </c>
      <c r="AA41" s="147">
        <f t="shared" si="9"/>
        <v>4</v>
      </c>
      <c r="AB41" s="135">
        <v>0</v>
      </c>
      <c r="AC41" s="135">
        <v>4</v>
      </c>
      <c r="AD41" s="147">
        <f t="shared" si="10"/>
        <v>0</v>
      </c>
      <c r="AE41" s="135">
        <v>0</v>
      </c>
      <c r="AF41" s="135">
        <v>0</v>
      </c>
      <c r="AG41" s="147">
        <f t="shared" si="11"/>
        <v>0</v>
      </c>
      <c r="AH41" s="135">
        <v>0</v>
      </c>
      <c r="AI41" s="135">
        <v>0</v>
      </c>
      <c r="AJ41" s="147">
        <f t="shared" si="12"/>
        <v>3</v>
      </c>
      <c r="AK41" s="135">
        <v>0</v>
      </c>
      <c r="AL41" s="135">
        <v>3</v>
      </c>
      <c r="AM41" s="135">
        <v>0</v>
      </c>
      <c r="AN41" s="135">
        <v>0</v>
      </c>
      <c r="AO41" s="135">
        <f t="shared" si="15"/>
        <v>8</v>
      </c>
      <c r="AP41" s="135">
        <v>3</v>
      </c>
      <c r="AQ41" s="135">
        <v>5</v>
      </c>
      <c r="AR41" s="41" t="s">
        <v>123</v>
      </c>
      <c r="AS41" s="3"/>
    </row>
    <row r="42" spans="1:45" s="123" customFormat="1" ht="21.75" customHeight="1">
      <c r="A42" s="263" t="s">
        <v>236</v>
      </c>
      <c r="B42" s="264"/>
      <c r="C42" s="142">
        <f t="shared" si="1"/>
        <v>115</v>
      </c>
      <c r="D42" s="143">
        <f>SUM(D43:D44)</f>
        <v>64</v>
      </c>
      <c r="E42" s="143">
        <f>SUM(E43:E44)</f>
        <v>51</v>
      </c>
      <c r="F42" s="143">
        <f t="shared" si="2"/>
        <v>6</v>
      </c>
      <c r="G42" s="143">
        <f>G43+G44</f>
        <v>5</v>
      </c>
      <c r="H42" s="143">
        <f>H43+H44</f>
        <v>1</v>
      </c>
      <c r="I42" s="143">
        <f t="shared" si="3"/>
        <v>0</v>
      </c>
      <c r="J42" s="143">
        <f>J43+J44</f>
        <v>0</v>
      </c>
      <c r="K42" s="143">
        <f>K43+K44</f>
        <v>0</v>
      </c>
      <c r="L42" s="143">
        <f t="shared" si="4"/>
        <v>6</v>
      </c>
      <c r="M42" s="143">
        <f>M43+M44</f>
        <v>6</v>
      </c>
      <c r="N42" s="143">
        <f>N43+N44</f>
        <v>0</v>
      </c>
      <c r="O42" s="143">
        <f t="shared" si="5"/>
        <v>0</v>
      </c>
      <c r="P42" s="143">
        <f>P43+P44</f>
        <v>0</v>
      </c>
      <c r="Q42" s="143">
        <f>Q43+Q44</f>
        <v>0</v>
      </c>
      <c r="R42" s="143">
        <f t="shared" si="6"/>
        <v>0</v>
      </c>
      <c r="S42" s="143">
        <f>S43+S44</f>
        <v>0</v>
      </c>
      <c r="T42" s="143">
        <f>T43+T44</f>
        <v>0</v>
      </c>
      <c r="U42" s="143">
        <f t="shared" si="7"/>
        <v>91</v>
      </c>
      <c r="V42" s="143">
        <f>V43+V44</f>
        <v>51</v>
      </c>
      <c r="W42" s="143">
        <f>W43+W44</f>
        <v>40</v>
      </c>
      <c r="X42" s="143">
        <f t="shared" si="8"/>
        <v>0</v>
      </c>
      <c r="Y42" s="143">
        <f>Y43+Y44</f>
        <v>0</v>
      </c>
      <c r="Z42" s="143">
        <f>Z43+Z44</f>
        <v>0</v>
      </c>
      <c r="AA42" s="143">
        <f t="shared" si="9"/>
        <v>6</v>
      </c>
      <c r="AB42" s="143">
        <f>AB43+AB44</f>
        <v>0</v>
      </c>
      <c r="AC42" s="143">
        <f>AC43+AC44</f>
        <v>6</v>
      </c>
      <c r="AD42" s="143">
        <f t="shared" si="10"/>
        <v>0</v>
      </c>
      <c r="AE42" s="143">
        <f>AE43+AE44</f>
        <v>0</v>
      </c>
      <c r="AF42" s="143">
        <f>AF43+AF44</f>
        <v>0</v>
      </c>
      <c r="AG42" s="143">
        <f t="shared" si="11"/>
        <v>0</v>
      </c>
      <c r="AH42" s="143">
        <f>SUM(AH43:AH44)</f>
        <v>0</v>
      </c>
      <c r="AI42" s="143">
        <f>SUM(AI43:AI44)</f>
        <v>0</v>
      </c>
      <c r="AJ42" s="143">
        <f t="shared" si="12"/>
        <v>6</v>
      </c>
      <c r="AK42" s="143">
        <f>SUM(AK43:AK44)</f>
        <v>2</v>
      </c>
      <c r="AL42" s="143">
        <f>SUM(AL43:AL44)</f>
        <v>4</v>
      </c>
      <c r="AM42" s="143">
        <f>AM43+AM44</f>
        <v>0</v>
      </c>
      <c r="AN42" s="143">
        <f>SUM(AN43:AN44)</f>
        <v>2</v>
      </c>
      <c r="AO42" s="149">
        <f t="shared" si="15"/>
        <v>13</v>
      </c>
      <c r="AP42" s="143">
        <f>SUM(AP43:AP44)</f>
        <v>7</v>
      </c>
      <c r="AQ42" s="143">
        <f>SUM(AQ43:AQ44)</f>
        <v>6</v>
      </c>
      <c r="AR42" s="247" t="s">
        <v>236</v>
      </c>
      <c r="AS42" s="306"/>
    </row>
    <row r="43" spans="1:45" ht="21.75" customHeight="1">
      <c r="A43" s="43"/>
      <c r="B43" s="45" t="s">
        <v>124</v>
      </c>
      <c r="C43" s="146">
        <f t="shared" si="1"/>
        <v>81</v>
      </c>
      <c r="D43" s="147">
        <f t="shared" si="17"/>
        <v>46</v>
      </c>
      <c r="E43" s="147">
        <f t="shared" si="17"/>
        <v>35</v>
      </c>
      <c r="F43" s="147">
        <f t="shared" si="2"/>
        <v>4</v>
      </c>
      <c r="G43" s="135">
        <v>4</v>
      </c>
      <c r="H43" s="135">
        <v>0</v>
      </c>
      <c r="I43" s="147">
        <f t="shared" si="3"/>
        <v>0</v>
      </c>
      <c r="J43" s="135">
        <v>0</v>
      </c>
      <c r="K43" s="135">
        <v>0</v>
      </c>
      <c r="L43" s="147">
        <f t="shared" si="4"/>
        <v>4</v>
      </c>
      <c r="M43" s="135">
        <v>4</v>
      </c>
      <c r="N43" s="135">
        <v>0</v>
      </c>
      <c r="O43" s="147">
        <f t="shared" si="5"/>
        <v>0</v>
      </c>
      <c r="P43" s="135">
        <v>0</v>
      </c>
      <c r="Q43" s="135">
        <v>0</v>
      </c>
      <c r="R43" s="147">
        <f t="shared" si="6"/>
        <v>0</v>
      </c>
      <c r="S43" s="135">
        <v>0</v>
      </c>
      <c r="T43" s="135">
        <v>0</v>
      </c>
      <c r="U43" s="147">
        <f t="shared" si="7"/>
        <v>65</v>
      </c>
      <c r="V43" s="135">
        <v>38</v>
      </c>
      <c r="W43" s="135">
        <v>27</v>
      </c>
      <c r="X43" s="147">
        <f t="shared" si="8"/>
        <v>0</v>
      </c>
      <c r="Y43" s="135">
        <v>0</v>
      </c>
      <c r="Z43" s="135">
        <v>0</v>
      </c>
      <c r="AA43" s="147">
        <f t="shared" si="9"/>
        <v>4</v>
      </c>
      <c r="AB43" s="135">
        <v>0</v>
      </c>
      <c r="AC43" s="135">
        <v>4</v>
      </c>
      <c r="AD43" s="147">
        <f t="shared" si="10"/>
        <v>0</v>
      </c>
      <c r="AE43" s="135">
        <v>0</v>
      </c>
      <c r="AF43" s="135">
        <v>0</v>
      </c>
      <c r="AG43" s="147">
        <f t="shared" si="11"/>
        <v>0</v>
      </c>
      <c r="AH43" s="135">
        <v>0</v>
      </c>
      <c r="AI43" s="135">
        <v>0</v>
      </c>
      <c r="AJ43" s="147">
        <f t="shared" si="12"/>
        <v>4</v>
      </c>
      <c r="AK43" s="135">
        <v>0</v>
      </c>
      <c r="AL43" s="135">
        <v>4</v>
      </c>
      <c r="AM43" s="135">
        <v>0</v>
      </c>
      <c r="AN43" s="135">
        <v>2</v>
      </c>
      <c r="AO43" s="135">
        <f t="shared" si="15"/>
        <v>9</v>
      </c>
      <c r="AP43" s="135">
        <v>4</v>
      </c>
      <c r="AQ43" s="135">
        <v>5</v>
      </c>
      <c r="AR43" s="41" t="s">
        <v>124</v>
      </c>
      <c r="AS43" s="3"/>
    </row>
    <row r="44" spans="1:45" ht="21.75" customHeight="1">
      <c r="A44" s="43"/>
      <c r="B44" s="45" t="s">
        <v>125</v>
      </c>
      <c r="C44" s="146">
        <f t="shared" si="1"/>
        <v>34</v>
      </c>
      <c r="D44" s="147">
        <f t="shared" si="17"/>
        <v>18</v>
      </c>
      <c r="E44" s="147">
        <f>H44+K44+N44+Q44+T44+W44+Z44+AC44+AF44+AI44+AL44</f>
        <v>16</v>
      </c>
      <c r="F44" s="147">
        <f t="shared" si="2"/>
        <v>2</v>
      </c>
      <c r="G44" s="135">
        <v>1</v>
      </c>
      <c r="H44" s="135">
        <v>1</v>
      </c>
      <c r="I44" s="147">
        <f t="shared" si="3"/>
        <v>0</v>
      </c>
      <c r="J44" s="135">
        <v>0</v>
      </c>
      <c r="K44" s="135">
        <v>0</v>
      </c>
      <c r="L44" s="147">
        <f t="shared" si="4"/>
        <v>2</v>
      </c>
      <c r="M44" s="135">
        <v>2</v>
      </c>
      <c r="N44" s="135">
        <v>0</v>
      </c>
      <c r="O44" s="147">
        <f t="shared" si="5"/>
        <v>0</v>
      </c>
      <c r="P44" s="135">
        <v>0</v>
      </c>
      <c r="Q44" s="135">
        <v>0</v>
      </c>
      <c r="R44" s="147">
        <f t="shared" si="6"/>
        <v>0</v>
      </c>
      <c r="S44" s="135">
        <v>0</v>
      </c>
      <c r="T44" s="135">
        <v>0</v>
      </c>
      <c r="U44" s="147">
        <f t="shared" si="7"/>
        <v>26</v>
      </c>
      <c r="V44" s="135">
        <v>13</v>
      </c>
      <c r="W44" s="135">
        <v>13</v>
      </c>
      <c r="X44" s="147">
        <f t="shared" si="8"/>
        <v>0</v>
      </c>
      <c r="Y44" s="135">
        <v>0</v>
      </c>
      <c r="Z44" s="135">
        <v>0</v>
      </c>
      <c r="AA44" s="147">
        <f t="shared" si="9"/>
        <v>2</v>
      </c>
      <c r="AB44" s="135">
        <v>0</v>
      </c>
      <c r="AC44" s="135">
        <v>2</v>
      </c>
      <c r="AD44" s="147">
        <f t="shared" si="10"/>
        <v>0</v>
      </c>
      <c r="AE44" s="135">
        <v>0</v>
      </c>
      <c r="AF44" s="135">
        <v>0</v>
      </c>
      <c r="AG44" s="147">
        <f t="shared" si="11"/>
        <v>0</v>
      </c>
      <c r="AH44" s="135">
        <v>0</v>
      </c>
      <c r="AI44" s="135">
        <v>0</v>
      </c>
      <c r="AJ44" s="147">
        <f t="shared" si="12"/>
        <v>2</v>
      </c>
      <c r="AK44" s="135">
        <v>2</v>
      </c>
      <c r="AL44" s="135">
        <v>0</v>
      </c>
      <c r="AM44" s="135">
        <v>0</v>
      </c>
      <c r="AN44" s="135">
        <v>0</v>
      </c>
      <c r="AO44" s="135">
        <f t="shared" si="15"/>
        <v>4</v>
      </c>
      <c r="AP44" s="135">
        <v>3</v>
      </c>
      <c r="AQ44" s="135">
        <v>1</v>
      </c>
      <c r="AR44" s="41" t="s">
        <v>125</v>
      </c>
      <c r="AS44" s="3"/>
    </row>
    <row r="45" spans="1:45" s="108" customFormat="1" ht="21.75" customHeight="1">
      <c r="A45" s="263" t="s">
        <v>237</v>
      </c>
      <c r="B45" s="264"/>
      <c r="C45" s="142">
        <f t="shared" si="1"/>
        <v>157</v>
      </c>
      <c r="D45" s="143">
        <f>SUM(D46:D48)</f>
        <v>88</v>
      </c>
      <c r="E45" s="143">
        <f>SUM(E46:E48)</f>
        <v>69</v>
      </c>
      <c r="F45" s="143">
        <f t="shared" si="2"/>
        <v>6</v>
      </c>
      <c r="G45" s="143">
        <f>SUM(G46:G48)</f>
        <v>5</v>
      </c>
      <c r="H45" s="143">
        <f>SUM(H46:H48)</f>
        <v>1</v>
      </c>
      <c r="I45" s="143">
        <f t="shared" si="3"/>
        <v>0</v>
      </c>
      <c r="J45" s="143">
        <f>SUM(J46:J48)</f>
        <v>0</v>
      </c>
      <c r="K45" s="143">
        <f>SUM(K46:K48)</f>
        <v>0</v>
      </c>
      <c r="L45" s="143">
        <f t="shared" si="4"/>
        <v>6</v>
      </c>
      <c r="M45" s="143">
        <f>SUM(M46:M48)</f>
        <v>5</v>
      </c>
      <c r="N45" s="143">
        <f>SUM(N46:N48)</f>
        <v>1</v>
      </c>
      <c r="O45" s="143">
        <f t="shared" si="5"/>
        <v>0</v>
      </c>
      <c r="P45" s="143">
        <f>SUM(P46:P48)</f>
        <v>0</v>
      </c>
      <c r="Q45" s="143">
        <f>SUM(Q46:Q48)</f>
        <v>0</v>
      </c>
      <c r="R45" s="143">
        <f t="shared" si="6"/>
        <v>0</v>
      </c>
      <c r="S45" s="143">
        <f>SUM(S46:S48)</f>
        <v>0</v>
      </c>
      <c r="T45" s="143">
        <f>SUM(T46:T48)</f>
        <v>0</v>
      </c>
      <c r="U45" s="143">
        <f t="shared" si="7"/>
        <v>131</v>
      </c>
      <c r="V45" s="143">
        <f>SUM(V46:V48)</f>
        <v>76</v>
      </c>
      <c r="W45" s="143">
        <f>SUM(W46:W48)</f>
        <v>55</v>
      </c>
      <c r="X45" s="143">
        <f t="shared" si="8"/>
        <v>0</v>
      </c>
      <c r="Y45" s="143">
        <f>SUM(Y46:Y48)</f>
        <v>0</v>
      </c>
      <c r="Z45" s="143">
        <f>SUM(Z46:Z48)</f>
        <v>0</v>
      </c>
      <c r="AA45" s="143">
        <f t="shared" si="9"/>
        <v>6</v>
      </c>
      <c r="AB45" s="143">
        <f>SUM(AB46:AB48)</f>
        <v>0</v>
      </c>
      <c r="AC45" s="143">
        <f>SUM(AC46:AC48)</f>
        <v>6</v>
      </c>
      <c r="AD45" s="143">
        <f t="shared" si="10"/>
        <v>0</v>
      </c>
      <c r="AE45" s="143">
        <f>SUM(AE46:AE48)</f>
        <v>0</v>
      </c>
      <c r="AF45" s="143">
        <f>SUM(AF46:AF48)</f>
        <v>0</v>
      </c>
      <c r="AG45" s="143">
        <f t="shared" si="11"/>
        <v>0</v>
      </c>
      <c r="AH45" s="143">
        <f>SUM(AH46:AH48)</f>
        <v>0</v>
      </c>
      <c r="AI45" s="143">
        <f>SUM(AI46:AI48)</f>
        <v>0</v>
      </c>
      <c r="AJ45" s="143">
        <f t="shared" si="12"/>
        <v>8</v>
      </c>
      <c r="AK45" s="143">
        <f>SUM(AK46:AK48)</f>
        <v>2</v>
      </c>
      <c r="AL45" s="143">
        <f>SUM(AL46:AL48)</f>
        <v>6</v>
      </c>
      <c r="AM45" s="143">
        <f>SUM(AM46:AM48)</f>
        <v>0</v>
      </c>
      <c r="AN45" s="143">
        <f>SUM(AN46:AN48)</f>
        <v>1</v>
      </c>
      <c r="AO45" s="149">
        <f t="shared" si="15"/>
        <v>1</v>
      </c>
      <c r="AP45" s="143">
        <f>SUM(AP46:AP48)</f>
        <v>0</v>
      </c>
      <c r="AQ45" s="143">
        <f>SUM(AQ46:AQ48)</f>
        <v>1</v>
      </c>
      <c r="AR45" s="247" t="s">
        <v>237</v>
      </c>
      <c r="AS45" s="306"/>
    </row>
    <row r="46" spans="1:45" ht="21.75" customHeight="1">
      <c r="A46" s="43"/>
      <c r="B46" s="45" t="s">
        <v>126</v>
      </c>
      <c r="C46" s="146">
        <f t="shared" si="1"/>
        <v>24</v>
      </c>
      <c r="D46" s="147">
        <f t="shared" si="17"/>
        <v>18</v>
      </c>
      <c r="E46" s="147">
        <f t="shared" si="17"/>
        <v>6</v>
      </c>
      <c r="F46" s="147">
        <f t="shared" si="2"/>
        <v>1</v>
      </c>
      <c r="G46" s="135">
        <v>1</v>
      </c>
      <c r="H46" s="135">
        <v>0</v>
      </c>
      <c r="I46" s="147">
        <f t="shared" si="3"/>
        <v>0</v>
      </c>
      <c r="J46" s="135">
        <v>0</v>
      </c>
      <c r="K46" s="135">
        <v>0</v>
      </c>
      <c r="L46" s="147">
        <f t="shared" si="4"/>
        <v>1</v>
      </c>
      <c r="M46" s="135">
        <v>1</v>
      </c>
      <c r="N46" s="135">
        <v>0</v>
      </c>
      <c r="O46" s="147">
        <f t="shared" si="5"/>
        <v>0</v>
      </c>
      <c r="P46" s="135">
        <v>0</v>
      </c>
      <c r="Q46" s="135">
        <v>0</v>
      </c>
      <c r="R46" s="147">
        <f t="shared" si="6"/>
        <v>0</v>
      </c>
      <c r="S46" s="135">
        <v>0</v>
      </c>
      <c r="T46" s="135">
        <v>0</v>
      </c>
      <c r="U46" s="147">
        <f t="shared" si="7"/>
        <v>21</v>
      </c>
      <c r="V46" s="135">
        <v>16</v>
      </c>
      <c r="W46" s="135">
        <v>5</v>
      </c>
      <c r="X46" s="147">
        <f t="shared" si="8"/>
        <v>0</v>
      </c>
      <c r="Y46" s="135">
        <v>0</v>
      </c>
      <c r="Z46" s="135">
        <v>0</v>
      </c>
      <c r="AA46" s="147">
        <f t="shared" si="9"/>
        <v>1</v>
      </c>
      <c r="AB46" s="135">
        <v>0</v>
      </c>
      <c r="AC46" s="135">
        <v>1</v>
      </c>
      <c r="AD46" s="147">
        <f t="shared" si="10"/>
        <v>0</v>
      </c>
      <c r="AE46" s="135">
        <v>0</v>
      </c>
      <c r="AF46" s="135">
        <v>0</v>
      </c>
      <c r="AG46" s="147">
        <f t="shared" si="11"/>
        <v>0</v>
      </c>
      <c r="AH46" s="135">
        <v>0</v>
      </c>
      <c r="AI46" s="135">
        <v>0</v>
      </c>
      <c r="AJ46" s="147">
        <f t="shared" si="12"/>
        <v>0</v>
      </c>
      <c r="AK46" s="135">
        <v>0</v>
      </c>
      <c r="AL46" s="135">
        <v>0</v>
      </c>
      <c r="AM46" s="135">
        <v>0</v>
      </c>
      <c r="AN46" s="135">
        <v>0</v>
      </c>
      <c r="AO46" s="135">
        <f t="shared" si="15"/>
        <v>0</v>
      </c>
      <c r="AP46" s="135">
        <v>0</v>
      </c>
      <c r="AQ46" s="135">
        <v>0</v>
      </c>
      <c r="AR46" s="41" t="s">
        <v>126</v>
      </c>
      <c r="AS46" s="3"/>
    </row>
    <row r="47" spans="1:45" ht="21.75" customHeight="1">
      <c r="A47" s="43"/>
      <c r="B47" s="45" t="s">
        <v>127</v>
      </c>
      <c r="C47" s="146">
        <f t="shared" si="1"/>
        <v>55</v>
      </c>
      <c r="D47" s="147">
        <f t="shared" si="17"/>
        <v>27</v>
      </c>
      <c r="E47" s="147">
        <f>H47+K47+N47+Q47+T47+W47+Z47+AC47+AF47+AI47+AL47</f>
        <v>28</v>
      </c>
      <c r="F47" s="147">
        <f t="shared" si="2"/>
        <v>2</v>
      </c>
      <c r="G47" s="135">
        <v>1</v>
      </c>
      <c r="H47" s="135">
        <v>1</v>
      </c>
      <c r="I47" s="147">
        <f t="shared" si="3"/>
        <v>0</v>
      </c>
      <c r="J47" s="135">
        <v>0</v>
      </c>
      <c r="K47" s="135">
        <v>0</v>
      </c>
      <c r="L47" s="147">
        <f t="shared" si="4"/>
        <v>2</v>
      </c>
      <c r="M47" s="135">
        <v>1</v>
      </c>
      <c r="N47" s="135">
        <v>1</v>
      </c>
      <c r="O47" s="147">
        <f t="shared" si="5"/>
        <v>0</v>
      </c>
      <c r="P47" s="135">
        <v>0</v>
      </c>
      <c r="Q47" s="135">
        <v>0</v>
      </c>
      <c r="R47" s="147">
        <f t="shared" si="6"/>
        <v>0</v>
      </c>
      <c r="S47" s="135">
        <v>0</v>
      </c>
      <c r="T47" s="135">
        <v>0</v>
      </c>
      <c r="U47" s="147">
        <f t="shared" si="7"/>
        <v>44</v>
      </c>
      <c r="V47" s="135">
        <v>25</v>
      </c>
      <c r="W47" s="135">
        <v>19</v>
      </c>
      <c r="X47" s="147">
        <f t="shared" si="8"/>
        <v>0</v>
      </c>
      <c r="Y47" s="135">
        <v>0</v>
      </c>
      <c r="Z47" s="135">
        <v>0</v>
      </c>
      <c r="AA47" s="147">
        <f t="shared" si="9"/>
        <v>2</v>
      </c>
      <c r="AB47" s="135">
        <v>0</v>
      </c>
      <c r="AC47" s="135">
        <v>2</v>
      </c>
      <c r="AD47" s="147">
        <f t="shared" si="10"/>
        <v>0</v>
      </c>
      <c r="AE47" s="135">
        <v>0</v>
      </c>
      <c r="AF47" s="135">
        <v>0</v>
      </c>
      <c r="AG47" s="147">
        <f t="shared" si="11"/>
        <v>0</v>
      </c>
      <c r="AH47" s="135">
        <v>0</v>
      </c>
      <c r="AI47" s="135">
        <v>0</v>
      </c>
      <c r="AJ47" s="147">
        <f t="shared" si="12"/>
        <v>5</v>
      </c>
      <c r="AK47" s="135">
        <v>0</v>
      </c>
      <c r="AL47" s="135">
        <v>5</v>
      </c>
      <c r="AM47" s="135">
        <v>0</v>
      </c>
      <c r="AN47" s="135">
        <v>1</v>
      </c>
      <c r="AO47" s="135">
        <f t="shared" si="15"/>
        <v>0</v>
      </c>
      <c r="AP47" s="135">
        <v>0</v>
      </c>
      <c r="AQ47" s="135">
        <v>0</v>
      </c>
      <c r="AR47" s="41" t="s">
        <v>127</v>
      </c>
      <c r="AS47" s="3"/>
    </row>
    <row r="48" spans="1:45" ht="21.75" customHeight="1">
      <c r="A48" s="43"/>
      <c r="B48" s="45" t="s">
        <v>128</v>
      </c>
      <c r="C48" s="146">
        <f t="shared" si="1"/>
        <v>78</v>
      </c>
      <c r="D48" s="147">
        <f t="shared" si="17"/>
        <v>43</v>
      </c>
      <c r="E48" s="147">
        <f>H48+K48+N48+Q48+T48+W48+Z48+AC48+AF48+AI48+AL48</f>
        <v>35</v>
      </c>
      <c r="F48" s="147">
        <f t="shared" si="2"/>
        <v>3</v>
      </c>
      <c r="G48" s="135">
        <v>3</v>
      </c>
      <c r="H48" s="135">
        <v>0</v>
      </c>
      <c r="I48" s="147">
        <f t="shared" si="3"/>
        <v>0</v>
      </c>
      <c r="J48" s="135">
        <v>0</v>
      </c>
      <c r="K48" s="135">
        <v>0</v>
      </c>
      <c r="L48" s="147">
        <f t="shared" si="4"/>
        <v>3</v>
      </c>
      <c r="M48" s="135">
        <v>3</v>
      </c>
      <c r="N48" s="135">
        <v>0</v>
      </c>
      <c r="O48" s="147">
        <f t="shared" si="5"/>
        <v>0</v>
      </c>
      <c r="P48" s="135">
        <v>0</v>
      </c>
      <c r="Q48" s="135">
        <v>0</v>
      </c>
      <c r="R48" s="147">
        <f t="shared" si="6"/>
        <v>0</v>
      </c>
      <c r="S48" s="135">
        <v>0</v>
      </c>
      <c r="T48" s="135">
        <v>0</v>
      </c>
      <c r="U48" s="147">
        <f t="shared" si="7"/>
        <v>66</v>
      </c>
      <c r="V48" s="135">
        <v>35</v>
      </c>
      <c r="W48" s="135">
        <v>31</v>
      </c>
      <c r="X48" s="147">
        <f t="shared" si="8"/>
        <v>0</v>
      </c>
      <c r="Y48" s="135">
        <v>0</v>
      </c>
      <c r="Z48" s="135">
        <v>0</v>
      </c>
      <c r="AA48" s="147">
        <f t="shared" si="9"/>
        <v>3</v>
      </c>
      <c r="AB48" s="135">
        <v>0</v>
      </c>
      <c r="AC48" s="135">
        <v>3</v>
      </c>
      <c r="AD48" s="147">
        <f t="shared" si="10"/>
        <v>0</v>
      </c>
      <c r="AE48" s="135">
        <v>0</v>
      </c>
      <c r="AF48" s="135">
        <v>0</v>
      </c>
      <c r="AG48" s="147">
        <f t="shared" si="11"/>
        <v>0</v>
      </c>
      <c r="AH48" s="135">
        <v>0</v>
      </c>
      <c r="AI48" s="135">
        <v>0</v>
      </c>
      <c r="AJ48" s="147">
        <f t="shared" si="12"/>
        <v>3</v>
      </c>
      <c r="AK48" s="135">
        <v>2</v>
      </c>
      <c r="AL48" s="135">
        <v>1</v>
      </c>
      <c r="AM48" s="135">
        <v>0</v>
      </c>
      <c r="AN48" s="135">
        <v>0</v>
      </c>
      <c r="AO48" s="135">
        <f t="shared" si="15"/>
        <v>1</v>
      </c>
      <c r="AP48" s="135">
        <v>0</v>
      </c>
      <c r="AQ48" s="135">
        <v>1</v>
      </c>
      <c r="AR48" s="41" t="s">
        <v>128</v>
      </c>
      <c r="AS48" s="3"/>
    </row>
    <row r="49" spans="1:45" s="123" customFormat="1" ht="21.75" customHeight="1">
      <c r="A49" s="263" t="s">
        <v>238</v>
      </c>
      <c r="B49" s="264"/>
      <c r="C49" s="142">
        <f t="shared" si="1"/>
        <v>201</v>
      </c>
      <c r="D49" s="143">
        <f>SUM(D50:D53)</f>
        <v>104</v>
      </c>
      <c r="E49" s="143">
        <f>SUM(E50:E53)</f>
        <v>97</v>
      </c>
      <c r="F49" s="143">
        <f t="shared" si="2"/>
        <v>9</v>
      </c>
      <c r="G49" s="143">
        <f>SUM(G50:G53)</f>
        <v>9</v>
      </c>
      <c r="H49" s="143">
        <f>SUM(H50:H53)</f>
        <v>0</v>
      </c>
      <c r="I49" s="143">
        <f t="shared" si="3"/>
        <v>0</v>
      </c>
      <c r="J49" s="143">
        <f>SUM(J50:J53)</f>
        <v>0</v>
      </c>
      <c r="K49" s="143">
        <f>SUM(K50:K53)</f>
        <v>0</v>
      </c>
      <c r="L49" s="143">
        <f t="shared" si="4"/>
        <v>9</v>
      </c>
      <c r="M49" s="143">
        <f>SUM(M50:M53)</f>
        <v>9</v>
      </c>
      <c r="N49" s="143">
        <f>SUM(N50:N53)</f>
        <v>0</v>
      </c>
      <c r="O49" s="143">
        <f t="shared" si="5"/>
        <v>0</v>
      </c>
      <c r="P49" s="143">
        <f>SUM(P50:P53)</f>
        <v>0</v>
      </c>
      <c r="Q49" s="143">
        <f>SUM(Q50:Q53)</f>
        <v>0</v>
      </c>
      <c r="R49" s="143">
        <f t="shared" si="6"/>
        <v>0</v>
      </c>
      <c r="S49" s="143">
        <f>SUM(S50:S53)</f>
        <v>0</v>
      </c>
      <c r="T49" s="143">
        <f>SUM(T50:T53)</f>
        <v>0</v>
      </c>
      <c r="U49" s="143">
        <f t="shared" si="7"/>
        <v>159</v>
      </c>
      <c r="V49" s="143">
        <f>SUM(V50:V53)</f>
        <v>80</v>
      </c>
      <c r="W49" s="143">
        <f>SUM(W50:W53)</f>
        <v>79</v>
      </c>
      <c r="X49" s="143">
        <f t="shared" si="8"/>
        <v>0</v>
      </c>
      <c r="Y49" s="143">
        <f>SUM(Y50:Y53)</f>
        <v>0</v>
      </c>
      <c r="Z49" s="143">
        <f>SUM(Z50:Z53)</f>
        <v>0</v>
      </c>
      <c r="AA49" s="143">
        <f t="shared" si="9"/>
        <v>10</v>
      </c>
      <c r="AB49" s="143">
        <f>SUM(AB50:AB53)</f>
        <v>0</v>
      </c>
      <c r="AC49" s="143">
        <f>SUM(AC50:AC53)</f>
        <v>10</v>
      </c>
      <c r="AD49" s="143">
        <f t="shared" si="10"/>
        <v>0</v>
      </c>
      <c r="AE49" s="143">
        <f>SUM(AE50:AE53)</f>
        <v>0</v>
      </c>
      <c r="AF49" s="143">
        <f>SUM(AF50:AF53)</f>
        <v>0</v>
      </c>
      <c r="AG49" s="143">
        <f t="shared" si="11"/>
        <v>1</v>
      </c>
      <c r="AH49" s="143">
        <f>SUM(AH50:AH53)</f>
        <v>0</v>
      </c>
      <c r="AI49" s="143">
        <f>SUM(AI50:AI53)</f>
        <v>1</v>
      </c>
      <c r="AJ49" s="143">
        <f t="shared" si="12"/>
        <v>13</v>
      </c>
      <c r="AK49" s="143">
        <f>SUM(AK50:AK53)</f>
        <v>6</v>
      </c>
      <c r="AL49" s="143">
        <f>SUM(AL50:AL53)</f>
        <v>7</v>
      </c>
      <c r="AM49" s="143">
        <f>SUM(AM50:AM53)</f>
        <v>0</v>
      </c>
      <c r="AN49" s="143">
        <f>SUM(AN50:AN53)</f>
        <v>5</v>
      </c>
      <c r="AO49" s="149">
        <f t="shared" si="15"/>
        <v>3</v>
      </c>
      <c r="AP49" s="143">
        <f>SUM(AP50:AP53)</f>
        <v>3</v>
      </c>
      <c r="AQ49" s="143">
        <f>SUM(AQ50:AQ53)</f>
        <v>0</v>
      </c>
      <c r="AR49" s="247" t="s">
        <v>238</v>
      </c>
      <c r="AS49" s="306"/>
    </row>
    <row r="50" spans="1:45" ht="21.75" customHeight="1">
      <c r="A50" s="43"/>
      <c r="B50" s="45" t="s">
        <v>129</v>
      </c>
      <c r="C50" s="146">
        <f t="shared" si="1"/>
        <v>55</v>
      </c>
      <c r="D50" s="147">
        <f aca="true" t="shared" si="18" ref="D50:E63">G50+J50+M50+P50+S50+V50+Y50+AB50+AE50+AH50+AK50</f>
        <v>28</v>
      </c>
      <c r="E50" s="147">
        <f t="shared" si="18"/>
        <v>27</v>
      </c>
      <c r="F50" s="147">
        <f t="shared" si="2"/>
        <v>2</v>
      </c>
      <c r="G50" s="135">
        <v>2</v>
      </c>
      <c r="H50" s="135">
        <v>0</v>
      </c>
      <c r="I50" s="147">
        <f t="shared" si="3"/>
        <v>0</v>
      </c>
      <c r="J50" s="135">
        <v>0</v>
      </c>
      <c r="K50" s="135">
        <v>0</v>
      </c>
      <c r="L50" s="147">
        <f t="shared" si="4"/>
        <v>2</v>
      </c>
      <c r="M50" s="135">
        <v>2</v>
      </c>
      <c r="N50" s="135">
        <v>0</v>
      </c>
      <c r="O50" s="147">
        <f t="shared" si="5"/>
        <v>0</v>
      </c>
      <c r="P50" s="135">
        <v>0</v>
      </c>
      <c r="Q50" s="135">
        <v>0</v>
      </c>
      <c r="R50" s="147">
        <f t="shared" si="6"/>
        <v>0</v>
      </c>
      <c r="S50" s="135">
        <v>0</v>
      </c>
      <c r="T50" s="135">
        <v>0</v>
      </c>
      <c r="U50" s="147">
        <f t="shared" si="7"/>
        <v>42</v>
      </c>
      <c r="V50" s="135">
        <v>20</v>
      </c>
      <c r="W50" s="135">
        <v>22</v>
      </c>
      <c r="X50" s="147">
        <f t="shared" si="8"/>
        <v>0</v>
      </c>
      <c r="Y50" s="135">
        <v>0</v>
      </c>
      <c r="Z50" s="135">
        <v>0</v>
      </c>
      <c r="AA50" s="147">
        <f t="shared" si="9"/>
        <v>2</v>
      </c>
      <c r="AB50" s="135">
        <v>0</v>
      </c>
      <c r="AC50" s="135">
        <v>2</v>
      </c>
      <c r="AD50" s="147">
        <f t="shared" si="10"/>
        <v>0</v>
      </c>
      <c r="AE50" s="135">
        <v>0</v>
      </c>
      <c r="AF50" s="135">
        <v>0</v>
      </c>
      <c r="AG50" s="147">
        <f t="shared" si="11"/>
        <v>0</v>
      </c>
      <c r="AH50" s="135">
        <v>0</v>
      </c>
      <c r="AI50" s="135">
        <v>0</v>
      </c>
      <c r="AJ50" s="147">
        <f t="shared" si="12"/>
        <v>7</v>
      </c>
      <c r="AK50" s="135">
        <v>4</v>
      </c>
      <c r="AL50" s="135">
        <v>3</v>
      </c>
      <c r="AM50" s="135">
        <v>0</v>
      </c>
      <c r="AN50" s="135">
        <v>2</v>
      </c>
      <c r="AO50" s="135">
        <f t="shared" si="15"/>
        <v>1</v>
      </c>
      <c r="AP50" s="135">
        <v>1</v>
      </c>
      <c r="AQ50" s="135">
        <v>0</v>
      </c>
      <c r="AR50" s="41" t="s">
        <v>129</v>
      </c>
      <c r="AS50" s="3"/>
    </row>
    <row r="51" spans="1:45" ht="21.75" customHeight="1">
      <c r="A51" s="43"/>
      <c r="B51" s="45" t="s">
        <v>130</v>
      </c>
      <c r="C51" s="146">
        <f t="shared" si="1"/>
        <v>22</v>
      </c>
      <c r="D51" s="147">
        <f t="shared" si="18"/>
        <v>12</v>
      </c>
      <c r="E51" s="147">
        <f>H51+K51+N51+Q51+T51+W51+Z51+AC51+AF51+AI51+AL51</f>
        <v>10</v>
      </c>
      <c r="F51" s="147">
        <f t="shared" si="2"/>
        <v>1</v>
      </c>
      <c r="G51" s="135">
        <v>1</v>
      </c>
      <c r="H51" s="135">
        <v>0</v>
      </c>
      <c r="I51" s="147">
        <f t="shared" si="3"/>
        <v>0</v>
      </c>
      <c r="J51" s="135">
        <v>0</v>
      </c>
      <c r="K51" s="135">
        <v>0</v>
      </c>
      <c r="L51" s="147">
        <f t="shared" si="4"/>
        <v>1</v>
      </c>
      <c r="M51" s="135">
        <v>1</v>
      </c>
      <c r="N51" s="135">
        <v>0</v>
      </c>
      <c r="O51" s="147">
        <f t="shared" si="5"/>
        <v>0</v>
      </c>
      <c r="P51" s="135">
        <v>0</v>
      </c>
      <c r="Q51" s="135">
        <v>0</v>
      </c>
      <c r="R51" s="147">
        <f t="shared" si="6"/>
        <v>0</v>
      </c>
      <c r="S51" s="135">
        <v>0</v>
      </c>
      <c r="T51" s="135">
        <v>0</v>
      </c>
      <c r="U51" s="147">
        <f t="shared" si="7"/>
        <v>15</v>
      </c>
      <c r="V51" s="135">
        <v>10</v>
      </c>
      <c r="W51" s="135">
        <v>5</v>
      </c>
      <c r="X51" s="147">
        <f t="shared" si="8"/>
        <v>0</v>
      </c>
      <c r="Y51" s="135">
        <v>0</v>
      </c>
      <c r="Z51" s="135">
        <v>0</v>
      </c>
      <c r="AA51" s="147">
        <f t="shared" si="9"/>
        <v>2</v>
      </c>
      <c r="AB51" s="135">
        <v>0</v>
      </c>
      <c r="AC51" s="135">
        <v>2</v>
      </c>
      <c r="AD51" s="147">
        <f t="shared" si="10"/>
        <v>0</v>
      </c>
      <c r="AE51" s="135">
        <v>0</v>
      </c>
      <c r="AF51" s="135">
        <v>0</v>
      </c>
      <c r="AG51" s="147">
        <f t="shared" si="11"/>
        <v>0</v>
      </c>
      <c r="AH51" s="135">
        <v>0</v>
      </c>
      <c r="AI51" s="135">
        <v>0</v>
      </c>
      <c r="AJ51" s="147">
        <f t="shared" si="12"/>
        <v>3</v>
      </c>
      <c r="AK51" s="135">
        <v>0</v>
      </c>
      <c r="AL51" s="135">
        <v>3</v>
      </c>
      <c r="AM51" s="135">
        <v>0</v>
      </c>
      <c r="AN51" s="135">
        <v>2</v>
      </c>
      <c r="AO51" s="135">
        <f t="shared" si="15"/>
        <v>2</v>
      </c>
      <c r="AP51" s="135">
        <v>2</v>
      </c>
      <c r="AQ51" s="135">
        <v>0</v>
      </c>
      <c r="AR51" s="41" t="s">
        <v>130</v>
      </c>
      <c r="AS51" s="3"/>
    </row>
    <row r="52" spans="1:45" ht="21.75" customHeight="1">
      <c r="A52" s="43"/>
      <c r="B52" s="45" t="s">
        <v>131</v>
      </c>
      <c r="C52" s="146">
        <f t="shared" si="1"/>
        <v>111</v>
      </c>
      <c r="D52" s="147">
        <f t="shared" si="18"/>
        <v>58</v>
      </c>
      <c r="E52" s="147">
        <f>H52+K52+N52+Q52+T52+W52+Z52+AC52+AF52+AI52+AL52</f>
        <v>53</v>
      </c>
      <c r="F52" s="147">
        <f t="shared" si="2"/>
        <v>5</v>
      </c>
      <c r="G52" s="135">
        <v>5</v>
      </c>
      <c r="H52" s="135">
        <v>0</v>
      </c>
      <c r="I52" s="147">
        <f t="shared" si="3"/>
        <v>0</v>
      </c>
      <c r="J52" s="135">
        <v>0</v>
      </c>
      <c r="K52" s="135">
        <v>0</v>
      </c>
      <c r="L52" s="147">
        <f t="shared" si="4"/>
        <v>5</v>
      </c>
      <c r="M52" s="135">
        <v>5</v>
      </c>
      <c r="N52" s="135">
        <v>0</v>
      </c>
      <c r="O52" s="147">
        <f t="shared" si="5"/>
        <v>0</v>
      </c>
      <c r="P52" s="135">
        <v>0</v>
      </c>
      <c r="Q52" s="135">
        <v>0</v>
      </c>
      <c r="R52" s="147">
        <f t="shared" si="6"/>
        <v>0</v>
      </c>
      <c r="S52" s="135">
        <v>0</v>
      </c>
      <c r="T52" s="135">
        <v>0</v>
      </c>
      <c r="U52" s="147">
        <f t="shared" si="7"/>
        <v>92</v>
      </c>
      <c r="V52" s="135">
        <v>46</v>
      </c>
      <c r="W52" s="135">
        <v>46</v>
      </c>
      <c r="X52" s="147">
        <f t="shared" si="8"/>
        <v>0</v>
      </c>
      <c r="Y52" s="135">
        <v>0</v>
      </c>
      <c r="Z52" s="135">
        <v>0</v>
      </c>
      <c r="AA52" s="147">
        <f t="shared" si="9"/>
        <v>5</v>
      </c>
      <c r="AB52" s="135">
        <v>0</v>
      </c>
      <c r="AC52" s="135">
        <v>5</v>
      </c>
      <c r="AD52" s="147">
        <f t="shared" si="10"/>
        <v>0</v>
      </c>
      <c r="AE52" s="135">
        <v>0</v>
      </c>
      <c r="AF52" s="135">
        <v>0</v>
      </c>
      <c r="AG52" s="147">
        <f t="shared" si="11"/>
        <v>1</v>
      </c>
      <c r="AH52" s="135">
        <v>0</v>
      </c>
      <c r="AI52" s="135">
        <v>1</v>
      </c>
      <c r="AJ52" s="147">
        <f t="shared" si="12"/>
        <v>3</v>
      </c>
      <c r="AK52" s="135">
        <v>2</v>
      </c>
      <c r="AL52" s="135">
        <v>1</v>
      </c>
      <c r="AM52" s="135">
        <v>0</v>
      </c>
      <c r="AN52" s="135">
        <v>1</v>
      </c>
      <c r="AO52" s="135">
        <f t="shared" si="15"/>
        <v>0</v>
      </c>
      <c r="AP52" s="135">
        <v>0</v>
      </c>
      <c r="AQ52" s="135">
        <v>0</v>
      </c>
      <c r="AR52" s="41" t="s">
        <v>131</v>
      </c>
      <c r="AS52" s="3"/>
    </row>
    <row r="53" spans="1:45" ht="21.75" customHeight="1">
      <c r="A53" s="43"/>
      <c r="B53" s="45" t="s">
        <v>132</v>
      </c>
      <c r="C53" s="146">
        <f t="shared" si="1"/>
        <v>13</v>
      </c>
      <c r="D53" s="147">
        <f t="shared" si="18"/>
        <v>6</v>
      </c>
      <c r="E53" s="147">
        <f>H53+K53+N53+Q53+T53+W53+Z53+AC53+AF53+AI53+AL53</f>
        <v>7</v>
      </c>
      <c r="F53" s="147">
        <f t="shared" si="2"/>
        <v>1</v>
      </c>
      <c r="G53" s="135">
        <v>1</v>
      </c>
      <c r="H53" s="135">
        <v>0</v>
      </c>
      <c r="I53" s="147">
        <f t="shared" si="3"/>
        <v>0</v>
      </c>
      <c r="J53" s="135">
        <v>0</v>
      </c>
      <c r="K53" s="135">
        <v>0</v>
      </c>
      <c r="L53" s="147">
        <f t="shared" si="4"/>
        <v>1</v>
      </c>
      <c r="M53" s="135">
        <v>1</v>
      </c>
      <c r="N53" s="135">
        <v>0</v>
      </c>
      <c r="O53" s="147">
        <f t="shared" si="5"/>
        <v>0</v>
      </c>
      <c r="P53" s="135">
        <v>0</v>
      </c>
      <c r="Q53" s="135">
        <v>0</v>
      </c>
      <c r="R53" s="147">
        <f t="shared" si="6"/>
        <v>0</v>
      </c>
      <c r="S53" s="135">
        <v>0</v>
      </c>
      <c r="T53" s="135">
        <v>0</v>
      </c>
      <c r="U53" s="147">
        <f t="shared" si="7"/>
        <v>10</v>
      </c>
      <c r="V53" s="135">
        <v>4</v>
      </c>
      <c r="W53" s="135">
        <v>6</v>
      </c>
      <c r="X53" s="147">
        <f t="shared" si="8"/>
        <v>0</v>
      </c>
      <c r="Y53" s="135">
        <v>0</v>
      </c>
      <c r="Z53" s="135">
        <v>0</v>
      </c>
      <c r="AA53" s="147">
        <f t="shared" si="9"/>
        <v>1</v>
      </c>
      <c r="AB53" s="135">
        <v>0</v>
      </c>
      <c r="AC53" s="135">
        <v>1</v>
      </c>
      <c r="AD53" s="147">
        <f t="shared" si="10"/>
        <v>0</v>
      </c>
      <c r="AE53" s="135">
        <v>0</v>
      </c>
      <c r="AF53" s="135">
        <v>0</v>
      </c>
      <c r="AG53" s="147">
        <f t="shared" si="11"/>
        <v>0</v>
      </c>
      <c r="AH53" s="135">
        <v>0</v>
      </c>
      <c r="AI53" s="135">
        <v>0</v>
      </c>
      <c r="AJ53" s="147">
        <f t="shared" si="12"/>
        <v>0</v>
      </c>
      <c r="AK53" s="135">
        <v>0</v>
      </c>
      <c r="AL53" s="135">
        <v>0</v>
      </c>
      <c r="AM53" s="135">
        <v>0</v>
      </c>
      <c r="AN53" s="135">
        <v>0</v>
      </c>
      <c r="AO53" s="135">
        <f t="shared" si="15"/>
        <v>0</v>
      </c>
      <c r="AP53" s="135">
        <v>0</v>
      </c>
      <c r="AQ53" s="135">
        <v>0</v>
      </c>
      <c r="AR53" s="41" t="s">
        <v>132</v>
      </c>
      <c r="AS53" s="3"/>
    </row>
    <row r="54" spans="1:45" s="124" customFormat="1" ht="21.75" customHeight="1">
      <c r="A54" s="263" t="s">
        <v>239</v>
      </c>
      <c r="B54" s="264"/>
      <c r="C54" s="142">
        <f t="shared" si="1"/>
        <v>77</v>
      </c>
      <c r="D54" s="143">
        <f>SUM(D55:D56)</f>
        <v>47</v>
      </c>
      <c r="E54" s="143">
        <f>SUM(E55:E56)</f>
        <v>30</v>
      </c>
      <c r="F54" s="143">
        <f t="shared" si="2"/>
        <v>4</v>
      </c>
      <c r="G54" s="143">
        <f>SUM(G55:G56)</f>
        <v>4</v>
      </c>
      <c r="H54" s="143">
        <f>SUM(H55:H56)</f>
        <v>0</v>
      </c>
      <c r="I54" s="143">
        <f t="shared" si="3"/>
        <v>0</v>
      </c>
      <c r="J54" s="143">
        <f>SUM(J55:J56)</f>
        <v>0</v>
      </c>
      <c r="K54" s="143">
        <f>SUM(K55:K56)</f>
        <v>0</v>
      </c>
      <c r="L54" s="143">
        <f t="shared" si="4"/>
        <v>4</v>
      </c>
      <c r="M54" s="143">
        <f>SUM(M55:M56)</f>
        <v>3</v>
      </c>
      <c r="N54" s="143">
        <f>SUM(N55:N56)</f>
        <v>1</v>
      </c>
      <c r="O54" s="143">
        <f t="shared" si="5"/>
        <v>0</v>
      </c>
      <c r="P54" s="143">
        <f>SUM(P55:P56)</f>
        <v>0</v>
      </c>
      <c r="Q54" s="143">
        <f>SUM(Q55:Q56)</f>
        <v>0</v>
      </c>
      <c r="R54" s="143">
        <f t="shared" si="6"/>
        <v>0</v>
      </c>
      <c r="S54" s="143">
        <f>SUM(S55:S56)</f>
        <v>0</v>
      </c>
      <c r="T54" s="143">
        <f>SUM(T55:T56)</f>
        <v>0</v>
      </c>
      <c r="U54" s="143">
        <f t="shared" si="7"/>
        <v>55</v>
      </c>
      <c r="V54" s="143">
        <f>SUM(V55:V56)</f>
        <v>34</v>
      </c>
      <c r="W54" s="143">
        <f>SUM(W55:W56)</f>
        <v>21</v>
      </c>
      <c r="X54" s="143">
        <f t="shared" si="8"/>
        <v>0</v>
      </c>
      <c r="Y54" s="143">
        <f>SUM(Y55:Y56)</f>
        <v>0</v>
      </c>
      <c r="Z54" s="143">
        <f>SUM(Z55:Z56)</f>
        <v>0</v>
      </c>
      <c r="AA54" s="143">
        <f t="shared" si="9"/>
        <v>4</v>
      </c>
      <c r="AB54" s="143">
        <f>SUM(AB55:AB56)</f>
        <v>0</v>
      </c>
      <c r="AC54" s="143">
        <f>SUM(AC55:AC56)</f>
        <v>4</v>
      </c>
      <c r="AD54" s="143">
        <f t="shared" si="10"/>
        <v>0</v>
      </c>
      <c r="AE54" s="143">
        <f>SUM(AE55:AE56)</f>
        <v>0</v>
      </c>
      <c r="AF54" s="143">
        <f>SUM(AF55:AF56)</f>
        <v>0</v>
      </c>
      <c r="AG54" s="143">
        <f t="shared" si="11"/>
        <v>0</v>
      </c>
      <c r="AH54" s="143">
        <f>SUM(AH55:AH56)</f>
        <v>0</v>
      </c>
      <c r="AI54" s="143">
        <f>SUM(AI55:AI56)</f>
        <v>0</v>
      </c>
      <c r="AJ54" s="143">
        <f t="shared" si="12"/>
        <v>10</v>
      </c>
      <c r="AK54" s="143">
        <f>SUM(AK55:AK56)</f>
        <v>6</v>
      </c>
      <c r="AL54" s="143">
        <f>SUM(AL55:AL56)</f>
        <v>4</v>
      </c>
      <c r="AM54" s="143">
        <f>SUM(AM55:AM56)</f>
        <v>0</v>
      </c>
      <c r="AN54" s="143">
        <f>SUM(AN55:AN56)</f>
        <v>4</v>
      </c>
      <c r="AO54" s="149">
        <f t="shared" si="15"/>
        <v>1</v>
      </c>
      <c r="AP54" s="143">
        <f>SUM(AP55:AP56)</f>
        <v>0</v>
      </c>
      <c r="AQ54" s="143">
        <f>SUM(AQ55:AQ56)</f>
        <v>1</v>
      </c>
      <c r="AR54" s="247" t="s">
        <v>239</v>
      </c>
      <c r="AS54" s="306"/>
    </row>
    <row r="55" spans="1:45" ht="21.75" customHeight="1">
      <c r="A55" s="43"/>
      <c r="B55" s="45" t="s">
        <v>133</v>
      </c>
      <c r="C55" s="146">
        <f t="shared" si="1"/>
        <v>19</v>
      </c>
      <c r="D55" s="147">
        <f t="shared" si="18"/>
        <v>9</v>
      </c>
      <c r="E55" s="147">
        <f t="shared" si="18"/>
        <v>10</v>
      </c>
      <c r="F55" s="147">
        <f t="shared" si="2"/>
        <v>1</v>
      </c>
      <c r="G55" s="135">
        <v>1</v>
      </c>
      <c r="H55" s="135">
        <v>0</v>
      </c>
      <c r="I55" s="147">
        <f t="shared" si="3"/>
        <v>0</v>
      </c>
      <c r="J55" s="135">
        <v>0</v>
      </c>
      <c r="K55" s="135">
        <v>0</v>
      </c>
      <c r="L55" s="147">
        <f t="shared" si="4"/>
        <v>1</v>
      </c>
      <c r="M55" s="135">
        <v>1</v>
      </c>
      <c r="N55" s="135">
        <v>0</v>
      </c>
      <c r="O55" s="147">
        <f t="shared" si="5"/>
        <v>0</v>
      </c>
      <c r="P55" s="135">
        <v>0</v>
      </c>
      <c r="Q55" s="135">
        <v>0</v>
      </c>
      <c r="R55" s="147">
        <f t="shared" si="6"/>
        <v>0</v>
      </c>
      <c r="S55" s="135">
        <v>0</v>
      </c>
      <c r="T55" s="135">
        <v>0</v>
      </c>
      <c r="U55" s="147">
        <f t="shared" si="7"/>
        <v>14</v>
      </c>
      <c r="V55" s="135">
        <v>6</v>
      </c>
      <c r="W55" s="135">
        <v>8</v>
      </c>
      <c r="X55" s="147">
        <f t="shared" si="8"/>
        <v>0</v>
      </c>
      <c r="Y55" s="135">
        <v>0</v>
      </c>
      <c r="Z55" s="135">
        <v>0</v>
      </c>
      <c r="AA55" s="147">
        <f t="shared" si="9"/>
        <v>1</v>
      </c>
      <c r="AB55" s="135">
        <v>0</v>
      </c>
      <c r="AC55" s="135">
        <v>1</v>
      </c>
      <c r="AD55" s="147">
        <f t="shared" si="10"/>
        <v>0</v>
      </c>
      <c r="AE55" s="135">
        <v>0</v>
      </c>
      <c r="AF55" s="135">
        <v>0</v>
      </c>
      <c r="AG55" s="147">
        <f t="shared" si="11"/>
        <v>0</v>
      </c>
      <c r="AH55" s="135">
        <v>0</v>
      </c>
      <c r="AI55" s="135">
        <v>0</v>
      </c>
      <c r="AJ55" s="147">
        <f t="shared" si="12"/>
        <v>2</v>
      </c>
      <c r="AK55" s="135">
        <v>1</v>
      </c>
      <c r="AL55" s="135">
        <v>1</v>
      </c>
      <c r="AM55" s="135">
        <v>0</v>
      </c>
      <c r="AN55" s="135">
        <v>1</v>
      </c>
      <c r="AO55" s="135">
        <f t="shared" si="15"/>
        <v>0</v>
      </c>
      <c r="AP55" s="135">
        <v>0</v>
      </c>
      <c r="AQ55" s="135">
        <v>0</v>
      </c>
      <c r="AR55" s="41" t="s">
        <v>133</v>
      </c>
      <c r="AS55" s="3"/>
    </row>
    <row r="56" spans="1:45" s="94" customFormat="1" ht="21.75" customHeight="1">
      <c r="A56" s="43"/>
      <c r="B56" s="45" t="s">
        <v>147</v>
      </c>
      <c r="C56" s="146">
        <f t="shared" si="1"/>
        <v>58</v>
      </c>
      <c r="D56" s="147">
        <f t="shared" si="18"/>
        <v>38</v>
      </c>
      <c r="E56" s="147">
        <f>H56+K56+N56+Q56+T56+W56+Z56+AC56+AF56+AI56+AL56</f>
        <v>20</v>
      </c>
      <c r="F56" s="147">
        <f t="shared" si="2"/>
        <v>3</v>
      </c>
      <c r="G56" s="135">
        <v>3</v>
      </c>
      <c r="H56" s="135">
        <v>0</v>
      </c>
      <c r="I56" s="147">
        <f t="shared" si="3"/>
        <v>0</v>
      </c>
      <c r="J56" s="135">
        <v>0</v>
      </c>
      <c r="K56" s="135">
        <v>0</v>
      </c>
      <c r="L56" s="147">
        <f t="shared" si="4"/>
        <v>3</v>
      </c>
      <c r="M56" s="135">
        <v>2</v>
      </c>
      <c r="N56" s="135">
        <v>1</v>
      </c>
      <c r="O56" s="147">
        <f t="shared" si="5"/>
        <v>0</v>
      </c>
      <c r="P56" s="135">
        <v>0</v>
      </c>
      <c r="Q56" s="135">
        <v>0</v>
      </c>
      <c r="R56" s="147">
        <f t="shared" si="6"/>
        <v>0</v>
      </c>
      <c r="S56" s="135">
        <v>0</v>
      </c>
      <c r="T56" s="135">
        <v>0</v>
      </c>
      <c r="U56" s="147">
        <f t="shared" si="7"/>
        <v>41</v>
      </c>
      <c r="V56" s="135">
        <v>28</v>
      </c>
      <c r="W56" s="135">
        <v>13</v>
      </c>
      <c r="X56" s="147">
        <f t="shared" si="8"/>
        <v>0</v>
      </c>
      <c r="Y56" s="135">
        <v>0</v>
      </c>
      <c r="Z56" s="135">
        <v>0</v>
      </c>
      <c r="AA56" s="147">
        <f t="shared" si="9"/>
        <v>3</v>
      </c>
      <c r="AB56" s="135">
        <v>0</v>
      </c>
      <c r="AC56" s="135">
        <v>3</v>
      </c>
      <c r="AD56" s="147">
        <f t="shared" si="10"/>
        <v>0</v>
      </c>
      <c r="AE56" s="135">
        <v>0</v>
      </c>
      <c r="AF56" s="135">
        <v>0</v>
      </c>
      <c r="AG56" s="147">
        <f t="shared" si="11"/>
        <v>0</v>
      </c>
      <c r="AH56" s="135">
        <v>0</v>
      </c>
      <c r="AI56" s="135">
        <v>0</v>
      </c>
      <c r="AJ56" s="147">
        <f t="shared" si="12"/>
        <v>8</v>
      </c>
      <c r="AK56" s="135">
        <v>5</v>
      </c>
      <c r="AL56" s="135">
        <v>3</v>
      </c>
      <c r="AM56" s="135">
        <v>0</v>
      </c>
      <c r="AN56" s="135">
        <v>3</v>
      </c>
      <c r="AO56" s="135">
        <f t="shared" si="15"/>
        <v>1</v>
      </c>
      <c r="AP56" s="135">
        <v>0</v>
      </c>
      <c r="AQ56" s="135">
        <v>1</v>
      </c>
      <c r="AR56" s="41" t="s">
        <v>147</v>
      </c>
      <c r="AS56" s="3"/>
    </row>
    <row r="57" spans="1:45" s="123" customFormat="1" ht="21.75" customHeight="1">
      <c r="A57" s="263" t="s">
        <v>240</v>
      </c>
      <c r="B57" s="281"/>
      <c r="C57" s="142">
        <f t="shared" si="1"/>
        <v>87</v>
      </c>
      <c r="D57" s="143">
        <f>SUM(D58:D59)</f>
        <v>49</v>
      </c>
      <c r="E57" s="143">
        <f>SUM(E58:E59)</f>
        <v>38</v>
      </c>
      <c r="F57" s="143">
        <f t="shared" si="2"/>
        <v>5</v>
      </c>
      <c r="G57" s="143">
        <f>SUM(G58:G59)</f>
        <v>5</v>
      </c>
      <c r="H57" s="143">
        <f>SUM(H58:H59)</f>
        <v>0</v>
      </c>
      <c r="I57" s="143">
        <f t="shared" si="3"/>
        <v>0</v>
      </c>
      <c r="J57" s="143">
        <f>SUM(J58:J59)</f>
        <v>0</v>
      </c>
      <c r="K57" s="143">
        <f>SUM(K58:K59)</f>
        <v>0</v>
      </c>
      <c r="L57" s="143">
        <f t="shared" si="4"/>
        <v>5</v>
      </c>
      <c r="M57" s="143">
        <f>SUM(M58:M59)</f>
        <v>4</v>
      </c>
      <c r="N57" s="143">
        <f>SUM(N58:N59)</f>
        <v>1</v>
      </c>
      <c r="O57" s="143">
        <f t="shared" si="5"/>
        <v>0</v>
      </c>
      <c r="P57" s="143">
        <f>SUM(P58:P59)</f>
        <v>0</v>
      </c>
      <c r="Q57" s="143">
        <f>SUM(Q58:Q59)</f>
        <v>0</v>
      </c>
      <c r="R57" s="143">
        <f t="shared" si="6"/>
        <v>0</v>
      </c>
      <c r="S57" s="143">
        <f>SUM(S58:S59)</f>
        <v>0</v>
      </c>
      <c r="T57" s="143">
        <f>SUM(T58:T59)</f>
        <v>0</v>
      </c>
      <c r="U57" s="143">
        <f t="shared" si="7"/>
        <v>64</v>
      </c>
      <c r="V57" s="143">
        <f>SUM(V58:V59)</f>
        <v>38</v>
      </c>
      <c r="W57" s="143">
        <f>SUM(W58:W59)</f>
        <v>26</v>
      </c>
      <c r="X57" s="143">
        <f t="shared" si="8"/>
        <v>0</v>
      </c>
      <c r="Y57" s="143">
        <f>SUM(Y58:Y59)</f>
        <v>0</v>
      </c>
      <c r="Z57" s="143">
        <f>SUM(Z58:Z59)</f>
        <v>0</v>
      </c>
      <c r="AA57" s="143">
        <f t="shared" si="9"/>
        <v>6</v>
      </c>
      <c r="AB57" s="143">
        <f>SUM(AB58:AB59)</f>
        <v>0</v>
      </c>
      <c r="AC57" s="143">
        <f>SUM(AC58:AC59)</f>
        <v>6</v>
      </c>
      <c r="AD57" s="143">
        <f t="shared" si="10"/>
        <v>0</v>
      </c>
      <c r="AE57" s="143">
        <f>SUM(AE58:AE59)</f>
        <v>0</v>
      </c>
      <c r="AF57" s="143">
        <f>SUM(AF58:AF59)</f>
        <v>0</v>
      </c>
      <c r="AG57" s="143">
        <f t="shared" si="11"/>
        <v>0</v>
      </c>
      <c r="AH57" s="143">
        <f>SUM(AH58:AH59)</f>
        <v>0</v>
      </c>
      <c r="AI57" s="143">
        <f>SUM(AI58:AI59)</f>
        <v>0</v>
      </c>
      <c r="AJ57" s="143">
        <f t="shared" si="12"/>
        <v>7</v>
      </c>
      <c r="AK57" s="143">
        <f>SUM(AK58:AK59)</f>
        <v>2</v>
      </c>
      <c r="AL57" s="143">
        <f>SUM(AL58:AL59)</f>
        <v>5</v>
      </c>
      <c r="AM57" s="143">
        <f>SUM(AM58:AM59)</f>
        <v>0</v>
      </c>
      <c r="AN57" s="143">
        <f>SUM(AN58:AN59)</f>
        <v>2</v>
      </c>
      <c r="AO57" s="149">
        <f t="shared" si="15"/>
        <v>5</v>
      </c>
      <c r="AP57" s="143">
        <f>SUM(AP58:AP59)</f>
        <v>3</v>
      </c>
      <c r="AQ57" s="143">
        <f>SUM(AQ58:AQ59)</f>
        <v>2</v>
      </c>
      <c r="AR57" s="247" t="s">
        <v>240</v>
      </c>
      <c r="AS57" s="248"/>
    </row>
    <row r="58" spans="1:45" ht="21.75" customHeight="1">
      <c r="A58" s="44"/>
      <c r="B58" s="45" t="s">
        <v>134</v>
      </c>
      <c r="C58" s="146">
        <f t="shared" si="1"/>
        <v>36</v>
      </c>
      <c r="D58" s="147">
        <f t="shared" si="18"/>
        <v>20</v>
      </c>
      <c r="E58" s="147">
        <f t="shared" si="18"/>
        <v>16</v>
      </c>
      <c r="F58" s="147">
        <f t="shared" si="2"/>
        <v>2</v>
      </c>
      <c r="G58" s="135">
        <v>2</v>
      </c>
      <c r="H58" s="135">
        <v>0</v>
      </c>
      <c r="I58" s="147">
        <f t="shared" si="3"/>
        <v>0</v>
      </c>
      <c r="J58" s="135">
        <v>0</v>
      </c>
      <c r="K58" s="135">
        <v>0</v>
      </c>
      <c r="L58" s="147">
        <f t="shared" si="4"/>
        <v>2</v>
      </c>
      <c r="M58" s="135">
        <v>2</v>
      </c>
      <c r="N58" s="135">
        <v>0</v>
      </c>
      <c r="O58" s="147">
        <f t="shared" si="5"/>
        <v>0</v>
      </c>
      <c r="P58" s="135">
        <v>0</v>
      </c>
      <c r="Q58" s="135">
        <v>0</v>
      </c>
      <c r="R58" s="147">
        <f t="shared" si="6"/>
        <v>0</v>
      </c>
      <c r="S58" s="135">
        <v>0</v>
      </c>
      <c r="T58" s="135">
        <v>0</v>
      </c>
      <c r="U58" s="147">
        <f t="shared" si="7"/>
        <v>24</v>
      </c>
      <c r="V58" s="135">
        <v>15</v>
      </c>
      <c r="W58" s="135">
        <v>9</v>
      </c>
      <c r="X58" s="147">
        <f t="shared" si="8"/>
        <v>0</v>
      </c>
      <c r="Y58" s="135">
        <v>0</v>
      </c>
      <c r="Z58" s="135">
        <v>0</v>
      </c>
      <c r="AA58" s="147">
        <f t="shared" si="9"/>
        <v>3</v>
      </c>
      <c r="AB58" s="135">
        <v>0</v>
      </c>
      <c r="AC58" s="135">
        <v>3</v>
      </c>
      <c r="AD58" s="147">
        <f t="shared" si="10"/>
        <v>0</v>
      </c>
      <c r="AE58" s="135">
        <v>0</v>
      </c>
      <c r="AF58" s="135">
        <v>0</v>
      </c>
      <c r="AG58" s="147">
        <f t="shared" si="11"/>
        <v>0</v>
      </c>
      <c r="AH58" s="135">
        <v>0</v>
      </c>
      <c r="AI58" s="135">
        <v>0</v>
      </c>
      <c r="AJ58" s="147">
        <f t="shared" si="12"/>
        <v>5</v>
      </c>
      <c r="AK58" s="135">
        <v>1</v>
      </c>
      <c r="AL58" s="135">
        <v>4</v>
      </c>
      <c r="AM58" s="135">
        <v>0</v>
      </c>
      <c r="AN58" s="135">
        <v>2</v>
      </c>
      <c r="AO58" s="135">
        <f t="shared" si="15"/>
        <v>4</v>
      </c>
      <c r="AP58" s="135">
        <v>3</v>
      </c>
      <c r="AQ58" s="135">
        <v>1</v>
      </c>
      <c r="AR58" s="41" t="s">
        <v>134</v>
      </c>
      <c r="AS58" s="3"/>
    </row>
    <row r="59" spans="1:45" ht="21.75" customHeight="1">
      <c r="A59" s="44"/>
      <c r="B59" s="45" t="s">
        <v>224</v>
      </c>
      <c r="C59" s="146">
        <f t="shared" si="1"/>
        <v>51</v>
      </c>
      <c r="D59" s="147">
        <f t="shared" si="18"/>
        <v>29</v>
      </c>
      <c r="E59" s="147">
        <f>H59+K59+N59+Q59+T59+W59+Z59+AC59+AF59+AI59+AL59</f>
        <v>22</v>
      </c>
      <c r="F59" s="147">
        <f t="shared" si="2"/>
        <v>3</v>
      </c>
      <c r="G59" s="135">
        <v>3</v>
      </c>
      <c r="H59" s="135">
        <v>0</v>
      </c>
      <c r="I59" s="147">
        <f t="shared" si="3"/>
        <v>0</v>
      </c>
      <c r="J59" s="135">
        <v>0</v>
      </c>
      <c r="K59" s="135">
        <v>0</v>
      </c>
      <c r="L59" s="147">
        <f t="shared" si="4"/>
        <v>3</v>
      </c>
      <c r="M59" s="135">
        <v>2</v>
      </c>
      <c r="N59" s="135">
        <v>1</v>
      </c>
      <c r="O59" s="147">
        <f t="shared" si="5"/>
        <v>0</v>
      </c>
      <c r="P59" s="135">
        <v>0</v>
      </c>
      <c r="Q59" s="135">
        <v>0</v>
      </c>
      <c r="R59" s="147">
        <f t="shared" si="6"/>
        <v>0</v>
      </c>
      <c r="S59" s="135">
        <v>0</v>
      </c>
      <c r="T59" s="135">
        <v>0</v>
      </c>
      <c r="U59" s="147">
        <f t="shared" si="7"/>
        <v>40</v>
      </c>
      <c r="V59" s="135">
        <v>23</v>
      </c>
      <c r="W59" s="135">
        <v>17</v>
      </c>
      <c r="X59" s="147">
        <f t="shared" si="8"/>
        <v>0</v>
      </c>
      <c r="Y59" s="135">
        <v>0</v>
      </c>
      <c r="Z59" s="135">
        <v>0</v>
      </c>
      <c r="AA59" s="147">
        <f t="shared" si="9"/>
        <v>3</v>
      </c>
      <c r="AB59" s="135">
        <v>0</v>
      </c>
      <c r="AC59" s="135">
        <v>3</v>
      </c>
      <c r="AD59" s="147">
        <f t="shared" si="10"/>
        <v>0</v>
      </c>
      <c r="AE59" s="135">
        <v>0</v>
      </c>
      <c r="AF59" s="135">
        <v>0</v>
      </c>
      <c r="AG59" s="147">
        <f t="shared" si="11"/>
        <v>0</v>
      </c>
      <c r="AH59" s="135">
        <v>0</v>
      </c>
      <c r="AI59" s="135">
        <v>0</v>
      </c>
      <c r="AJ59" s="147">
        <f t="shared" si="12"/>
        <v>2</v>
      </c>
      <c r="AK59" s="135">
        <v>1</v>
      </c>
      <c r="AL59" s="135">
        <v>1</v>
      </c>
      <c r="AM59" s="135">
        <v>0</v>
      </c>
      <c r="AN59" s="135">
        <v>0</v>
      </c>
      <c r="AO59" s="135">
        <f t="shared" si="15"/>
        <v>1</v>
      </c>
      <c r="AP59" s="135">
        <v>0</v>
      </c>
      <c r="AQ59" s="135">
        <v>1</v>
      </c>
      <c r="AR59" s="41" t="s">
        <v>224</v>
      </c>
      <c r="AS59" s="3"/>
    </row>
    <row r="60" spans="1:45" s="123" customFormat="1" ht="21.75" customHeight="1">
      <c r="A60" s="263" t="s">
        <v>241</v>
      </c>
      <c r="B60" s="264"/>
      <c r="C60" s="142">
        <f t="shared" si="1"/>
        <v>36</v>
      </c>
      <c r="D60" s="143">
        <f>D61</f>
        <v>23</v>
      </c>
      <c r="E60" s="143">
        <f>E61</f>
        <v>13</v>
      </c>
      <c r="F60" s="143">
        <f t="shared" si="2"/>
        <v>3</v>
      </c>
      <c r="G60" s="143">
        <f>G61</f>
        <v>3</v>
      </c>
      <c r="H60" s="143">
        <f>H61</f>
        <v>0</v>
      </c>
      <c r="I60" s="143">
        <f t="shared" si="3"/>
        <v>0</v>
      </c>
      <c r="J60" s="143">
        <f>J61</f>
        <v>0</v>
      </c>
      <c r="K60" s="143">
        <f>K61</f>
        <v>0</v>
      </c>
      <c r="L60" s="143">
        <f t="shared" si="4"/>
        <v>3</v>
      </c>
      <c r="M60" s="143">
        <f>M61</f>
        <v>3</v>
      </c>
      <c r="N60" s="143">
        <f>N61</f>
        <v>0</v>
      </c>
      <c r="O60" s="143">
        <f t="shared" si="5"/>
        <v>0</v>
      </c>
      <c r="P60" s="143">
        <f>P61</f>
        <v>0</v>
      </c>
      <c r="Q60" s="143">
        <f>Q61</f>
        <v>0</v>
      </c>
      <c r="R60" s="143">
        <f t="shared" si="6"/>
        <v>0</v>
      </c>
      <c r="S60" s="143">
        <f>S61</f>
        <v>0</v>
      </c>
      <c r="T60" s="143">
        <f>T61</f>
        <v>0</v>
      </c>
      <c r="U60" s="143">
        <f t="shared" si="7"/>
        <v>25</v>
      </c>
      <c r="V60" s="143">
        <f>V61</f>
        <v>16</v>
      </c>
      <c r="W60" s="143">
        <f>W61</f>
        <v>9</v>
      </c>
      <c r="X60" s="143">
        <f t="shared" si="8"/>
        <v>0</v>
      </c>
      <c r="Y60" s="143">
        <f>Y61</f>
        <v>0</v>
      </c>
      <c r="Z60" s="143">
        <f>Z61</f>
        <v>0</v>
      </c>
      <c r="AA60" s="143">
        <f t="shared" si="9"/>
        <v>1</v>
      </c>
      <c r="AB60" s="143">
        <f>AB61</f>
        <v>0</v>
      </c>
      <c r="AC60" s="143">
        <f>AC61</f>
        <v>1</v>
      </c>
      <c r="AD60" s="143">
        <f t="shared" si="10"/>
        <v>0</v>
      </c>
      <c r="AE60" s="143">
        <f>AE61</f>
        <v>0</v>
      </c>
      <c r="AF60" s="143">
        <f>AF61</f>
        <v>0</v>
      </c>
      <c r="AG60" s="143">
        <f t="shared" si="11"/>
        <v>0</v>
      </c>
      <c r="AH60" s="143">
        <f>SUM(AH61)</f>
        <v>0</v>
      </c>
      <c r="AI60" s="143">
        <f>SUM(AI61)</f>
        <v>0</v>
      </c>
      <c r="AJ60" s="143">
        <f t="shared" si="12"/>
        <v>4</v>
      </c>
      <c r="AK60" s="143">
        <f>SUM(AK61)</f>
        <v>1</v>
      </c>
      <c r="AL60" s="143">
        <f>SUM(AL61)</f>
        <v>3</v>
      </c>
      <c r="AM60" s="143">
        <f>AM61</f>
        <v>0</v>
      </c>
      <c r="AN60" s="143">
        <f>SUM(AN61)</f>
        <v>1</v>
      </c>
      <c r="AO60" s="149">
        <f t="shared" si="15"/>
        <v>10</v>
      </c>
      <c r="AP60" s="143">
        <f>SUM(AP61)</f>
        <v>5</v>
      </c>
      <c r="AQ60" s="143">
        <f>SUM(AQ61)</f>
        <v>5</v>
      </c>
      <c r="AR60" s="247" t="s">
        <v>241</v>
      </c>
      <c r="AS60" s="306"/>
    </row>
    <row r="61" spans="1:45" ht="21.75" customHeight="1">
      <c r="A61" s="44"/>
      <c r="B61" s="45" t="s">
        <v>135</v>
      </c>
      <c r="C61" s="146">
        <f t="shared" si="1"/>
        <v>36</v>
      </c>
      <c r="D61" s="147">
        <f t="shared" si="18"/>
        <v>23</v>
      </c>
      <c r="E61" s="147">
        <f t="shared" si="18"/>
        <v>13</v>
      </c>
      <c r="F61" s="147">
        <f t="shared" si="2"/>
        <v>3</v>
      </c>
      <c r="G61" s="135">
        <v>3</v>
      </c>
      <c r="H61" s="135">
        <v>0</v>
      </c>
      <c r="I61" s="147">
        <f t="shared" si="3"/>
        <v>0</v>
      </c>
      <c r="J61" s="135">
        <v>0</v>
      </c>
      <c r="K61" s="135">
        <v>0</v>
      </c>
      <c r="L61" s="147">
        <f t="shared" si="4"/>
        <v>3</v>
      </c>
      <c r="M61" s="135">
        <v>3</v>
      </c>
      <c r="N61" s="135">
        <v>0</v>
      </c>
      <c r="O61" s="147">
        <f t="shared" si="5"/>
        <v>0</v>
      </c>
      <c r="P61" s="135">
        <v>0</v>
      </c>
      <c r="Q61" s="135">
        <v>0</v>
      </c>
      <c r="R61" s="147">
        <f t="shared" si="6"/>
        <v>0</v>
      </c>
      <c r="S61" s="135">
        <v>0</v>
      </c>
      <c r="T61" s="135">
        <v>0</v>
      </c>
      <c r="U61" s="147">
        <f t="shared" si="7"/>
        <v>25</v>
      </c>
      <c r="V61" s="135">
        <v>16</v>
      </c>
      <c r="W61" s="135">
        <v>9</v>
      </c>
      <c r="X61" s="147">
        <f t="shared" si="8"/>
        <v>0</v>
      </c>
      <c r="Y61" s="135">
        <v>0</v>
      </c>
      <c r="Z61" s="135">
        <v>0</v>
      </c>
      <c r="AA61" s="147">
        <f t="shared" si="9"/>
        <v>1</v>
      </c>
      <c r="AB61" s="135">
        <v>0</v>
      </c>
      <c r="AC61" s="135">
        <v>1</v>
      </c>
      <c r="AD61" s="147">
        <f t="shared" si="10"/>
        <v>0</v>
      </c>
      <c r="AE61" s="135">
        <v>0</v>
      </c>
      <c r="AF61" s="135">
        <v>0</v>
      </c>
      <c r="AG61" s="147">
        <f t="shared" si="11"/>
        <v>0</v>
      </c>
      <c r="AH61" s="135">
        <v>0</v>
      </c>
      <c r="AI61" s="135">
        <v>0</v>
      </c>
      <c r="AJ61" s="147">
        <f t="shared" si="12"/>
        <v>4</v>
      </c>
      <c r="AK61" s="135">
        <v>1</v>
      </c>
      <c r="AL61" s="135">
        <v>3</v>
      </c>
      <c r="AM61" s="135">
        <v>0</v>
      </c>
      <c r="AN61" s="135">
        <v>1</v>
      </c>
      <c r="AO61" s="135">
        <f t="shared" si="15"/>
        <v>10</v>
      </c>
      <c r="AP61" s="135">
        <v>5</v>
      </c>
      <c r="AQ61" s="135">
        <v>5</v>
      </c>
      <c r="AR61" s="41" t="s">
        <v>135</v>
      </c>
      <c r="AS61" s="3"/>
    </row>
    <row r="62" spans="1:45" s="124" customFormat="1" ht="21.75" customHeight="1">
      <c r="A62" s="263" t="s">
        <v>242</v>
      </c>
      <c r="B62" s="281"/>
      <c r="C62" s="142">
        <f t="shared" si="1"/>
        <v>105</v>
      </c>
      <c r="D62" s="143">
        <f>SUM(D63:D64)</f>
        <v>54</v>
      </c>
      <c r="E62" s="143">
        <f>SUM(E63:E64)</f>
        <v>51</v>
      </c>
      <c r="F62" s="143">
        <f t="shared" si="2"/>
        <v>7</v>
      </c>
      <c r="G62" s="143">
        <f>SUM(G63:G64)</f>
        <v>7</v>
      </c>
      <c r="H62" s="143">
        <f>SUM(H63:H64)</f>
        <v>0</v>
      </c>
      <c r="I62" s="143">
        <f t="shared" si="3"/>
        <v>0</v>
      </c>
      <c r="J62" s="143">
        <f>SUM(J63:J64)</f>
        <v>0</v>
      </c>
      <c r="K62" s="143">
        <f>SUM(K63:K64)</f>
        <v>0</v>
      </c>
      <c r="L62" s="143">
        <f t="shared" si="4"/>
        <v>7</v>
      </c>
      <c r="M62" s="143">
        <f>SUM(M63:M64)</f>
        <v>6</v>
      </c>
      <c r="N62" s="143">
        <f>SUM(N63:N64)</f>
        <v>1</v>
      </c>
      <c r="O62" s="143">
        <f t="shared" si="5"/>
        <v>0</v>
      </c>
      <c r="P62" s="143">
        <f>SUM(P63:P64)</f>
        <v>0</v>
      </c>
      <c r="Q62" s="143">
        <f>SUM(Q63:Q64)</f>
        <v>0</v>
      </c>
      <c r="R62" s="143">
        <f t="shared" si="6"/>
        <v>0</v>
      </c>
      <c r="S62" s="143">
        <f>SUM(S63:S64)</f>
        <v>0</v>
      </c>
      <c r="T62" s="143">
        <f>SUM(T63:T64)</f>
        <v>0</v>
      </c>
      <c r="U62" s="143">
        <f t="shared" si="7"/>
        <v>69</v>
      </c>
      <c r="V62" s="143">
        <f>SUM(V63:V64)</f>
        <v>35</v>
      </c>
      <c r="W62" s="143">
        <f>SUM(W63:W64)</f>
        <v>34</v>
      </c>
      <c r="X62" s="143">
        <f t="shared" si="8"/>
        <v>0</v>
      </c>
      <c r="Y62" s="143">
        <f>SUM(Y63:Y64)</f>
        <v>0</v>
      </c>
      <c r="Z62" s="143">
        <f>SUM(Z63:Z64)</f>
        <v>0</v>
      </c>
      <c r="AA62" s="143">
        <f t="shared" si="9"/>
        <v>8</v>
      </c>
      <c r="AB62" s="143">
        <f>SUM(AB63:AB64)</f>
        <v>0</v>
      </c>
      <c r="AC62" s="143">
        <f>SUM(AC63:AC64)</f>
        <v>8</v>
      </c>
      <c r="AD62" s="143">
        <f t="shared" si="10"/>
        <v>0</v>
      </c>
      <c r="AE62" s="143">
        <f>SUM(AE63:AE64)</f>
        <v>0</v>
      </c>
      <c r="AF62" s="143">
        <f>SUM(AF63:AF64)</f>
        <v>0</v>
      </c>
      <c r="AG62" s="143">
        <f t="shared" si="11"/>
        <v>0</v>
      </c>
      <c r="AH62" s="143">
        <f>SUM(AH63:AH64)</f>
        <v>0</v>
      </c>
      <c r="AI62" s="143">
        <f>SUM(AI63:AI64)</f>
        <v>0</v>
      </c>
      <c r="AJ62" s="143">
        <f t="shared" si="12"/>
        <v>14</v>
      </c>
      <c r="AK62" s="143">
        <f>SUM(AK63:AK64)</f>
        <v>6</v>
      </c>
      <c r="AL62" s="143">
        <f>SUM(AL63:AL64)</f>
        <v>8</v>
      </c>
      <c r="AM62" s="143">
        <f>SUM(AM63:AM64)</f>
        <v>0</v>
      </c>
      <c r="AN62" s="143">
        <f>SUM(AN63:AN64)</f>
        <v>3</v>
      </c>
      <c r="AO62" s="149">
        <f t="shared" si="15"/>
        <v>21</v>
      </c>
      <c r="AP62" s="143">
        <f>SUM(AP63:AP64)</f>
        <v>9</v>
      </c>
      <c r="AQ62" s="143">
        <f>SUM(AQ63:AQ64)</f>
        <v>12</v>
      </c>
      <c r="AR62" s="247" t="s">
        <v>242</v>
      </c>
      <c r="AS62" s="248"/>
    </row>
    <row r="63" spans="1:45" ht="21.75" customHeight="1">
      <c r="A63" s="44"/>
      <c r="B63" s="45" t="s">
        <v>225</v>
      </c>
      <c r="C63" s="146">
        <f t="shared" si="1"/>
        <v>39</v>
      </c>
      <c r="D63" s="147">
        <f t="shared" si="18"/>
        <v>21</v>
      </c>
      <c r="E63" s="147">
        <f t="shared" si="18"/>
        <v>18</v>
      </c>
      <c r="F63" s="147">
        <f t="shared" si="2"/>
        <v>3</v>
      </c>
      <c r="G63" s="135">
        <v>3</v>
      </c>
      <c r="H63" s="135">
        <v>0</v>
      </c>
      <c r="I63" s="147">
        <f t="shared" si="3"/>
        <v>0</v>
      </c>
      <c r="J63" s="135">
        <v>0</v>
      </c>
      <c r="K63" s="135">
        <v>0</v>
      </c>
      <c r="L63" s="147">
        <f t="shared" si="4"/>
        <v>3</v>
      </c>
      <c r="M63" s="135">
        <v>3</v>
      </c>
      <c r="N63" s="135">
        <v>0</v>
      </c>
      <c r="O63" s="147">
        <f t="shared" si="5"/>
        <v>0</v>
      </c>
      <c r="P63" s="135">
        <v>0</v>
      </c>
      <c r="Q63" s="135">
        <v>0</v>
      </c>
      <c r="R63" s="147">
        <f t="shared" si="6"/>
        <v>0</v>
      </c>
      <c r="S63" s="135">
        <v>0</v>
      </c>
      <c r="T63" s="135">
        <v>0</v>
      </c>
      <c r="U63" s="147">
        <f t="shared" si="7"/>
        <v>27</v>
      </c>
      <c r="V63" s="135">
        <v>13</v>
      </c>
      <c r="W63" s="135">
        <v>14</v>
      </c>
      <c r="X63" s="147">
        <f t="shared" si="8"/>
        <v>0</v>
      </c>
      <c r="Y63" s="135">
        <v>0</v>
      </c>
      <c r="Z63" s="135">
        <v>0</v>
      </c>
      <c r="AA63" s="147">
        <f t="shared" si="9"/>
        <v>3</v>
      </c>
      <c r="AB63" s="135">
        <v>0</v>
      </c>
      <c r="AC63" s="135">
        <v>3</v>
      </c>
      <c r="AD63" s="147">
        <f t="shared" si="10"/>
        <v>0</v>
      </c>
      <c r="AE63" s="135">
        <v>0</v>
      </c>
      <c r="AF63" s="135">
        <v>0</v>
      </c>
      <c r="AG63" s="147">
        <f t="shared" si="11"/>
        <v>0</v>
      </c>
      <c r="AH63" s="135">
        <v>0</v>
      </c>
      <c r="AI63" s="135">
        <v>0</v>
      </c>
      <c r="AJ63" s="147">
        <f t="shared" si="12"/>
        <v>3</v>
      </c>
      <c r="AK63" s="135">
        <v>2</v>
      </c>
      <c r="AL63" s="135">
        <v>1</v>
      </c>
      <c r="AM63" s="135">
        <v>0</v>
      </c>
      <c r="AN63" s="135">
        <v>0</v>
      </c>
      <c r="AO63" s="135">
        <f t="shared" si="15"/>
        <v>11</v>
      </c>
      <c r="AP63" s="135">
        <v>5</v>
      </c>
      <c r="AQ63" s="135">
        <v>6</v>
      </c>
      <c r="AR63" s="41" t="s">
        <v>225</v>
      </c>
      <c r="AS63" s="3"/>
    </row>
    <row r="64" spans="1:45" s="94" customFormat="1" ht="21.75" customHeight="1">
      <c r="A64" s="44"/>
      <c r="B64" s="45" t="s">
        <v>226</v>
      </c>
      <c r="C64" s="146">
        <f t="shared" si="1"/>
        <v>66</v>
      </c>
      <c r="D64" s="147">
        <f>G64+J64+M64+P64+S64+V64+Y64+AB64+AE64+AH64+AK64</f>
        <v>33</v>
      </c>
      <c r="E64" s="147">
        <f>H64+K64+N64+Q64+T64+W64+Z64+AC64+AF64+AI64+AL64</f>
        <v>33</v>
      </c>
      <c r="F64" s="147">
        <f t="shared" si="2"/>
        <v>4</v>
      </c>
      <c r="G64" s="135">
        <v>4</v>
      </c>
      <c r="H64" s="135">
        <v>0</v>
      </c>
      <c r="I64" s="147">
        <f t="shared" si="3"/>
        <v>0</v>
      </c>
      <c r="J64" s="135">
        <v>0</v>
      </c>
      <c r="K64" s="135">
        <v>0</v>
      </c>
      <c r="L64" s="147">
        <f t="shared" si="4"/>
        <v>4</v>
      </c>
      <c r="M64" s="135">
        <v>3</v>
      </c>
      <c r="N64" s="135">
        <v>1</v>
      </c>
      <c r="O64" s="147">
        <f t="shared" si="5"/>
        <v>0</v>
      </c>
      <c r="P64" s="135">
        <v>0</v>
      </c>
      <c r="Q64" s="135">
        <v>0</v>
      </c>
      <c r="R64" s="147">
        <f t="shared" si="6"/>
        <v>0</v>
      </c>
      <c r="S64" s="135">
        <v>0</v>
      </c>
      <c r="T64" s="135">
        <v>0</v>
      </c>
      <c r="U64" s="147">
        <f t="shared" si="7"/>
        <v>42</v>
      </c>
      <c r="V64" s="135">
        <v>22</v>
      </c>
      <c r="W64" s="135">
        <v>20</v>
      </c>
      <c r="X64" s="147">
        <f t="shared" si="8"/>
        <v>0</v>
      </c>
      <c r="Y64" s="135">
        <v>0</v>
      </c>
      <c r="Z64" s="135">
        <v>0</v>
      </c>
      <c r="AA64" s="147">
        <f t="shared" si="9"/>
        <v>5</v>
      </c>
      <c r="AB64" s="135">
        <v>0</v>
      </c>
      <c r="AC64" s="135">
        <v>5</v>
      </c>
      <c r="AD64" s="147">
        <f t="shared" si="10"/>
        <v>0</v>
      </c>
      <c r="AE64" s="135">
        <v>0</v>
      </c>
      <c r="AF64" s="135">
        <v>0</v>
      </c>
      <c r="AG64" s="147">
        <f t="shared" si="11"/>
        <v>0</v>
      </c>
      <c r="AH64" s="135">
        <v>0</v>
      </c>
      <c r="AI64" s="135">
        <v>0</v>
      </c>
      <c r="AJ64" s="147">
        <f t="shared" si="12"/>
        <v>11</v>
      </c>
      <c r="AK64" s="135">
        <v>4</v>
      </c>
      <c r="AL64" s="135">
        <v>7</v>
      </c>
      <c r="AM64" s="135">
        <v>0</v>
      </c>
      <c r="AN64" s="135">
        <v>3</v>
      </c>
      <c r="AO64" s="135">
        <f t="shared" si="15"/>
        <v>10</v>
      </c>
      <c r="AP64" s="135">
        <v>4</v>
      </c>
      <c r="AQ64" s="135">
        <v>6</v>
      </c>
      <c r="AR64" s="41" t="s">
        <v>226</v>
      </c>
      <c r="AS64" s="3"/>
    </row>
    <row r="65" spans="1:45" s="94" customFormat="1" ht="21.75" customHeight="1">
      <c r="A65" s="87"/>
      <c r="B65" s="126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139"/>
      <c r="AS65" s="87"/>
    </row>
    <row r="66" spans="2:43" ht="11.25" customHeight="1">
      <c r="B66" s="129"/>
      <c r="C66" s="129"/>
      <c r="D66" s="129"/>
      <c r="E66" s="129"/>
      <c r="F66" s="129"/>
      <c r="G66" s="129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</row>
    <row r="67" spans="2:43" ht="11.25" customHeight="1">
      <c r="B67" s="129"/>
      <c r="C67" s="113"/>
      <c r="D67" s="113"/>
      <c r="E67" s="113"/>
      <c r="F67" s="113"/>
      <c r="G67" s="132"/>
      <c r="H67" s="132"/>
      <c r="I67" s="132"/>
      <c r="J67" s="132"/>
      <c r="K67" s="132"/>
      <c r="L67" s="113"/>
      <c r="M67" s="132"/>
      <c r="N67" s="132"/>
      <c r="O67" s="132"/>
      <c r="P67" s="132"/>
      <c r="Q67" s="132"/>
      <c r="R67" s="132"/>
      <c r="S67" s="132"/>
      <c r="T67" s="132"/>
      <c r="U67" s="113"/>
      <c r="V67" s="132"/>
      <c r="W67" s="132"/>
      <c r="X67" s="113"/>
      <c r="Y67" s="132"/>
      <c r="Z67" s="132"/>
      <c r="AA67" s="113"/>
      <c r="AB67" s="132"/>
      <c r="AC67" s="132"/>
      <c r="AD67" s="113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</row>
    <row r="68" spans="2:5" ht="11.25" customHeight="1">
      <c r="B68" s="137"/>
      <c r="C68" s="137"/>
      <c r="D68" s="137"/>
      <c r="E68" s="137"/>
    </row>
    <row r="69" spans="2:5" ht="11.25" customHeight="1">
      <c r="B69" s="137"/>
      <c r="C69" s="137"/>
      <c r="D69" s="137"/>
      <c r="E69" s="137"/>
    </row>
    <row r="70" spans="2:5" ht="11.25" customHeight="1">
      <c r="B70" s="137"/>
      <c r="C70" s="137"/>
      <c r="D70" s="137"/>
      <c r="E70" s="137"/>
    </row>
    <row r="71" spans="2:5" ht="11.25" customHeight="1">
      <c r="B71" s="137"/>
      <c r="C71" s="137"/>
      <c r="D71" s="137"/>
      <c r="E71" s="137"/>
    </row>
    <row r="72" spans="2:5" ht="11.25" customHeight="1">
      <c r="B72" s="137"/>
      <c r="C72" s="137"/>
      <c r="D72" s="137"/>
      <c r="E72" s="137"/>
    </row>
    <row r="73" spans="2:5" ht="11.25" customHeight="1">
      <c r="B73" s="137"/>
      <c r="C73" s="137"/>
      <c r="D73" s="137"/>
      <c r="E73" s="137"/>
    </row>
    <row r="74" spans="2:5" ht="11.25" customHeight="1">
      <c r="B74" s="137"/>
      <c r="C74" s="137"/>
      <c r="D74" s="137"/>
      <c r="E74" s="137"/>
    </row>
    <row r="75" spans="2:5" ht="11.25" customHeight="1">
      <c r="B75" s="137"/>
      <c r="C75" s="137"/>
      <c r="D75" s="137"/>
      <c r="E75" s="137"/>
    </row>
    <row r="76" spans="2:5" ht="11.25" customHeight="1">
      <c r="B76" s="137"/>
      <c r="C76" s="137"/>
      <c r="D76" s="137"/>
      <c r="E76" s="137"/>
    </row>
    <row r="77" spans="2:5" ht="11.25" customHeight="1">
      <c r="B77" s="137"/>
      <c r="C77" s="137"/>
      <c r="D77" s="137"/>
      <c r="E77" s="137"/>
    </row>
    <row r="78" spans="2:5" ht="11.25" customHeight="1">
      <c r="B78" s="137"/>
      <c r="C78" s="137"/>
      <c r="D78" s="137"/>
      <c r="E78" s="137"/>
    </row>
    <row r="79" spans="2:5" ht="11.25" customHeight="1">
      <c r="B79" s="137"/>
      <c r="C79" s="137"/>
      <c r="D79" s="137"/>
      <c r="E79" s="137"/>
    </row>
    <row r="80" spans="2:5" ht="11.25" customHeight="1">
      <c r="B80" s="137"/>
      <c r="C80" s="137"/>
      <c r="D80" s="137"/>
      <c r="E80" s="137"/>
    </row>
  </sheetData>
  <sheetProtection sheet="1" objects="1" scenarios="1" selectLockedCells="1" selectUnlockedCells="1"/>
  <mergeCells count="41">
    <mergeCell ref="AR57:AS57"/>
    <mergeCell ref="AR60:AS60"/>
    <mergeCell ref="AR62:AS62"/>
    <mergeCell ref="AR42:AS42"/>
    <mergeCell ref="AR45:AS45"/>
    <mergeCell ref="AR49:AS49"/>
    <mergeCell ref="AR54:AS54"/>
    <mergeCell ref="AR13:AS13"/>
    <mergeCell ref="AR32:AS32"/>
    <mergeCell ref="AR35:AS35"/>
    <mergeCell ref="AR40:AS40"/>
    <mergeCell ref="AM4:AM7"/>
    <mergeCell ref="AN4:AN7"/>
    <mergeCell ref="AO4:AQ5"/>
    <mergeCell ref="AR4:AS7"/>
    <mergeCell ref="X5:Z5"/>
    <mergeCell ref="A1:W1"/>
    <mergeCell ref="A4:B7"/>
    <mergeCell ref="C4:AL4"/>
    <mergeCell ref="AD5:AF5"/>
    <mergeCell ref="AG5:AI5"/>
    <mergeCell ref="AJ5:AL5"/>
    <mergeCell ref="F5:H5"/>
    <mergeCell ref="A49:B49"/>
    <mergeCell ref="A54:B54"/>
    <mergeCell ref="R5:T5"/>
    <mergeCell ref="U5:W5"/>
    <mergeCell ref="A13:B13"/>
    <mergeCell ref="A32:B32"/>
    <mergeCell ref="A35:B35"/>
    <mergeCell ref="A40:B40"/>
    <mergeCell ref="C5:E5"/>
    <mergeCell ref="AA5:AC5"/>
    <mergeCell ref="A62:B62"/>
    <mergeCell ref="A42:B42"/>
    <mergeCell ref="A45:B45"/>
    <mergeCell ref="A60:B60"/>
    <mergeCell ref="I5:K5"/>
    <mergeCell ref="L5:N5"/>
    <mergeCell ref="O5:Q5"/>
    <mergeCell ref="A57:B5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3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83" customWidth="1"/>
    <col min="2" max="2" width="8.75" style="83" customWidth="1"/>
    <col min="3" max="9" width="7.58203125" style="83" customWidth="1"/>
    <col min="10" max="25" width="6.58203125" style="83" customWidth="1"/>
    <col min="26" max="26" width="8.75" style="83" customWidth="1"/>
    <col min="27" max="27" width="1.328125" style="83" customWidth="1"/>
    <col min="28" max="16384" width="8.75" style="83" customWidth="1"/>
  </cols>
  <sheetData>
    <row r="1" spans="1:25" ht="16.5" customHeight="1">
      <c r="A1" s="282" t="s">
        <v>211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84"/>
      <c r="O1" s="84"/>
      <c r="P1" s="84"/>
      <c r="Q1" s="84"/>
      <c r="R1" s="85" t="s">
        <v>227</v>
      </c>
      <c r="S1" s="84"/>
      <c r="T1" s="84"/>
      <c r="U1" s="84"/>
      <c r="V1" s="84"/>
      <c r="W1" s="84"/>
      <c r="X1" s="84"/>
      <c r="Y1" s="84"/>
    </row>
    <row r="2" spans="1:25" ht="16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4"/>
      <c r="O2" s="84"/>
      <c r="P2" s="84"/>
      <c r="Q2" s="84"/>
      <c r="R2" s="85"/>
      <c r="S2" s="84"/>
      <c r="T2" s="84"/>
      <c r="U2" s="84"/>
      <c r="V2" s="84"/>
      <c r="W2" s="84"/>
      <c r="X2" s="84"/>
      <c r="Y2" s="84"/>
    </row>
    <row r="3" spans="1:27" ht="16.5" customHeight="1">
      <c r="A3" s="85" t="s">
        <v>178</v>
      </c>
      <c r="C3" s="127"/>
      <c r="D3" s="127"/>
      <c r="E3" s="127"/>
      <c r="F3" s="86"/>
      <c r="G3" s="86"/>
      <c r="H3" s="86"/>
      <c r="I3" s="86"/>
      <c r="J3" s="87"/>
      <c r="K3" s="87"/>
      <c r="L3" s="87"/>
      <c r="M3" s="86"/>
      <c r="N3" s="86" t="s">
        <v>247</v>
      </c>
      <c r="O3" s="86"/>
      <c r="P3" s="86"/>
      <c r="Q3" s="86"/>
      <c r="R3" s="87"/>
      <c r="S3" s="86"/>
      <c r="T3" s="88"/>
      <c r="U3" s="88"/>
      <c r="V3" s="88"/>
      <c r="W3" s="88"/>
      <c r="X3" s="88"/>
      <c r="Y3" s="88"/>
      <c r="Z3" s="94"/>
      <c r="AA3" s="138" t="s">
        <v>0</v>
      </c>
    </row>
    <row r="4" spans="1:27" ht="16.5" customHeight="1">
      <c r="A4" s="276" t="s">
        <v>268</v>
      </c>
      <c r="B4" s="251"/>
      <c r="C4" s="297" t="s">
        <v>4</v>
      </c>
      <c r="D4" s="298"/>
      <c r="E4" s="299"/>
      <c r="F4" s="303" t="s">
        <v>259</v>
      </c>
      <c r="G4" s="308"/>
      <c r="H4" s="303" t="s">
        <v>176</v>
      </c>
      <c r="I4" s="308"/>
      <c r="J4" s="289" t="s">
        <v>212</v>
      </c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1"/>
      <c r="Z4" s="303" t="s">
        <v>284</v>
      </c>
      <c r="AA4" s="298"/>
    </row>
    <row r="5" spans="1:27" ht="16.5" customHeight="1">
      <c r="A5" s="241"/>
      <c r="B5" s="242"/>
      <c r="C5" s="300"/>
      <c r="D5" s="301"/>
      <c r="E5" s="302"/>
      <c r="F5" s="309"/>
      <c r="G5" s="310"/>
      <c r="H5" s="309"/>
      <c r="I5" s="310"/>
      <c r="J5" s="289" t="s">
        <v>260</v>
      </c>
      <c r="K5" s="291"/>
      <c r="L5" s="289" t="s">
        <v>166</v>
      </c>
      <c r="M5" s="291"/>
      <c r="N5" s="289" t="s">
        <v>167</v>
      </c>
      <c r="O5" s="291"/>
      <c r="P5" s="289" t="s">
        <v>168</v>
      </c>
      <c r="Q5" s="291"/>
      <c r="R5" s="289" t="s">
        <v>169</v>
      </c>
      <c r="S5" s="291"/>
      <c r="T5" s="289" t="s">
        <v>170</v>
      </c>
      <c r="U5" s="291"/>
      <c r="V5" s="289" t="s">
        <v>171</v>
      </c>
      <c r="W5" s="291"/>
      <c r="X5" s="289" t="s">
        <v>172</v>
      </c>
      <c r="Y5" s="291"/>
      <c r="Z5" s="304"/>
      <c r="AA5" s="305"/>
    </row>
    <row r="6" spans="1:27" ht="16.5" customHeight="1">
      <c r="A6" s="241"/>
      <c r="B6" s="242"/>
      <c r="C6" s="89"/>
      <c r="D6" s="89"/>
      <c r="E6" s="89"/>
      <c r="F6" s="89"/>
      <c r="G6" s="89"/>
      <c r="H6" s="89"/>
      <c r="I6" s="89"/>
      <c r="J6" s="89"/>
      <c r="K6" s="89"/>
      <c r="L6" s="89"/>
      <c r="M6" s="104"/>
      <c r="N6" s="89"/>
      <c r="O6" s="104"/>
      <c r="P6" s="89"/>
      <c r="Q6" s="89"/>
      <c r="R6" s="89"/>
      <c r="S6" s="89"/>
      <c r="T6" s="89"/>
      <c r="U6" s="89"/>
      <c r="V6" s="89"/>
      <c r="W6" s="89"/>
      <c r="X6" s="89"/>
      <c r="Y6" s="89"/>
      <c r="Z6" s="304"/>
      <c r="AA6" s="305"/>
    </row>
    <row r="7" spans="1:27" ht="16.5" customHeight="1">
      <c r="A7" s="253"/>
      <c r="B7" s="254"/>
      <c r="C7" s="103" t="s">
        <v>4</v>
      </c>
      <c r="D7" s="103" t="s">
        <v>2</v>
      </c>
      <c r="E7" s="103" t="s">
        <v>3</v>
      </c>
      <c r="F7" s="103" t="s">
        <v>2</v>
      </c>
      <c r="G7" s="103" t="s">
        <v>3</v>
      </c>
      <c r="H7" s="103" t="s">
        <v>2</v>
      </c>
      <c r="I7" s="103" t="s">
        <v>3</v>
      </c>
      <c r="J7" s="103" t="s">
        <v>2</v>
      </c>
      <c r="K7" s="103" t="s">
        <v>3</v>
      </c>
      <c r="L7" s="103" t="s">
        <v>2</v>
      </c>
      <c r="M7" s="105" t="s">
        <v>3</v>
      </c>
      <c r="N7" s="103" t="s">
        <v>2</v>
      </c>
      <c r="O7" s="105" t="s">
        <v>3</v>
      </c>
      <c r="P7" s="103" t="s">
        <v>2</v>
      </c>
      <c r="Q7" s="103" t="s">
        <v>3</v>
      </c>
      <c r="R7" s="103" t="s">
        <v>2</v>
      </c>
      <c r="S7" s="103" t="s">
        <v>3</v>
      </c>
      <c r="T7" s="103" t="s">
        <v>2</v>
      </c>
      <c r="U7" s="103" t="s">
        <v>3</v>
      </c>
      <c r="V7" s="103" t="s">
        <v>2</v>
      </c>
      <c r="W7" s="103" t="s">
        <v>3</v>
      </c>
      <c r="X7" s="103" t="s">
        <v>2</v>
      </c>
      <c r="Y7" s="103" t="s">
        <v>3</v>
      </c>
      <c r="Z7" s="300"/>
      <c r="AA7" s="301"/>
    </row>
    <row r="8" spans="1:27" ht="16.5" customHeight="1">
      <c r="A8" s="94"/>
      <c r="B8" s="95"/>
      <c r="C8" s="89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40"/>
      <c r="AA8" s="141"/>
    </row>
    <row r="9" spans="1:27" ht="16.5" customHeight="1">
      <c r="A9" s="129"/>
      <c r="B9" s="130" t="s">
        <v>291</v>
      </c>
      <c r="C9" s="150">
        <v>694</v>
      </c>
      <c r="D9" s="135">
        <v>345</v>
      </c>
      <c r="E9" s="135">
        <v>349</v>
      </c>
      <c r="F9" s="135">
        <v>138</v>
      </c>
      <c r="G9" s="135">
        <v>92</v>
      </c>
      <c r="H9" s="135">
        <v>0</v>
      </c>
      <c r="I9" s="135">
        <v>21</v>
      </c>
      <c r="J9" s="135">
        <v>2</v>
      </c>
      <c r="K9" s="135">
        <v>1</v>
      </c>
      <c r="L9" s="135">
        <v>6</v>
      </c>
      <c r="M9" s="135">
        <v>15</v>
      </c>
      <c r="N9" s="135">
        <v>1</v>
      </c>
      <c r="O9" s="135">
        <v>9</v>
      </c>
      <c r="P9" s="135">
        <v>0</v>
      </c>
      <c r="Q9" s="135">
        <v>1</v>
      </c>
      <c r="R9" s="135">
        <v>0</v>
      </c>
      <c r="S9" s="135">
        <v>16</v>
      </c>
      <c r="T9" s="135">
        <v>24</v>
      </c>
      <c r="U9" s="135">
        <v>72</v>
      </c>
      <c r="V9" s="135">
        <v>172</v>
      </c>
      <c r="W9" s="135">
        <v>115</v>
      </c>
      <c r="X9" s="135">
        <v>2</v>
      </c>
      <c r="Y9" s="135">
        <v>7</v>
      </c>
      <c r="Z9" s="30" t="s">
        <v>261</v>
      </c>
      <c r="AA9" s="3"/>
    </row>
    <row r="10" spans="1:27" s="108" customFormat="1" ht="16.5" customHeight="1">
      <c r="A10" s="133"/>
      <c r="B10" s="134" t="s">
        <v>292</v>
      </c>
      <c r="C10" s="142">
        <f>C16+C35+C38+C43+C45+C48+C52+C57+C60+C63+C65</f>
        <v>655</v>
      </c>
      <c r="D10" s="143">
        <f>D16+D35+D38+D43+D45+D48+D52+D57+D60+D63+D65</f>
        <v>331</v>
      </c>
      <c r="E10" s="143">
        <f aca="true" t="shared" si="0" ref="E10:Y10">E16+E35+E38+E43+E45+E48+E52+E57+E60+E63+E65</f>
        <v>324</v>
      </c>
      <c r="F10" s="143">
        <f t="shared" si="0"/>
        <v>135</v>
      </c>
      <c r="G10" s="143">
        <f t="shared" si="0"/>
        <v>90</v>
      </c>
      <c r="H10" s="143">
        <f t="shared" si="0"/>
        <v>0</v>
      </c>
      <c r="I10" s="143">
        <f t="shared" si="0"/>
        <v>16</v>
      </c>
      <c r="J10" s="143">
        <f t="shared" si="0"/>
        <v>1</v>
      </c>
      <c r="K10" s="143">
        <f t="shared" si="0"/>
        <v>2</v>
      </c>
      <c r="L10" s="143">
        <f t="shared" si="0"/>
        <v>4</v>
      </c>
      <c r="M10" s="143">
        <f t="shared" si="0"/>
        <v>12</v>
      </c>
      <c r="N10" s="143">
        <f t="shared" si="0"/>
        <v>1</v>
      </c>
      <c r="O10" s="143">
        <f t="shared" si="0"/>
        <v>9</v>
      </c>
      <c r="P10" s="143">
        <f t="shared" si="0"/>
        <v>0</v>
      </c>
      <c r="Q10" s="143">
        <f t="shared" si="0"/>
        <v>1</v>
      </c>
      <c r="R10" s="143">
        <f t="shared" si="0"/>
        <v>0</v>
      </c>
      <c r="S10" s="143">
        <f t="shared" si="0"/>
        <v>19</v>
      </c>
      <c r="T10" s="143">
        <f t="shared" si="0"/>
        <v>19</v>
      </c>
      <c r="U10" s="143">
        <f t="shared" si="0"/>
        <v>61</v>
      </c>
      <c r="V10" s="143">
        <f t="shared" si="0"/>
        <v>170</v>
      </c>
      <c r="W10" s="143">
        <f t="shared" si="0"/>
        <v>107</v>
      </c>
      <c r="X10" s="143">
        <f t="shared" si="0"/>
        <v>1</v>
      </c>
      <c r="Y10" s="143">
        <f t="shared" si="0"/>
        <v>7</v>
      </c>
      <c r="Z10" s="24" t="s">
        <v>293</v>
      </c>
      <c r="AA10" s="25"/>
    </row>
    <row r="11" spans="1:27" ht="16.5" customHeight="1">
      <c r="A11" s="94"/>
      <c r="B11" s="95"/>
      <c r="C11" s="144">
        <f aca="true" t="shared" si="1" ref="C11:Y11">IF(C10=SUM(C12:C14),"","no")</f>
      </c>
      <c r="D11" s="145">
        <f t="shared" si="1"/>
      </c>
      <c r="E11" s="145">
        <f t="shared" si="1"/>
      </c>
      <c r="F11" s="145">
        <f t="shared" si="1"/>
      </c>
      <c r="G11" s="145"/>
      <c r="H11" s="145">
        <f t="shared" si="1"/>
      </c>
      <c r="I11" s="145">
        <f t="shared" si="1"/>
      </c>
      <c r="J11" s="145">
        <f t="shared" si="1"/>
      </c>
      <c r="K11" s="145">
        <f>IF(K10=SUM(K12:K14),"","no")</f>
      </c>
      <c r="L11" s="145">
        <f>IF(L10=SUM(L12:L14),"","no")</f>
      </c>
      <c r="M11" s="145">
        <f t="shared" si="1"/>
      </c>
      <c r="N11" s="145">
        <f t="shared" si="1"/>
      </c>
      <c r="O11" s="145">
        <f t="shared" si="1"/>
      </c>
      <c r="P11" s="145">
        <f t="shared" si="1"/>
      </c>
      <c r="Q11" s="145">
        <f t="shared" si="1"/>
      </c>
      <c r="R11" s="145">
        <f t="shared" si="1"/>
      </c>
      <c r="S11" s="145">
        <f t="shared" si="1"/>
      </c>
      <c r="T11" s="145">
        <f t="shared" si="1"/>
      </c>
      <c r="U11" s="145">
        <f t="shared" si="1"/>
      </c>
      <c r="V11" s="145">
        <f t="shared" si="1"/>
      </c>
      <c r="W11" s="145">
        <f t="shared" si="1"/>
      </c>
      <c r="X11" s="145">
        <f t="shared" si="1"/>
      </c>
      <c r="Y11" s="145">
        <f t="shared" si="1"/>
      </c>
      <c r="Z11" s="31"/>
      <c r="AA11" s="3"/>
    </row>
    <row r="12" spans="1:27" ht="16.5" customHeight="1">
      <c r="A12" s="94"/>
      <c r="B12" s="111" t="s">
        <v>45</v>
      </c>
      <c r="C12" s="146">
        <f>SUM(D12:E12)</f>
        <v>0</v>
      </c>
      <c r="D12" s="147">
        <f aca="true" t="shared" si="2" ref="D12:E14">F12+H12+J12+L12+N12+P12+R12+T12+V12+X12</f>
        <v>0</v>
      </c>
      <c r="E12" s="147">
        <f t="shared" si="2"/>
        <v>0</v>
      </c>
      <c r="F12" s="135" t="s">
        <v>262</v>
      </c>
      <c r="G12" s="135" t="s">
        <v>262</v>
      </c>
      <c r="H12" s="135" t="s">
        <v>262</v>
      </c>
      <c r="I12" s="135" t="s">
        <v>262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6" t="s">
        <v>104</v>
      </c>
      <c r="AA12" s="3"/>
    </row>
    <row r="13" spans="1:27" ht="16.5" customHeight="1">
      <c r="A13" s="94"/>
      <c r="B13" s="111" t="s">
        <v>105</v>
      </c>
      <c r="C13" s="146">
        <f>SUM(D13:E13)</f>
        <v>643</v>
      </c>
      <c r="D13" s="147">
        <f t="shared" si="2"/>
        <v>326</v>
      </c>
      <c r="E13" s="147">
        <f t="shared" si="2"/>
        <v>317</v>
      </c>
      <c r="F13" s="135">
        <v>135</v>
      </c>
      <c r="G13" s="135">
        <v>90</v>
      </c>
      <c r="H13" s="135">
        <v>0</v>
      </c>
      <c r="I13" s="135">
        <v>16</v>
      </c>
      <c r="J13" s="135">
        <v>1</v>
      </c>
      <c r="K13" s="135">
        <v>2</v>
      </c>
      <c r="L13" s="135">
        <v>0</v>
      </c>
      <c r="M13" s="135">
        <v>8</v>
      </c>
      <c r="N13" s="135">
        <v>1</v>
      </c>
      <c r="O13" s="135">
        <v>8</v>
      </c>
      <c r="P13" s="135">
        <v>0</v>
      </c>
      <c r="Q13" s="135">
        <v>0</v>
      </c>
      <c r="R13" s="135">
        <v>0</v>
      </c>
      <c r="S13" s="135">
        <v>19</v>
      </c>
      <c r="T13" s="135">
        <v>19</v>
      </c>
      <c r="U13" s="135">
        <v>61</v>
      </c>
      <c r="V13" s="135">
        <v>170</v>
      </c>
      <c r="W13" s="135">
        <v>107</v>
      </c>
      <c r="X13" s="135">
        <v>0</v>
      </c>
      <c r="Y13" s="135">
        <v>6</v>
      </c>
      <c r="Z13" s="16" t="s">
        <v>106</v>
      </c>
      <c r="AA13" s="3"/>
    </row>
    <row r="14" spans="1:27" ht="16.5" customHeight="1">
      <c r="A14" s="94"/>
      <c r="B14" s="111" t="s">
        <v>47</v>
      </c>
      <c r="C14" s="146">
        <f>SUM(D14:E14)</f>
        <v>12</v>
      </c>
      <c r="D14" s="147">
        <f t="shared" si="2"/>
        <v>5</v>
      </c>
      <c r="E14" s="147">
        <f t="shared" si="2"/>
        <v>7</v>
      </c>
      <c r="F14" s="135" t="s">
        <v>262</v>
      </c>
      <c r="G14" s="135" t="s">
        <v>262</v>
      </c>
      <c r="H14" s="135" t="s">
        <v>262</v>
      </c>
      <c r="I14" s="135" t="s">
        <v>262</v>
      </c>
      <c r="J14" s="135">
        <v>0</v>
      </c>
      <c r="K14" s="135">
        <v>0</v>
      </c>
      <c r="L14" s="135">
        <v>4</v>
      </c>
      <c r="M14" s="135">
        <v>4</v>
      </c>
      <c r="N14" s="135">
        <v>0</v>
      </c>
      <c r="O14" s="135">
        <v>1</v>
      </c>
      <c r="P14" s="135">
        <v>0</v>
      </c>
      <c r="Q14" s="135">
        <v>1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1</v>
      </c>
      <c r="Y14" s="135">
        <v>1</v>
      </c>
      <c r="Z14" s="16" t="s">
        <v>107</v>
      </c>
      <c r="AA14" s="3"/>
    </row>
    <row r="15" spans="1:27" ht="16.5" customHeight="1">
      <c r="A15" s="94"/>
      <c r="B15" s="11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31"/>
      <c r="AA15" s="3"/>
    </row>
    <row r="16" spans="1:27" s="123" customFormat="1" ht="16.5" customHeight="1">
      <c r="A16" s="270" t="s">
        <v>263</v>
      </c>
      <c r="B16" s="280"/>
      <c r="C16" s="142">
        <f>SUM(D16:E16)</f>
        <v>514</v>
      </c>
      <c r="D16" s="143">
        <f>SUM(D18:D34)</f>
        <v>262</v>
      </c>
      <c r="E16" s="143">
        <f>SUM(E18:E34)</f>
        <v>252</v>
      </c>
      <c r="F16" s="143">
        <f aca="true" t="shared" si="3" ref="F16:Y16">SUM(F18:F34)</f>
        <v>99</v>
      </c>
      <c r="G16" s="143">
        <f t="shared" si="3"/>
        <v>67</v>
      </c>
      <c r="H16" s="143">
        <f t="shared" si="3"/>
        <v>0</v>
      </c>
      <c r="I16" s="143">
        <f t="shared" si="3"/>
        <v>13</v>
      </c>
      <c r="J16" s="143">
        <f t="shared" si="3"/>
        <v>1</v>
      </c>
      <c r="K16" s="143">
        <f t="shared" si="3"/>
        <v>0</v>
      </c>
      <c r="L16" s="143">
        <f t="shared" si="3"/>
        <v>4</v>
      </c>
      <c r="M16" s="143">
        <f t="shared" si="3"/>
        <v>8</v>
      </c>
      <c r="N16" s="143">
        <f t="shared" si="3"/>
        <v>1</v>
      </c>
      <c r="O16" s="143">
        <f t="shared" si="3"/>
        <v>8</v>
      </c>
      <c r="P16" s="143">
        <f t="shared" si="3"/>
        <v>0</v>
      </c>
      <c r="Q16" s="143">
        <f t="shared" si="3"/>
        <v>1</v>
      </c>
      <c r="R16" s="143">
        <f t="shared" si="3"/>
        <v>0</v>
      </c>
      <c r="S16" s="143">
        <f t="shared" si="3"/>
        <v>17</v>
      </c>
      <c r="T16" s="143">
        <f t="shared" si="3"/>
        <v>17</v>
      </c>
      <c r="U16" s="143">
        <f t="shared" si="3"/>
        <v>41</v>
      </c>
      <c r="V16" s="143">
        <f t="shared" si="3"/>
        <v>139</v>
      </c>
      <c r="W16" s="143">
        <f t="shared" si="3"/>
        <v>90</v>
      </c>
      <c r="X16" s="143">
        <f t="shared" si="3"/>
        <v>1</v>
      </c>
      <c r="Y16" s="143">
        <f t="shared" si="3"/>
        <v>7</v>
      </c>
      <c r="Z16" s="258" t="s">
        <v>263</v>
      </c>
      <c r="AA16" s="259"/>
    </row>
    <row r="17" spans="1:27" s="123" customFormat="1" ht="16.5" customHeight="1">
      <c r="A17" s="37"/>
      <c r="B17" s="117" t="s">
        <v>264</v>
      </c>
      <c r="C17" s="142">
        <f aca="true" t="shared" si="4" ref="C17:C67">SUM(D17:E17)</f>
        <v>241</v>
      </c>
      <c r="D17" s="143">
        <f aca="true" t="shared" si="5" ref="D17:Y17">SUM(D18:D22)</f>
        <v>117</v>
      </c>
      <c r="E17" s="143">
        <f t="shared" si="5"/>
        <v>124</v>
      </c>
      <c r="F17" s="143">
        <f t="shared" si="5"/>
        <v>38</v>
      </c>
      <c r="G17" s="143">
        <f t="shared" si="5"/>
        <v>31</v>
      </c>
      <c r="H17" s="143">
        <f t="shared" si="5"/>
        <v>0</v>
      </c>
      <c r="I17" s="143">
        <f t="shared" si="5"/>
        <v>5</v>
      </c>
      <c r="J17" s="143">
        <f t="shared" si="5"/>
        <v>0</v>
      </c>
      <c r="K17" s="143">
        <f t="shared" si="5"/>
        <v>0</v>
      </c>
      <c r="L17" s="143">
        <f t="shared" si="5"/>
        <v>4</v>
      </c>
      <c r="M17" s="143">
        <f t="shared" si="5"/>
        <v>4</v>
      </c>
      <c r="N17" s="143">
        <f t="shared" si="5"/>
        <v>0</v>
      </c>
      <c r="O17" s="143">
        <f t="shared" si="5"/>
        <v>1</v>
      </c>
      <c r="P17" s="143">
        <f t="shared" si="5"/>
        <v>0</v>
      </c>
      <c r="Q17" s="143">
        <f t="shared" si="5"/>
        <v>1</v>
      </c>
      <c r="R17" s="143">
        <f t="shared" si="5"/>
        <v>0</v>
      </c>
      <c r="S17" s="143">
        <f t="shared" si="5"/>
        <v>6</v>
      </c>
      <c r="T17" s="143">
        <f t="shared" si="5"/>
        <v>10</v>
      </c>
      <c r="U17" s="143">
        <f t="shared" si="5"/>
        <v>14</v>
      </c>
      <c r="V17" s="143">
        <f t="shared" si="5"/>
        <v>64</v>
      </c>
      <c r="W17" s="143">
        <f t="shared" si="5"/>
        <v>61</v>
      </c>
      <c r="X17" s="143">
        <f t="shared" si="5"/>
        <v>1</v>
      </c>
      <c r="Y17" s="143">
        <f t="shared" si="5"/>
        <v>1</v>
      </c>
      <c r="Z17" s="36" t="s">
        <v>264</v>
      </c>
      <c r="AA17" s="37"/>
    </row>
    <row r="18" spans="1:27" ht="16.5" customHeight="1">
      <c r="A18" s="43"/>
      <c r="B18" s="120" t="s">
        <v>108</v>
      </c>
      <c r="C18" s="146">
        <f>SUM(D18:E18)</f>
        <v>51</v>
      </c>
      <c r="D18" s="147">
        <f>F18+H18+J18+L18+N18+P18+R18+T18+V18+X18</f>
        <v>24</v>
      </c>
      <c r="E18" s="147">
        <f>G18+I18+K18+M18+O18+Q18+S18+U18+W18+Y18</f>
        <v>27</v>
      </c>
      <c r="F18" s="135">
        <v>7</v>
      </c>
      <c r="G18" s="135">
        <v>10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2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17</v>
      </c>
      <c r="W18" s="135">
        <v>14</v>
      </c>
      <c r="X18" s="135">
        <v>0</v>
      </c>
      <c r="Y18" s="135">
        <v>1</v>
      </c>
      <c r="Z18" s="16" t="s">
        <v>108</v>
      </c>
      <c r="AA18" s="3"/>
    </row>
    <row r="19" spans="1:27" ht="16.5" customHeight="1">
      <c r="A19" s="43"/>
      <c r="B19" s="120" t="s">
        <v>109</v>
      </c>
      <c r="C19" s="146">
        <f t="shared" si="4"/>
        <v>33</v>
      </c>
      <c r="D19" s="147">
        <f aca="true" t="shared" si="6" ref="D19:E34">F19+H19+J19+L19+N19+P19+R19+T19+V19+X19</f>
        <v>18</v>
      </c>
      <c r="E19" s="147">
        <f t="shared" si="6"/>
        <v>15</v>
      </c>
      <c r="F19" s="135">
        <v>6</v>
      </c>
      <c r="G19" s="135">
        <v>5</v>
      </c>
      <c r="H19" s="135">
        <v>0</v>
      </c>
      <c r="I19" s="135">
        <v>0</v>
      </c>
      <c r="J19" s="135">
        <v>0</v>
      </c>
      <c r="K19" s="135">
        <v>0</v>
      </c>
      <c r="L19" s="135">
        <v>3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9</v>
      </c>
      <c r="W19" s="135">
        <v>10</v>
      </c>
      <c r="X19" s="135">
        <v>0</v>
      </c>
      <c r="Y19" s="135">
        <v>0</v>
      </c>
      <c r="Z19" s="16" t="s">
        <v>109</v>
      </c>
      <c r="AA19" s="3"/>
    </row>
    <row r="20" spans="1:27" ht="16.5" customHeight="1">
      <c r="A20" s="43"/>
      <c r="B20" s="120" t="s">
        <v>110</v>
      </c>
      <c r="C20" s="146">
        <f t="shared" si="4"/>
        <v>22</v>
      </c>
      <c r="D20" s="147">
        <f t="shared" si="6"/>
        <v>12</v>
      </c>
      <c r="E20" s="147">
        <f t="shared" si="6"/>
        <v>10</v>
      </c>
      <c r="F20" s="135">
        <v>4</v>
      </c>
      <c r="G20" s="135">
        <v>2</v>
      </c>
      <c r="H20" s="135">
        <v>0</v>
      </c>
      <c r="I20" s="135">
        <v>1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1</v>
      </c>
      <c r="U20" s="135">
        <v>1</v>
      </c>
      <c r="V20" s="135">
        <v>7</v>
      </c>
      <c r="W20" s="135">
        <v>6</v>
      </c>
      <c r="X20" s="135">
        <v>0</v>
      </c>
      <c r="Y20" s="135">
        <v>0</v>
      </c>
      <c r="Z20" s="16" t="s">
        <v>110</v>
      </c>
      <c r="AA20" s="3"/>
    </row>
    <row r="21" spans="1:27" ht="16.5" customHeight="1">
      <c r="A21" s="43"/>
      <c r="B21" s="120" t="s">
        <v>111</v>
      </c>
      <c r="C21" s="146">
        <f t="shared" si="4"/>
        <v>52</v>
      </c>
      <c r="D21" s="147">
        <f t="shared" si="6"/>
        <v>24</v>
      </c>
      <c r="E21" s="147">
        <f t="shared" si="6"/>
        <v>28</v>
      </c>
      <c r="F21" s="135">
        <v>8</v>
      </c>
      <c r="G21" s="135">
        <v>10</v>
      </c>
      <c r="H21" s="135">
        <v>0</v>
      </c>
      <c r="I21" s="135">
        <v>1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1</v>
      </c>
      <c r="T21" s="135">
        <v>2</v>
      </c>
      <c r="U21" s="135">
        <v>2</v>
      </c>
      <c r="V21" s="135">
        <v>14</v>
      </c>
      <c r="W21" s="135">
        <v>14</v>
      </c>
      <c r="X21" s="135">
        <v>0</v>
      </c>
      <c r="Y21" s="135">
        <v>0</v>
      </c>
      <c r="Z21" s="16" t="s">
        <v>111</v>
      </c>
      <c r="AA21" s="3"/>
    </row>
    <row r="22" spans="1:27" ht="16.5" customHeight="1">
      <c r="A22" s="43"/>
      <c r="B22" s="120" t="s">
        <v>112</v>
      </c>
      <c r="C22" s="146">
        <f t="shared" si="4"/>
        <v>83</v>
      </c>
      <c r="D22" s="147">
        <f t="shared" si="6"/>
        <v>39</v>
      </c>
      <c r="E22" s="147">
        <f t="shared" si="6"/>
        <v>44</v>
      </c>
      <c r="F22" s="135">
        <v>13</v>
      </c>
      <c r="G22" s="135">
        <v>4</v>
      </c>
      <c r="H22" s="135">
        <v>0</v>
      </c>
      <c r="I22" s="135">
        <v>3</v>
      </c>
      <c r="J22" s="135">
        <v>0</v>
      </c>
      <c r="K22" s="135">
        <v>0</v>
      </c>
      <c r="L22" s="135">
        <v>1</v>
      </c>
      <c r="M22" s="135">
        <v>2</v>
      </c>
      <c r="N22" s="135">
        <v>0</v>
      </c>
      <c r="O22" s="135">
        <v>1</v>
      </c>
      <c r="P22" s="135">
        <v>0</v>
      </c>
      <c r="Q22" s="135">
        <v>1</v>
      </c>
      <c r="R22" s="135">
        <v>0</v>
      </c>
      <c r="S22" s="135">
        <v>5</v>
      </c>
      <c r="T22" s="135">
        <v>7</v>
      </c>
      <c r="U22" s="135">
        <v>11</v>
      </c>
      <c r="V22" s="135">
        <v>17</v>
      </c>
      <c r="W22" s="135">
        <v>17</v>
      </c>
      <c r="X22" s="135">
        <v>1</v>
      </c>
      <c r="Y22" s="135">
        <v>0</v>
      </c>
      <c r="Z22" s="16" t="s">
        <v>112</v>
      </c>
      <c r="AA22" s="3"/>
    </row>
    <row r="23" spans="1:27" ht="16.5" customHeight="1">
      <c r="A23" s="43"/>
      <c r="B23" s="45" t="s">
        <v>113</v>
      </c>
      <c r="C23" s="146">
        <f t="shared" si="4"/>
        <v>47</v>
      </c>
      <c r="D23" s="147">
        <f t="shared" si="6"/>
        <v>30</v>
      </c>
      <c r="E23" s="147">
        <f t="shared" si="6"/>
        <v>17</v>
      </c>
      <c r="F23" s="135">
        <v>11</v>
      </c>
      <c r="G23" s="135">
        <v>12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5">
        <v>19</v>
      </c>
      <c r="W23" s="135">
        <v>5</v>
      </c>
      <c r="X23" s="135">
        <v>0</v>
      </c>
      <c r="Y23" s="135">
        <v>0</v>
      </c>
      <c r="Z23" s="41" t="s">
        <v>113</v>
      </c>
      <c r="AA23" s="3"/>
    </row>
    <row r="24" spans="1:27" ht="16.5" customHeight="1">
      <c r="A24" s="43"/>
      <c r="B24" s="45" t="s">
        <v>215</v>
      </c>
      <c r="C24" s="146">
        <f t="shared" si="4"/>
        <v>23</v>
      </c>
      <c r="D24" s="147">
        <f t="shared" si="6"/>
        <v>12</v>
      </c>
      <c r="E24" s="147">
        <f t="shared" si="6"/>
        <v>11</v>
      </c>
      <c r="F24" s="135">
        <v>4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3</v>
      </c>
      <c r="T24" s="135">
        <v>3</v>
      </c>
      <c r="U24" s="135">
        <v>7</v>
      </c>
      <c r="V24" s="135">
        <v>5</v>
      </c>
      <c r="W24" s="135">
        <v>1</v>
      </c>
      <c r="X24" s="135">
        <v>0</v>
      </c>
      <c r="Y24" s="135">
        <v>0</v>
      </c>
      <c r="Z24" s="41" t="s">
        <v>215</v>
      </c>
      <c r="AA24" s="3"/>
    </row>
    <row r="25" spans="1:27" ht="16.5" customHeight="1">
      <c r="A25" s="43"/>
      <c r="B25" s="45" t="s">
        <v>114</v>
      </c>
      <c r="C25" s="146">
        <f t="shared" si="4"/>
        <v>22</v>
      </c>
      <c r="D25" s="147">
        <f t="shared" si="6"/>
        <v>10</v>
      </c>
      <c r="E25" s="147">
        <f t="shared" si="6"/>
        <v>12</v>
      </c>
      <c r="F25" s="135">
        <v>7</v>
      </c>
      <c r="G25" s="135">
        <v>4</v>
      </c>
      <c r="H25" s="135">
        <v>0</v>
      </c>
      <c r="I25" s="135">
        <v>1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3</v>
      </c>
      <c r="W25" s="135">
        <v>7</v>
      </c>
      <c r="X25" s="135">
        <v>0</v>
      </c>
      <c r="Y25" s="135">
        <v>0</v>
      </c>
      <c r="Z25" s="41" t="s">
        <v>114</v>
      </c>
      <c r="AA25" s="3"/>
    </row>
    <row r="26" spans="1:27" ht="16.5" customHeight="1">
      <c r="A26" s="43"/>
      <c r="B26" s="45" t="s">
        <v>115</v>
      </c>
      <c r="C26" s="146">
        <f t="shared" si="4"/>
        <v>11</v>
      </c>
      <c r="D26" s="147">
        <f t="shared" si="6"/>
        <v>8</v>
      </c>
      <c r="E26" s="147">
        <f t="shared" si="6"/>
        <v>3</v>
      </c>
      <c r="F26" s="135">
        <v>3</v>
      </c>
      <c r="G26" s="135">
        <v>2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0</v>
      </c>
      <c r="S26" s="135">
        <v>0</v>
      </c>
      <c r="T26" s="135">
        <v>0</v>
      </c>
      <c r="U26" s="135">
        <v>0</v>
      </c>
      <c r="V26" s="135">
        <v>5</v>
      </c>
      <c r="W26" s="135">
        <v>1</v>
      </c>
      <c r="X26" s="135">
        <v>0</v>
      </c>
      <c r="Y26" s="135">
        <v>0</v>
      </c>
      <c r="Z26" s="41" t="s">
        <v>115</v>
      </c>
      <c r="AA26" s="3"/>
    </row>
    <row r="27" spans="1:27" ht="16.5" customHeight="1">
      <c r="A27" s="43"/>
      <c r="B27" s="45" t="s">
        <v>116</v>
      </c>
      <c r="C27" s="146">
        <f t="shared" si="4"/>
        <v>18</v>
      </c>
      <c r="D27" s="147">
        <f t="shared" si="6"/>
        <v>8</v>
      </c>
      <c r="E27" s="147">
        <f t="shared" si="6"/>
        <v>10</v>
      </c>
      <c r="F27" s="135">
        <v>2</v>
      </c>
      <c r="G27" s="135">
        <v>3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1</v>
      </c>
      <c r="O27" s="135">
        <v>4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5</v>
      </c>
      <c r="W27" s="135">
        <v>3</v>
      </c>
      <c r="X27" s="135">
        <v>0</v>
      </c>
      <c r="Y27" s="135">
        <v>0</v>
      </c>
      <c r="Z27" s="41" t="s">
        <v>116</v>
      </c>
      <c r="AA27" s="3"/>
    </row>
    <row r="28" spans="1:27" ht="16.5" customHeight="1">
      <c r="A28" s="43"/>
      <c r="B28" s="45" t="s">
        <v>117</v>
      </c>
      <c r="C28" s="146">
        <f t="shared" si="4"/>
        <v>8</v>
      </c>
      <c r="D28" s="147">
        <f t="shared" si="6"/>
        <v>7</v>
      </c>
      <c r="E28" s="147">
        <f t="shared" si="6"/>
        <v>1</v>
      </c>
      <c r="F28" s="135">
        <v>3</v>
      </c>
      <c r="G28" s="135">
        <v>1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0</v>
      </c>
      <c r="T28" s="135">
        <v>0</v>
      </c>
      <c r="U28" s="135">
        <v>0</v>
      </c>
      <c r="V28" s="135">
        <v>4</v>
      </c>
      <c r="W28" s="135">
        <v>0</v>
      </c>
      <c r="X28" s="135">
        <v>0</v>
      </c>
      <c r="Y28" s="135">
        <v>0</v>
      </c>
      <c r="Z28" s="41" t="s">
        <v>117</v>
      </c>
      <c r="AA28" s="3"/>
    </row>
    <row r="29" spans="1:27" ht="16.5" customHeight="1">
      <c r="A29" s="43"/>
      <c r="B29" s="45" t="s">
        <v>118</v>
      </c>
      <c r="C29" s="146">
        <f t="shared" si="4"/>
        <v>4</v>
      </c>
      <c r="D29" s="147">
        <f t="shared" si="6"/>
        <v>3</v>
      </c>
      <c r="E29" s="147">
        <f t="shared" si="6"/>
        <v>1</v>
      </c>
      <c r="F29" s="135">
        <v>3</v>
      </c>
      <c r="G29" s="135">
        <v>1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135">
        <v>0</v>
      </c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  <c r="Z29" s="41" t="s">
        <v>118</v>
      </c>
      <c r="AA29" s="3"/>
    </row>
    <row r="30" spans="1:27" ht="16.5" customHeight="1">
      <c r="A30" s="43"/>
      <c r="B30" s="45" t="s">
        <v>119</v>
      </c>
      <c r="C30" s="146">
        <f t="shared" si="4"/>
        <v>30</v>
      </c>
      <c r="D30" s="147">
        <f t="shared" si="6"/>
        <v>10</v>
      </c>
      <c r="E30" s="147">
        <f t="shared" si="6"/>
        <v>20</v>
      </c>
      <c r="F30" s="135">
        <v>1</v>
      </c>
      <c r="G30" s="135">
        <v>4</v>
      </c>
      <c r="H30" s="135">
        <v>0</v>
      </c>
      <c r="I30" s="135">
        <v>2</v>
      </c>
      <c r="J30" s="135">
        <v>1</v>
      </c>
      <c r="K30" s="135">
        <v>0</v>
      </c>
      <c r="L30" s="135">
        <v>0</v>
      </c>
      <c r="M30" s="135">
        <v>0</v>
      </c>
      <c r="N30" s="135">
        <v>0</v>
      </c>
      <c r="O30" s="135">
        <v>1</v>
      </c>
      <c r="P30" s="135">
        <v>0</v>
      </c>
      <c r="Q30" s="135">
        <v>0</v>
      </c>
      <c r="R30" s="135">
        <v>0</v>
      </c>
      <c r="S30" s="135">
        <v>2</v>
      </c>
      <c r="T30" s="135">
        <v>4</v>
      </c>
      <c r="U30" s="135">
        <v>7</v>
      </c>
      <c r="V30" s="135">
        <v>4</v>
      </c>
      <c r="W30" s="135">
        <v>3</v>
      </c>
      <c r="X30" s="135">
        <v>0</v>
      </c>
      <c r="Y30" s="135">
        <v>1</v>
      </c>
      <c r="Z30" s="41" t="s">
        <v>119</v>
      </c>
      <c r="AA30" s="3"/>
    </row>
    <row r="31" spans="1:27" ht="16.5" customHeight="1">
      <c r="A31" s="43"/>
      <c r="B31" s="40" t="s">
        <v>152</v>
      </c>
      <c r="C31" s="146">
        <f t="shared" si="4"/>
        <v>23</v>
      </c>
      <c r="D31" s="147">
        <f t="shared" si="6"/>
        <v>14</v>
      </c>
      <c r="E31" s="147">
        <f t="shared" si="6"/>
        <v>9</v>
      </c>
      <c r="F31" s="135">
        <v>7</v>
      </c>
      <c r="G31" s="135">
        <v>3</v>
      </c>
      <c r="H31" s="135">
        <v>0</v>
      </c>
      <c r="I31" s="135">
        <v>1</v>
      </c>
      <c r="J31" s="135">
        <v>0</v>
      </c>
      <c r="K31" s="135">
        <v>0</v>
      </c>
      <c r="L31" s="135">
        <v>0</v>
      </c>
      <c r="M31" s="135">
        <v>1</v>
      </c>
      <c r="N31" s="135">
        <v>0</v>
      </c>
      <c r="O31" s="135">
        <v>0</v>
      </c>
      <c r="P31" s="135">
        <v>0</v>
      </c>
      <c r="Q31" s="135">
        <v>0</v>
      </c>
      <c r="R31" s="135">
        <v>0</v>
      </c>
      <c r="S31" s="135">
        <v>1</v>
      </c>
      <c r="T31" s="135">
        <v>0</v>
      </c>
      <c r="U31" s="135">
        <v>0</v>
      </c>
      <c r="V31" s="135">
        <v>7</v>
      </c>
      <c r="W31" s="135">
        <v>3</v>
      </c>
      <c r="X31" s="135">
        <v>0</v>
      </c>
      <c r="Y31" s="135">
        <v>0</v>
      </c>
      <c r="Z31" s="41" t="s">
        <v>152</v>
      </c>
      <c r="AA31" s="3"/>
    </row>
    <row r="32" spans="1:27" ht="16.5" customHeight="1">
      <c r="A32" s="43"/>
      <c r="B32" s="40" t="s">
        <v>153</v>
      </c>
      <c r="C32" s="146">
        <f t="shared" si="4"/>
        <v>24</v>
      </c>
      <c r="D32" s="147">
        <f t="shared" si="6"/>
        <v>12</v>
      </c>
      <c r="E32" s="147">
        <f t="shared" si="6"/>
        <v>12</v>
      </c>
      <c r="F32" s="135">
        <v>8</v>
      </c>
      <c r="G32" s="135">
        <v>2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3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135">
        <v>0</v>
      </c>
      <c r="V32" s="135">
        <v>4</v>
      </c>
      <c r="W32" s="135">
        <v>2</v>
      </c>
      <c r="X32" s="135">
        <v>0</v>
      </c>
      <c r="Y32" s="135">
        <v>5</v>
      </c>
      <c r="Z32" s="41" t="s">
        <v>153</v>
      </c>
      <c r="AA32" s="3"/>
    </row>
    <row r="33" spans="1:27" ht="16.5" customHeight="1">
      <c r="A33" s="43"/>
      <c r="B33" s="40" t="s">
        <v>154</v>
      </c>
      <c r="C33" s="146">
        <f t="shared" si="4"/>
        <v>8</v>
      </c>
      <c r="D33" s="147">
        <f t="shared" si="6"/>
        <v>6</v>
      </c>
      <c r="E33" s="147">
        <f t="shared" si="6"/>
        <v>2</v>
      </c>
      <c r="F33" s="135">
        <v>3</v>
      </c>
      <c r="G33" s="135">
        <v>1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v>0</v>
      </c>
      <c r="U33" s="135">
        <v>0</v>
      </c>
      <c r="V33" s="135">
        <v>3</v>
      </c>
      <c r="W33" s="135">
        <v>1</v>
      </c>
      <c r="X33" s="135">
        <v>0</v>
      </c>
      <c r="Y33" s="135">
        <v>0</v>
      </c>
      <c r="Z33" s="41" t="s">
        <v>154</v>
      </c>
      <c r="AA33" s="3"/>
    </row>
    <row r="34" spans="1:27" ht="16.5" customHeight="1">
      <c r="A34" s="43"/>
      <c r="B34" s="40" t="s">
        <v>223</v>
      </c>
      <c r="C34" s="146">
        <f>SUM(D34:E34)</f>
        <v>55</v>
      </c>
      <c r="D34" s="147">
        <f t="shared" si="6"/>
        <v>25</v>
      </c>
      <c r="E34" s="147">
        <f t="shared" si="6"/>
        <v>30</v>
      </c>
      <c r="F34" s="135">
        <v>9</v>
      </c>
      <c r="G34" s="135">
        <v>3</v>
      </c>
      <c r="H34" s="135">
        <v>0</v>
      </c>
      <c r="I34" s="135">
        <v>4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2</v>
      </c>
      <c r="P34" s="135">
        <v>0</v>
      </c>
      <c r="Q34" s="135">
        <v>0</v>
      </c>
      <c r="R34" s="135">
        <v>0</v>
      </c>
      <c r="S34" s="135">
        <v>5</v>
      </c>
      <c r="T34" s="135">
        <v>0</v>
      </c>
      <c r="U34" s="135">
        <v>13</v>
      </c>
      <c r="V34" s="135">
        <v>16</v>
      </c>
      <c r="W34" s="135">
        <v>3</v>
      </c>
      <c r="X34" s="135">
        <v>0</v>
      </c>
      <c r="Y34" s="135">
        <v>0</v>
      </c>
      <c r="Z34" s="41" t="s">
        <v>223</v>
      </c>
      <c r="AA34" s="3"/>
    </row>
    <row r="35" spans="1:27" s="123" customFormat="1" ht="16.5" customHeight="1">
      <c r="A35" s="268" t="s">
        <v>233</v>
      </c>
      <c r="B35" s="269"/>
      <c r="C35" s="142">
        <f t="shared" si="4"/>
        <v>5</v>
      </c>
      <c r="D35" s="143">
        <f>SUM(D36:D37)</f>
        <v>4</v>
      </c>
      <c r="E35" s="143">
        <f>SUM(E36:E37)</f>
        <v>1</v>
      </c>
      <c r="F35" s="143">
        <f>F36+F37</f>
        <v>4</v>
      </c>
      <c r="G35" s="143">
        <f>G36+G37</f>
        <v>0</v>
      </c>
      <c r="H35" s="143">
        <f>H36+H37</f>
        <v>0</v>
      </c>
      <c r="I35" s="143">
        <f>I36+I37</f>
        <v>0</v>
      </c>
      <c r="J35" s="143">
        <f>J36+J37</f>
        <v>0</v>
      </c>
      <c r="K35" s="143">
        <f aca="true" t="shared" si="7" ref="K35:Y35">K36+K37</f>
        <v>0</v>
      </c>
      <c r="L35" s="143">
        <f t="shared" si="7"/>
        <v>0</v>
      </c>
      <c r="M35" s="143">
        <f t="shared" si="7"/>
        <v>0</v>
      </c>
      <c r="N35" s="143">
        <f t="shared" si="7"/>
        <v>0</v>
      </c>
      <c r="O35" s="143">
        <f t="shared" si="7"/>
        <v>0</v>
      </c>
      <c r="P35" s="143">
        <f t="shared" si="7"/>
        <v>0</v>
      </c>
      <c r="Q35" s="143">
        <f t="shared" si="7"/>
        <v>0</v>
      </c>
      <c r="R35" s="143">
        <f t="shared" si="7"/>
        <v>0</v>
      </c>
      <c r="S35" s="143">
        <f t="shared" si="7"/>
        <v>0</v>
      </c>
      <c r="T35" s="143">
        <f t="shared" si="7"/>
        <v>0</v>
      </c>
      <c r="U35" s="143">
        <f t="shared" si="7"/>
        <v>0</v>
      </c>
      <c r="V35" s="143">
        <f t="shared" si="7"/>
        <v>0</v>
      </c>
      <c r="W35" s="143">
        <f t="shared" si="7"/>
        <v>1</v>
      </c>
      <c r="X35" s="143">
        <f t="shared" si="7"/>
        <v>0</v>
      </c>
      <c r="Y35" s="143">
        <f t="shared" si="7"/>
        <v>0</v>
      </c>
      <c r="Z35" s="247" t="s">
        <v>233</v>
      </c>
      <c r="AA35" s="306"/>
    </row>
    <row r="36" spans="1:27" ht="16.5" customHeight="1">
      <c r="A36" s="43"/>
      <c r="B36" s="45" t="s">
        <v>120</v>
      </c>
      <c r="C36" s="146">
        <f t="shared" si="4"/>
        <v>4</v>
      </c>
      <c r="D36" s="147">
        <f>F36+H36+J36+L36+N36+P36+R36+T36+V36+X36</f>
        <v>3</v>
      </c>
      <c r="E36" s="147">
        <f>G36+I36+K36+M36+O36+Q36+S36+U36+W36+Y36</f>
        <v>1</v>
      </c>
      <c r="F36" s="135">
        <v>3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1</v>
      </c>
      <c r="X36" s="135">
        <v>0</v>
      </c>
      <c r="Y36" s="135">
        <v>0</v>
      </c>
      <c r="Z36" s="41" t="s">
        <v>120</v>
      </c>
      <c r="AA36" s="3"/>
    </row>
    <row r="37" spans="1:27" ht="16.5" customHeight="1">
      <c r="A37" s="43"/>
      <c r="B37" s="45" t="s">
        <v>121</v>
      </c>
      <c r="C37" s="146">
        <f t="shared" si="4"/>
        <v>1</v>
      </c>
      <c r="D37" s="147">
        <f>F37+H37+J37+L37+N37+P37+R37+T37+V37+X37</f>
        <v>1</v>
      </c>
      <c r="E37" s="147">
        <f>G37+I37+K37+M37+O37+Q37+S37+U37+W37+Y37</f>
        <v>0</v>
      </c>
      <c r="F37" s="135">
        <v>1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41" t="s">
        <v>121</v>
      </c>
      <c r="AA37" s="3"/>
    </row>
    <row r="38" spans="1:27" s="123" customFormat="1" ht="16.5" customHeight="1">
      <c r="A38" s="263" t="s">
        <v>234</v>
      </c>
      <c r="B38" s="264"/>
      <c r="C38" s="142">
        <f t="shared" si="4"/>
        <v>25</v>
      </c>
      <c r="D38" s="143">
        <f>SUM(D39:D42)</f>
        <v>13</v>
      </c>
      <c r="E38" s="143">
        <f>SUM(E39:E42)</f>
        <v>12</v>
      </c>
      <c r="F38" s="143">
        <f>SUM(F39:F42)</f>
        <v>6</v>
      </c>
      <c r="G38" s="143">
        <f aca="true" t="shared" si="8" ref="G38:S38">SUM(G39:G42)</f>
        <v>4</v>
      </c>
      <c r="H38" s="143">
        <f t="shared" si="8"/>
        <v>0</v>
      </c>
      <c r="I38" s="143">
        <f t="shared" si="8"/>
        <v>0</v>
      </c>
      <c r="J38" s="143">
        <f t="shared" si="8"/>
        <v>0</v>
      </c>
      <c r="K38" s="143">
        <f t="shared" si="8"/>
        <v>0</v>
      </c>
      <c r="L38" s="143">
        <f t="shared" si="8"/>
        <v>0</v>
      </c>
      <c r="M38" s="143">
        <f t="shared" si="8"/>
        <v>3</v>
      </c>
      <c r="N38" s="143">
        <f t="shared" si="8"/>
        <v>0</v>
      </c>
      <c r="O38" s="143">
        <f t="shared" si="8"/>
        <v>0</v>
      </c>
      <c r="P38" s="143">
        <f t="shared" si="8"/>
        <v>0</v>
      </c>
      <c r="Q38" s="143">
        <f t="shared" si="8"/>
        <v>0</v>
      </c>
      <c r="R38" s="143">
        <f t="shared" si="8"/>
        <v>0</v>
      </c>
      <c r="S38" s="143">
        <f t="shared" si="8"/>
        <v>0</v>
      </c>
      <c r="T38" s="143">
        <f aca="true" t="shared" si="9" ref="T38:Y38">SUM(T39:T42)</f>
        <v>0</v>
      </c>
      <c r="U38" s="143">
        <f t="shared" si="9"/>
        <v>3</v>
      </c>
      <c r="V38" s="143">
        <f t="shared" si="9"/>
        <v>7</v>
      </c>
      <c r="W38" s="143">
        <f t="shared" si="9"/>
        <v>2</v>
      </c>
      <c r="X38" s="143">
        <f t="shared" si="9"/>
        <v>0</v>
      </c>
      <c r="Y38" s="143">
        <f t="shared" si="9"/>
        <v>0</v>
      </c>
      <c r="Z38" s="247" t="s">
        <v>234</v>
      </c>
      <c r="AA38" s="306"/>
    </row>
    <row r="39" spans="1:27" ht="16.5" customHeight="1">
      <c r="A39" s="43"/>
      <c r="B39" s="45" t="s">
        <v>139</v>
      </c>
      <c r="C39" s="146">
        <f t="shared" si="4"/>
        <v>5</v>
      </c>
      <c r="D39" s="147">
        <f>F39+H39+J39+L39+N39+P39+R39+T39+V39+X39</f>
        <v>2</v>
      </c>
      <c r="E39" s="147">
        <f>G39+I39+K39+M39+O39+Q39+S39+U39+W39+Y39</f>
        <v>3</v>
      </c>
      <c r="F39" s="135">
        <v>1</v>
      </c>
      <c r="G39" s="135">
        <v>2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1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1</v>
      </c>
      <c r="W39" s="135">
        <v>0</v>
      </c>
      <c r="X39" s="135">
        <v>0</v>
      </c>
      <c r="Y39" s="135">
        <v>0</v>
      </c>
      <c r="Z39" s="41" t="s">
        <v>138</v>
      </c>
      <c r="AA39" s="3"/>
    </row>
    <row r="40" spans="1:27" ht="16.5" customHeight="1">
      <c r="A40" s="43"/>
      <c r="B40" s="45" t="s">
        <v>141</v>
      </c>
      <c r="C40" s="146">
        <f t="shared" si="4"/>
        <v>8</v>
      </c>
      <c r="D40" s="147">
        <f aca="true" t="shared" si="10" ref="D40:E42">F40+H40+J40+L40+N40+P40+R40+T40+V40+X40</f>
        <v>3</v>
      </c>
      <c r="E40" s="147">
        <f t="shared" si="10"/>
        <v>5</v>
      </c>
      <c r="F40" s="135">
        <v>1</v>
      </c>
      <c r="G40" s="135">
        <v>1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3</v>
      </c>
      <c r="V40" s="135">
        <v>2</v>
      </c>
      <c r="W40" s="135">
        <v>1</v>
      </c>
      <c r="X40" s="135">
        <v>0</v>
      </c>
      <c r="Y40" s="135">
        <v>0</v>
      </c>
      <c r="Z40" s="41" t="s">
        <v>140</v>
      </c>
      <c r="AA40" s="3"/>
    </row>
    <row r="41" spans="1:27" ht="16.5" customHeight="1">
      <c r="A41" s="43"/>
      <c r="B41" s="45" t="s">
        <v>143</v>
      </c>
      <c r="C41" s="146">
        <f t="shared" si="4"/>
        <v>8</v>
      </c>
      <c r="D41" s="147">
        <f t="shared" si="10"/>
        <v>5</v>
      </c>
      <c r="E41" s="147">
        <f t="shared" si="10"/>
        <v>3</v>
      </c>
      <c r="F41" s="135">
        <v>2</v>
      </c>
      <c r="G41" s="135">
        <v>1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2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5">
        <v>0</v>
      </c>
      <c r="T41" s="135">
        <v>0</v>
      </c>
      <c r="U41" s="135">
        <v>0</v>
      </c>
      <c r="V41" s="135">
        <v>3</v>
      </c>
      <c r="W41" s="135">
        <v>0</v>
      </c>
      <c r="X41" s="135">
        <v>0</v>
      </c>
      <c r="Y41" s="135">
        <v>0</v>
      </c>
      <c r="Z41" s="41" t="s">
        <v>142</v>
      </c>
      <c r="AA41" s="3"/>
    </row>
    <row r="42" spans="1:27" ht="16.5" customHeight="1">
      <c r="A42" s="43"/>
      <c r="B42" s="45" t="s">
        <v>145</v>
      </c>
      <c r="C42" s="146">
        <f t="shared" si="4"/>
        <v>4</v>
      </c>
      <c r="D42" s="147">
        <f t="shared" si="10"/>
        <v>3</v>
      </c>
      <c r="E42" s="147">
        <f t="shared" si="10"/>
        <v>1</v>
      </c>
      <c r="F42" s="135">
        <v>2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v>0</v>
      </c>
      <c r="U42" s="135">
        <v>0</v>
      </c>
      <c r="V42" s="135">
        <v>1</v>
      </c>
      <c r="W42" s="135">
        <v>1</v>
      </c>
      <c r="X42" s="135">
        <v>0</v>
      </c>
      <c r="Y42" s="135">
        <v>0</v>
      </c>
      <c r="Z42" s="41" t="s">
        <v>144</v>
      </c>
      <c r="AA42" s="3"/>
    </row>
    <row r="43" spans="1:27" s="123" customFormat="1" ht="16.5" customHeight="1">
      <c r="A43" s="263" t="s">
        <v>235</v>
      </c>
      <c r="B43" s="264"/>
      <c r="C43" s="142">
        <f t="shared" si="4"/>
        <v>4</v>
      </c>
      <c r="D43" s="143">
        <f>D44</f>
        <v>3</v>
      </c>
      <c r="E43" s="143">
        <f>E44</f>
        <v>1</v>
      </c>
      <c r="F43" s="143">
        <f>F44</f>
        <v>3</v>
      </c>
      <c r="G43" s="143">
        <f aca="true" t="shared" si="11" ref="G43:Y43">G44</f>
        <v>1</v>
      </c>
      <c r="H43" s="143">
        <f t="shared" si="11"/>
        <v>0</v>
      </c>
      <c r="I43" s="143">
        <f t="shared" si="11"/>
        <v>0</v>
      </c>
      <c r="J43" s="143">
        <f t="shared" si="11"/>
        <v>0</v>
      </c>
      <c r="K43" s="143">
        <f t="shared" si="11"/>
        <v>0</v>
      </c>
      <c r="L43" s="143">
        <f t="shared" si="11"/>
        <v>0</v>
      </c>
      <c r="M43" s="143">
        <f t="shared" si="11"/>
        <v>0</v>
      </c>
      <c r="N43" s="143">
        <f t="shared" si="11"/>
        <v>0</v>
      </c>
      <c r="O43" s="143">
        <f t="shared" si="11"/>
        <v>0</v>
      </c>
      <c r="P43" s="143">
        <f t="shared" si="11"/>
        <v>0</v>
      </c>
      <c r="Q43" s="143">
        <f t="shared" si="11"/>
        <v>0</v>
      </c>
      <c r="R43" s="143">
        <f t="shared" si="11"/>
        <v>0</v>
      </c>
      <c r="S43" s="143">
        <f t="shared" si="11"/>
        <v>0</v>
      </c>
      <c r="T43" s="143">
        <f t="shared" si="11"/>
        <v>0</v>
      </c>
      <c r="U43" s="143">
        <f t="shared" si="11"/>
        <v>0</v>
      </c>
      <c r="V43" s="143">
        <f t="shared" si="11"/>
        <v>0</v>
      </c>
      <c r="W43" s="143">
        <f t="shared" si="11"/>
        <v>0</v>
      </c>
      <c r="X43" s="143">
        <f t="shared" si="11"/>
        <v>0</v>
      </c>
      <c r="Y43" s="143">
        <f t="shared" si="11"/>
        <v>0</v>
      </c>
      <c r="Z43" s="261" t="s">
        <v>122</v>
      </c>
      <c r="AA43" s="307"/>
    </row>
    <row r="44" spans="1:27" ht="16.5" customHeight="1">
      <c r="A44" s="43"/>
      <c r="B44" s="45" t="s">
        <v>123</v>
      </c>
      <c r="C44" s="146">
        <f t="shared" si="4"/>
        <v>4</v>
      </c>
      <c r="D44" s="147">
        <f>F44+H44+J44+L44+N44+P44+R44+T44+V44+X44</f>
        <v>3</v>
      </c>
      <c r="E44" s="147">
        <f>G44+I44+K44+M44+O44+Q44+S44+U44+W44+Y44</f>
        <v>1</v>
      </c>
      <c r="F44" s="135">
        <v>3</v>
      </c>
      <c r="G44" s="135">
        <v>1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0</v>
      </c>
      <c r="X44" s="135">
        <v>0</v>
      </c>
      <c r="Y44" s="135">
        <v>0</v>
      </c>
      <c r="Z44" s="41" t="s">
        <v>123</v>
      </c>
      <c r="AA44" s="3"/>
    </row>
    <row r="45" spans="1:27" s="123" customFormat="1" ht="16.5" customHeight="1">
      <c r="A45" s="263" t="s">
        <v>236</v>
      </c>
      <c r="B45" s="264"/>
      <c r="C45" s="142">
        <f t="shared" si="4"/>
        <v>23</v>
      </c>
      <c r="D45" s="143">
        <f>SUM(D46:D47)</f>
        <v>8</v>
      </c>
      <c r="E45" s="143">
        <f>SUM(E46:E47)</f>
        <v>15</v>
      </c>
      <c r="F45" s="143">
        <f>F46+F47</f>
        <v>3</v>
      </c>
      <c r="G45" s="143">
        <f aca="true" t="shared" si="12" ref="G45:Y45">G46+G47</f>
        <v>3</v>
      </c>
      <c r="H45" s="143">
        <f t="shared" si="12"/>
        <v>0</v>
      </c>
      <c r="I45" s="143">
        <f t="shared" si="12"/>
        <v>2</v>
      </c>
      <c r="J45" s="143">
        <f t="shared" si="12"/>
        <v>0</v>
      </c>
      <c r="K45" s="143">
        <f t="shared" si="12"/>
        <v>0</v>
      </c>
      <c r="L45" s="143">
        <f t="shared" si="12"/>
        <v>0</v>
      </c>
      <c r="M45" s="143">
        <f t="shared" si="12"/>
        <v>0</v>
      </c>
      <c r="N45" s="143">
        <f t="shared" si="12"/>
        <v>0</v>
      </c>
      <c r="O45" s="143">
        <f t="shared" si="12"/>
        <v>0</v>
      </c>
      <c r="P45" s="143">
        <f t="shared" si="12"/>
        <v>0</v>
      </c>
      <c r="Q45" s="143">
        <f t="shared" si="12"/>
        <v>0</v>
      </c>
      <c r="R45" s="143">
        <f t="shared" si="12"/>
        <v>0</v>
      </c>
      <c r="S45" s="143">
        <f t="shared" si="12"/>
        <v>0</v>
      </c>
      <c r="T45" s="143">
        <f t="shared" si="12"/>
        <v>2</v>
      </c>
      <c r="U45" s="143">
        <f t="shared" si="12"/>
        <v>7</v>
      </c>
      <c r="V45" s="143">
        <f t="shared" si="12"/>
        <v>3</v>
      </c>
      <c r="W45" s="143">
        <f t="shared" si="12"/>
        <v>3</v>
      </c>
      <c r="X45" s="143">
        <f t="shared" si="12"/>
        <v>0</v>
      </c>
      <c r="Y45" s="143">
        <f t="shared" si="12"/>
        <v>0</v>
      </c>
      <c r="Z45" s="247" t="s">
        <v>236</v>
      </c>
      <c r="AA45" s="306"/>
    </row>
    <row r="46" spans="1:27" ht="16.5" customHeight="1">
      <c r="A46" s="43"/>
      <c r="B46" s="45" t="s">
        <v>124</v>
      </c>
      <c r="C46" s="146">
        <f t="shared" si="4"/>
        <v>8</v>
      </c>
      <c r="D46" s="147">
        <f>F46+H46+J46+L46+N46+P46+R46+T46+V46+X46</f>
        <v>5</v>
      </c>
      <c r="E46" s="147">
        <f>G46+I46+K46+M46+O46+Q46+S46+U46+W46+Y46</f>
        <v>3</v>
      </c>
      <c r="F46" s="135">
        <v>3</v>
      </c>
      <c r="G46" s="135">
        <v>1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35">
        <v>0</v>
      </c>
      <c r="R46" s="135">
        <v>0</v>
      </c>
      <c r="S46" s="135">
        <v>0</v>
      </c>
      <c r="T46" s="135">
        <v>0</v>
      </c>
      <c r="U46" s="135">
        <v>0</v>
      </c>
      <c r="V46" s="135">
        <v>2</v>
      </c>
      <c r="W46" s="135">
        <v>2</v>
      </c>
      <c r="X46" s="135">
        <v>0</v>
      </c>
      <c r="Y46" s="135">
        <v>0</v>
      </c>
      <c r="Z46" s="41" t="s">
        <v>124</v>
      </c>
      <c r="AA46" s="3"/>
    </row>
    <row r="47" spans="1:27" ht="16.5" customHeight="1">
      <c r="A47" s="43"/>
      <c r="B47" s="45" t="s">
        <v>125</v>
      </c>
      <c r="C47" s="146">
        <f t="shared" si="4"/>
        <v>15</v>
      </c>
      <c r="D47" s="147">
        <f>F47+H47+J47+L47+N47+P47+R47+T47+V47+X47</f>
        <v>3</v>
      </c>
      <c r="E47" s="147">
        <f>G47+I47+K47+M47+O47+Q47+S47+U47+W47+Y47</f>
        <v>12</v>
      </c>
      <c r="F47" s="135">
        <v>0</v>
      </c>
      <c r="G47" s="135">
        <v>2</v>
      </c>
      <c r="H47" s="135">
        <v>0</v>
      </c>
      <c r="I47" s="135">
        <v>2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  <c r="Q47" s="135">
        <v>0</v>
      </c>
      <c r="R47" s="135">
        <v>0</v>
      </c>
      <c r="S47" s="135">
        <v>0</v>
      </c>
      <c r="T47" s="135">
        <v>2</v>
      </c>
      <c r="U47" s="135">
        <v>7</v>
      </c>
      <c r="V47" s="135">
        <v>1</v>
      </c>
      <c r="W47" s="135">
        <v>1</v>
      </c>
      <c r="X47" s="135">
        <v>0</v>
      </c>
      <c r="Y47" s="135">
        <v>0</v>
      </c>
      <c r="Z47" s="41" t="s">
        <v>125</v>
      </c>
      <c r="AA47" s="3"/>
    </row>
    <row r="48" spans="1:27" s="108" customFormat="1" ht="16.5" customHeight="1">
      <c r="A48" s="263" t="s">
        <v>237</v>
      </c>
      <c r="B48" s="264"/>
      <c r="C48" s="142">
        <f t="shared" si="4"/>
        <v>13</v>
      </c>
      <c r="D48" s="143">
        <f>SUM(D49:D51)</f>
        <v>4</v>
      </c>
      <c r="E48" s="143">
        <f>SUM(E49:E51)</f>
        <v>9</v>
      </c>
      <c r="F48" s="143">
        <f>SUM(F49:F51)</f>
        <v>3</v>
      </c>
      <c r="G48" s="143">
        <f aca="true" t="shared" si="13" ref="G48:Y48">SUM(G49:G51)</f>
        <v>3</v>
      </c>
      <c r="H48" s="143">
        <f t="shared" si="13"/>
        <v>0</v>
      </c>
      <c r="I48" s="143">
        <f t="shared" si="13"/>
        <v>0</v>
      </c>
      <c r="J48" s="143">
        <f t="shared" si="13"/>
        <v>0</v>
      </c>
      <c r="K48" s="143">
        <f t="shared" si="13"/>
        <v>2</v>
      </c>
      <c r="L48" s="143">
        <f t="shared" si="13"/>
        <v>0</v>
      </c>
      <c r="M48" s="143">
        <f t="shared" si="13"/>
        <v>0</v>
      </c>
      <c r="N48" s="143">
        <f t="shared" si="13"/>
        <v>0</v>
      </c>
      <c r="O48" s="143">
        <f t="shared" si="13"/>
        <v>0</v>
      </c>
      <c r="P48" s="143">
        <f t="shared" si="13"/>
        <v>0</v>
      </c>
      <c r="Q48" s="143">
        <f t="shared" si="13"/>
        <v>0</v>
      </c>
      <c r="R48" s="143">
        <f t="shared" si="13"/>
        <v>0</v>
      </c>
      <c r="S48" s="143">
        <f t="shared" si="13"/>
        <v>0</v>
      </c>
      <c r="T48" s="143">
        <f t="shared" si="13"/>
        <v>0</v>
      </c>
      <c r="U48" s="143">
        <f t="shared" si="13"/>
        <v>0</v>
      </c>
      <c r="V48" s="143">
        <f t="shared" si="13"/>
        <v>1</v>
      </c>
      <c r="W48" s="143">
        <f t="shared" si="13"/>
        <v>4</v>
      </c>
      <c r="X48" s="143">
        <f t="shared" si="13"/>
        <v>0</v>
      </c>
      <c r="Y48" s="143">
        <f t="shared" si="13"/>
        <v>0</v>
      </c>
      <c r="Z48" s="247" t="s">
        <v>237</v>
      </c>
      <c r="AA48" s="306"/>
    </row>
    <row r="49" spans="1:27" ht="16.5" customHeight="1">
      <c r="A49" s="43"/>
      <c r="B49" s="45" t="s">
        <v>126</v>
      </c>
      <c r="C49" s="146">
        <f t="shared" si="4"/>
        <v>3</v>
      </c>
      <c r="D49" s="147">
        <f aca="true" t="shared" si="14" ref="D49:E51">F49+H49+J49+L49+N49+P49+R49+T49+V49+X49</f>
        <v>2</v>
      </c>
      <c r="E49" s="147">
        <f t="shared" si="14"/>
        <v>1</v>
      </c>
      <c r="F49" s="135">
        <v>1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  <c r="Q49" s="135">
        <v>0</v>
      </c>
      <c r="R49" s="135">
        <v>0</v>
      </c>
      <c r="S49" s="135">
        <v>0</v>
      </c>
      <c r="T49" s="135">
        <v>0</v>
      </c>
      <c r="U49" s="135">
        <v>0</v>
      </c>
      <c r="V49" s="135">
        <v>1</v>
      </c>
      <c r="W49" s="135">
        <v>1</v>
      </c>
      <c r="X49" s="135">
        <v>0</v>
      </c>
      <c r="Y49" s="135">
        <v>0</v>
      </c>
      <c r="Z49" s="41" t="s">
        <v>126</v>
      </c>
      <c r="AA49" s="3"/>
    </row>
    <row r="50" spans="1:27" ht="16.5" customHeight="1">
      <c r="A50" s="43"/>
      <c r="B50" s="45" t="s">
        <v>127</v>
      </c>
      <c r="C50" s="146">
        <f t="shared" si="4"/>
        <v>4</v>
      </c>
      <c r="D50" s="147">
        <f t="shared" si="14"/>
        <v>1</v>
      </c>
      <c r="E50" s="147">
        <f t="shared" si="14"/>
        <v>3</v>
      </c>
      <c r="F50" s="135">
        <v>1</v>
      </c>
      <c r="G50" s="135">
        <v>1</v>
      </c>
      <c r="H50" s="135">
        <v>0</v>
      </c>
      <c r="I50" s="135">
        <v>0</v>
      </c>
      <c r="J50" s="135">
        <v>0</v>
      </c>
      <c r="K50" s="135">
        <v>2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41" t="s">
        <v>127</v>
      </c>
      <c r="AA50" s="3"/>
    </row>
    <row r="51" spans="1:27" ht="16.5" customHeight="1">
      <c r="A51" s="43"/>
      <c r="B51" s="45" t="s">
        <v>128</v>
      </c>
      <c r="C51" s="146">
        <f t="shared" si="4"/>
        <v>6</v>
      </c>
      <c r="D51" s="147">
        <f t="shared" si="14"/>
        <v>1</v>
      </c>
      <c r="E51" s="147">
        <f t="shared" si="14"/>
        <v>5</v>
      </c>
      <c r="F51" s="135">
        <v>1</v>
      </c>
      <c r="G51" s="135">
        <v>2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3</v>
      </c>
      <c r="X51" s="135">
        <v>0</v>
      </c>
      <c r="Y51" s="135">
        <v>0</v>
      </c>
      <c r="Z51" s="41" t="s">
        <v>128</v>
      </c>
      <c r="AA51" s="3"/>
    </row>
    <row r="52" spans="1:27" s="123" customFormat="1" ht="16.5" customHeight="1">
      <c r="A52" s="263" t="s">
        <v>238</v>
      </c>
      <c r="B52" s="264"/>
      <c r="C52" s="142">
        <f t="shared" si="4"/>
        <v>20</v>
      </c>
      <c r="D52" s="143">
        <f>SUM(D53:D56)</f>
        <v>12</v>
      </c>
      <c r="E52" s="143">
        <f>SUM(E53:E56)</f>
        <v>8</v>
      </c>
      <c r="F52" s="143">
        <f>SUM(F53:F56)</f>
        <v>3</v>
      </c>
      <c r="G52" s="143">
        <f aca="true" t="shared" si="15" ref="G52:Y52">SUM(G53:G56)</f>
        <v>7</v>
      </c>
      <c r="H52" s="143">
        <f t="shared" si="15"/>
        <v>0</v>
      </c>
      <c r="I52" s="143">
        <f t="shared" si="15"/>
        <v>0</v>
      </c>
      <c r="J52" s="143">
        <f t="shared" si="15"/>
        <v>0</v>
      </c>
      <c r="K52" s="143">
        <f t="shared" si="15"/>
        <v>0</v>
      </c>
      <c r="L52" s="143">
        <f t="shared" si="15"/>
        <v>0</v>
      </c>
      <c r="M52" s="143">
        <f t="shared" si="15"/>
        <v>0</v>
      </c>
      <c r="N52" s="143">
        <f t="shared" si="15"/>
        <v>0</v>
      </c>
      <c r="O52" s="143">
        <f t="shared" si="15"/>
        <v>0</v>
      </c>
      <c r="P52" s="143">
        <f t="shared" si="15"/>
        <v>0</v>
      </c>
      <c r="Q52" s="143">
        <f t="shared" si="15"/>
        <v>0</v>
      </c>
      <c r="R52" s="143">
        <f t="shared" si="15"/>
        <v>0</v>
      </c>
      <c r="S52" s="143">
        <f t="shared" si="15"/>
        <v>0</v>
      </c>
      <c r="T52" s="143">
        <f t="shared" si="15"/>
        <v>0</v>
      </c>
      <c r="U52" s="143">
        <f t="shared" si="15"/>
        <v>0</v>
      </c>
      <c r="V52" s="143">
        <f t="shared" si="15"/>
        <v>9</v>
      </c>
      <c r="W52" s="143">
        <f t="shared" si="15"/>
        <v>1</v>
      </c>
      <c r="X52" s="143">
        <f t="shared" si="15"/>
        <v>0</v>
      </c>
      <c r="Y52" s="143">
        <f t="shared" si="15"/>
        <v>0</v>
      </c>
      <c r="Z52" s="247" t="s">
        <v>238</v>
      </c>
      <c r="AA52" s="306"/>
    </row>
    <row r="53" spans="1:27" ht="16.5" customHeight="1">
      <c r="A53" s="43"/>
      <c r="B53" s="45" t="s">
        <v>129</v>
      </c>
      <c r="C53" s="146">
        <f t="shared" si="4"/>
        <v>5</v>
      </c>
      <c r="D53" s="147">
        <f>F53+H53+J53+L53+N53+P53+R53+T53+V53+X53</f>
        <v>3</v>
      </c>
      <c r="E53" s="147">
        <f>G53+I53+K53+M53+O53+Q53+S53+U53+W53+Y53</f>
        <v>2</v>
      </c>
      <c r="F53" s="135">
        <v>1</v>
      </c>
      <c r="G53" s="135">
        <v>1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  <c r="Q53" s="135">
        <v>0</v>
      </c>
      <c r="R53" s="135">
        <v>0</v>
      </c>
      <c r="S53" s="135">
        <v>0</v>
      </c>
      <c r="T53" s="135">
        <v>0</v>
      </c>
      <c r="U53" s="135">
        <v>0</v>
      </c>
      <c r="V53" s="135">
        <v>2</v>
      </c>
      <c r="W53" s="135">
        <v>1</v>
      </c>
      <c r="X53" s="135">
        <v>0</v>
      </c>
      <c r="Y53" s="135">
        <v>0</v>
      </c>
      <c r="Z53" s="41" t="s">
        <v>129</v>
      </c>
      <c r="AA53" s="3"/>
    </row>
    <row r="54" spans="1:27" ht="16.5" customHeight="1">
      <c r="A54" s="43"/>
      <c r="B54" s="45" t="s">
        <v>130</v>
      </c>
      <c r="C54" s="146">
        <f t="shared" si="4"/>
        <v>2</v>
      </c>
      <c r="D54" s="147">
        <f aca="true" t="shared" si="16" ref="D54:E56">F54+H54+J54+L54+N54+P54+R54+T54+V54+X54</f>
        <v>1</v>
      </c>
      <c r="E54" s="147">
        <f t="shared" si="16"/>
        <v>1</v>
      </c>
      <c r="F54" s="135">
        <v>0</v>
      </c>
      <c r="G54" s="135">
        <v>1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1</v>
      </c>
      <c r="W54" s="135">
        <v>0</v>
      </c>
      <c r="X54" s="135">
        <v>0</v>
      </c>
      <c r="Y54" s="135">
        <v>0</v>
      </c>
      <c r="Z54" s="41" t="s">
        <v>130</v>
      </c>
      <c r="AA54" s="3"/>
    </row>
    <row r="55" spans="1:27" ht="16.5" customHeight="1">
      <c r="A55" s="43"/>
      <c r="B55" s="45" t="s">
        <v>131</v>
      </c>
      <c r="C55" s="146">
        <f t="shared" si="4"/>
        <v>11</v>
      </c>
      <c r="D55" s="147">
        <f t="shared" si="16"/>
        <v>6</v>
      </c>
      <c r="E55" s="147">
        <f t="shared" si="16"/>
        <v>5</v>
      </c>
      <c r="F55" s="135">
        <v>1</v>
      </c>
      <c r="G55" s="135">
        <v>5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135">
        <v>0</v>
      </c>
      <c r="T55" s="135">
        <v>0</v>
      </c>
      <c r="U55" s="135">
        <v>0</v>
      </c>
      <c r="V55" s="135">
        <v>5</v>
      </c>
      <c r="W55" s="135">
        <v>0</v>
      </c>
      <c r="X55" s="135">
        <v>0</v>
      </c>
      <c r="Y55" s="135">
        <v>0</v>
      </c>
      <c r="Z55" s="41" t="s">
        <v>131</v>
      </c>
      <c r="AA55" s="3"/>
    </row>
    <row r="56" spans="1:27" ht="16.5" customHeight="1">
      <c r="A56" s="43"/>
      <c r="B56" s="45" t="s">
        <v>132</v>
      </c>
      <c r="C56" s="146">
        <f t="shared" si="4"/>
        <v>2</v>
      </c>
      <c r="D56" s="147">
        <f t="shared" si="16"/>
        <v>2</v>
      </c>
      <c r="E56" s="147">
        <f t="shared" si="16"/>
        <v>0</v>
      </c>
      <c r="F56" s="135">
        <v>1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v>0</v>
      </c>
      <c r="U56" s="135">
        <v>0</v>
      </c>
      <c r="V56" s="135">
        <v>1</v>
      </c>
      <c r="W56" s="135">
        <v>0</v>
      </c>
      <c r="X56" s="135">
        <v>0</v>
      </c>
      <c r="Y56" s="135">
        <v>0</v>
      </c>
      <c r="Z56" s="41" t="s">
        <v>132</v>
      </c>
      <c r="AA56" s="3"/>
    </row>
    <row r="57" spans="1:27" s="124" customFormat="1" ht="16.5" customHeight="1">
      <c r="A57" s="263" t="s">
        <v>239</v>
      </c>
      <c r="B57" s="264"/>
      <c r="C57" s="142">
        <f t="shared" si="4"/>
        <v>13</v>
      </c>
      <c r="D57" s="143">
        <f>SUM(D58:D59)</f>
        <v>6</v>
      </c>
      <c r="E57" s="143">
        <f>SUM(E58:E59)</f>
        <v>7</v>
      </c>
      <c r="F57" s="143">
        <f>SUM(F58:F59)</f>
        <v>2</v>
      </c>
      <c r="G57" s="143">
        <f aca="true" t="shared" si="17" ref="G57:Y57">SUM(G58:G59)</f>
        <v>2</v>
      </c>
      <c r="H57" s="143">
        <f t="shared" si="17"/>
        <v>0</v>
      </c>
      <c r="I57" s="143">
        <f t="shared" si="17"/>
        <v>1</v>
      </c>
      <c r="J57" s="143">
        <f t="shared" si="17"/>
        <v>0</v>
      </c>
      <c r="K57" s="143">
        <f t="shared" si="17"/>
        <v>0</v>
      </c>
      <c r="L57" s="143">
        <f t="shared" si="17"/>
        <v>0</v>
      </c>
      <c r="M57" s="143">
        <f t="shared" si="17"/>
        <v>0</v>
      </c>
      <c r="N57" s="143">
        <f t="shared" si="17"/>
        <v>0</v>
      </c>
      <c r="O57" s="143">
        <f t="shared" si="17"/>
        <v>0</v>
      </c>
      <c r="P57" s="143">
        <f t="shared" si="17"/>
        <v>0</v>
      </c>
      <c r="Q57" s="143">
        <f t="shared" si="17"/>
        <v>0</v>
      </c>
      <c r="R57" s="143">
        <f t="shared" si="17"/>
        <v>0</v>
      </c>
      <c r="S57" s="143">
        <f t="shared" si="17"/>
        <v>0</v>
      </c>
      <c r="T57" s="143">
        <f t="shared" si="17"/>
        <v>0</v>
      </c>
      <c r="U57" s="143">
        <f t="shared" si="17"/>
        <v>4</v>
      </c>
      <c r="V57" s="143">
        <f t="shared" si="17"/>
        <v>4</v>
      </c>
      <c r="W57" s="143">
        <f t="shared" si="17"/>
        <v>0</v>
      </c>
      <c r="X57" s="143">
        <f t="shared" si="17"/>
        <v>0</v>
      </c>
      <c r="Y57" s="143">
        <f t="shared" si="17"/>
        <v>0</v>
      </c>
      <c r="Z57" s="247" t="s">
        <v>239</v>
      </c>
      <c r="AA57" s="306"/>
    </row>
    <row r="58" spans="1:27" ht="16.5" customHeight="1">
      <c r="A58" s="43"/>
      <c r="B58" s="45" t="s">
        <v>133</v>
      </c>
      <c r="C58" s="146">
        <f t="shared" si="4"/>
        <v>2</v>
      </c>
      <c r="D58" s="147">
        <f>F58+H58+J58+L58+N58+P58+R58+T58+V58+X58</f>
        <v>2</v>
      </c>
      <c r="E58" s="147">
        <f>G58+I58+K58+M58+O58+Q58+S58+U58+W58+Y58</f>
        <v>0</v>
      </c>
      <c r="F58" s="135">
        <v>1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135">
        <v>0</v>
      </c>
      <c r="T58" s="135">
        <v>0</v>
      </c>
      <c r="U58" s="135">
        <v>0</v>
      </c>
      <c r="V58" s="135">
        <v>1</v>
      </c>
      <c r="W58" s="135">
        <v>0</v>
      </c>
      <c r="X58" s="135">
        <v>0</v>
      </c>
      <c r="Y58" s="135">
        <v>0</v>
      </c>
      <c r="Z58" s="41" t="s">
        <v>133</v>
      </c>
      <c r="AA58" s="3"/>
    </row>
    <row r="59" spans="1:27" s="94" customFormat="1" ht="16.5" customHeight="1">
      <c r="A59" s="43"/>
      <c r="B59" s="45" t="s">
        <v>147</v>
      </c>
      <c r="C59" s="146">
        <f t="shared" si="4"/>
        <v>11</v>
      </c>
      <c r="D59" s="147">
        <f>F59+H59+J59+L59+N59+P59+R59+T59+V59+X59</f>
        <v>4</v>
      </c>
      <c r="E59" s="147">
        <f>G59+I59+K59+M59+O59+Q59+S59+U59+W59+Y59</f>
        <v>7</v>
      </c>
      <c r="F59" s="135">
        <v>1</v>
      </c>
      <c r="G59" s="135">
        <v>2</v>
      </c>
      <c r="H59" s="135">
        <v>0</v>
      </c>
      <c r="I59" s="135">
        <v>1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4</v>
      </c>
      <c r="V59" s="135">
        <v>3</v>
      </c>
      <c r="W59" s="135">
        <v>0</v>
      </c>
      <c r="X59" s="135">
        <v>0</v>
      </c>
      <c r="Y59" s="135">
        <v>0</v>
      </c>
      <c r="Z59" s="41" t="s">
        <v>147</v>
      </c>
      <c r="AA59" s="3"/>
    </row>
    <row r="60" spans="1:27" s="123" customFormat="1" ht="16.5" customHeight="1">
      <c r="A60" s="263" t="s">
        <v>240</v>
      </c>
      <c r="B60" s="281"/>
      <c r="C60" s="142">
        <f t="shared" si="4"/>
        <v>20</v>
      </c>
      <c r="D60" s="143">
        <f aca="true" t="shared" si="18" ref="D60:Y60">SUM(D61:D62)</f>
        <v>10</v>
      </c>
      <c r="E60" s="143">
        <f t="shared" si="18"/>
        <v>10</v>
      </c>
      <c r="F60" s="143">
        <f t="shared" si="18"/>
        <v>5</v>
      </c>
      <c r="G60" s="143">
        <f t="shared" si="18"/>
        <v>0</v>
      </c>
      <c r="H60" s="143">
        <f t="shared" si="18"/>
        <v>0</v>
      </c>
      <c r="I60" s="143">
        <f t="shared" si="18"/>
        <v>0</v>
      </c>
      <c r="J60" s="143">
        <f t="shared" si="18"/>
        <v>0</v>
      </c>
      <c r="K60" s="143">
        <f t="shared" si="18"/>
        <v>0</v>
      </c>
      <c r="L60" s="143">
        <f t="shared" si="18"/>
        <v>0</v>
      </c>
      <c r="M60" s="143">
        <f t="shared" si="18"/>
        <v>1</v>
      </c>
      <c r="N60" s="143">
        <f t="shared" si="18"/>
        <v>0</v>
      </c>
      <c r="O60" s="143">
        <f t="shared" si="18"/>
        <v>1</v>
      </c>
      <c r="P60" s="143">
        <f t="shared" si="18"/>
        <v>0</v>
      </c>
      <c r="Q60" s="143">
        <f t="shared" si="18"/>
        <v>0</v>
      </c>
      <c r="R60" s="143">
        <f t="shared" si="18"/>
        <v>0</v>
      </c>
      <c r="S60" s="143">
        <f t="shared" si="18"/>
        <v>2</v>
      </c>
      <c r="T60" s="143">
        <f t="shared" si="18"/>
        <v>0</v>
      </c>
      <c r="U60" s="143">
        <f t="shared" si="18"/>
        <v>6</v>
      </c>
      <c r="V60" s="143">
        <f t="shared" si="18"/>
        <v>5</v>
      </c>
      <c r="W60" s="143">
        <f t="shared" si="18"/>
        <v>0</v>
      </c>
      <c r="X60" s="143">
        <f t="shared" si="18"/>
        <v>0</v>
      </c>
      <c r="Y60" s="143">
        <f t="shared" si="18"/>
        <v>0</v>
      </c>
      <c r="Z60" s="247" t="s">
        <v>240</v>
      </c>
      <c r="AA60" s="248"/>
    </row>
    <row r="61" spans="1:27" ht="16.5" customHeight="1">
      <c r="A61" s="44"/>
      <c r="B61" s="45" t="s">
        <v>134</v>
      </c>
      <c r="C61" s="146">
        <f t="shared" si="4"/>
        <v>5</v>
      </c>
      <c r="D61" s="147">
        <f>F61+H61+J61+L61+N61+P61+R61+T61+V61+X61</f>
        <v>4</v>
      </c>
      <c r="E61" s="147">
        <f>G61+I61+K61+M61+O61+Q61+S61+U61+W61+Y61</f>
        <v>1</v>
      </c>
      <c r="F61" s="135">
        <v>2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1</v>
      </c>
      <c r="N61" s="135">
        <v>0</v>
      </c>
      <c r="O61" s="135">
        <v>0</v>
      </c>
      <c r="P61" s="135">
        <v>0</v>
      </c>
      <c r="Q61" s="135">
        <v>0</v>
      </c>
      <c r="R61" s="135">
        <v>0</v>
      </c>
      <c r="S61" s="135">
        <v>0</v>
      </c>
      <c r="T61" s="135">
        <v>0</v>
      </c>
      <c r="U61" s="135">
        <v>0</v>
      </c>
      <c r="V61" s="135">
        <v>2</v>
      </c>
      <c r="W61" s="135">
        <v>0</v>
      </c>
      <c r="X61" s="135">
        <v>0</v>
      </c>
      <c r="Y61" s="135">
        <v>0</v>
      </c>
      <c r="Z61" s="41" t="s">
        <v>134</v>
      </c>
      <c r="AA61" s="3"/>
    </row>
    <row r="62" spans="1:27" ht="16.5" customHeight="1">
      <c r="A62" s="44"/>
      <c r="B62" s="45" t="s">
        <v>224</v>
      </c>
      <c r="C62" s="146">
        <f t="shared" si="4"/>
        <v>15</v>
      </c>
      <c r="D62" s="147">
        <f>F62+H62+J62+L62+N62+P62+R62+T62+V62+X62</f>
        <v>6</v>
      </c>
      <c r="E62" s="147">
        <f>G62+I62+K62+M62+O62+Q62+S62+U62+W62+Y62</f>
        <v>9</v>
      </c>
      <c r="F62" s="135">
        <v>3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1</v>
      </c>
      <c r="P62" s="135">
        <v>0</v>
      </c>
      <c r="Q62" s="135">
        <v>0</v>
      </c>
      <c r="R62" s="135">
        <v>0</v>
      </c>
      <c r="S62" s="135">
        <v>2</v>
      </c>
      <c r="T62" s="135">
        <v>0</v>
      </c>
      <c r="U62" s="135">
        <v>6</v>
      </c>
      <c r="V62" s="135">
        <v>3</v>
      </c>
      <c r="W62" s="135">
        <v>0</v>
      </c>
      <c r="X62" s="135">
        <v>0</v>
      </c>
      <c r="Y62" s="135">
        <v>0</v>
      </c>
      <c r="Z62" s="41" t="s">
        <v>224</v>
      </c>
      <c r="AA62" s="3"/>
    </row>
    <row r="63" spans="1:27" s="123" customFormat="1" ht="16.5" customHeight="1">
      <c r="A63" s="263" t="s">
        <v>241</v>
      </c>
      <c r="B63" s="264"/>
      <c r="C63" s="142">
        <f t="shared" si="4"/>
        <v>4</v>
      </c>
      <c r="D63" s="143">
        <f>D64</f>
        <v>3</v>
      </c>
      <c r="E63" s="143">
        <f>E64</f>
        <v>1</v>
      </c>
      <c r="F63" s="143">
        <f>F64</f>
        <v>2</v>
      </c>
      <c r="G63" s="143">
        <f aca="true" t="shared" si="19" ref="G63:Y63">G64</f>
        <v>1</v>
      </c>
      <c r="H63" s="143">
        <f t="shared" si="19"/>
        <v>0</v>
      </c>
      <c r="I63" s="143">
        <f t="shared" si="19"/>
        <v>0</v>
      </c>
      <c r="J63" s="143">
        <f t="shared" si="19"/>
        <v>0</v>
      </c>
      <c r="K63" s="143">
        <f t="shared" si="19"/>
        <v>0</v>
      </c>
      <c r="L63" s="143">
        <f t="shared" si="19"/>
        <v>0</v>
      </c>
      <c r="M63" s="143">
        <f t="shared" si="19"/>
        <v>0</v>
      </c>
      <c r="N63" s="143">
        <f t="shared" si="19"/>
        <v>0</v>
      </c>
      <c r="O63" s="143">
        <f t="shared" si="19"/>
        <v>0</v>
      </c>
      <c r="P63" s="143">
        <f t="shared" si="19"/>
        <v>0</v>
      </c>
      <c r="Q63" s="143">
        <f t="shared" si="19"/>
        <v>0</v>
      </c>
      <c r="R63" s="143">
        <f t="shared" si="19"/>
        <v>0</v>
      </c>
      <c r="S63" s="143">
        <f t="shared" si="19"/>
        <v>0</v>
      </c>
      <c r="T63" s="143">
        <f t="shared" si="19"/>
        <v>0</v>
      </c>
      <c r="U63" s="143">
        <f t="shared" si="19"/>
        <v>0</v>
      </c>
      <c r="V63" s="143">
        <f t="shared" si="19"/>
        <v>1</v>
      </c>
      <c r="W63" s="143">
        <f t="shared" si="19"/>
        <v>0</v>
      </c>
      <c r="X63" s="143">
        <f t="shared" si="19"/>
        <v>0</v>
      </c>
      <c r="Y63" s="143">
        <f t="shared" si="19"/>
        <v>0</v>
      </c>
      <c r="Z63" s="247" t="s">
        <v>241</v>
      </c>
      <c r="AA63" s="306"/>
    </row>
    <row r="64" spans="1:27" ht="16.5" customHeight="1">
      <c r="A64" s="44"/>
      <c r="B64" s="45" t="s">
        <v>135</v>
      </c>
      <c r="C64" s="146">
        <f t="shared" si="4"/>
        <v>4</v>
      </c>
      <c r="D64" s="147">
        <f>F64+H64+J64+L64+N64+P64+R64+T64+V64+X64</f>
        <v>3</v>
      </c>
      <c r="E64" s="147">
        <f>G64+I64+K64+M64+O64+Q64+S64+U64+W64+Y64</f>
        <v>1</v>
      </c>
      <c r="F64" s="135">
        <v>2</v>
      </c>
      <c r="G64" s="135">
        <v>1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135">
        <v>0</v>
      </c>
      <c r="R64" s="135">
        <v>0</v>
      </c>
      <c r="S64" s="135">
        <v>0</v>
      </c>
      <c r="T64" s="135">
        <v>0</v>
      </c>
      <c r="U64" s="135">
        <v>0</v>
      </c>
      <c r="V64" s="135">
        <v>1</v>
      </c>
      <c r="W64" s="135">
        <v>0</v>
      </c>
      <c r="X64" s="135">
        <v>0</v>
      </c>
      <c r="Y64" s="135">
        <v>0</v>
      </c>
      <c r="Z64" s="41" t="s">
        <v>135</v>
      </c>
      <c r="AA64" s="3"/>
    </row>
    <row r="65" spans="1:27" s="124" customFormat="1" ht="16.5" customHeight="1">
      <c r="A65" s="263" t="s">
        <v>242</v>
      </c>
      <c r="B65" s="281"/>
      <c r="C65" s="142">
        <f t="shared" si="4"/>
        <v>14</v>
      </c>
      <c r="D65" s="143">
        <f aca="true" t="shared" si="20" ref="D65:Y65">SUM(D66:D67)</f>
        <v>6</v>
      </c>
      <c r="E65" s="143">
        <f t="shared" si="20"/>
        <v>8</v>
      </c>
      <c r="F65" s="143">
        <f t="shared" si="20"/>
        <v>5</v>
      </c>
      <c r="G65" s="143">
        <f t="shared" si="20"/>
        <v>2</v>
      </c>
      <c r="H65" s="143">
        <f t="shared" si="20"/>
        <v>0</v>
      </c>
      <c r="I65" s="143">
        <f t="shared" si="20"/>
        <v>0</v>
      </c>
      <c r="J65" s="143">
        <f t="shared" si="20"/>
        <v>0</v>
      </c>
      <c r="K65" s="143">
        <f t="shared" si="20"/>
        <v>0</v>
      </c>
      <c r="L65" s="143">
        <f t="shared" si="20"/>
        <v>0</v>
      </c>
      <c r="M65" s="143">
        <f t="shared" si="20"/>
        <v>0</v>
      </c>
      <c r="N65" s="143">
        <f t="shared" si="20"/>
        <v>0</v>
      </c>
      <c r="O65" s="143">
        <f t="shared" si="20"/>
        <v>0</v>
      </c>
      <c r="P65" s="143">
        <f t="shared" si="20"/>
        <v>0</v>
      </c>
      <c r="Q65" s="143">
        <f t="shared" si="20"/>
        <v>0</v>
      </c>
      <c r="R65" s="143">
        <f t="shared" si="20"/>
        <v>0</v>
      </c>
      <c r="S65" s="143">
        <f t="shared" si="20"/>
        <v>0</v>
      </c>
      <c r="T65" s="143">
        <f t="shared" si="20"/>
        <v>0</v>
      </c>
      <c r="U65" s="143">
        <f t="shared" si="20"/>
        <v>0</v>
      </c>
      <c r="V65" s="143">
        <f t="shared" si="20"/>
        <v>1</v>
      </c>
      <c r="W65" s="143">
        <f t="shared" si="20"/>
        <v>6</v>
      </c>
      <c r="X65" s="143">
        <f t="shared" si="20"/>
        <v>0</v>
      </c>
      <c r="Y65" s="143">
        <f t="shared" si="20"/>
        <v>0</v>
      </c>
      <c r="Z65" s="247" t="s">
        <v>242</v>
      </c>
      <c r="AA65" s="248"/>
    </row>
    <row r="66" spans="1:27" ht="16.5" customHeight="1">
      <c r="A66" s="44"/>
      <c r="B66" s="45" t="s">
        <v>225</v>
      </c>
      <c r="C66" s="146">
        <f t="shared" si="4"/>
        <v>6</v>
      </c>
      <c r="D66" s="147">
        <f>F66+H66+J66+L66+N66+P66+R66+T66+V66+X66</f>
        <v>2</v>
      </c>
      <c r="E66" s="147">
        <f>G66+I66+K66+M66+O66+Q66+S66+U66+W66+Y66</f>
        <v>4</v>
      </c>
      <c r="F66" s="135">
        <v>2</v>
      </c>
      <c r="G66" s="135">
        <v>1</v>
      </c>
      <c r="H66" s="135">
        <v>0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  <c r="P66" s="135">
        <v>0</v>
      </c>
      <c r="Q66" s="135">
        <v>0</v>
      </c>
      <c r="R66" s="135">
        <v>0</v>
      </c>
      <c r="S66" s="135">
        <v>0</v>
      </c>
      <c r="T66" s="135">
        <v>0</v>
      </c>
      <c r="U66" s="135">
        <v>0</v>
      </c>
      <c r="V66" s="135">
        <v>0</v>
      </c>
      <c r="W66" s="135">
        <v>3</v>
      </c>
      <c r="X66" s="135">
        <v>0</v>
      </c>
      <c r="Y66" s="135">
        <v>0</v>
      </c>
      <c r="Z66" s="41" t="s">
        <v>225</v>
      </c>
      <c r="AA66" s="3"/>
    </row>
    <row r="67" spans="1:27" s="94" customFormat="1" ht="16.5" customHeight="1">
      <c r="A67" s="44"/>
      <c r="B67" s="45" t="s">
        <v>226</v>
      </c>
      <c r="C67" s="146">
        <f t="shared" si="4"/>
        <v>8</v>
      </c>
      <c r="D67" s="147">
        <f>F67+H67+J67+L67+N67+P67+R67+T67+V67+X67</f>
        <v>4</v>
      </c>
      <c r="E67" s="147">
        <f>G67+I67+K67+M67+O67+Q67+S67+U67+W67+Y67</f>
        <v>4</v>
      </c>
      <c r="F67" s="135">
        <v>3</v>
      </c>
      <c r="G67" s="135">
        <v>1</v>
      </c>
      <c r="H67" s="135">
        <v>0</v>
      </c>
      <c r="I67" s="135"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0</v>
      </c>
      <c r="O67" s="135">
        <v>0</v>
      </c>
      <c r="P67" s="135">
        <v>0</v>
      </c>
      <c r="Q67" s="135">
        <v>0</v>
      </c>
      <c r="R67" s="135">
        <v>0</v>
      </c>
      <c r="S67" s="135">
        <v>0</v>
      </c>
      <c r="T67" s="135">
        <v>0</v>
      </c>
      <c r="U67" s="135">
        <v>0</v>
      </c>
      <c r="V67" s="135">
        <v>1</v>
      </c>
      <c r="W67" s="135">
        <v>3</v>
      </c>
      <c r="X67" s="135">
        <v>0</v>
      </c>
      <c r="Y67" s="135">
        <v>0</v>
      </c>
      <c r="Z67" s="41" t="s">
        <v>226</v>
      </c>
      <c r="AA67" s="3"/>
    </row>
    <row r="68" spans="1:27" s="94" customFormat="1" ht="16.5" customHeight="1">
      <c r="A68" s="87"/>
      <c r="B68" s="126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139"/>
      <c r="AA68" s="87"/>
    </row>
    <row r="69" spans="2:25" ht="11.25" customHeight="1">
      <c r="B69" s="129"/>
      <c r="C69" s="129"/>
      <c r="D69" s="129"/>
      <c r="E69" s="129"/>
      <c r="F69" s="129"/>
      <c r="G69" s="129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</row>
    <row r="70" spans="2:7" ht="11.25" customHeight="1">
      <c r="B70" s="129"/>
      <c r="C70" s="129"/>
      <c r="D70" s="129"/>
      <c r="E70" s="129"/>
      <c r="F70" s="94"/>
      <c r="G70" s="94"/>
    </row>
    <row r="71" spans="2:5" ht="11.25" customHeight="1">
      <c r="B71" s="137"/>
      <c r="C71" s="137"/>
      <c r="D71" s="137"/>
      <c r="E71" s="137"/>
    </row>
    <row r="72" spans="2:5" ht="11.25" customHeight="1">
      <c r="B72" s="137"/>
      <c r="C72" s="137"/>
      <c r="D72" s="137"/>
      <c r="E72" s="137"/>
    </row>
    <row r="73" spans="2:5" ht="11.25" customHeight="1">
      <c r="B73" s="137"/>
      <c r="C73" s="137"/>
      <c r="D73" s="137"/>
      <c r="E73" s="137"/>
    </row>
    <row r="74" spans="2:5" ht="11.25" customHeight="1">
      <c r="B74" s="137"/>
      <c r="C74" s="137"/>
      <c r="D74" s="137"/>
      <c r="E74" s="137"/>
    </row>
    <row r="75" spans="2:5" ht="11.25" customHeight="1">
      <c r="B75" s="137"/>
      <c r="C75" s="137"/>
      <c r="D75" s="137"/>
      <c r="E75" s="137"/>
    </row>
    <row r="76" spans="2:5" ht="11.25" customHeight="1">
      <c r="B76" s="137"/>
      <c r="C76" s="137"/>
      <c r="D76" s="137"/>
      <c r="E76" s="137"/>
    </row>
    <row r="77" spans="2:5" ht="11.25" customHeight="1">
      <c r="B77" s="137"/>
      <c r="C77" s="137"/>
      <c r="D77" s="137"/>
      <c r="E77" s="137"/>
    </row>
    <row r="78" spans="2:5" ht="11.25" customHeight="1">
      <c r="B78" s="137"/>
      <c r="C78" s="137"/>
      <c r="D78" s="137"/>
      <c r="E78" s="137"/>
    </row>
    <row r="79" spans="2:5" ht="11.25" customHeight="1">
      <c r="B79" s="137"/>
      <c r="C79" s="137"/>
      <c r="D79" s="137"/>
      <c r="E79" s="137"/>
    </row>
    <row r="80" spans="2:5" ht="11.25" customHeight="1">
      <c r="B80" s="137"/>
      <c r="C80" s="137"/>
      <c r="D80" s="137"/>
      <c r="E80" s="137"/>
    </row>
    <row r="81" spans="2:5" ht="11.25" customHeight="1">
      <c r="B81" s="137"/>
      <c r="C81" s="137"/>
      <c r="D81" s="137"/>
      <c r="E81" s="137"/>
    </row>
    <row r="82" spans="2:5" ht="11.25" customHeight="1">
      <c r="B82" s="137"/>
      <c r="C82" s="137"/>
      <c r="D82" s="137"/>
      <c r="E82" s="137"/>
    </row>
    <row r="83" spans="2:5" ht="11.25" customHeight="1">
      <c r="B83" s="137"/>
      <c r="C83" s="137"/>
      <c r="D83" s="137"/>
      <c r="E83" s="137"/>
    </row>
  </sheetData>
  <sheetProtection sheet="1" objects="1" scenarios="1" selectLockedCells="1" selectUnlockedCells="1"/>
  <mergeCells count="37">
    <mergeCell ref="Z4:AA7"/>
    <mergeCell ref="Z45:AA45"/>
    <mergeCell ref="X5:Y5"/>
    <mergeCell ref="A60:B60"/>
    <mergeCell ref="A16:B16"/>
    <mergeCell ref="A35:B35"/>
    <mergeCell ref="A38:B38"/>
    <mergeCell ref="A43:B43"/>
    <mergeCell ref="C4:E5"/>
    <mergeCell ref="P5:Q5"/>
    <mergeCell ref="N5:O5"/>
    <mergeCell ref="A45:B45"/>
    <mergeCell ref="A48:B48"/>
    <mergeCell ref="A52:B52"/>
    <mergeCell ref="A57:B57"/>
    <mergeCell ref="A63:B63"/>
    <mergeCell ref="A65:B65"/>
    <mergeCell ref="Z63:AA63"/>
    <mergeCell ref="Z65:AA65"/>
    <mergeCell ref="A1:M1"/>
    <mergeCell ref="F4:G5"/>
    <mergeCell ref="H4:I5"/>
    <mergeCell ref="J4:Y4"/>
    <mergeCell ref="J5:K5"/>
    <mergeCell ref="L5:M5"/>
    <mergeCell ref="R5:S5"/>
    <mergeCell ref="T5:U5"/>
    <mergeCell ref="V5:W5"/>
    <mergeCell ref="A4:B7"/>
    <mergeCell ref="Z16:AA16"/>
    <mergeCell ref="Z35:AA35"/>
    <mergeCell ref="Z38:AA38"/>
    <mergeCell ref="Z43:AA43"/>
    <mergeCell ref="Z48:AA48"/>
    <mergeCell ref="Z52:AA52"/>
    <mergeCell ref="Z57:AA57"/>
    <mergeCell ref="Z60:AA60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0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83" customWidth="1"/>
    <col min="2" max="2" width="8.75" style="83" customWidth="1"/>
    <col min="3" max="9" width="7.58203125" style="83" customWidth="1"/>
    <col min="10" max="25" width="6.58203125" style="83" customWidth="1"/>
    <col min="26" max="26" width="8.75" style="83" customWidth="1"/>
    <col min="27" max="27" width="1.328125" style="83" customWidth="1"/>
    <col min="28" max="16384" width="8.75" style="83" customWidth="1"/>
  </cols>
  <sheetData>
    <row r="1" spans="1:25" ht="16.5" customHeight="1">
      <c r="A1" s="282" t="s">
        <v>213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84"/>
      <c r="O1" s="84"/>
      <c r="P1" s="84"/>
      <c r="Q1" s="84"/>
      <c r="R1" s="85" t="s">
        <v>227</v>
      </c>
      <c r="S1" s="84"/>
      <c r="T1" s="84"/>
      <c r="U1" s="84"/>
      <c r="V1" s="84"/>
      <c r="W1" s="84"/>
      <c r="X1" s="84"/>
      <c r="Y1" s="84"/>
    </row>
    <row r="2" spans="1:25" ht="16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4"/>
      <c r="O2" s="84"/>
      <c r="P2" s="84"/>
      <c r="Q2" s="84"/>
      <c r="R2" s="85"/>
      <c r="S2" s="84"/>
      <c r="T2" s="84"/>
      <c r="U2" s="84"/>
      <c r="V2" s="84"/>
      <c r="W2" s="84"/>
      <c r="X2" s="84"/>
      <c r="Y2" s="84"/>
    </row>
    <row r="3" spans="1:27" ht="16.5" customHeight="1">
      <c r="A3" s="85" t="s">
        <v>208</v>
      </c>
      <c r="C3" s="127"/>
      <c r="D3" s="127"/>
      <c r="E3" s="127"/>
      <c r="F3" s="86"/>
      <c r="G3" s="86"/>
      <c r="H3" s="86"/>
      <c r="I3" s="86"/>
      <c r="J3" s="87"/>
      <c r="K3" s="87"/>
      <c r="L3" s="87"/>
      <c r="M3" s="86"/>
      <c r="N3" s="86" t="s">
        <v>247</v>
      </c>
      <c r="O3" s="86"/>
      <c r="P3" s="86"/>
      <c r="Q3" s="86"/>
      <c r="R3" s="87"/>
      <c r="S3" s="86"/>
      <c r="T3" s="88"/>
      <c r="U3" s="88"/>
      <c r="V3" s="88"/>
      <c r="W3" s="88"/>
      <c r="X3" s="88"/>
      <c r="Y3" s="88"/>
      <c r="Z3" s="94"/>
      <c r="AA3" s="138" t="s">
        <v>0</v>
      </c>
    </row>
    <row r="4" spans="1:27" ht="16.5" customHeight="1">
      <c r="A4" s="276" t="s">
        <v>268</v>
      </c>
      <c r="B4" s="251"/>
      <c r="C4" s="297" t="s">
        <v>4</v>
      </c>
      <c r="D4" s="298"/>
      <c r="E4" s="299"/>
      <c r="F4" s="303" t="s">
        <v>259</v>
      </c>
      <c r="G4" s="308"/>
      <c r="H4" s="303" t="s">
        <v>176</v>
      </c>
      <c r="I4" s="308"/>
      <c r="J4" s="289" t="s">
        <v>212</v>
      </c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1"/>
      <c r="Z4" s="303" t="s">
        <v>284</v>
      </c>
      <c r="AA4" s="298"/>
    </row>
    <row r="5" spans="1:27" ht="16.5" customHeight="1">
      <c r="A5" s="241"/>
      <c r="B5" s="242"/>
      <c r="C5" s="300"/>
      <c r="D5" s="301"/>
      <c r="E5" s="302"/>
      <c r="F5" s="309"/>
      <c r="G5" s="310"/>
      <c r="H5" s="309"/>
      <c r="I5" s="310"/>
      <c r="J5" s="289" t="s">
        <v>260</v>
      </c>
      <c r="K5" s="291"/>
      <c r="L5" s="289" t="s">
        <v>166</v>
      </c>
      <c r="M5" s="291"/>
      <c r="N5" s="289" t="s">
        <v>167</v>
      </c>
      <c r="O5" s="291"/>
      <c r="P5" s="289" t="s">
        <v>168</v>
      </c>
      <c r="Q5" s="291"/>
      <c r="R5" s="289" t="s">
        <v>169</v>
      </c>
      <c r="S5" s="291"/>
      <c r="T5" s="289" t="s">
        <v>170</v>
      </c>
      <c r="U5" s="291"/>
      <c r="V5" s="289" t="s">
        <v>171</v>
      </c>
      <c r="W5" s="291"/>
      <c r="X5" s="289" t="s">
        <v>172</v>
      </c>
      <c r="Y5" s="291"/>
      <c r="Z5" s="304"/>
      <c r="AA5" s="305"/>
    </row>
    <row r="6" spans="1:27" ht="16.5" customHeight="1">
      <c r="A6" s="241"/>
      <c r="B6" s="242"/>
      <c r="C6" s="89"/>
      <c r="D6" s="89"/>
      <c r="E6" s="89"/>
      <c r="F6" s="89"/>
      <c r="G6" s="89"/>
      <c r="H6" s="89"/>
      <c r="I6" s="89"/>
      <c r="J6" s="89"/>
      <c r="K6" s="89"/>
      <c r="L6" s="89"/>
      <c r="M6" s="104"/>
      <c r="N6" s="89"/>
      <c r="O6" s="104"/>
      <c r="P6" s="89"/>
      <c r="Q6" s="89"/>
      <c r="R6" s="89"/>
      <c r="S6" s="89"/>
      <c r="T6" s="89"/>
      <c r="U6" s="89"/>
      <c r="V6" s="89"/>
      <c r="W6" s="89"/>
      <c r="X6" s="89"/>
      <c r="Y6" s="89"/>
      <c r="Z6" s="304"/>
      <c r="AA6" s="305"/>
    </row>
    <row r="7" spans="1:27" ht="16.5" customHeight="1">
      <c r="A7" s="253"/>
      <c r="B7" s="254"/>
      <c r="C7" s="103" t="s">
        <v>4</v>
      </c>
      <c r="D7" s="103" t="s">
        <v>2</v>
      </c>
      <c r="E7" s="103" t="s">
        <v>3</v>
      </c>
      <c r="F7" s="103" t="s">
        <v>2</v>
      </c>
      <c r="G7" s="103" t="s">
        <v>3</v>
      </c>
      <c r="H7" s="103" t="s">
        <v>2</v>
      </c>
      <c r="I7" s="103" t="s">
        <v>3</v>
      </c>
      <c r="J7" s="103" t="s">
        <v>2</v>
      </c>
      <c r="K7" s="103" t="s">
        <v>3</v>
      </c>
      <c r="L7" s="103" t="s">
        <v>2</v>
      </c>
      <c r="M7" s="105" t="s">
        <v>3</v>
      </c>
      <c r="N7" s="103" t="s">
        <v>2</v>
      </c>
      <c r="O7" s="105" t="s">
        <v>3</v>
      </c>
      <c r="P7" s="103" t="s">
        <v>2</v>
      </c>
      <c r="Q7" s="103" t="s">
        <v>3</v>
      </c>
      <c r="R7" s="103" t="s">
        <v>2</v>
      </c>
      <c r="S7" s="103" t="s">
        <v>3</v>
      </c>
      <c r="T7" s="103" t="s">
        <v>2</v>
      </c>
      <c r="U7" s="103" t="s">
        <v>3</v>
      </c>
      <c r="V7" s="103" t="s">
        <v>2</v>
      </c>
      <c r="W7" s="103" t="s">
        <v>3</v>
      </c>
      <c r="X7" s="103" t="s">
        <v>2</v>
      </c>
      <c r="Y7" s="103" t="s">
        <v>3</v>
      </c>
      <c r="Z7" s="300"/>
      <c r="AA7" s="301"/>
    </row>
    <row r="8" spans="1:27" ht="16.5" customHeight="1">
      <c r="A8" s="94"/>
      <c r="B8" s="95"/>
      <c r="C8" s="89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40"/>
      <c r="AA8" s="141"/>
    </row>
    <row r="9" spans="1:27" ht="16.5" customHeight="1">
      <c r="A9" s="129"/>
      <c r="B9" s="130" t="s">
        <v>291</v>
      </c>
      <c r="C9" s="150">
        <v>682</v>
      </c>
      <c r="D9" s="135">
        <v>340</v>
      </c>
      <c r="E9" s="135">
        <v>342</v>
      </c>
      <c r="F9" s="135">
        <v>138</v>
      </c>
      <c r="G9" s="135">
        <v>92</v>
      </c>
      <c r="H9" s="135">
        <v>0</v>
      </c>
      <c r="I9" s="135">
        <v>21</v>
      </c>
      <c r="J9" s="135">
        <v>2</v>
      </c>
      <c r="K9" s="135">
        <v>1</v>
      </c>
      <c r="L9" s="135">
        <v>2</v>
      </c>
      <c r="M9" s="135">
        <v>11</v>
      </c>
      <c r="N9" s="135">
        <v>1</v>
      </c>
      <c r="O9" s="135">
        <v>8</v>
      </c>
      <c r="P9" s="135">
        <v>0</v>
      </c>
      <c r="Q9" s="135">
        <v>0</v>
      </c>
      <c r="R9" s="135">
        <v>0</v>
      </c>
      <c r="S9" s="135">
        <v>16</v>
      </c>
      <c r="T9" s="135">
        <v>24</v>
      </c>
      <c r="U9" s="135">
        <v>72</v>
      </c>
      <c r="V9" s="135">
        <v>172</v>
      </c>
      <c r="W9" s="135">
        <v>115</v>
      </c>
      <c r="X9" s="135">
        <v>1</v>
      </c>
      <c r="Y9" s="135">
        <v>6</v>
      </c>
      <c r="Z9" s="30" t="s">
        <v>261</v>
      </c>
      <c r="AA9" s="3"/>
    </row>
    <row r="10" spans="1:27" s="108" customFormat="1" ht="16.5" customHeight="1">
      <c r="A10" s="133"/>
      <c r="B10" s="134" t="s">
        <v>292</v>
      </c>
      <c r="C10" s="142">
        <f>C13+C32+C35+C40+C42+C45+C49+C54+C57+C60+C62</f>
        <v>643</v>
      </c>
      <c r="D10" s="143">
        <f>D13+D32+D35+D40+D42+D45+D49+D54+D57+D60+D62</f>
        <v>326</v>
      </c>
      <c r="E10" s="143">
        <f aca="true" t="shared" si="0" ref="E10:Y10">E13+E32+E35+E40+E42+E45+E49+E54+E57+E60+E62</f>
        <v>317</v>
      </c>
      <c r="F10" s="143">
        <f t="shared" si="0"/>
        <v>135</v>
      </c>
      <c r="G10" s="143">
        <f t="shared" si="0"/>
        <v>90</v>
      </c>
      <c r="H10" s="143">
        <f t="shared" si="0"/>
        <v>0</v>
      </c>
      <c r="I10" s="143">
        <f t="shared" si="0"/>
        <v>16</v>
      </c>
      <c r="J10" s="143">
        <f t="shared" si="0"/>
        <v>1</v>
      </c>
      <c r="K10" s="143">
        <f t="shared" si="0"/>
        <v>2</v>
      </c>
      <c r="L10" s="143">
        <f t="shared" si="0"/>
        <v>0</v>
      </c>
      <c r="M10" s="143">
        <f t="shared" si="0"/>
        <v>8</v>
      </c>
      <c r="N10" s="143">
        <f t="shared" si="0"/>
        <v>1</v>
      </c>
      <c r="O10" s="143">
        <f t="shared" si="0"/>
        <v>8</v>
      </c>
      <c r="P10" s="143">
        <f t="shared" si="0"/>
        <v>0</v>
      </c>
      <c r="Q10" s="143">
        <f t="shared" si="0"/>
        <v>0</v>
      </c>
      <c r="R10" s="143">
        <f t="shared" si="0"/>
        <v>0</v>
      </c>
      <c r="S10" s="143">
        <f t="shared" si="0"/>
        <v>19</v>
      </c>
      <c r="T10" s="143">
        <f t="shared" si="0"/>
        <v>19</v>
      </c>
      <c r="U10" s="143">
        <f t="shared" si="0"/>
        <v>61</v>
      </c>
      <c r="V10" s="143">
        <f t="shared" si="0"/>
        <v>170</v>
      </c>
      <c r="W10" s="143">
        <f t="shared" si="0"/>
        <v>107</v>
      </c>
      <c r="X10" s="143">
        <f t="shared" si="0"/>
        <v>0</v>
      </c>
      <c r="Y10" s="143">
        <f t="shared" si="0"/>
        <v>6</v>
      </c>
      <c r="Z10" s="24" t="s">
        <v>293</v>
      </c>
      <c r="AA10" s="25"/>
    </row>
    <row r="11" spans="1:27" ht="16.5" customHeight="1">
      <c r="A11" s="94"/>
      <c r="B11" s="95"/>
      <c r="C11" s="144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31"/>
      <c r="AA11" s="3"/>
    </row>
    <row r="12" spans="1:27" ht="16.5" customHeight="1">
      <c r="A12" s="94"/>
      <c r="B12" s="11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31"/>
      <c r="AA12" s="3"/>
    </row>
    <row r="13" spans="1:27" s="123" customFormat="1" ht="16.5" customHeight="1">
      <c r="A13" s="270" t="s">
        <v>263</v>
      </c>
      <c r="B13" s="280"/>
      <c r="C13" s="142">
        <f aca="true" t="shared" si="1" ref="C13:C64">SUM(D13:E13)</f>
        <v>502</v>
      </c>
      <c r="D13" s="143">
        <f>SUM(D15:D31)</f>
        <v>257</v>
      </c>
      <c r="E13" s="143">
        <f aca="true" t="shared" si="2" ref="E13:Y13">SUM(E15:E31)</f>
        <v>245</v>
      </c>
      <c r="F13" s="143">
        <f t="shared" si="2"/>
        <v>99</v>
      </c>
      <c r="G13" s="143">
        <f t="shared" si="2"/>
        <v>67</v>
      </c>
      <c r="H13" s="143">
        <f t="shared" si="2"/>
        <v>0</v>
      </c>
      <c r="I13" s="143">
        <f t="shared" si="2"/>
        <v>13</v>
      </c>
      <c r="J13" s="143">
        <f t="shared" si="2"/>
        <v>1</v>
      </c>
      <c r="K13" s="143">
        <f t="shared" si="2"/>
        <v>0</v>
      </c>
      <c r="L13" s="143">
        <f t="shared" si="2"/>
        <v>0</v>
      </c>
      <c r="M13" s="143">
        <f t="shared" si="2"/>
        <v>4</v>
      </c>
      <c r="N13" s="143">
        <f t="shared" si="2"/>
        <v>1</v>
      </c>
      <c r="O13" s="143">
        <f t="shared" si="2"/>
        <v>7</v>
      </c>
      <c r="P13" s="143">
        <f t="shared" si="2"/>
        <v>0</v>
      </c>
      <c r="Q13" s="143">
        <f t="shared" si="2"/>
        <v>0</v>
      </c>
      <c r="R13" s="143">
        <f t="shared" si="2"/>
        <v>0</v>
      </c>
      <c r="S13" s="143">
        <f t="shared" si="2"/>
        <v>17</v>
      </c>
      <c r="T13" s="143">
        <f t="shared" si="2"/>
        <v>17</v>
      </c>
      <c r="U13" s="143">
        <f t="shared" si="2"/>
        <v>41</v>
      </c>
      <c r="V13" s="143">
        <f t="shared" si="2"/>
        <v>139</v>
      </c>
      <c r="W13" s="143">
        <f t="shared" si="2"/>
        <v>90</v>
      </c>
      <c r="X13" s="143">
        <f t="shared" si="2"/>
        <v>0</v>
      </c>
      <c r="Y13" s="143">
        <f t="shared" si="2"/>
        <v>6</v>
      </c>
      <c r="Z13" s="258" t="s">
        <v>263</v>
      </c>
      <c r="AA13" s="259"/>
    </row>
    <row r="14" spans="1:27" s="123" customFormat="1" ht="16.5" customHeight="1">
      <c r="A14" s="37"/>
      <c r="B14" s="117" t="s">
        <v>264</v>
      </c>
      <c r="C14" s="142">
        <f t="shared" si="1"/>
        <v>229</v>
      </c>
      <c r="D14" s="143">
        <f aca="true" t="shared" si="3" ref="D14:Y14">SUM(D15:D19)</f>
        <v>112</v>
      </c>
      <c r="E14" s="143">
        <f t="shared" si="3"/>
        <v>117</v>
      </c>
      <c r="F14" s="143">
        <f t="shared" si="3"/>
        <v>38</v>
      </c>
      <c r="G14" s="143">
        <f t="shared" si="3"/>
        <v>31</v>
      </c>
      <c r="H14" s="143">
        <f t="shared" si="3"/>
        <v>0</v>
      </c>
      <c r="I14" s="143">
        <f t="shared" si="3"/>
        <v>5</v>
      </c>
      <c r="J14" s="143">
        <f t="shared" si="3"/>
        <v>0</v>
      </c>
      <c r="K14" s="143">
        <f t="shared" si="3"/>
        <v>0</v>
      </c>
      <c r="L14" s="143">
        <f t="shared" si="3"/>
        <v>0</v>
      </c>
      <c r="M14" s="143">
        <f t="shared" si="3"/>
        <v>0</v>
      </c>
      <c r="N14" s="143">
        <f t="shared" si="3"/>
        <v>0</v>
      </c>
      <c r="O14" s="143">
        <f t="shared" si="3"/>
        <v>0</v>
      </c>
      <c r="P14" s="143">
        <f t="shared" si="3"/>
        <v>0</v>
      </c>
      <c r="Q14" s="143">
        <f t="shared" si="3"/>
        <v>0</v>
      </c>
      <c r="R14" s="143">
        <f t="shared" si="3"/>
        <v>0</v>
      </c>
      <c r="S14" s="143">
        <f t="shared" si="3"/>
        <v>6</v>
      </c>
      <c r="T14" s="143">
        <f t="shared" si="3"/>
        <v>10</v>
      </c>
      <c r="U14" s="143">
        <f t="shared" si="3"/>
        <v>14</v>
      </c>
      <c r="V14" s="143">
        <f t="shared" si="3"/>
        <v>64</v>
      </c>
      <c r="W14" s="143">
        <f t="shared" si="3"/>
        <v>61</v>
      </c>
      <c r="X14" s="143">
        <f t="shared" si="3"/>
        <v>0</v>
      </c>
      <c r="Y14" s="143">
        <f t="shared" si="3"/>
        <v>0</v>
      </c>
      <c r="Z14" s="36" t="s">
        <v>264</v>
      </c>
      <c r="AA14" s="37"/>
    </row>
    <row r="15" spans="1:27" ht="16.5" customHeight="1">
      <c r="A15" s="43"/>
      <c r="B15" s="120" t="s">
        <v>108</v>
      </c>
      <c r="C15" s="146">
        <f t="shared" si="1"/>
        <v>48</v>
      </c>
      <c r="D15" s="147">
        <f>F15+H15+J15+L15+N15+P15+R15+T15+V15+X15</f>
        <v>24</v>
      </c>
      <c r="E15" s="147">
        <f>G15+I15+K15+M15+O15+Q15+S15+U15+W15+Y15</f>
        <v>24</v>
      </c>
      <c r="F15" s="135">
        <v>7</v>
      </c>
      <c r="G15" s="135">
        <v>10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17</v>
      </c>
      <c r="W15" s="135">
        <v>14</v>
      </c>
      <c r="X15" s="135">
        <v>0</v>
      </c>
      <c r="Y15" s="135">
        <v>0</v>
      </c>
      <c r="Z15" s="16" t="s">
        <v>108</v>
      </c>
      <c r="AA15" s="3"/>
    </row>
    <row r="16" spans="1:27" ht="16.5" customHeight="1">
      <c r="A16" s="43"/>
      <c r="B16" s="120" t="s">
        <v>109</v>
      </c>
      <c r="C16" s="146">
        <f t="shared" si="1"/>
        <v>30</v>
      </c>
      <c r="D16" s="147">
        <f aca="true" t="shared" si="4" ref="D16:E31">F16+H16+J16+L16+N16+P16+R16+T16+V16+X16</f>
        <v>15</v>
      </c>
      <c r="E16" s="147">
        <f t="shared" si="4"/>
        <v>15</v>
      </c>
      <c r="F16" s="135">
        <v>6</v>
      </c>
      <c r="G16" s="135">
        <v>5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9</v>
      </c>
      <c r="W16" s="135">
        <v>10</v>
      </c>
      <c r="X16" s="135">
        <v>0</v>
      </c>
      <c r="Y16" s="135">
        <v>0</v>
      </c>
      <c r="Z16" s="16" t="s">
        <v>109</v>
      </c>
      <c r="AA16" s="3"/>
    </row>
    <row r="17" spans="1:27" ht="16.5" customHeight="1">
      <c r="A17" s="43"/>
      <c r="B17" s="120" t="s">
        <v>110</v>
      </c>
      <c r="C17" s="146">
        <f t="shared" si="1"/>
        <v>22</v>
      </c>
      <c r="D17" s="147">
        <f t="shared" si="4"/>
        <v>12</v>
      </c>
      <c r="E17" s="147">
        <f t="shared" si="4"/>
        <v>10</v>
      </c>
      <c r="F17" s="135">
        <v>4</v>
      </c>
      <c r="G17" s="135">
        <v>2</v>
      </c>
      <c r="H17" s="135">
        <v>0</v>
      </c>
      <c r="I17" s="135">
        <v>1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1</v>
      </c>
      <c r="U17" s="135">
        <v>1</v>
      </c>
      <c r="V17" s="135">
        <v>7</v>
      </c>
      <c r="W17" s="135">
        <v>6</v>
      </c>
      <c r="X17" s="135">
        <v>0</v>
      </c>
      <c r="Y17" s="135">
        <v>0</v>
      </c>
      <c r="Z17" s="16" t="s">
        <v>110</v>
      </c>
      <c r="AA17" s="3"/>
    </row>
    <row r="18" spans="1:27" ht="16.5" customHeight="1">
      <c r="A18" s="43"/>
      <c r="B18" s="120" t="s">
        <v>111</v>
      </c>
      <c r="C18" s="146">
        <f t="shared" si="1"/>
        <v>52</v>
      </c>
      <c r="D18" s="147">
        <f t="shared" si="4"/>
        <v>24</v>
      </c>
      <c r="E18" s="147">
        <f t="shared" si="4"/>
        <v>28</v>
      </c>
      <c r="F18" s="135">
        <v>8</v>
      </c>
      <c r="G18" s="135">
        <v>10</v>
      </c>
      <c r="H18" s="135">
        <v>0</v>
      </c>
      <c r="I18" s="135">
        <v>1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1</v>
      </c>
      <c r="T18" s="135">
        <v>2</v>
      </c>
      <c r="U18" s="135">
        <v>2</v>
      </c>
      <c r="V18" s="135">
        <v>14</v>
      </c>
      <c r="W18" s="135">
        <v>14</v>
      </c>
      <c r="X18" s="135">
        <v>0</v>
      </c>
      <c r="Y18" s="135">
        <v>0</v>
      </c>
      <c r="Z18" s="16" t="s">
        <v>111</v>
      </c>
      <c r="AA18" s="3"/>
    </row>
    <row r="19" spans="1:27" ht="16.5" customHeight="1">
      <c r="A19" s="43"/>
      <c r="B19" s="120" t="s">
        <v>112</v>
      </c>
      <c r="C19" s="146">
        <f t="shared" si="1"/>
        <v>77</v>
      </c>
      <c r="D19" s="147">
        <f t="shared" si="4"/>
        <v>37</v>
      </c>
      <c r="E19" s="147">
        <f t="shared" si="4"/>
        <v>40</v>
      </c>
      <c r="F19" s="135">
        <v>13</v>
      </c>
      <c r="G19" s="135">
        <v>4</v>
      </c>
      <c r="H19" s="135">
        <v>0</v>
      </c>
      <c r="I19" s="135">
        <v>3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5</v>
      </c>
      <c r="T19" s="135">
        <v>7</v>
      </c>
      <c r="U19" s="135">
        <v>11</v>
      </c>
      <c r="V19" s="135">
        <v>17</v>
      </c>
      <c r="W19" s="135">
        <v>17</v>
      </c>
      <c r="X19" s="135">
        <v>0</v>
      </c>
      <c r="Y19" s="135">
        <v>0</v>
      </c>
      <c r="Z19" s="16" t="s">
        <v>112</v>
      </c>
      <c r="AA19" s="3"/>
    </row>
    <row r="20" spans="1:27" ht="16.5" customHeight="1">
      <c r="A20" s="43"/>
      <c r="B20" s="45" t="s">
        <v>113</v>
      </c>
      <c r="C20" s="146">
        <f t="shared" si="1"/>
        <v>47</v>
      </c>
      <c r="D20" s="147">
        <f t="shared" si="4"/>
        <v>30</v>
      </c>
      <c r="E20" s="147">
        <f t="shared" si="4"/>
        <v>17</v>
      </c>
      <c r="F20" s="135">
        <v>11</v>
      </c>
      <c r="G20" s="135">
        <v>12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19</v>
      </c>
      <c r="W20" s="135">
        <v>5</v>
      </c>
      <c r="X20" s="135">
        <v>0</v>
      </c>
      <c r="Y20" s="135">
        <v>0</v>
      </c>
      <c r="Z20" s="41" t="s">
        <v>113</v>
      </c>
      <c r="AA20" s="3"/>
    </row>
    <row r="21" spans="1:27" ht="16.5" customHeight="1">
      <c r="A21" s="43"/>
      <c r="B21" s="45" t="s">
        <v>215</v>
      </c>
      <c r="C21" s="146">
        <f t="shared" si="1"/>
        <v>23</v>
      </c>
      <c r="D21" s="147">
        <f t="shared" si="4"/>
        <v>12</v>
      </c>
      <c r="E21" s="147">
        <f t="shared" si="4"/>
        <v>11</v>
      </c>
      <c r="F21" s="135">
        <v>4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3</v>
      </c>
      <c r="T21" s="135">
        <v>3</v>
      </c>
      <c r="U21" s="135">
        <v>7</v>
      </c>
      <c r="V21" s="135">
        <v>5</v>
      </c>
      <c r="W21" s="135">
        <v>1</v>
      </c>
      <c r="X21" s="135">
        <v>0</v>
      </c>
      <c r="Y21" s="135">
        <v>0</v>
      </c>
      <c r="Z21" s="41" t="s">
        <v>215</v>
      </c>
      <c r="AA21" s="3"/>
    </row>
    <row r="22" spans="1:27" ht="16.5" customHeight="1">
      <c r="A22" s="43"/>
      <c r="B22" s="45" t="s">
        <v>114</v>
      </c>
      <c r="C22" s="146">
        <f t="shared" si="1"/>
        <v>22</v>
      </c>
      <c r="D22" s="147">
        <f t="shared" si="4"/>
        <v>10</v>
      </c>
      <c r="E22" s="147">
        <f t="shared" si="4"/>
        <v>12</v>
      </c>
      <c r="F22" s="135">
        <v>7</v>
      </c>
      <c r="G22" s="135">
        <v>4</v>
      </c>
      <c r="H22" s="135">
        <v>0</v>
      </c>
      <c r="I22" s="135">
        <v>1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5">
        <v>3</v>
      </c>
      <c r="W22" s="135">
        <v>7</v>
      </c>
      <c r="X22" s="135">
        <v>0</v>
      </c>
      <c r="Y22" s="135">
        <v>0</v>
      </c>
      <c r="Z22" s="41" t="s">
        <v>114</v>
      </c>
      <c r="AA22" s="3"/>
    </row>
    <row r="23" spans="1:27" ht="16.5" customHeight="1">
      <c r="A23" s="43"/>
      <c r="B23" s="45" t="s">
        <v>115</v>
      </c>
      <c r="C23" s="146">
        <f t="shared" si="1"/>
        <v>11</v>
      </c>
      <c r="D23" s="147">
        <f t="shared" si="4"/>
        <v>8</v>
      </c>
      <c r="E23" s="147">
        <f t="shared" si="4"/>
        <v>3</v>
      </c>
      <c r="F23" s="135">
        <v>3</v>
      </c>
      <c r="G23" s="135">
        <v>2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5">
        <v>5</v>
      </c>
      <c r="W23" s="135">
        <v>1</v>
      </c>
      <c r="X23" s="135">
        <v>0</v>
      </c>
      <c r="Y23" s="135">
        <v>0</v>
      </c>
      <c r="Z23" s="41" t="s">
        <v>115</v>
      </c>
      <c r="AA23" s="3"/>
    </row>
    <row r="24" spans="1:27" ht="16.5" customHeight="1">
      <c r="A24" s="43"/>
      <c r="B24" s="45" t="s">
        <v>116</v>
      </c>
      <c r="C24" s="146">
        <f t="shared" si="1"/>
        <v>18</v>
      </c>
      <c r="D24" s="147">
        <f t="shared" si="4"/>
        <v>8</v>
      </c>
      <c r="E24" s="147">
        <f t="shared" si="4"/>
        <v>10</v>
      </c>
      <c r="F24" s="135">
        <v>2</v>
      </c>
      <c r="G24" s="135">
        <v>3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1</v>
      </c>
      <c r="O24" s="135">
        <v>4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5</v>
      </c>
      <c r="W24" s="135">
        <v>3</v>
      </c>
      <c r="X24" s="135">
        <v>0</v>
      </c>
      <c r="Y24" s="135">
        <v>0</v>
      </c>
      <c r="Z24" s="41" t="s">
        <v>116</v>
      </c>
      <c r="AA24" s="3"/>
    </row>
    <row r="25" spans="1:27" ht="16.5" customHeight="1">
      <c r="A25" s="43"/>
      <c r="B25" s="45" t="s">
        <v>117</v>
      </c>
      <c r="C25" s="146">
        <f t="shared" si="1"/>
        <v>8</v>
      </c>
      <c r="D25" s="147">
        <f t="shared" si="4"/>
        <v>7</v>
      </c>
      <c r="E25" s="147">
        <f t="shared" si="4"/>
        <v>1</v>
      </c>
      <c r="F25" s="135">
        <v>3</v>
      </c>
      <c r="G25" s="135">
        <v>1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4</v>
      </c>
      <c r="W25" s="135">
        <v>0</v>
      </c>
      <c r="X25" s="135">
        <v>0</v>
      </c>
      <c r="Y25" s="135">
        <v>0</v>
      </c>
      <c r="Z25" s="41" t="s">
        <v>117</v>
      </c>
      <c r="AA25" s="3"/>
    </row>
    <row r="26" spans="1:27" ht="16.5" customHeight="1">
      <c r="A26" s="43"/>
      <c r="B26" s="45" t="s">
        <v>118</v>
      </c>
      <c r="C26" s="146">
        <f t="shared" si="1"/>
        <v>4</v>
      </c>
      <c r="D26" s="147">
        <f t="shared" si="4"/>
        <v>3</v>
      </c>
      <c r="E26" s="147">
        <f t="shared" si="4"/>
        <v>1</v>
      </c>
      <c r="F26" s="135">
        <v>3</v>
      </c>
      <c r="G26" s="135">
        <v>1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0</v>
      </c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  <c r="Z26" s="41" t="s">
        <v>118</v>
      </c>
      <c r="AA26" s="3"/>
    </row>
    <row r="27" spans="1:27" ht="16.5" customHeight="1">
      <c r="A27" s="43"/>
      <c r="B27" s="45" t="s">
        <v>119</v>
      </c>
      <c r="C27" s="146">
        <f t="shared" si="1"/>
        <v>30</v>
      </c>
      <c r="D27" s="147">
        <f t="shared" si="4"/>
        <v>10</v>
      </c>
      <c r="E27" s="147">
        <f t="shared" si="4"/>
        <v>20</v>
      </c>
      <c r="F27" s="135">
        <v>1</v>
      </c>
      <c r="G27" s="135">
        <v>4</v>
      </c>
      <c r="H27" s="135">
        <v>0</v>
      </c>
      <c r="I27" s="135">
        <v>2</v>
      </c>
      <c r="J27" s="135">
        <v>1</v>
      </c>
      <c r="K27" s="135">
        <v>0</v>
      </c>
      <c r="L27" s="135">
        <v>0</v>
      </c>
      <c r="M27" s="135">
        <v>0</v>
      </c>
      <c r="N27" s="135">
        <v>0</v>
      </c>
      <c r="O27" s="135">
        <v>1</v>
      </c>
      <c r="P27" s="135">
        <v>0</v>
      </c>
      <c r="Q27" s="135">
        <v>0</v>
      </c>
      <c r="R27" s="135">
        <v>0</v>
      </c>
      <c r="S27" s="135">
        <v>2</v>
      </c>
      <c r="T27" s="135">
        <v>4</v>
      </c>
      <c r="U27" s="135">
        <v>7</v>
      </c>
      <c r="V27" s="135">
        <v>4</v>
      </c>
      <c r="W27" s="135">
        <v>3</v>
      </c>
      <c r="X27" s="135">
        <v>0</v>
      </c>
      <c r="Y27" s="135">
        <v>1</v>
      </c>
      <c r="Z27" s="41" t="s">
        <v>119</v>
      </c>
      <c r="AA27" s="3"/>
    </row>
    <row r="28" spans="1:27" ht="16.5" customHeight="1">
      <c r="A28" s="43"/>
      <c r="B28" s="40" t="s">
        <v>152</v>
      </c>
      <c r="C28" s="146">
        <f t="shared" si="1"/>
        <v>23</v>
      </c>
      <c r="D28" s="147">
        <f t="shared" si="4"/>
        <v>14</v>
      </c>
      <c r="E28" s="147">
        <f t="shared" si="4"/>
        <v>9</v>
      </c>
      <c r="F28" s="135">
        <v>7</v>
      </c>
      <c r="G28" s="135">
        <v>3</v>
      </c>
      <c r="H28" s="135">
        <v>0</v>
      </c>
      <c r="I28" s="135">
        <v>1</v>
      </c>
      <c r="J28" s="135">
        <v>0</v>
      </c>
      <c r="K28" s="135">
        <v>0</v>
      </c>
      <c r="L28" s="135">
        <v>0</v>
      </c>
      <c r="M28" s="135">
        <v>1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1</v>
      </c>
      <c r="T28" s="135">
        <v>0</v>
      </c>
      <c r="U28" s="135">
        <v>0</v>
      </c>
      <c r="V28" s="135">
        <v>7</v>
      </c>
      <c r="W28" s="135">
        <v>3</v>
      </c>
      <c r="X28" s="135">
        <v>0</v>
      </c>
      <c r="Y28" s="135">
        <v>0</v>
      </c>
      <c r="Z28" s="41" t="s">
        <v>152</v>
      </c>
      <c r="AA28" s="3"/>
    </row>
    <row r="29" spans="1:27" ht="16.5" customHeight="1">
      <c r="A29" s="43"/>
      <c r="B29" s="40" t="s">
        <v>153</v>
      </c>
      <c r="C29" s="146">
        <f t="shared" si="1"/>
        <v>24</v>
      </c>
      <c r="D29" s="147">
        <f t="shared" si="4"/>
        <v>12</v>
      </c>
      <c r="E29" s="147">
        <f t="shared" si="4"/>
        <v>12</v>
      </c>
      <c r="F29" s="135">
        <v>8</v>
      </c>
      <c r="G29" s="135">
        <v>2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3</v>
      </c>
      <c r="N29" s="135">
        <v>0</v>
      </c>
      <c r="O29" s="135">
        <v>0</v>
      </c>
      <c r="P29" s="135">
        <v>0</v>
      </c>
      <c r="Q29" s="135">
        <v>0</v>
      </c>
      <c r="R29" s="135">
        <v>0</v>
      </c>
      <c r="S29" s="135">
        <v>0</v>
      </c>
      <c r="T29" s="135">
        <v>0</v>
      </c>
      <c r="U29" s="135">
        <v>0</v>
      </c>
      <c r="V29" s="135">
        <v>4</v>
      </c>
      <c r="W29" s="135">
        <v>2</v>
      </c>
      <c r="X29" s="135">
        <v>0</v>
      </c>
      <c r="Y29" s="135">
        <v>5</v>
      </c>
      <c r="Z29" s="41" t="s">
        <v>153</v>
      </c>
      <c r="AA29" s="3"/>
    </row>
    <row r="30" spans="1:27" ht="16.5" customHeight="1">
      <c r="A30" s="43"/>
      <c r="B30" s="40" t="s">
        <v>154</v>
      </c>
      <c r="C30" s="146">
        <f t="shared" si="1"/>
        <v>8</v>
      </c>
      <c r="D30" s="147">
        <f t="shared" si="4"/>
        <v>6</v>
      </c>
      <c r="E30" s="147">
        <f t="shared" si="4"/>
        <v>2</v>
      </c>
      <c r="F30" s="135">
        <v>3</v>
      </c>
      <c r="G30" s="135">
        <v>1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v>0</v>
      </c>
      <c r="U30" s="135">
        <v>0</v>
      </c>
      <c r="V30" s="135">
        <v>3</v>
      </c>
      <c r="W30" s="135">
        <v>1</v>
      </c>
      <c r="X30" s="135">
        <v>0</v>
      </c>
      <c r="Y30" s="135">
        <v>0</v>
      </c>
      <c r="Z30" s="41" t="s">
        <v>154</v>
      </c>
      <c r="AA30" s="3"/>
    </row>
    <row r="31" spans="1:27" ht="16.5" customHeight="1">
      <c r="A31" s="43"/>
      <c r="B31" s="40" t="s">
        <v>223</v>
      </c>
      <c r="C31" s="146">
        <f>SUM(D31:E31)</f>
        <v>55</v>
      </c>
      <c r="D31" s="147">
        <f t="shared" si="4"/>
        <v>25</v>
      </c>
      <c r="E31" s="147">
        <f t="shared" si="4"/>
        <v>30</v>
      </c>
      <c r="F31" s="135">
        <v>9</v>
      </c>
      <c r="G31" s="135">
        <v>3</v>
      </c>
      <c r="H31" s="135">
        <v>0</v>
      </c>
      <c r="I31" s="135">
        <v>4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2</v>
      </c>
      <c r="P31" s="135">
        <v>0</v>
      </c>
      <c r="Q31" s="135">
        <v>0</v>
      </c>
      <c r="R31" s="135">
        <v>0</v>
      </c>
      <c r="S31" s="135">
        <v>5</v>
      </c>
      <c r="T31" s="135">
        <v>0</v>
      </c>
      <c r="U31" s="135">
        <v>13</v>
      </c>
      <c r="V31" s="135">
        <v>16</v>
      </c>
      <c r="W31" s="135">
        <v>3</v>
      </c>
      <c r="X31" s="135">
        <v>0</v>
      </c>
      <c r="Y31" s="135">
        <v>0</v>
      </c>
      <c r="Z31" s="41" t="s">
        <v>223</v>
      </c>
      <c r="AA31" s="3"/>
    </row>
    <row r="32" spans="1:27" s="123" customFormat="1" ht="16.5" customHeight="1">
      <c r="A32" s="268" t="s">
        <v>233</v>
      </c>
      <c r="B32" s="269"/>
      <c r="C32" s="142">
        <f>SUM(D32:E32)</f>
        <v>5</v>
      </c>
      <c r="D32" s="143">
        <f>SUM(D33:D34)</f>
        <v>4</v>
      </c>
      <c r="E32" s="143">
        <f>SUM(E33:E34)</f>
        <v>1</v>
      </c>
      <c r="F32" s="143">
        <f aca="true" t="shared" si="5" ref="F32:Y32">F33+F34</f>
        <v>4</v>
      </c>
      <c r="G32" s="143">
        <f t="shared" si="5"/>
        <v>0</v>
      </c>
      <c r="H32" s="143">
        <f t="shared" si="5"/>
        <v>0</v>
      </c>
      <c r="I32" s="143">
        <f t="shared" si="5"/>
        <v>0</v>
      </c>
      <c r="J32" s="143">
        <f t="shared" si="5"/>
        <v>0</v>
      </c>
      <c r="K32" s="143">
        <f t="shared" si="5"/>
        <v>0</v>
      </c>
      <c r="L32" s="143">
        <f t="shared" si="5"/>
        <v>0</v>
      </c>
      <c r="M32" s="143">
        <f t="shared" si="5"/>
        <v>0</v>
      </c>
      <c r="N32" s="143">
        <f t="shared" si="5"/>
        <v>0</v>
      </c>
      <c r="O32" s="143">
        <f t="shared" si="5"/>
        <v>0</v>
      </c>
      <c r="P32" s="143">
        <f t="shared" si="5"/>
        <v>0</v>
      </c>
      <c r="Q32" s="143">
        <f t="shared" si="5"/>
        <v>0</v>
      </c>
      <c r="R32" s="143">
        <f t="shared" si="5"/>
        <v>0</v>
      </c>
      <c r="S32" s="143">
        <f t="shared" si="5"/>
        <v>0</v>
      </c>
      <c r="T32" s="143">
        <f t="shared" si="5"/>
        <v>0</v>
      </c>
      <c r="U32" s="143">
        <f t="shared" si="5"/>
        <v>0</v>
      </c>
      <c r="V32" s="143">
        <f t="shared" si="5"/>
        <v>0</v>
      </c>
      <c r="W32" s="143">
        <f t="shared" si="5"/>
        <v>1</v>
      </c>
      <c r="X32" s="143">
        <f t="shared" si="5"/>
        <v>0</v>
      </c>
      <c r="Y32" s="143">
        <f t="shared" si="5"/>
        <v>0</v>
      </c>
      <c r="Z32" s="247" t="s">
        <v>233</v>
      </c>
      <c r="AA32" s="306"/>
    </row>
    <row r="33" spans="1:27" ht="16.5" customHeight="1">
      <c r="A33" s="43"/>
      <c r="B33" s="45" t="s">
        <v>120</v>
      </c>
      <c r="C33" s="146">
        <f t="shared" si="1"/>
        <v>4</v>
      </c>
      <c r="D33" s="147">
        <f>F33+H33+J33+L33+N33+P33+R33+T33+V33+X33</f>
        <v>3</v>
      </c>
      <c r="E33" s="147">
        <f>G33+I33+K33+M33+O33+Q33+S33+U33+W33+Y33</f>
        <v>1</v>
      </c>
      <c r="F33" s="135">
        <v>3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1</v>
      </c>
      <c r="X33" s="135">
        <v>0</v>
      </c>
      <c r="Y33" s="135">
        <v>0</v>
      </c>
      <c r="Z33" s="41" t="s">
        <v>120</v>
      </c>
      <c r="AA33" s="3"/>
    </row>
    <row r="34" spans="1:27" ht="16.5" customHeight="1">
      <c r="A34" s="43"/>
      <c r="B34" s="45" t="s">
        <v>121</v>
      </c>
      <c r="C34" s="146">
        <f t="shared" si="1"/>
        <v>1</v>
      </c>
      <c r="D34" s="147">
        <f>F34+H34+J34+L34+N34+P34+R34+T34+V34+X34</f>
        <v>1</v>
      </c>
      <c r="E34" s="147">
        <f>G34+I34+K34+M34+O34+Q34+S34+U34+W34+Y34</f>
        <v>0</v>
      </c>
      <c r="F34" s="135">
        <v>1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135">
        <v>0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41" t="s">
        <v>121</v>
      </c>
      <c r="AA34" s="3"/>
    </row>
    <row r="35" spans="1:27" s="123" customFormat="1" ht="16.5" customHeight="1">
      <c r="A35" s="263" t="s">
        <v>234</v>
      </c>
      <c r="B35" s="264"/>
      <c r="C35" s="142">
        <f t="shared" si="1"/>
        <v>25</v>
      </c>
      <c r="D35" s="143">
        <f aca="true" t="shared" si="6" ref="D35:Y35">SUM(D36:D39)</f>
        <v>13</v>
      </c>
      <c r="E35" s="143">
        <f t="shared" si="6"/>
        <v>12</v>
      </c>
      <c r="F35" s="143">
        <f t="shared" si="6"/>
        <v>6</v>
      </c>
      <c r="G35" s="143">
        <f t="shared" si="6"/>
        <v>4</v>
      </c>
      <c r="H35" s="143">
        <f t="shared" si="6"/>
        <v>0</v>
      </c>
      <c r="I35" s="143">
        <f t="shared" si="6"/>
        <v>0</v>
      </c>
      <c r="J35" s="143">
        <f t="shared" si="6"/>
        <v>0</v>
      </c>
      <c r="K35" s="143">
        <f t="shared" si="6"/>
        <v>0</v>
      </c>
      <c r="L35" s="143">
        <f t="shared" si="6"/>
        <v>0</v>
      </c>
      <c r="M35" s="143">
        <f t="shared" si="6"/>
        <v>3</v>
      </c>
      <c r="N35" s="143">
        <f t="shared" si="6"/>
        <v>0</v>
      </c>
      <c r="O35" s="143">
        <f t="shared" si="6"/>
        <v>0</v>
      </c>
      <c r="P35" s="143">
        <f t="shared" si="6"/>
        <v>0</v>
      </c>
      <c r="Q35" s="143">
        <f t="shared" si="6"/>
        <v>0</v>
      </c>
      <c r="R35" s="143">
        <f t="shared" si="6"/>
        <v>0</v>
      </c>
      <c r="S35" s="143">
        <f t="shared" si="6"/>
        <v>0</v>
      </c>
      <c r="T35" s="143">
        <f t="shared" si="6"/>
        <v>0</v>
      </c>
      <c r="U35" s="143">
        <f t="shared" si="6"/>
        <v>3</v>
      </c>
      <c r="V35" s="143">
        <f t="shared" si="6"/>
        <v>7</v>
      </c>
      <c r="W35" s="143">
        <f t="shared" si="6"/>
        <v>2</v>
      </c>
      <c r="X35" s="143">
        <f t="shared" si="6"/>
        <v>0</v>
      </c>
      <c r="Y35" s="143">
        <f t="shared" si="6"/>
        <v>0</v>
      </c>
      <c r="Z35" s="247" t="s">
        <v>234</v>
      </c>
      <c r="AA35" s="306"/>
    </row>
    <row r="36" spans="1:27" ht="16.5" customHeight="1">
      <c r="A36" s="43"/>
      <c r="B36" s="45" t="s">
        <v>139</v>
      </c>
      <c r="C36" s="146">
        <f t="shared" si="1"/>
        <v>5</v>
      </c>
      <c r="D36" s="147">
        <f>F36+H36+J36+L36+N36+P36+R36+T36+V36+X36</f>
        <v>2</v>
      </c>
      <c r="E36" s="147">
        <f>G36+I36+K36+M36+O36+Q36+S36+U36+W36+Y36</f>
        <v>3</v>
      </c>
      <c r="F36" s="135">
        <v>1</v>
      </c>
      <c r="G36" s="135">
        <v>2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1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1</v>
      </c>
      <c r="W36" s="135">
        <v>0</v>
      </c>
      <c r="X36" s="135">
        <v>0</v>
      </c>
      <c r="Y36" s="135">
        <v>0</v>
      </c>
      <c r="Z36" s="41" t="s">
        <v>138</v>
      </c>
      <c r="AA36" s="3"/>
    </row>
    <row r="37" spans="1:27" ht="16.5" customHeight="1">
      <c r="A37" s="43"/>
      <c r="B37" s="45" t="s">
        <v>141</v>
      </c>
      <c r="C37" s="146">
        <f t="shared" si="1"/>
        <v>8</v>
      </c>
      <c r="D37" s="147">
        <f aca="true" t="shared" si="7" ref="D37:E39">F37+H37+J37+L37+N37+P37+R37+T37+V37+X37</f>
        <v>3</v>
      </c>
      <c r="E37" s="147">
        <f t="shared" si="7"/>
        <v>5</v>
      </c>
      <c r="F37" s="135">
        <v>1</v>
      </c>
      <c r="G37" s="135">
        <v>1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3</v>
      </c>
      <c r="V37" s="135">
        <v>2</v>
      </c>
      <c r="W37" s="135">
        <v>1</v>
      </c>
      <c r="X37" s="135">
        <v>0</v>
      </c>
      <c r="Y37" s="135">
        <v>0</v>
      </c>
      <c r="Z37" s="41" t="s">
        <v>140</v>
      </c>
      <c r="AA37" s="3"/>
    </row>
    <row r="38" spans="1:27" ht="16.5" customHeight="1">
      <c r="A38" s="43"/>
      <c r="B38" s="45" t="s">
        <v>143</v>
      </c>
      <c r="C38" s="146">
        <f t="shared" si="1"/>
        <v>8</v>
      </c>
      <c r="D38" s="147">
        <f t="shared" si="7"/>
        <v>5</v>
      </c>
      <c r="E38" s="147">
        <f t="shared" si="7"/>
        <v>3</v>
      </c>
      <c r="F38" s="135">
        <v>2</v>
      </c>
      <c r="G38" s="135">
        <v>1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2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  <c r="S38" s="135">
        <v>0</v>
      </c>
      <c r="T38" s="135">
        <v>0</v>
      </c>
      <c r="U38" s="135">
        <v>0</v>
      </c>
      <c r="V38" s="135">
        <v>3</v>
      </c>
      <c r="W38" s="135">
        <v>0</v>
      </c>
      <c r="X38" s="135">
        <v>0</v>
      </c>
      <c r="Y38" s="135">
        <v>0</v>
      </c>
      <c r="Z38" s="41" t="s">
        <v>142</v>
      </c>
      <c r="AA38" s="3"/>
    </row>
    <row r="39" spans="1:27" ht="16.5" customHeight="1">
      <c r="A39" s="43"/>
      <c r="B39" s="45" t="s">
        <v>145</v>
      </c>
      <c r="C39" s="146">
        <f t="shared" si="1"/>
        <v>4</v>
      </c>
      <c r="D39" s="147">
        <f t="shared" si="7"/>
        <v>3</v>
      </c>
      <c r="E39" s="147">
        <f t="shared" si="7"/>
        <v>1</v>
      </c>
      <c r="F39" s="135">
        <v>2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1</v>
      </c>
      <c r="W39" s="135">
        <v>1</v>
      </c>
      <c r="X39" s="135">
        <v>0</v>
      </c>
      <c r="Y39" s="135">
        <v>0</v>
      </c>
      <c r="Z39" s="41" t="s">
        <v>144</v>
      </c>
      <c r="AA39" s="3"/>
    </row>
    <row r="40" spans="1:27" s="123" customFormat="1" ht="16.5" customHeight="1">
      <c r="A40" s="263" t="s">
        <v>235</v>
      </c>
      <c r="B40" s="264"/>
      <c r="C40" s="142">
        <f t="shared" si="1"/>
        <v>4</v>
      </c>
      <c r="D40" s="143">
        <f aca="true" t="shared" si="8" ref="D40:Y40">D41</f>
        <v>3</v>
      </c>
      <c r="E40" s="143">
        <f t="shared" si="8"/>
        <v>1</v>
      </c>
      <c r="F40" s="143">
        <f t="shared" si="8"/>
        <v>3</v>
      </c>
      <c r="G40" s="143">
        <f t="shared" si="8"/>
        <v>1</v>
      </c>
      <c r="H40" s="143">
        <f t="shared" si="8"/>
        <v>0</v>
      </c>
      <c r="I40" s="143">
        <f t="shared" si="8"/>
        <v>0</v>
      </c>
      <c r="J40" s="143">
        <f t="shared" si="8"/>
        <v>0</v>
      </c>
      <c r="K40" s="143">
        <f t="shared" si="8"/>
        <v>0</v>
      </c>
      <c r="L40" s="143">
        <f t="shared" si="8"/>
        <v>0</v>
      </c>
      <c r="M40" s="143">
        <f t="shared" si="8"/>
        <v>0</v>
      </c>
      <c r="N40" s="143">
        <f t="shared" si="8"/>
        <v>0</v>
      </c>
      <c r="O40" s="143">
        <f t="shared" si="8"/>
        <v>0</v>
      </c>
      <c r="P40" s="143">
        <f t="shared" si="8"/>
        <v>0</v>
      </c>
      <c r="Q40" s="143">
        <f t="shared" si="8"/>
        <v>0</v>
      </c>
      <c r="R40" s="143">
        <f t="shared" si="8"/>
        <v>0</v>
      </c>
      <c r="S40" s="143">
        <f t="shared" si="8"/>
        <v>0</v>
      </c>
      <c r="T40" s="143">
        <f t="shared" si="8"/>
        <v>0</v>
      </c>
      <c r="U40" s="143">
        <f t="shared" si="8"/>
        <v>0</v>
      </c>
      <c r="V40" s="143">
        <f t="shared" si="8"/>
        <v>0</v>
      </c>
      <c r="W40" s="143">
        <f t="shared" si="8"/>
        <v>0</v>
      </c>
      <c r="X40" s="143">
        <f t="shared" si="8"/>
        <v>0</v>
      </c>
      <c r="Y40" s="143">
        <f t="shared" si="8"/>
        <v>0</v>
      </c>
      <c r="Z40" s="261" t="s">
        <v>122</v>
      </c>
      <c r="AA40" s="307"/>
    </row>
    <row r="41" spans="1:27" ht="16.5" customHeight="1">
      <c r="A41" s="43"/>
      <c r="B41" s="45" t="s">
        <v>123</v>
      </c>
      <c r="C41" s="146">
        <f t="shared" si="1"/>
        <v>4</v>
      </c>
      <c r="D41" s="147">
        <f>F41+H41+J41+L41+N41+P41+R41+T41+V41+X41</f>
        <v>3</v>
      </c>
      <c r="E41" s="147">
        <f>G41+I41+K41+M41+O41+Q41+S41+U41+W41+Y41</f>
        <v>1</v>
      </c>
      <c r="F41" s="135">
        <v>3</v>
      </c>
      <c r="G41" s="135">
        <v>1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5">
        <v>0</v>
      </c>
      <c r="T41" s="135">
        <v>0</v>
      </c>
      <c r="U41" s="135">
        <v>0</v>
      </c>
      <c r="V41" s="135">
        <v>0</v>
      </c>
      <c r="W41" s="135">
        <v>0</v>
      </c>
      <c r="X41" s="135">
        <v>0</v>
      </c>
      <c r="Y41" s="135">
        <v>0</v>
      </c>
      <c r="Z41" s="41" t="s">
        <v>123</v>
      </c>
      <c r="AA41" s="3"/>
    </row>
    <row r="42" spans="1:27" s="123" customFormat="1" ht="16.5" customHeight="1">
      <c r="A42" s="263" t="s">
        <v>236</v>
      </c>
      <c r="B42" s="264"/>
      <c r="C42" s="142">
        <f t="shared" si="1"/>
        <v>23</v>
      </c>
      <c r="D42" s="143">
        <f>SUM(D43:D44)</f>
        <v>8</v>
      </c>
      <c r="E42" s="143">
        <f>SUM(E43:E44)</f>
        <v>15</v>
      </c>
      <c r="F42" s="143">
        <f aca="true" t="shared" si="9" ref="F42:Y42">F43+F44</f>
        <v>3</v>
      </c>
      <c r="G42" s="143">
        <f t="shared" si="9"/>
        <v>3</v>
      </c>
      <c r="H42" s="143">
        <f t="shared" si="9"/>
        <v>0</v>
      </c>
      <c r="I42" s="143">
        <f t="shared" si="9"/>
        <v>2</v>
      </c>
      <c r="J42" s="143">
        <f t="shared" si="9"/>
        <v>0</v>
      </c>
      <c r="K42" s="143">
        <f t="shared" si="9"/>
        <v>0</v>
      </c>
      <c r="L42" s="143">
        <f t="shared" si="9"/>
        <v>0</v>
      </c>
      <c r="M42" s="143">
        <f t="shared" si="9"/>
        <v>0</v>
      </c>
      <c r="N42" s="143">
        <f t="shared" si="9"/>
        <v>0</v>
      </c>
      <c r="O42" s="143">
        <f t="shared" si="9"/>
        <v>0</v>
      </c>
      <c r="P42" s="143">
        <f t="shared" si="9"/>
        <v>0</v>
      </c>
      <c r="Q42" s="143">
        <f t="shared" si="9"/>
        <v>0</v>
      </c>
      <c r="R42" s="143">
        <f t="shared" si="9"/>
        <v>0</v>
      </c>
      <c r="S42" s="143">
        <f t="shared" si="9"/>
        <v>0</v>
      </c>
      <c r="T42" s="143">
        <f t="shared" si="9"/>
        <v>2</v>
      </c>
      <c r="U42" s="143">
        <f t="shared" si="9"/>
        <v>7</v>
      </c>
      <c r="V42" s="143">
        <f t="shared" si="9"/>
        <v>3</v>
      </c>
      <c r="W42" s="143">
        <f t="shared" si="9"/>
        <v>3</v>
      </c>
      <c r="X42" s="143">
        <f t="shared" si="9"/>
        <v>0</v>
      </c>
      <c r="Y42" s="143">
        <f t="shared" si="9"/>
        <v>0</v>
      </c>
      <c r="Z42" s="247" t="s">
        <v>236</v>
      </c>
      <c r="AA42" s="306"/>
    </row>
    <row r="43" spans="1:27" ht="16.5" customHeight="1">
      <c r="A43" s="43"/>
      <c r="B43" s="45" t="s">
        <v>124</v>
      </c>
      <c r="C43" s="146">
        <f t="shared" si="1"/>
        <v>8</v>
      </c>
      <c r="D43" s="147">
        <f>F43+H43+J43+L43+N43+P43+R43+T43+V43+X43</f>
        <v>5</v>
      </c>
      <c r="E43" s="147">
        <f>G43+I43+K43+M43+O43+Q43+S43+U43+W43+Y43</f>
        <v>3</v>
      </c>
      <c r="F43" s="135">
        <v>3</v>
      </c>
      <c r="G43" s="135">
        <v>1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2</v>
      </c>
      <c r="W43" s="135">
        <v>2</v>
      </c>
      <c r="X43" s="135">
        <v>0</v>
      </c>
      <c r="Y43" s="135">
        <v>0</v>
      </c>
      <c r="Z43" s="41" t="s">
        <v>124</v>
      </c>
      <c r="AA43" s="3"/>
    </row>
    <row r="44" spans="1:27" ht="16.5" customHeight="1">
      <c r="A44" s="43"/>
      <c r="B44" s="45" t="s">
        <v>125</v>
      </c>
      <c r="C44" s="146">
        <f t="shared" si="1"/>
        <v>15</v>
      </c>
      <c r="D44" s="147">
        <f>F44+H44+J44+L44+N44+P44+R44+T44+V44+X44</f>
        <v>3</v>
      </c>
      <c r="E44" s="147">
        <f>G44+I44+K44+M44+O44+Q44+S44+U44+W44+Y44</f>
        <v>12</v>
      </c>
      <c r="F44" s="135">
        <v>0</v>
      </c>
      <c r="G44" s="135">
        <v>2</v>
      </c>
      <c r="H44" s="135">
        <v>0</v>
      </c>
      <c r="I44" s="135">
        <v>2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5">
        <v>2</v>
      </c>
      <c r="U44" s="135">
        <v>7</v>
      </c>
      <c r="V44" s="135">
        <v>1</v>
      </c>
      <c r="W44" s="135">
        <v>1</v>
      </c>
      <c r="X44" s="135">
        <v>0</v>
      </c>
      <c r="Y44" s="135">
        <v>0</v>
      </c>
      <c r="Z44" s="41" t="s">
        <v>125</v>
      </c>
      <c r="AA44" s="3"/>
    </row>
    <row r="45" spans="1:27" s="108" customFormat="1" ht="16.5" customHeight="1">
      <c r="A45" s="263" t="s">
        <v>237</v>
      </c>
      <c r="B45" s="264"/>
      <c r="C45" s="142">
        <f t="shared" si="1"/>
        <v>13</v>
      </c>
      <c r="D45" s="143">
        <f aca="true" t="shared" si="10" ref="D45:Y45">SUM(D46:D48)</f>
        <v>4</v>
      </c>
      <c r="E45" s="143">
        <f t="shared" si="10"/>
        <v>9</v>
      </c>
      <c r="F45" s="143">
        <f t="shared" si="10"/>
        <v>3</v>
      </c>
      <c r="G45" s="143">
        <f t="shared" si="10"/>
        <v>3</v>
      </c>
      <c r="H45" s="143">
        <f t="shared" si="10"/>
        <v>0</v>
      </c>
      <c r="I45" s="143">
        <f t="shared" si="10"/>
        <v>0</v>
      </c>
      <c r="J45" s="143">
        <f t="shared" si="10"/>
        <v>0</v>
      </c>
      <c r="K45" s="143">
        <f t="shared" si="10"/>
        <v>2</v>
      </c>
      <c r="L45" s="143">
        <f t="shared" si="10"/>
        <v>0</v>
      </c>
      <c r="M45" s="143">
        <f t="shared" si="10"/>
        <v>0</v>
      </c>
      <c r="N45" s="143">
        <f t="shared" si="10"/>
        <v>0</v>
      </c>
      <c r="O45" s="143">
        <f t="shared" si="10"/>
        <v>0</v>
      </c>
      <c r="P45" s="143">
        <f t="shared" si="10"/>
        <v>0</v>
      </c>
      <c r="Q45" s="143">
        <f t="shared" si="10"/>
        <v>0</v>
      </c>
      <c r="R45" s="143">
        <f t="shared" si="10"/>
        <v>0</v>
      </c>
      <c r="S45" s="143">
        <f t="shared" si="10"/>
        <v>0</v>
      </c>
      <c r="T45" s="143">
        <f t="shared" si="10"/>
        <v>0</v>
      </c>
      <c r="U45" s="143">
        <f t="shared" si="10"/>
        <v>0</v>
      </c>
      <c r="V45" s="143">
        <f t="shared" si="10"/>
        <v>1</v>
      </c>
      <c r="W45" s="143">
        <f t="shared" si="10"/>
        <v>4</v>
      </c>
      <c r="X45" s="143">
        <f t="shared" si="10"/>
        <v>0</v>
      </c>
      <c r="Y45" s="143">
        <f t="shared" si="10"/>
        <v>0</v>
      </c>
      <c r="Z45" s="247" t="s">
        <v>237</v>
      </c>
      <c r="AA45" s="306"/>
    </row>
    <row r="46" spans="1:27" ht="16.5" customHeight="1">
      <c r="A46" s="43"/>
      <c r="B46" s="45" t="s">
        <v>126</v>
      </c>
      <c r="C46" s="146">
        <f t="shared" si="1"/>
        <v>3</v>
      </c>
      <c r="D46" s="147">
        <f aca="true" t="shared" si="11" ref="D46:E48">F46+H46+J46+L46+N46+P46+R46+T46+V46+X46</f>
        <v>2</v>
      </c>
      <c r="E46" s="147">
        <f t="shared" si="11"/>
        <v>1</v>
      </c>
      <c r="F46" s="135">
        <v>1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35">
        <v>0</v>
      </c>
      <c r="R46" s="135">
        <v>0</v>
      </c>
      <c r="S46" s="135">
        <v>0</v>
      </c>
      <c r="T46" s="135">
        <v>0</v>
      </c>
      <c r="U46" s="135">
        <v>0</v>
      </c>
      <c r="V46" s="135">
        <v>1</v>
      </c>
      <c r="W46" s="135">
        <v>1</v>
      </c>
      <c r="X46" s="135">
        <v>0</v>
      </c>
      <c r="Y46" s="135">
        <v>0</v>
      </c>
      <c r="Z46" s="41" t="s">
        <v>126</v>
      </c>
      <c r="AA46" s="3"/>
    </row>
    <row r="47" spans="1:27" ht="16.5" customHeight="1">
      <c r="A47" s="43"/>
      <c r="B47" s="45" t="s">
        <v>127</v>
      </c>
      <c r="C47" s="146">
        <f t="shared" si="1"/>
        <v>4</v>
      </c>
      <c r="D47" s="147">
        <f t="shared" si="11"/>
        <v>1</v>
      </c>
      <c r="E47" s="147">
        <f t="shared" si="11"/>
        <v>3</v>
      </c>
      <c r="F47" s="135">
        <v>1</v>
      </c>
      <c r="G47" s="135">
        <v>1</v>
      </c>
      <c r="H47" s="135">
        <v>0</v>
      </c>
      <c r="I47" s="135">
        <v>0</v>
      </c>
      <c r="J47" s="135">
        <v>0</v>
      </c>
      <c r="K47" s="135">
        <v>2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  <c r="Q47" s="135">
        <v>0</v>
      </c>
      <c r="R47" s="135">
        <v>0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41" t="s">
        <v>127</v>
      </c>
      <c r="AA47" s="3"/>
    </row>
    <row r="48" spans="1:27" ht="16.5" customHeight="1">
      <c r="A48" s="43"/>
      <c r="B48" s="45" t="s">
        <v>128</v>
      </c>
      <c r="C48" s="146">
        <f t="shared" si="1"/>
        <v>6</v>
      </c>
      <c r="D48" s="147">
        <f t="shared" si="11"/>
        <v>1</v>
      </c>
      <c r="E48" s="147">
        <f t="shared" si="11"/>
        <v>5</v>
      </c>
      <c r="F48" s="135">
        <v>1</v>
      </c>
      <c r="G48" s="135">
        <v>2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3</v>
      </c>
      <c r="X48" s="135">
        <v>0</v>
      </c>
      <c r="Y48" s="135">
        <v>0</v>
      </c>
      <c r="Z48" s="41" t="s">
        <v>128</v>
      </c>
      <c r="AA48" s="3"/>
    </row>
    <row r="49" spans="1:27" s="123" customFormat="1" ht="16.5" customHeight="1">
      <c r="A49" s="263" t="s">
        <v>238</v>
      </c>
      <c r="B49" s="264"/>
      <c r="C49" s="142">
        <f t="shared" si="1"/>
        <v>20</v>
      </c>
      <c r="D49" s="143">
        <f aca="true" t="shared" si="12" ref="D49:Y49">SUM(D50:D53)</f>
        <v>12</v>
      </c>
      <c r="E49" s="143">
        <f t="shared" si="12"/>
        <v>8</v>
      </c>
      <c r="F49" s="143">
        <f t="shared" si="12"/>
        <v>3</v>
      </c>
      <c r="G49" s="143">
        <f t="shared" si="12"/>
        <v>7</v>
      </c>
      <c r="H49" s="143">
        <f t="shared" si="12"/>
        <v>0</v>
      </c>
      <c r="I49" s="143">
        <f t="shared" si="12"/>
        <v>0</v>
      </c>
      <c r="J49" s="143">
        <f t="shared" si="12"/>
        <v>0</v>
      </c>
      <c r="K49" s="143">
        <f t="shared" si="12"/>
        <v>0</v>
      </c>
      <c r="L49" s="143">
        <f t="shared" si="12"/>
        <v>0</v>
      </c>
      <c r="M49" s="143">
        <f t="shared" si="12"/>
        <v>0</v>
      </c>
      <c r="N49" s="143">
        <f t="shared" si="12"/>
        <v>0</v>
      </c>
      <c r="O49" s="143">
        <f t="shared" si="12"/>
        <v>0</v>
      </c>
      <c r="P49" s="143">
        <f t="shared" si="12"/>
        <v>0</v>
      </c>
      <c r="Q49" s="143">
        <f t="shared" si="12"/>
        <v>0</v>
      </c>
      <c r="R49" s="143">
        <f t="shared" si="12"/>
        <v>0</v>
      </c>
      <c r="S49" s="143">
        <f t="shared" si="12"/>
        <v>0</v>
      </c>
      <c r="T49" s="143">
        <f t="shared" si="12"/>
        <v>0</v>
      </c>
      <c r="U49" s="143">
        <f t="shared" si="12"/>
        <v>0</v>
      </c>
      <c r="V49" s="143">
        <f t="shared" si="12"/>
        <v>9</v>
      </c>
      <c r="W49" s="143">
        <f t="shared" si="12"/>
        <v>1</v>
      </c>
      <c r="X49" s="143">
        <f t="shared" si="12"/>
        <v>0</v>
      </c>
      <c r="Y49" s="143">
        <f t="shared" si="12"/>
        <v>0</v>
      </c>
      <c r="Z49" s="247" t="s">
        <v>238</v>
      </c>
      <c r="AA49" s="306"/>
    </row>
    <row r="50" spans="1:27" ht="16.5" customHeight="1">
      <c r="A50" s="43"/>
      <c r="B50" s="45" t="s">
        <v>129</v>
      </c>
      <c r="C50" s="146">
        <f t="shared" si="1"/>
        <v>5</v>
      </c>
      <c r="D50" s="147">
        <f>F50+H50+J50+L50+N50+P50+R50+T50+V50+X50</f>
        <v>3</v>
      </c>
      <c r="E50" s="147">
        <f>G50+I50+K50+M50+O50+Q50+S50+U50+W50+Y50</f>
        <v>2</v>
      </c>
      <c r="F50" s="135">
        <v>1</v>
      </c>
      <c r="G50" s="135">
        <v>1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2</v>
      </c>
      <c r="W50" s="135">
        <v>1</v>
      </c>
      <c r="X50" s="135">
        <v>0</v>
      </c>
      <c r="Y50" s="135">
        <v>0</v>
      </c>
      <c r="Z50" s="41" t="s">
        <v>129</v>
      </c>
      <c r="AA50" s="3"/>
    </row>
    <row r="51" spans="1:27" ht="16.5" customHeight="1">
      <c r="A51" s="43"/>
      <c r="B51" s="45" t="s">
        <v>130</v>
      </c>
      <c r="C51" s="146">
        <f t="shared" si="1"/>
        <v>2</v>
      </c>
      <c r="D51" s="147">
        <f aca="true" t="shared" si="13" ref="D51:E53">F51+H51+J51+L51+N51+P51+R51+T51+V51+X51</f>
        <v>1</v>
      </c>
      <c r="E51" s="147">
        <f t="shared" si="13"/>
        <v>1</v>
      </c>
      <c r="F51" s="135">
        <v>0</v>
      </c>
      <c r="G51" s="135">
        <v>1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1</v>
      </c>
      <c r="W51" s="135">
        <v>0</v>
      </c>
      <c r="X51" s="135">
        <v>0</v>
      </c>
      <c r="Y51" s="135">
        <v>0</v>
      </c>
      <c r="Z51" s="41" t="s">
        <v>130</v>
      </c>
      <c r="AA51" s="3"/>
    </row>
    <row r="52" spans="1:27" ht="16.5" customHeight="1">
      <c r="A52" s="43"/>
      <c r="B52" s="45" t="s">
        <v>131</v>
      </c>
      <c r="C52" s="146">
        <f t="shared" si="1"/>
        <v>11</v>
      </c>
      <c r="D52" s="147">
        <f t="shared" si="13"/>
        <v>6</v>
      </c>
      <c r="E52" s="147">
        <f t="shared" si="13"/>
        <v>5</v>
      </c>
      <c r="F52" s="135">
        <v>1</v>
      </c>
      <c r="G52" s="135">
        <v>5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0</v>
      </c>
      <c r="R52" s="135">
        <v>0</v>
      </c>
      <c r="S52" s="135">
        <v>0</v>
      </c>
      <c r="T52" s="135">
        <v>0</v>
      </c>
      <c r="U52" s="135">
        <v>0</v>
      </c>
      <c r="V52" s="135">
        <v>5</v>
      </c>
      <c r="W52" s="135">
        <v>0</v>
      </c>
      <c r="X52" s="135">
        <v>0</v>
      </c>
      <c r="Y52" s="135">
        <v>0</v>
      </c>
      <c r="Z52" s="41" t="s">
        <v>131</v>
      </c>
      <c r="AA52" s="3"/>
    </row>
    <row r="53" spans="1:27" ht="16.5" customHeight="1">
      <c r="A53" s="43"/>
      <c r="B53" s="45" t="s">
        <v>132</v>
      </c>
      <c r="C53" s="146">
        <f t="shared" si="1"/>
        <v>2</v>
      </c>
      <c r="D53" s="147">
        <f t="shared" si="13"/>
        <v>2</v>
      </c>
      <c r="E53" s="147">
        <f t="shared" si="13"/>
        <v>0</v>
      </c>
      <c r="F53" s="135">
        <v>1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  <c r="Q53" s="135">
        <v>0</v>
      </c>
      <c r="R53" s="135">
        <v>0</v>
      </c>
      <c r="S53" s="135">
        <v>0</v>
      </c>
      <c r="T53" s="135">
        <v>0</v>
      </c>
      <c r="U53" s="135">
        <v>0</v>
      </c>
      <c r="V53" s="135">
        <v>1</v>
      </c>
      <c r="W53" s="135">
        <v>0</v>
      </c>
      <c r="X53" s="135">
        <v>0</v>
      </c>
      <c r="Y53" s="135">
        <v>0</v>
      </c>
      <c r="Z53" s="41" t="s">
        <v>132</v>
      </c>
      <c r="AA53" s="3"/>
    </row>
    <row r="54" spans="1:27" s="124" customFormat="1" ht="16.5" customHeight="1">
      <c r="A54" s="263" t="s">
        <v>239</v>
      </c>
      <c r="B54" s="264"/>
      <c r="C54" s="142">
        <f t="shared" si="1"/>
        <v>13</v>
      </c>
      <c r="D54" s="143">
        <f aca="true" t="shared" si="14" ref="D54:Y54">SUM(D55:D56)</f>
        <v>6</v>
      </c>
      <c r="E54" s="143">
        <f t="shared" si="14"/>
        <v>7</v>
      </c>
      <c r="F54" s="143">
        <f t="shared" si="14"/>
        <v>2</v>
      </c>
      <c r="G54" s="143">
        <f t="shared" si="14"/>
        <v>2</v>
      </c>
      <c r="H54" s="143">
        <f t="shared" si="14"/>
        <v>0</v>
      </c>
      <c r="I54" s="143">
        <f t="shared" si="14"/>
        <v>1</v>
      </c>
      <c r="J54" s="143">
        <f t="shared" si="14"/>
        <v>0</v>
      </c>
      <c r="K54" s="143">
        <f t="shared" si="14"/>
        <v>0</v>
      </c>
      <c r="L54" s="143">
        <f t="shared" si="14"/>
        <v>0</v>
      </c>
      <c r="M54" s="143">
        <f t="shared" si="14"/>
        <v>0</v>
      </c>
      <c r="N54" s="143">
        <f t="shared" si="14"/>
        <v>0</v>
      </c>
      <c r="O54" s="143">
        <f t="shared" si="14"/>
        <v>0</v>
      </c>
      <c r="P54" s="143">
        <f t="shared" si="14"/>
        <v>0</v>
      </c>
      <c r="Q54" s="143">
        <f t="shared" si="14"/>
        <v>0</v>
      </c>
      <c r="R54" s="143">
        <f t="shared" si="14"/>
        <v>0</v>
      </c>
      <c r="S54" s="143">
        <f t="shared" si="14"/>
        <v>0</v>
      </c>
      <c r="T54" s="143">
        <f t="shared" si="14"/>
        <v>0</v>
      </c>
      <c r="U54" s="143">
        <f t="shared" si="14"/>
        <v>4</v>
      </c>
      <c r="V54" s="143">
        <f t="shared" si="14"/>
        <v>4</v>
      </c>
      <c r="W54" s="143">
        <f t="shared" si="14"/>
        <v>0</v>
      </c>
      <c r="X54" s="143">
        <f t="shared" si="14"/>
        <v>0</v>
      </c>
      <c r="Y54" s="143">
        <f t="shared" si="14"/>
        <v>0</v>
      </c>
      <c r="Z54" s="247" t="s">
        <v>239</v>
      </c>
      <c r="AA54" s="306"/>
    </row>
    <row r="55" spans="1:27" ht="16.5" customHeight="1">
      <c r="A55" s="43"/>
      <c r="B55" s="45" t="s">
        <v>133</v>
      </c>
      <c r="C55" s="146">
        <f t="shared" si="1"/>
        <v>2</v>
      </c>
      <c r="D55" s="147">
        <f>F55+H55+J55+L55+N55+P55+R55+T55+V55+X55</f>
        <v>2</v>
      </c>
      <c r="E55" s="147">
        <f>G55+I55+K55+M55+O55+Q55+S55+U55+W55+Y55</f>
        <v>0</v>
      </c>
      <c r="F55" s="135">
        <v>1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135">
        <v>0</v>
      </c>
      <c r="T55" s="135">
        <v>0</v>
      </c>
      <c r="U55" s="135">
        <v>0</v>
      </c>
      <c r="V55" s="135">
        <v>1</v>
      </c>
      <c r="W55" s="135">
        <v>0</v>
      </c>
      <c r="X55" s="135">
        <v>0</v>
      </c>
      <c r="Y55" s="135">
        <v>0</v>
      </c>
      <c r="Z55" s="41" t="s">
        <v>133</v>
      </c>
      <c r="AA55" s="3"/>
    </row>
    <row r="56" spans="1:27" s="94" customFormat="1" ht="16.5" customHeight="1">
      <c r="A56" s="43"/>
      <c r="B56" s="45" t="s">
        <v>147</v>
      </c>
      <c r="C56" s="146">
        <f t="shared" si="1"/>
        <v>11</v>
      </c>
      <c r="D56" s="147">
        <f>F56+H56+J56+L56+N56+P56+R56+T56+V56+X56</f>
        <v>4</v>
      </c>
      <c r="E56" s="147">
        <f>G56+I56+K56+M56+O56+Q56+S56+U56+W56+Y56</f>
        <v>7</v>
      </c>
      <c r="F56" s="135">
        <v>1</v>
      </c>
      <c r="G56" s="135">
        <v>2</v>
      </c>
      <c r="H56" s="135">
        <v>0</v>
      </c>
      <c r="I56" s="135">
        <v>1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v>0</v>
      </c>
      <c r="U56" s="135">
        <v>4</v>
      </c>
      <c r="V56" s="135">
        <v>3</v>
      </c>
      <c r="W56" s="135">
        <v>0</v>
      </c>
      <c r="X56" s="135">
        <v>0</v>
      </c>
      <c r="Y56" s="135">
        <v>0</v>
      </c>
      <c r="Z56" s="41" t="s">
        <v>147</v>
      </c>
      <c r="AA56" s="3"/>
    </row>
    <row r="57" spans="1:27" s="123" customFormat="1" ht="16.5" customHeight="1">
      <c r="A57" s="263" t="s">
        <v>240</v>
      </c>
      <c r="B57" s="281"/>
      <c r="C57" s="142">
        <f t="shared" si="1"/>
        <v>20</v>
      </c>
      <c r="D57" s="143">
        <f aca="true" t="shared" si="15" ref="D57:Y57">SUM(D58:D59)</f>
        <v>10</v>
      </c>
      <c r="E57" s="143">
        <f t="shared" si="15"/>
        <v>10</v>
      </c>
      <c r="F57" s="143">
        <f t="shared" si="15"/>
        <v>5</v>
      </c>
      <c r="G57" s="143">
        <f t="shared" si="15"/>
        <v>0</v>
      </c>
      <c r="H57" s="143">
        <f t="shared" si="15"/>
        <v>0</v>
      </c>
      <c r="I57" s="143">
        <f t="shared" si="15"/>
        <v>0</v>
      </c>
      <c r="J57" s="143">
        <f t="shared" si="15"/>
        <v>0</v>
      </c>
      <c r="K57" s="143">
        <f t="shared" si="15"/>
        <v>0</v>
      </c>
      <c r="L57" s="143">
        <f t="shared" si="15"/>
        <v>0</v>
      </c>
      <c r="M57" s="143">
        <f t="shared" si="15"/>
        <v>1</v>
      </c>
      <c r="N57" s="143">
        <f t="shared" si="15"/>
        <v>0</v>
      </c>
      <c r="O57" s="143">
        <f t="shared" si="15"/>
        <v>1</v>
      </c>
      <c r="P57" s="143">
        <f t="shared" si="15"/>
        <v>0</v>
      </c>
      <c r="Q57" s="143">
        <f t="shared" si="15"/>
        <v>0</v>
      </c>
      <c r="R57" s="143">
        <f t="shared" si="15"/>
        <v>0</v>
      </c>
      <c r="S57" s="143">
        <f t="shared" si="15"/>
        <v>2</v>
      </c>
      <c r="T57" s="143">
        <f t="shared" si="15"/>
        <v>0</v>
      </c>
      <c r="U57" s="143">
        <f t="shared" si="15"/>
        <v>6</v>
      </c>
      <c r="V57" s="143">
        <f t="shared" si="15"/>
        <v>5</v>
      </c>
      <c r="W57" s="143">
        <f t="shared" si="15"/>
        <v>0</v>
      </c>
      <c r="X57" s="143">
        <f t="shared" si="15"/>
        <v>0</v>
      </c>
      <c r="Y57" s="143">
        <f t="shared" si="15"/>
        <v>0</v>
      </c>
      <c r="Z57" s="247" t="s">
        <v>240</v>
      </c>
      <c r="AA57" s="248"/>
    </row>
    <row r="58" spans="1:27" ht="16.5" customHeight="1">
      <c r="A58" s="44"/>
      <c r="B58" s="45" t="s">
        <v>134</v>
      </c>
      <c r="C58" s="146">
        <f t="shared" si="1"/>
        <v>5</v>
      </c>
      <c r="D58" s="147">
        <f>F58+H58+J58+L58+N58+P58+R58+T58+V58+X58</f>
        <v>4</v>
      </c>
      <c r="E58" s="147">
        <f>G58+I58+K58+M58+O58+Q58+S58+U58+W58+Y58</f>
        <v>1</v>
      </c>
      <c r="F58" s="135">
        <v>2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1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135">
        <v>0</v>
      </c>
      <c r="T58" s="135">
        <v>0</v>
      </c>
      <c r="U58" s="135">
        <v>0</v>
      </c>
      <c r="V58" s="135">
        <v>2</v>
      </c>
      <c r="W58" s="135">
        <v>0</v>
      </c>
      <c r="X58" s="135">
        <v>0</v>
      </c>
      <c r="Y58" s="135">
        <v>0</v>
      </c>
      <c r="Z58" s="41" t="s">
        <v>134</v>
      </c>
      <c r="AA58" s="3"/>
    </row>
    <row r="59" spans="1:27" ht="16.5" customHeight="1">
      <c r="A59" s="44"/>
      <c r="B59" s="45" t="s">
        <v>224</v>
      </c>
      <c r="C59" s="146">
        <f t="shared" si="1"/>
        <v>15</v>
      </c>
      <c r="D59" s="147">
        <f>F59+H59+J59+L59+N59+P59+R59+T59+V59+X59</f>
        <v>6</v>
      </c>
      <c r="E59" s="147">
        <f>G59+I59+K59+M59+O59+Q59+S59+U59+W59+Y59</f>
        <v>9</v>
      </c>
      <c r="F59" s="135">
        <v>3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1</v>
      </c>
      <c r="P59" s="135">
        <v>0</v>
      </c>
      <c r="Q59" s="135">
        <v>0</v>
      </c>
      <c r="R59" s="135">
        <v>0</v>
      </c>
      <c r="S59" s="135">
        <v>2</v>
      </c>
      <c r="T59" s="135">
        <v>0</v>
      </c>
      <c r="U59" s="135">
        <v>6</v>
      </c>
      <c r="V59" s="135">
        <v>3</v>
      </c>
      <c r="W59" s="135">
        <v>0</v>
      </c>
      <c r="X59" s="135">
        <v>0</v>
      </c>
      <c r="Y59" s="135">
        <v>0</v>
      </c>
      <c r="Z59" s="41" t="s">
        <v>224</v>
      </c>
      <c r="AA59" s="3"/>
    </row>
    <row r="60" spans="1:27" s="123" customFormat="1" ht="16.5" customHeight="1">
      <c r="A60" s="263" t="s">
        <v>241</v>
      </c>
      <c r="B60" s="264"/>
      <c r="C60" s="142">
        <f t="shared" si="1"/>
        <v>4</v>
      </c>
      <c r="D60" s="143">
        <f aca="true" t="shared" si="16" ref="D60:Y60">D61</f>
        <v>3</v>
      </c>
      <c r="E60" s="143">
        <f t="shared" si="16"/>
        <v>1</v>
      </c>
      <c r="F60" s="143">
        <f t="shared" si="16"/>
        <v>2</v>
      </c>
      <c r="G60" s="143">
        <f t="shared" si="16"/>
        <v>1</v>
      </c>
      <c r="H60" s="143">
        <f t="shared" si="16"/>
        <v>0</v>
      </c>
      <c r="I60" s="143">
        <f t="shared" si="16"/>
        <v>0</v>
      </c>
      <c r="J60" s="143">
        <f t="shared" si="16"/>
        <v>0</v>
      </c>
      <c r="K60" s="143">
        <f t="shared" si="16"/>
        <v>0</v>
      </c>
      <c r="L60" s="143">
        <f t="shared" si="16"/>
        <v>0</v>
      </c>
      <c r="M60" s="143">
        <f t="shared" si="16"/>
        <v>0</v>
      </c>
      <c r="N60" s="143">
        <f t="shared" si="16"/>
        <v>0</v>
      </c>
      <c r="O60" s="143">
        <f t="shared" si="16"/>
        <v>0</v>
      </c>
      <c r="P60" s="143">
        <f t="shared" si="16"/>
        <v>0</v>
      </c>
      <c r="Q60" s="143">
        <f t="shared" si="16"/>
        <v>0</v>
      </c>
      <c r="R60" s="143">
        <f t="shared" si="16"/>
        <v>0</v>
      </c>
      <c r="S60" s="143">
        <f t="shared" si="16"/>
        <v>0</v>
      </c>
      <c r="T60" s="143">
        <f t="shared" si="16"/>
        <v>0</v>
      </c>
      <c r="U60" s="143">
        <f t="shared" si="16"/>
        <v>0</v>
      </c>
      <c r="V60" s="143">
        <f t="shared" si="16"/>
        <v>1</v>
      </c>
      <c r="W60" s="143">
        <f t="shared" si="16"/>
        <v>0</v>
      </c>
      <c r="X60" s="143">
        <f t="shared" si="16"/>
        <v>0</v>
      </c>
      <c r="Y60" s="143">
        <f t="shared" si="16"/>
        <v>0</v>
      </c>
      <c r="Z60" s="247" t="s">
        <v>241</v>
      </c>
      <c r="AA60" s="306"/>
    </row>
    <row r="61" spans="1:27" ht="16.5" customHeight="1">
      <c r="A61" s="44"/>
      <c r="B61" s="45" t="s">
        <v>135</v>
      </c>
      <c r="C61" s="146">
        <f t="shared" si="1"/>
        <v>4</v>
      </c>
      <c r="D61" s="147">
        <f>F61+H61+J61+L61+N61+P61+R61+T61+V61+X61</f>
        <v>3</v>
      </c>
      <c r="E61" s="147">
        <f>G61+I61+K61+M61+O61+Q61+S61+U61+W61+Y61</f>
        <v>1</v>
      </c>
      <c r="F61" s="135">
        <v>2</v>
      </c>
      <c r="G61" s="135">
        <v>1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  <c r="Q61" s="135">
        <v>0</v>
      </c>
      <c r="R61" s="135">
        <v>0</v>
      </c>
      <c r="S61" s="135">
        <v>0</v>
      </c>
      <c r="T61" s="135">
        <v>0</v>
      </c>
      <c r="U61" s="135">
        <v>0</v>
      </c>
      <c r="V61" s="135">
        <v>1</v>
      </c>
      <c r="W61" s="135">
        <v>0</v>
      </c>
      <c r="X61" s="135">
        <v>0</v>
      </c>
      <c r="Y61" s="135">
        <v>0</v>
      </c>
      <c r="Z61" s="41" t="s">
        <v>135</v>
      </c>
      <c r="AA61" s="3"/>
    </row>
    <row r="62" spans="1:27" s="124" customFormat="1" ht="16.5" customHeight="1">
      <c r="A62" s="263" t="s">
        <v>242</v>
      </c>
      <c r="B62" s="281"/>
      <c r="C62" s="142">
        <f t="shared" si="1"/>
        <v>14</v>
      </c>
      <c r="D62" s="143">
        <f aca="true" t="shared" si="17" ref="D62:Y62">SUM(D63:D64)</f>
        <v>6</v>
      </c>
      <c r="E62" s="143">
        <f t="shared" si="17"/>
        <v>8</v>
      </c>
      <c r="F62" s="143">
        <f t="shared" si="17"/>
        <v>5</v>
      </c>
      <c r="G62" s="143">
        <f t="shared" si="17"/>
        <v>2</v>
      </c>
      <c r="H62" s="143">
        <f t="shared" si="17"/>
        <v>0</v>
      </c>
      <c r="I62" s="143">
        <f t="shared" si="17"/>
        <v>0</v>
      </c>
      <c r="J62" s="143">
        <f t="shared" si="17"/>
        <v>0</v>
      </c>
      <c r="K62" s="143">
        <f t="shared" si="17"/>
        <v>0</v>
      </c>
      <c r="L62" s="143">
        <f t="shared" si="17"/>
        <v>0</v>
      </c>
      <c r="M62" s="143">
        <f t="shared" si="17"/>
        <v>0</v>
      </c>
      <c r="N62" s="143">
        <f t="shared" si="17"/>
        <v>0</v>
      </c>
      <c r="O62" s="143">
        <f t="shared" si="17"/>
        <v>0</v>
      </c>
      <c r="P62" s="143">
        <f t="shared" si="17"/>
        <v>0</v>
      </c>
      <c r="Q62" s="143">
        <f t="shared" si="17"/>
        <v>0</v>
      </c>
      <c r="R62" s="143">
        <f t="shared" si="17"/>
        <v>0</v>
      </c>
      <c r="S62" s="143">
        <f t="shared" si="17"/>
        <v>0</v>
      </c>
      <c r="T62" s="143">
        <f t="shared" si="17"/>
        <v>0</v>
      </c>
      <c r="U62" s="143">
        <f t="shared" si="17"/>
        <v>0</v>
      </c>
      <c r="V62" s="143">
        <f t="shared" si="17"/>
        <v>1</v>
      </c>
      <c r="W62" s="143">
        <f t="shared" si="17"/>
        <v>6</v>
      </c>
      <c r="X62" s="143">
        <f t="shared" si="17"/>
        <v>0</v>
      </c>
      <c r="Y62" s="143">
        <f t="shared" si="17"/>
        <v>0</v>
      </c>
      <c r="Z62" s="247" t="s">
        <v>242</v>
      </c>
      <c r="AA62" s="248"/>
    </row>
    <row r="63" spans="1:27" ht="16.5" customHeight="1">
      <c r="A63" s="44"/>
      <c r="B63" s="45" t="s">
        <v>225</v>
      </c>
      <c r="C63" s="146">
        <f t="shared" si="1"/>
        <v>6</v>
      </c>
      <c r="D63" s="147">
        <f>F63+H63+J63+L63+N63+P63+R63+T63+V63+X63</f>
        <v>2</v>
      </c>
      <c r="E63" s="147">
        <f>G63+I63+K63+M63+O63+Q63+S63+U63+W63+Y63</f>
        <v>4</v>
      </c>
      <c r="F63" s="135">
        <v>2</v>
      </c>
      <c r="G63" s="135">
        <v>1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5">
        <v>0</v>
      </c>
      <c r="V63" s="135">
        <v>0</v>
      </c>
      <c r="W63" s="135">
        <v>3</v>
      </c>
      <c r="X63" s="135">
        <v>0</v>
      </c>
      <c r="Y63" s="135">
        <v>0</v>
      </c>
      <c r="Z63" s="41" t="s">
        <v>225</v>
      </c>
      <c r="AA63" s="3"/>
    </row>
    <row r="64" spans="1:27" s="94" customFormat="1" ht="16.5" customHeight="1">
      <c r="A64" s="44"/>
      <c r="B64" s="45" t="s">
        <v>226</v>
      </c>
      <c r="C64" s="146">
        <f t="shared" si="1"/>
        <v>8</v>
      </c>
      <c r="D64" s="147">
        <f>F64+H64+J64+L64+N64+P64+R64+T64+V64+X64</f>
        <v>4</v>
      </c>
      <c r="E64" s="147">
        <f>G64+I64+K64+M64+O64+Q64+S64+U64+W64+Y64</f>
        <v>4</v>
      </c>
      <c r="F64" s="135">
        <v>3</v>
      </c>
      <c r="G64" s="135">
        <v>1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135">
        <v>0</v>
      </c>
      <c r="R64" s="135">
        <v>0</v>
      </c>
      <c r="S64" s="135">
        <v>0</v>
      </c>
      <c r="T64" s="135">
        <v>0</v>
      </c>
      <c r="U64" s="135">
        <v>0</v>
      </c>
      <c r="V64" s="135">
        <v>1</v>
      </c>
      <c r="W64" s="135">
        <v>3</v>
      </c>
      <c r="X64" s="135">
        <v>0</v>
      </c>
      <c r="Y64" s="135">
        <v>0</v>
      </c>
      <c r="Z64" s="41" t="s">
        <v>226</v>
      </c>
      <c r="AA64" s="3"/>
    </row>
    <row r="65" spans="1:27" s="94" customFormat="1" ht="16.5" customHeight="1">
      <c r="A65" s="87"/>
      <c r="B65" s="126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139"/>
      <c r="AA65" s="87"/>
    </row>
    <row r="66" spans="2:25" ht="11.25" customHeight="1">
      <c r="B66" s="129"/>
      <c r="C66" s="129"/>
      <c r="D66" s="129"/>
      <c r="E66" s="129"/>
      <c r="F66" s="129"/>
      <c r="G66" s="129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</row>
    <row r="67" spans="2:25" ht="11.25" customHeight="1">
      <c r="B67" s="151"/>
      <c r="C67" s="113"/>
      <c r="D67" s="113"/>
      <c r="E67" s="113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</row>
    <row r="68" spans="2:5" ht="11.25" customHeight="1">
      <c r="B68" s="137"/>
      <c r="C68" s="137"/>
      <c r="D68" s="137"/>
      <c r="E68" s="137"/>
    </row>
    <row r="69" spans="2:5" ht="11.25" customHeight="1">
      <c r="B69" s="137"/>
      <c r="C69" s="137"/>
      <c r="D69" s="137"/>
      <c r="E69" s="137"/>
    </row>
    <row r="70" spans="2:5" ht="11.25" customHeight="1">
      <c r="B70" s="137"/>
      <c r="C70" s="137"/>
      <c r="D70" s="137"/>
      <c r="E70" s="137"/>
    </row>
    <row r="71" spans="2:5" ht="11.25" customHeight="1">
      <c r="B71" s="137"/>
      <c r="C71" s="137"/>
      <c r="D71" s="137"/>
      <c r="E71" s="137"/>
    </row>
    <row r="72" spans="2:5" ht="11.25" customHeight="1">
      <c r="B72" s="137"/>
      <c r="C72" s="137"/>
      <c r="D72" s="137"/>
      <c r="E72" s="137"/>
    </row>
    <row r="73" spans="2:5" ht="11.25" customHeight="1">
      <c r="B73" s="137"/>
      <c r="C73" s="137"/>
      <c r="D73" s="137"/>
      <c r="E73" s="137"/>
    </row>
    <row r="74" spans="2:5" ht="11.25" customHeight="1">
      <c r="B74" s="137"/>
      <c r="C74" s="137"/>
      <c r="D74" s="137"/>
      <c r="E74" s="137"/>
    </row>
    <row r="75" spans="2:5" ht="11.25" customHeight="1">
      <c r="B75" s="137"/>
      <c r="C75" s="137"/>
      <c r="D75" s="137"/>
      <c r="E75" s="137"/>
    </row>
    <row r="76" spans="2:5" ht="11.25" customHeight="1">
      <c r="B76" s="137"/>
      <c r="C76" s="137"/>
      <c r="D76" s="137"/>
      <c r="E76" s="137"/>
    </row>
    <row r="77" spans="2:5" ht="11.25" customHeight="1">
      <c r="B77" s="137"/>
      <c r="C77" s="137"/>
      <c r="D77" s="137"/>
      <c r="E77" s="137"/>
    </row>
    <row r="78" spans="2:5" ht="11.25" customHeight="1">
      <c r="B78" s="137"/>
      <c r="C78" s="137"/>
      <c r="D78" s="137"/>
      <c r="E78" s="137"/>
    </row>
    <row r="79" spans="2:5" ht="11.25" customHeight="1">
      <c r="B79" s="137"/>
      <c r="C79" s="137"/>
      <c r="D79" s="137"/>
      <c r="E79" s="137"/>
    </row>
    <row r="80" spans="2:5" ht="11.25" customHeight="1">
      <c r="B80" s="137"/>
      <c r="C80" s="137"/>
      <c r="D80" s="137"/>
      <c r="E80" s="137"/>
    </row>
  </sheetData>
  <sheetProtection sheet="1" objects="1" scenarios="1" selectLockedCells="1" selectUnlockedCells="1"/>
  <mergeCells count="37">
    <mergeCell ref="A4:B7"/>
    <mergeCell ref="Z4:AA7"/>
    <mergeCell ref="A42:B42"/>
    <mergeCell ref="A45:B45"/>
    <mergeCell ref="P5:Q5"/>
    <mergeCell ref="N5:O5"/>
    <mergeCell ref="L5:M5"/>
    <mergeCell ref="A13:B13"/>
    <mergeCell ref="A32:B32"/>
    <mergeCell ref="A35:B35"/>
    <mergeCell ref="A49:B49"/>
    <mergeCell ref="A54:B54"/>
    <mergeCell ref="A60:B60"/>
    <mergeCell ref="A62:B62"/>
    <mergeCell ref="A57:B57"/>
    <mergeCell ref="A40:B40"/>
    <mergeCell ref="A1:M1"/>
    <mergeCell ref="F4:G5"/>
    <mergeCell ref="H4:I5"/>
    <mergeCell ref="J4:Y4"/>
    <mergeCell ref="J5:K5"/>
    <mergeCell ref="R5:S5"/>
    <mergeCell ref="T5:U5"/>
    <mergeCell ref="V5:W5"/>
    <mergeCell ref="X5:Y5"/>
    <mergeCell ref="C4:E5"/>
    <mergeCell ref="Z13:AA13"/>
    <mergeCell ref="Z32:AA32"/>
    <mergeCell ref="Z35:AA35"/>
    <mergeCell ref="Z40:AA40"/>
    <mergeCell ref="Z57:AA57"/>
    <mergeCell ref="Z60:AA60"/>
    <mergeCell ref="Z62:AA62"/>
    <mergeCell ref="Z42:AA42"/>
    <mergeCell ref="Z45:AA45"/>
    <mergeCell ref="Z49:AA49"/>
    <mergeCell ref="Z54:AA5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0"/>
  <sheetViews>
    <sheetView showGridLines="0" workbookViewId="0" topLeftCell="A1">
      <selection activeCell="A1" sqref="A1:IV16384"/>
    </sheetView>
  </sheetViews>
  <sheetFormatPr defaultColWidth="8.75" defaultRowHeight="13.5" customHeight="1"/>
  <cols>
    <col min="1" max="1" width="8.58203125" style="153" customWidth="1"/>
    <col min="2" max="11" width="5.58203125" style="153" customWidth="1"/>
    <col min="12" max="12" width="9.58203125" style="153" customWidth="1"/>
    <col min="13" max="13" width="6.33203125" style="153" customWidth="1"/>
    <col min="14" max="16384" width="9.58203125" style="153" customWidth="1"/>
  </cols>
  <sheetData>
    <row r="1" spans="1:12" ht="13.5" customHeight="1">
      <c r="A1" s="314" t="s">
        <v>200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152"/>
    </row>
    <row r="2" spans="1:12" ht="13.5" customHeight="1">
      <c r="A2" s="154" t="s">
        <v>179</v>
      </c>
      <c r="B2" s="155"/>
      <c r="C2" s="155"/>
      <c r="D2" s="155"/>
      <c r="E2" s="155"/>
      <c r="F2" s="156"/>
      <c r="G2" s="157"/>
      <c r="H2" s="157"/>
      <c r="I2" s="157"/>
      <c r="J2" s="157"/>
      <c r="K2" s="156" t="s">
        <v>13</v>
      </c>
      <c r="L2" s="152"/>
    </row>
    <row r="3" spans="1:12" ht="13.5" customHeight="1">
      <c r="A3" s="158" t="s">
        <v>7</v>
      </c>
      <c r="B3" s="318" t="s">
        <v>265</v>
      </c>
      <c r="C3" s="319"/>
      <c r="D3" s="318" t="s">
        <v>294</v>
      </c>
      <c r="E3" s="320"/>
      <c r="F3" s="318" t="s">
        <v>14</v>
      </c>
      <c r="G3" s="320"/>
      <c r="H3" s="318" t="s">
        <v>15</v>
      </c>
      <c r="I3" s="320"/>
      <c r="J3" s="321" t="s">
        <v>16</v>
      </c>
      <c r="K3" s="319"/>
      <c r="L3" s="159"/>
    </row>
    <row r="4" spans="1:12" ht="13.5" customHeight="1">
      <c r="A4" s="159"/>
      <c r="B4" s="160"/>
      <c r="C4" s="159"/>
      <c r="D4" s="159"/>
      <c r="E4" s="159"/>
      <c r="F4" s="159"/>
      <c r="G4" s="159"/>
      <c r="H4" s="159"/>
      <c r="I4" s="159"/>
      <c r="J4" s="159"/>
      <c r="K4" s="159"/>
      <c r="L4" s="152"/>
    </row>
    <row r="5" spans="1:12" ht="13.5" customHeight="1">
      <c r="A5" s="161" t="s">
        <v>4</v>
      </c>
      <c r="B5" s="162"/>
      <c r="C5" s="163">
        <v>2379</v>
      </c>
      <c r="D5" s="163"/>
      <c r="E5" s="163">
        <f>SUM(G5:K5)</f>
        <v>2406</v>
      </c>
      <c r="F5" s="163"/>
      <c r="G5" s="163">
        <f>SUM(G7:G19)</f>
        <v>12</v>
      </c>
      <c r="H5" s="163"/>
      <c r="I5" s="163">
        <f>SUM(I7:I19)</f>
        <v>2347</v>
      </c>
      <c r="J5" s="163"/>
      <c r="K5" s="163">
        <f>SUM(K7:K19)</f>
        <v>47</v>
      </c>
      <c r="L5" s="152"/>
    </row>
    <row r="6" spans="1:12" ht="13.5" customHeight="1">
      <c r="A6" s="159"/>
      <c r="B6" s="160"/>
      <c r="C6" s="164"/>
      <c r="D6" s="164"/>
      <c r="E6" s="163"/>
      <c r="F6" s="163"/>
      <c r="G6" s="164"/>
      <c r="H6" s="164"/>
      <c r="I6" s="164"/>
      <c r="J6" s="164"/>
      <c r="K6" s="164"/>
      <c r="L6" s="152"/>
    </row>
    <row r="7" spans="1:12" ht="13.5" customHeight="1">
      <c r="A7" s="165" t="s">
        <v>17</v>
      </c>
      <c r="B7" s="166"/>
      <c r="C7" s="163">
        <v>346</v>
      </c>
      <c r="D7" s="163"/>
      <c r="E7" s="163">
        <f aca="true" t="shared" si="0" ref="E7:E19">SUM(G7:K7)</f>
        <v>365</v>
      </c>
      <c r="F7" s="163"/>
      <c r="G7" s="191">
        <v>0</v>
      </c>
      <c r="H7" s="191"/>
      <c r="I7" s="191">
        <v>365</v>
      </c>
      <c r="J7" s="191"/>
      <c r="K7" s="191">
        <v>0</v>
      </c>
      <c r="L7" s="152"/>
    </row>
    <row r="8" spans="1:12" ht="13.5" customHeight="1">
      <c r="A8" s="165" t="s">
        <v>18</v>
      </c>
      <c r="B8" s="166"/>
      <c r="C8" s="163">
        <v>18</v>
      </c>
      <c r="D8" s="163"/>
      <c r="E8" s="163">
        <f t="shared" si="0"/>
        <v>16</v>
      </c>
      <c r="F8" s="163"/>
      <c r="G8" s="191">
        <v>0</v>
      </c>
      <c r="H8" s="191"/>
      <c r="I8" s="191">
        <v>16</v>
      </c>
      <c r="J8" s="191"/>
      <c r="K8" s="191">
        <v>0</v>
      </c>
      <c r="L8" s="152"/>
    </row>
    <row r="9" spans="1:12" ht="13.5" customHeight="1">
      <c r="A9" s="165" t="s">
        <v>19</v>
      </c>
      <c r="B9" s="166"/>
      <c r="C9" s="163">
        <v>37</v>
      </c>
      <c r="D9" s="163"/>
      <c r="E9" s="163">
        <f t="shared" si="0"/>
        <v>41</v>
      </c>
      <c r="F9" s="163"/>
      <c r="G9" s="191">
        <v>0</v>
      </c>
      <c r="H9" s="191"/>
      <c r="I9" s="191">
        <v>40</v>
      </c>
      <c r="J9" s="191"/>
      <c r="K9" s="191">
        <v>1</v>
      </c>
      <c r="L9" s="152"/>
    </row>
    <row r="10" spans="1:12" ht="13.5" customHeight="1">
      <c r="A10" s="165" t="s">
        <v>20</v>
      </c>
      <c r="B10" s="166"/>
      <c r="C10" s="163">
        <v>88</v>
      </c>
      <c r="D10" s="163"/>
      <c r="E10" s="163">
        <f t="shared" si="0"/>
        <v>99</v>
      </c>
      <c r="F10" s="163"/>
      <c r="G10" s="191">
        <v>0</v>
      </c>
      <c r="H10" s="191"/>
      <c r="I10" s="191">
        <v>94</v>
      </c>
      <c r="J10" s="191"/>
      <c r="K10" s="191">
        <v>5</v>
      </c>
      <c r="L10" s="152"/>
    </row>
    <row r="11" spans="1:12" ht="13.5" customHeight="1">
      <c r="A11" s="165" t="s">
        <v>21</v>
      </c>
      <c r="B11" s="166"/>
      <c r="C11" s="163">
        <v>323</v>
      </c>
      <c r="D11" s="163"/>
      <c r="E11" s="163">
        <f t="shared" si="0"/>
        <v>454</v>
      </c>
      <c r="F11" s="163"/>
      <c r="G11" s="191">
        <v>0</v>
      </c>
      <c r="H11" s="191"/>
      <c r="I11" s="191">
        <v>443</v>
      </c>
      <c r="J11" s="191"/>
      <c r="K11" s="191">
        <v>11</v>
      </c>
      <c r="L11" s="152"/>
    </row>
    <row r="12" spans="1:12" ht="13.5" customHeight="1">
      <c r="A12" s="165" t="s">
        <v>22</v>
      </c>
      <c r="B12" s="166"/>
      <c r="C12" s="163">
        <v>909</v>
      </c>
      <c r="D12" s="163"/>
      <c r="E12" s="163">
        <f t="shared" si="0"/>
        <v>909</v>
      </c>
      <c r="F12" s="163"/>
      <c r="G12" s="191">
        <v>0</v>
      </c>
      <c r="H12" s="191"/>
      <c r="I12" s="191">
        <v>892</v>
      </c>
      <c r="J12" s="191"/>
      <c r="K12" s="191">
        <v>17</v>
      </c>
      <c r="L12" s="152"/>
    </row>
    <row r="13" spans="1:12" ht="13.5" customHeight="1">
      <c r="A13" s="165" t="s">
        <v>23</v>
      </c>
      <c r="B13" s="166"/>
      <c r="C13" s="163">
        <v>658</v>
      </c>
      <c r="D13" s="163"/>
      <c r="E13" s="163">
        <f t="shared" si="0"/>
        <v>522</v>
      </c>
      <c r="F13" s="163"/>
      <c r="G13" s="191">
        <v>12</v>
      </c>
      <c r="H13" s="191"/>
      <c r="I13" s="191">
        <v>497</v>
      </c>
      <c r="J13" s="191"/>
      <c r="K13" s="191">
        <v>13</v>
      </c>
      <c r="L13" s="152"/>
    </row>
    <row r="14" spans="1:12" ht="13.5" customHeight="1">
      <c r="A14" s="165" t="s">
        <v>24</v>
      </c>
      <c r="B14" s="166"/>
      <c r="C14" s="163">
        <v>0</v>
      </c>
      <c r="D14" s="163"/>
      <c r="E14" s="163">
        <f t="shared" si="0"/>
        <v>0</v>
      </c>
      <c r="F14" s="163"/>
      <c r="G14" s="191">
        <v>0</v>
      </c>
      <c r="H14" s="191"/>
      <c r="I14" s="191">
        <v>0</v>
      </c>
      <c r="J14" s="191"/>
      <c r="K14" s="191">
        <v>0</v>
      </c>
      <c r="L14" s="152"/>
    </row>
    <row r="15" spans="1:12" ht="13.5" customHeight="1">
      <c r="A15" s="165" t="s">
        <v>25</v>
      </c>
      <c r="B15" s="166"/>
      <c r="C15" s="163">
        <v>0</v>
      </c>
      <c r="D15" s="163"/>
      <c r="E15" s="163">
        <f t="shared" si="0"/>
        <v>0</v>
      </c>
      <c r="F15" s="163"/>
      <c r="G15" s="191">
        <v>0</v>
      </c>
      <c r="H15" s="191"/>
      <c r="I15" s="191">
        <v>0</v>
      </c>
      <c r="J15" s="191"/>
      <c r="K15" s="191">
        <v>0</v>
      </c>
      <c r="L15" s="152"/>
    </row>
    <row r="16" spans="1:12" ht="13.5" customHeight="1">
      <c r="A16" s="165" t="s">
        <v>26</v>
      </c>
      <c r="B16" s="166"/>
      <c r="C16" s="163">
        <v>0</v>
      </c>
      <c r="D16" s="163"/>
      <c r="E16" s="163">
        <f t="shared" si="0"/>
        <v>0</v>
      </c>
      <c r="F16" s="163"/>
      <c r="G16" s="191">
        <v>0</v>
      </c>
      <c r="H16" s="191"/>
      <c r="I16" s="191">
        <v>0</v>
      </c>
      <c r="J16" s="191"/>
      <c r="K16" s="191">
        <v>0</v>
      </c>
      <c r="L16" s="152"/>
    </row>
    <row r="17" spans="1:12" ht="13.5" customHeight="1">
      <c r="A17" s="165" t="s">
        <v>27</v>
      </c>
      <c r="B17" s="166"/>
      <c r="C17" s="163">
        <v>0</v>
      </c>
      <c r="D17" s="163"/>
      <c r="E17" s="163">
        <f t="shared" si="0"/>
        <v>0</v>
      </c>
      <c r="F17" s="163"/>
      <c r="G17" s="191">
        <v>0</v>
      </c>
      <c r="H17" s="191"/>
      <c r="I17" s="191">
        <v>0</v>
      </c>
      <c r="J17" s="191"/>
      <c r="K17" s="191">
        <v>0</v>
      </c>
      <c r="L17" s="152"/>
    </row>
    <row r="18" spans="1:12" ht="13.5" customHeight="1">
      <c r="A18" s="165" t="s">
        <v>28</v>
      </c>
      <c r="B18" s="166"/>
      <c r="C18" s="163">
        <v>0</v>
      </c>
      <c r="D18" s="163"/>
      <c r="E18" s="163">
        <f t="shared" si="0"/>
        <v>0</v>
      </c>
      <c r="F18" s="163"/>
      <c r="G18" s="191">
        <v>0</v>
      </c>
      <c r="H18" s="191"/>
      <c r="I18" s="191">
        <v>0</v>
      </c>
      <c r="J18" s="191"/>
      <c r="K18" s="191">
        <v>0</v>
      </c>
      <c r="L18" s="152"/>
    </row>
    <row r="19" spans="1:12" ht="13.5" customHeight="1">
      <c r="A19" s="167" t="s">
        <v>29</v>
      </c>
      <c r="B19" s="168"/>
      <c r="C19" s="169">
        <v>0</v>
      </c>
      <c r="D19" s="169"/>
      <c r="E19" s="169">
        <f t="shared" si="0"/>
        <v>0</v>
      </c>
      <c r="F19" s="169"/>
      <c r="G19" s="192">
        <v>0</v>
      </c>
      <c r="H19" s="192"/>
      <c r="I19" s="192">
        <v>0</v>
      </c>
      <c r="J19" s="192"/>
      <c r="K19" s="192">
        <v>0</v>
      </c>
      <c r="L19" s="152"/>
    </row>
    <row r="20" spans="1:12" ht="13.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</row>
    <row r="21" spans="1:12" ht="13.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</row>
    <row r="22" spans="1:12" ht="13.5" customHeigh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</row>
    <row r="25" spans="1:11" ht="13.5" customHeight="1">
      <c r="A25" s="315" t="s">
        <v>219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</row>
    <row r="26" spans="1:11" ht="13.5" customHeight="1">
      <c r="A26" s="170" t="s">
        <v>201</v>
      </c>
      <c r="B26" s="171"/>
      <c r="C26" s="171"/>
      <c r="D26" s="171"/>
      <c r="E26" s="171"/>
      <c r="F26" s="171"/>
      <c r="G26" s="171"/>
      <c r="H26" s="171"/>
      <c r="I26" s="316" t="s">
        <v>248</v>
      </c>
      <c r="J26" s="317"/>
      <c r="K26" s="317"/>
    </row>
    <row r="27" spans="1:11" ht="13.5" customHeight="1">
      <c r="A27" s="172"/>
      <c r="B27" s="311" t="s">
        <v>265</v>
      </c>
      <c r="C27" s="312"/>
      <c r="D27" s="311" t="s">
        <v>294</v>
      </c>
      <c r="E27" s="313"/>
      <c r="F27" s="173" t="s">
        <v>45</v>
      </c>
      <c r="G27" s="174"/>
      <c r="H27" s="173" t="s">
        <v>202</v>
      </c>
      <c r="I27" s="174"/>
      <c r="J27" s="175" t="s">
        <v>203</v>
      </c>
      <c r="K27" s="176"/>
    </row>
    <row r="28" spans="1:11" ht="13.5" customHeight="1">
      <c r="A28" s="238" t="s">
        <v>296</v>
      </c>
      <c r="B28" s="177" t="s">
        <v>204</v>
      </c>
      <c r="C28" s="178" t="s">
        <v>205</v>
      </c>
      <c r="D28" s="177" t="s">
        <v>204</v>
      </c>
      <c r="E28" s="178" t="s">
        <v>205</v>
      </c>
      <c r="F28" s="177" t="s">
        <v>204</v>
      </c>
      <c r="G28" s="178" t="s">
        <v>205</v>
      </c>
      <c r="H28" s="177" t="s">
        <v>204</v>
      </c>
      <c r="I28" s="178" t="s">
        <v>205</v>
      </c>
      <c r="J28" s="178" t="s">
        <v>204</v>
      </c>
      <c r="K28" s="179" t="s">
        <v>205</v>
      </c>
    </row>
    <row r="29" spans="1:11" ht="13.5" customHeight="1">
      <c r="A29" s="180"/>
      <c r="B29" s="181"/>
      <c r="C29" s="182"/>
      <c r="D29" s="182"/>
      <c r="E29" s="182"/>
      <c r="F29" s="182"/>
      <c r="G29" s="182"/>
      <c r="H29" s="182"/>
      <c r="I29" s="182"/>
      <c r="J29" s="182"/>
      <c r="K29" s="182"/>
    </row>
    <row r="30" spans="1:11" ht="13.5" customHeight="1">
      <c r="A30" s="183" t="s">
        <v>4</v>
      </c>
      <c r="B30" s="193">
        <v>2379</v>
      </c>
      <c r="C30" s="184">
        <v>67692</v>
      </c>
      <c r="D30" s="184">
        <f aca="true" t="shared" si="1" ref="D30:K30">D32+D37+D40</f>
        <v>2406</v>
      </c>
      <c r="E30" s="184">
        <f t="shared" si="1"/>
        <v>66632</v>
      </c>
      <c r="F30" s="184">
        <f t="shared" si="1"/>
        <v>12</v>
      </c>
      <c r="G30" s="184">
        <f t="shared" si="1"/>
        <v>471</v>
      </c>
      <c r="H30" s="184">
        <f t="shared" si="1"/>
        <v>2347</v>
      </c>
      <c r="I30" s="184">
        <f t="shared" si="1"/>
        <v>64636</v>
      </c>
      <c r="J30" s="184">
        <f t="shared" si="1"/>
        <v>47</v>
      </c>
      <c r="K30" s="184">
        <f t="shared" si="1"/>
        <v>1525</v>
      </c>
    </row>
    <row r="31" spans="1:11" ht="13.5" customHeight="1">
      <c r="A31" s="180"/>
      <c r="B31" s="194"/>
      <c r="C31" s="180"/>
      <c r="D31" s="180"/>
      <c r="E31" s="180"/>
      <c r="F31" s="180"/>
      <c r="G31" s="180"/>
      <c r="H31" s="180"/>
      <c r="I31" s="180"/>
      <c r="J31" s="180"/>
      <c r="K31" s="180"/>
    </row>
    <row r="32" spans="1:11" ht="13.5" customHeight="1">
      <c r="A32" s="185" t="s">
        <v>30</v>
      </c>
      <c r="B32" s="193">
        <v>2045</v>
      </c>
      <c r="C32" s="184">
        <v>66969</v>
      </c>
      <c r="D32" s="184">
        <f aca="true" t="shared" si="2" ref="D32:K32">SUM(D33:D35)</f>
        <v>2057</v>
      </c>
      <c r="E32" s="184">
        <f t="shared" si="2"/>
        <v>65904</v>
      </c>
      <c r="F32" s="184">
        <f t="shared" si="2"/>
        <v>12</v>
      </c>
      <c r="G32" s="184">
        <f t="shared" si="2"/>
        <v>471</v>
      </c>
      <c r="H32" s="184">
        <f t="shared" si="2"/>
        <v>1998</v>
      </c>
      <c r="I32" s="184">
        <f t="shared" si="2"/>
        <v>63908</v>
      </c>
      <c r="J32" s="184">
        <f t="shared" si="2"/>
        <v>47</v>
      </c>
      <c r="K32" s="184">
        <f t="shared" si="2"/>
        <v>1525</v>
      </c>
    </row>
    <row r="33" spans="1:11" ht="13.5" customHeight="1">
      <c r="A33" s="186" t="s">
        <v>31</v>
      </c>
      <c r="B33" s="193">
        <v>701</v>
      </c>
      <c r="C33" s="184">
        <v>22502</v>
      </c>
      <c r="D33" s="184">
        <f>F33+H33+J33</f>
        <v>726</v>
      </c>
      <c r="E33" s="184">
        <f>+K33+I33+G33</f>
        <v>21681</v>
      </c>
      <c r="F33" s="195">
        <v>4</v>
      </c>
      <c r="G33" s="195">
        <v>157</v>
      </c>
      <c r="H33" s="195">
        <v>705</v>
      </c>
      <c r="I33" s="195">
        <v>20978</v>
      </c>
      <c r="J33" s="195">
        <v>17</v>
      </c>
      <c r="K33" s="195">
        <v>546</v>
      </c>
    </row>
    <row r="34" spans="1:11" ht="13.5" customHeight="1">
      <c r="A34" s="186" t="s">
        <v>32</v>
      </c>
      <c r="B34" s="193">
        <v>656</v>
      </c>
      <c r="C34" s="184">
        <v>21731</v>
      </c>
      <c r="D34" s="184">
        <f>F34+H34+J34</f>
        <v>674</v>
      </c>
      <c r="E34" s="184">
        <f>+K34+I34+G34</f>
        <v>22465</v>
      </c>
      <c r="F34" s="195">
        <v>4</v>
      </c>
      <c r="G34" s="195">
        <v>158</v>
      </c>
      <c r="H34" s="195">
        <v>655</v>
      </c>
      <c r="I34" s="195">
        <v>21796</v>
      </c>
      <c r="J34" s="195">
        <v>15</v>
      </c>
      <c r="K34" s="195">
        <v>511</v>
      </c>
    </row>
    <row r="35" spans="1:11" ht="13.5" customHeight="1">
      <c r="A35" s="186" t="s">
        <v>33</v>
      </c>
      <c r="B35" s="193">
        <v>688</v>
      </c>
      <c r="C35" s="184">
        <v>22736</v>
      </c>
      <c r="D35" s="184">
        <f>F35+H35+J35</f>
        <v>657</v>
      </c>
      <c r="E35" s="184">
        <f>+K35+I35+G35</f>
        <v>21758</v>
      </c>
      <c r="F35" s="195">
        <v>4</v>
      </c>
      <c r="G35" s="195">
        <v>156</v>
      </c>
      <c r="H35" s="195">
        <v>638</v>
      </c>
      <c r="I35" s="195">
        <v>21134</v>
      </c>
      <c r="J35" s="195">
        <v>15</v>
      </c>
      <c r="K35" s="195">
        <v>468</v>
      </c>
    </row>
    <row r="36" spans="1:11" ht="13.5" customHeight="1">
      <c r="A36" s="180"/>
      <c r="B36" s="194"/>
      <c r="C36" s="180"/>
      <c r="D36" s="180"/>
      <c r="E36" s="180"/>
      <c r="F36" s="195"/>
      <c r="G36" s="195"/>
      <c r="H36" s="195"/>
      <c r="I36" s="195"/>
      <c r="J36" s="195"/>
      <c r="K36" s="195"/>
    </row>
    <row r="37" spans="1:11" ht="13.5" customHeight="1">
      <c r="A37" s="185" t="s">
        <v>34</v>
      </c>
      <c r="B37" s="193">
        <v>1</v>
      </c>
      <c r="C37" s="184">
        <v>10</v>
      </c>
      <c r="D37" s="184">
        <f aca="true" t="shared" si="3" ref="D37:K37">D38</f>
        <v>1</v>
      </c>
      <c r="E37" s="184">
        <f t="shared" si="3"/>
        <v>5</v>
      </c>
      <c r="F37" s="184">
        <f t="shared" si="3"/>
        <v>0</v>
      </c>
      <c r="G37" s="184">
        <f t="shared" si="3"/>
        <v>0</v>
      </c>
      <c r="H37" s="184">
        <f t="shared" si="3"/>
        <v>1</v>
      </c>
      <c r="I37" s="184">
        <f t="shared" si="3"/>
        <v>5</v>
      </c>
      <c r="J37" s="184">
        <f t="shared" si="3"/>
        <v>0</v>
      </c>
      <c r="K37" s="184">
        <f t="shared" si="3"/>
        <v>0</v>
      </c>
    </row>
    <row r="38" spans="1:11" ht="13.5" customHeight="1">
      <c r="A38" s="186" t="s">
        <v>35</v>
      </c>
      <c r="B38" s="193">
        <v>1</v>
      </c>
      <c r="C38" s="184">
        <v>10</v>
      </c>
      <c r="D38" s="184">
        <f>F38+H38+J38</f>
        <v>1</v>
      </c>
      <c r="E38" s="184">
        <f>G38+I38+K38</f>
        <v>5</v>
      </c>
      <c r="F38" s="195">
        <v>0</v>
      </c>
      <c r="G38" s="195">
        <v>0</v>
      </c>
      <c r="H38" s="195">
        <v>1</v>
      </c>
      <c r="I38" s="195">
        <v>5</v>
      </c>
      <c r="J38" s="195">
        <v>0</v>
      </c>
      <c r="K38" s="195">
        <v>0</v>
      </c>
    </row>
    <row r="39" spans="1:11" ht="13.5" customHeight="1">
      <c r="A39" s="180"/>
      <c r="B39" s="194"/>
      <c r="C39" s="180"/>
      <c r="D39" s="180"/>
      <c r="E39" s="180"/>
      <c r="F39" s="180"/>
      <c r="G39" s="180"/>
      <c r="H39" s="180"/>
      <c r="I39" s="180"/>
      <c r="J39" s="180"/>
      <c r="K39" s="180"/>
    </row>
    <row r="40" spans="1:11" ht="21.75" customHeight="1">
      <c r="A40" s="239" t="s">
        <v>295</v>
      </c>
      <c r="B40" s="193">
        <v>333</v>
      </c>
      <c r="C40" s="184">
        <v>713</v>
      </c>
      <c r="D40" s="184">
        <f aca="true" t="shared" si="4" ref="D40:K40">SUM(D41:D47)</f>
        <v>348</v>
      </c>
      <c r="E40" s="184">
        <f t="shared" si="4"/>
        <v>723</v>
      </c>
      <c r="F40" s="184">
        <f t="shared" si="4"/>
        <v>0</v>
      </c>
      <c r="G40" s="184">
        <f t="shared" si="4"/>
        <v>0</v>
      </c>
      <c r="H40" s="184">
        <f t="shared" si="4"/>
        <v>348</v>
      </c>
      <c r="I40" s="184">
        <f t="shared" si="4"/>
        <v>723</v>
      </c>
      <c r="J40" s="184">
        <f t="shared" si="4"/>
        <v>0</v>
      </c>
      <c r="K40" s="184">
        <f t="shared" si="4"/>
        <v>0</v>
      </c>
    </row>
    <row r="41" spans="1:11" ht="13.5" customHeight="1">
      <c r="A41" s="186" t="s">
        <v>43</v>
      </c>
      <c r="B41" s="193">
        <v>174</v>
      </c>
      <c r="C41" s="184">
        <v>443</v>
      </c>
      <c r="D41" s="184">
        <f aca="true" t="shared" si="5" ref="D41:E47">F41+H41+J41</f>
        <v>176</v>
      </c>
      <c r="E41" s="184">
        <f t="shared" si="5"/>
        <v>440</v>
      </c>
      <c r="F41" s="195">
        <v>0</v>
      </c>
      <c r="G41" s="195">
        <v>0</v>
      </c>
      <c r="H41" s="195">
        <v>176</v>
      </c>
      <c r="I41" s="195">
        <v>440</v>
      </c>
      <c r="J41" s="195">
        <v>0</v>
      </c>
      <c r="K41" s="195">
        <v>0</v>
      </c>
    </row>
    <row r="42" spans="1:11" ht="13.5" customHeight="1">
      <c r="A42" s="186" t="s">
        <v>36</v>
      </c>
      <c r="B42" s="193">
        <v>22</v>
      </c>
      <c r="C42" s="184">
        <v>28</v>
      </c>
      <c r="D42" s="184">
        <f t="shared" si="5"/>
        <v>21</v>
      </c>
      <c r="E42" s="184">
        <f t="shared" si="5"/>
        <v>22</v>
      </c>
      <c r="F42" s="195">
        <v>0</v>
      </c>
      <c r="G42" s="195">
        <v>0</v>
      </c>
      <c r="H42" s="195">
        <v>21</v>
      </c>
      <c r="I42" s="195">
        <v>22</v>
      </c>
      <c r="J42" s="195">
        <v>0</v>
      </c>
      <c r="K42" s="195">
        <v>0</v>
      </c>
    </row>
    <row r="43" spans="1:11" ht="13.5" customHeight="1">
      <c r="A43" s="186" t="s">
        <v>37</v>
      </c>
      <c r="B43" s="193">
        <v>20</v>
      </c>
      <c r="C43" s="184">
        <v>28</v>
      </c>
      <c r="D43" s="184">
        <f t="shared" si="5"/>
        <v>22</v>
      </c>
      <c r="E43" s="184">
        <f t="shared" si="5"/>
        <v>29</v>
      </c>
      <c r="F43" s="195">
        <v>0</v>
      </c>
      <c r="G43" s="195">
        <v>0</v>
      </c>
      <c r="H43" s="195">
        <v>22</v>
      </c>
      <c r="I43" s="195">
        <v>29</v>
      </c>
      <c r="J43" s="195">
        <v>0</v>
      </c>
      <c r="K43" s="195">
        <v>0</v>
      </c>
    </row>
    <row r="44" spans="1:11" ht="13.5" customHeight="1">
      <c r="A44" s="186" t="s">
        <v>38</v>
      </c>
      <c r="B44" s="193">
        <v>1</v>
      </c>
      <c r="C44" s="184">
        <v>1</v>
      </c>
      <c r="D44" s="184">
        <f t="shared" si="5"/>
        <v>3</v>
      </c>
      <c r="E44" s="184">
        <f t="shared" si="5"/>
        <v>3</v>
      </c>
      <c r="F44" s="195">
        <v>0</v>
      </c>
      <c r="G44" s="195">
        <v>0</v>
      </c>
      <c r="H44" s="195">
        <v>3</v>
      </c>
      <c r="I44" s="195">
        <v>3</v>
      </c>
      <c r="J44" s="195">
        <v>0</v>
      </c>
      <c r="K44" s="195">
        <v>0</v>
      </c>
    </row>
    <row r="45" spans="1:11" ht="13.5" customHeight="1">
      <c r="A45" s="186" t="s">
        <v>39</v>
      </c>
      <c r="B45" s="193">
        <v>5</v>
      </c>
      <c r="C45" s="184">
        <v>5</v>
      </c>
      <c r="D45" s="184">
        <f t="shared" si="5"/>
        <v>6</v>
      </c>
      <c r="E45" s="184">
        <f t="shared" si="5"/>
        <v>6</v>
      </c>
      <c r="F45" s="195">
        <v>0</v>
      </c>
      <c r="G45" s="195">
        <v>0</v>
      </c>
      <c r="H45" s="195">
        <v>6</v>
      </c>
      <c r="I45" s="195">
        <v>6</v>
      </c>
      <c r="J45" s="195">
        <v>0</v>
      </c>
      <c r="K45" s="195">
        <v>0</v>
      </c>
    </row>
    <row r="46" spans="1:11" ht="13.5" customHeight="1">
      <c r="A46" s="186" t="s">
        <v>40</v>
      </c>
      <c r="B46" s="193">
        <v>1</v>
      </c>
      <c r="C46" s="184">
        <v>1</v>
      </c>
      <c r="D46" s="184">
        <f t="shared" si="5"/>
        <v>0</v>
      </c>
      <c r="E46" s="184">
        <f t="shared" si="5"/>
        <v>0</v>
      </c>
      <c r="F46" s="195">
        <v>0</v>
      </c>
      <c r="G46" s="195">
        <v>0</v>
      </c>
      <c r="H46" s="195">
        <v>0</v>
      </c>
      <c r="I46" s="195">
        <v>0</v>
      </c>
      <c r="J46" s="195">
        <v>0</v>
      </c>
      <c r="K46" s="195">
        <v>0</v>
      </c>
    </row>
    <row r="47" spans="1:11" ht="13.5" customHeight="1">
      <c r="A47" s="186" t="s">
        <v>42</v>
      </c>
      <c r="B47" s="193">
        <v>110</v>
      </c>
      <c r="C47" s="184">
        <v>207</v>
      </c>
      <c r="D47" s="184">
        <f t="shared" si="5"/>
        <v>120</v>
      </c>
      <c r="E47" s="184">
        <f t="shared" si="5"/>
        <v>223</v>
      </c>
      <c r="F47" s="195">
        <v>0</v>
      </c>
      <c r="G47" s="195">
        <v>0</v>
      </c>
      <c r="H47" s="195">
        <v>120</v>
      </c>
      <c r="I47" s="195">
        <v>223</v>
      </c>
      <c r="J47" s="195">
        <v>0</v>
      </c>
      <c r="K47" s="195">
        <v>0</v>
      </c>
    </row>
    <row r="48" spans="1:11" ht="13.5" customHeight="1">
      <c r="A48" s="187"/>
      <c r="B48" s="188"/>
      <c r="C48" s="189"/>
      <c r="D48" s="189"/>
      <c r="E48" s="189"/>
      <c r="F48" s="189"/>
      <c r="G48" s="189"/>
      <c r="H48" s="189"/>
      <c r="I48" s="189"/>
      <c r="J48" s="189"/>
      <c r="K48" s="189"/>
    </row>
    <row r="50" spans="6:11" ht="36.75" customHeight="1">
      <c r="F50" s="190"/>
      <c r="G50" s="190"/>
      <c r="H50" s="190"/>
      <c r="I50" s="190"/>
      <c r="J50" s="190"/>
      <c r="K50" s="190"/>
    </row>
  </sheetData>
  <sheetProtection sheet="1" objects="1" scenarios="1" selectLockedCells="1" selectUnlockedCells="1"/>
  <mergeCells count="10">
    <mergeCell ref="B27:C27"/>
    <mergeCell ref="D27:E27"/>
    <mergeCell ref="A1:K1"/>
    <mergeCell ref="A25:K25"/>
    <mergeCell ref="I26:K26"/>
    <mergeCell ref="B3:C3"/>
    <mergeCell ref="D3:E3"/>
    <mergeCell ref="F3:G3"/>
    <mergeCell ref="H3:I3"/>
    <mergeCell ref="J3:K3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2"/>
  <sheetViews>
    <sheetView showGridLines="0" workbookViewId="0" topLeftCell="A1">
      <selection activeCell="A1" sqref="A1:IV16384"/>
    </sheetView>
  </sheetViews>
  <sheetFormatPr defaultColWidth="16.75" defaultRowHeight="11.25" customHeight="1"/>
  <cols>
    <col min="1" max="1" width="10.5" style="197" bestFit="1" customWidth="1"/>
    <col min="2" max="2" width="8.83203125" style="197" customWidth="1"/>
    <col min="3" max="6" width="6.58203125" style="197" customWidth="1"/>
    <col min="7" max="7" width="5.08203125" style="197" customWidth="1"/>
    <col min="8" max="16384" width="7.58203125" style="197" customWidth="1"/>
  </cols>
  <sheetData>
    <row r="1" spans="1:7" ht="11.25" customHeight="1">
      <c r="A1" s="326" t="s">
        <v>297</v>
      </c>
      <c r="B1" s="326"/>
      <c r="C1" s="326"/>
      <c r="D1" s="326"/>
      <c r="E1" s="326"/>
      <c r="F1" s="326"/>
      <c r="G1" s="196"/>
    </row>
    <row r="2" spans="1:7" ht="11.25" customHeight="1">
      <c r="A2" s="198" t="s">
        <v>180</v>
      </c>
      <c r="B2" s="199"/>
      <c r="C2" s="199"/>
      <c r="D2" s="199"/>
      <c r="E2" s="200"/>
      <c r="F2" s="201" t="s">
        <v>249</v>
      </c>
      <c r="G2" s="202"/>
    </row>
    <row r="3" spans="1:10" ht="11.25" customHeight="1">
      <c r="A3" s="203"/>
      <c r="B3" s="324" t="s">
        <v>218</v>
      </c>
      <c r="C3" s="322" t="s">
        <v>298</v>
      </c>
      <c r="D3" s="323"/>
      <c r="E3" s="323"/>
      <c r="F3" s="323"/>
      <c r="G3" s="202"/>
      <c r="I3" s="202"/>
      <c r="J3" s="202"/>
    </row>
    <row r="4" spans="1:7" ht="11.25" customHeight="1">
      <c r="A4" s="204" t="s">
        <v>7</v>
      </c>
      <c r="B4" s="325"/>
      <c r="C4" s="205" t="s">
        <v>148</v>
      </c>
      <c r="D4" s="206" t="s">
        <v>156</v>
      </c>
      <c r="E4" s="206" t="s">
        <v>157</v>
      </c>
      <c r="F4" s="207" t="s">
        <v>158</v>
      </c>
      <c r="G4" s="208" t="s">
        <v>250</v>
      </c>
    </row>
    <row r="5" spans="1:7" ht="11.25" customHeight="1">
      <c r="A5" s="199"/>
      <c r="B5" s="209"/>
      <c r="C5" s="199"/>
      <c r="D5" s="199"/>
      <c r="E5" s="199"/>
      <c r="F5" s="199"/>
      <c r="G5" s="202"/>
    </row>
    <row r="6" spans="1:7" ht="11.25" customHeight="1">
      <c r="A6" s="200" t="s">
        <v>266</v>
      </c>
      <c r="B6" s="233">
        <v>122</v>
      </c>
      <c r="C6" s="216">
        <v>8</v>
      </c>
      <c r="D6" s="216">
        <v>1</v>
      </c>
      <c r="E6" s="216">
        <v>4</v>
      </c>
      <c r="F6" s="216">
        <v>3</v>
      </c>
      <c r="G6" s="210"/>
    </row>
    <row r="7" spans="1:7" s="215" customFormat="1" ht="11.25" customHeight="1">
      <c r="A7" s="211" t="s">
        <v>300</v>
      </c>
      <c r="B7" s="212">
        <f>SUM(B9:B10)</f>
        <v>107</v>
      </c>
      <c r="C7" s="213">
        <f>SUM(C9:C10)</f>
        <v>10</v>
      </c>
      <c r="D7" s="213">
        <f>SUM(D9:D10)</f>
        <v>5</v>
      </c>
      <c r="E7" s="213">
        <f>SUM(E9:E10)</f>
        <v>2</v>
      </c>
      <c r="F7" s="213">
        <f>SUM(F9:F10)</f>
        <v>3</v>
      </c>
      <c r="G7" s="214"/>
    </row>
    <row r="8" spans="1:7" ht="11.25" customHeight="1">
      <c r="A8" s="200"/>
      <c r="B8" s="233"/>
      <c r="C8" s="216"/>
      <c r="D8" s="216"/>
      <c r="E8" s="216"/>
      <c r="F8" s="216"/>
      <c r="G8" s="217"/>
    </row>
    <row r="9" spans="1:7" ht="11.25" customHeight="1">
      <c r="A9" s="200" t="s">
        <v>10</v>
      </c>
      <c r="B9" s="233">
        <v>105</v>
      </c>
      <c r="C9" s="216">
        <f>SUM(D9:F9)</f>
        <v>9</v>
      </c>
      <c r="D9" s="216">
        <v>5</v>
      </c>
      <c r="E9" s="216">
        <v>2</v>
      </c>
      <c r="F9" s="216">
        <v>2</v>
      </c>
      <c r="G9" s="217"/>
    </row>
    <row r="10" spans="1:7" ht="11.25" customHeight="1">
      <c r="A10" s="218" t="s">
        <v>11</v>
      </c>
      <c r="B10" s="234">
        <v>2</v>
      </c>
      <c r="C10" s="219">
        <f>SUM(D10:F10)</f>
        <v>1</v>
      </c>
      <c r="D10" s="235">
        <v>0</v>
      </c>
      <c r="E10" s="235">
        <v>0</v>
      </c>
      <c r="F10" s="235">
        <v>1</v>
      </c>
      <c r="G10" s="220"/>
    </row>
    <row r="11" spans="1:7" ht="11.25" customHeight="1">
      <c r="A11" s="200" t="s">
        <v>299</v>
      </c>
      <c r="B11" s="200"/>
      <c r="C11" s="236"/>
      <c r="D11" s="236"/>
      <c r="E11" s="236"/>
      <c r="F11" s="236"/>
      <c r="G11" s="200"/>
    </row>
    <row r="12" spans="1:7" ht="11.25" customHeight="1">
      <c r="A12" s="221"/>
      <c r="B12" s="200"/>
      <c r="C12" s="236"/>
      <c r="D12" s="236"/>
      <c r="E12" s="236"/>
      <c r="F12" s="236"/>
      <c r="G12" s="200"/>
    </row>
    <row r="13" spans="1:7" ht="11.25" customHeight="1">
      <c r="A13" s="222"/>
      <c r="B13" s="222"/>
      <c r="C13" s="222"/>
      <c r="D13" s="222"/>
      <c r="E13" s="236"/>
      <c r="F13" s="236"/>
      <c r="G13" s="200"/>
    </row>
    <row r="14" spans="1:7" ht="11.25" customHeight="1">
      <c r="A14" s="202"/>
      <c r="B14" s="202"/>
      <c r="C14" s="202"/>
      <c r="D14" s="202"/>
      <c r="E14" s="202"/>
      <c r="F14" s="202"/>
      <c r="G14" s="202"/>
    </row>
    <row r="15" spans="1:7" ht="11.25" customHeight="1">
      <c r="A15" s="202"/>
      <c r="B15" s="202"/>
      <c r="C15" s="202"/>
      <c r="D15" s="202"/>
      <c r="E15" s="202"/>
      <c r="F15" s="202"/>
      <c r="G15" s="202"/>
    </row>
    <row r="16" spans="1:7" ht="11.25" customHeight="1">
      <c r="A16" s="202"/>
      <c r="B16" s="202"/>
      <c r="C16" s="202"/>
      <c r="D16" s="202"/>
      <c r="E16" s="202"/>
      <c r="F16" s="202"/>
      <c r="G16" s="202"/>
    </row>
    <row r="17" spans="1:7" ht="11.25" customHeight="1">
      <c r="A17" s="202"/>
      <c r="B17" s="202"/>
      <c r="C17" s="202"/>
      <c r="D17" s="202"/>
      <c r="E17" s="202"/>
      <c r="F17" s="202"/>
      <c r="G17" s="202"/>
    </row>
    <row r="18" spans="1:7" ht="11.25" customHeight="1">
      <c r="A18" s="326" t="s">
        <v>214</v>
      </c>
      <c r="B18" s="327"/>
      <c r="C18" s="327"/>
      <c r="D18" s="327"/>
      <c r="E18" s="327"/>
      <c r="F18" s="327"/>
      <c r="G18" s="202"/>
    </row>
    <row r="19" spans="1:7" ht="11.25" customHeight="1">
      <c r="A19" s="198" t="s">
        <v>180</v>
      </c>
      <c r="B19" s="199"/>
      <c r="C19" s="199"/>
      <c r="D19" s="199"/>
      <c r="E19" s="200"/>
      <c r="F19" s="201" t="s">
        <v>249</v>
      </c>
      <c r="G19" s="202"/>
    </row>
    <row r="20" spans="1:7" ht="11.25" customHeight="1">
      <c r="A20" s="203"/>
      <c r="B20" s="223"/>
      <c r="C20" s="224" t="s">
        <v>251</v>
      </c>
      <c r="D20" s="225"/>
      <c r="E20" s="226"/>
      <c r="F20" s="226"/>
      <c r="G20" s="202"/>
    </row>
    <row r="21" spans="1:11" ht="11.25" customHeight="1">
      <c r="A21" s="204" t="s">
        <v>7</v>
      </c>
      <c r="B21" s="227" t="s">
        <v>4</v>
      </c>
      <c r="C21" s="228" t="s">
        <v>8</v>
      </c>
      <c r="D21" s="229" t="s">
        <v>9</v>
      </c>
      <c r="E21" s="229" t="s">
        <v>12</v>
      </c>
      <c r="F21" s="230" t="s">
        <v>1</v>
      </c>
      <c r="G21" s="202"/>
      <c r="K21" s="231"/>
    </row>
    <row r="22" spans="1:7" ht="11.25" customHeight="1">
      <c r="A22" s="199"/>
      <c r="B22" s="209"/>
      <c r="C22" s="199"/>
      <c r="D22" s="199"/>
      <c r="E22" s="199"/>
      <c r="F22" s="199"/>
      <c r="G22" s="202"/>
    </row>
    <row r="23" spans="1:7" ht="11.25" customHeight="1">
      <c r="A23" s="200" t="s">
        <v>267</v>
      </c>
      <c r="B23" s="233">
        <v>2554</v>
      </c>
      <c r="C23" s="216">
        <v>397</v>
      </c>
      <c r="D23" s="216">
        <v>1</v>
      </c>
      <c r="E23" s="216">
        <v>2097</v>
      </c>
      <c r="F23" s="216">
        <v>59</v>
      </c>
      <c r="G23" s="202"/>
    </row>
    <row r="24" spans="1:6" s="215" customFormat="1" ht="11.25" customHeight="1">
      <c r="A24" s="211" t="s">
        <v>301</v>
      </c>
      <c r="B24" s="212">
        <f>SUM(B26:B27)</f>
        <v>2678</v>
      </c>
      <c r="C24" s="213">
        <f>SUM(C26:C27)</f>
        <v>403</v>
      </c>
      <c r="D24" s="213">
        <f>SUM(D26:D27)</f>
        <v>1</v>
      </c>
      <c r="E24" s="213">
        <f>SUM(E26:E27)</f>
        <v>2203</v>
      </c>
      <c r="F24" s="213">
        <f>SUM(F26:F27)</f>
        <v>71</v>
      </c>
    </row>
    <row r="25" spans="1:7" ht="11.25" customHeight="1">
      <c r="A25" s="199"/>
      <c r="B25" s="232"/>
      <c r="C25" s="201"/>
      <c r="D25" s="201"/>
      <c r="E25" s="201"/>
      <c r="F25" s="201"/>
      <c r="G25" s="202"/>
    </row>
    <row r="26" spans="1:7" ht="11.25" customHeight="1">
      <c r="A26" s="200" t="s">
        <v>10</v>
      </c>
      <c r="B26" s="233">
        <f>SUM(C26:F26)</f>
        <v>2631</v>
      </c>
      <c r="C26" s="237">
        <v>394</v>
      </c>
      <c r="D26" s="237">
        <v>1</v>
      </c>
      <c r="E26" s="237">
        <v>2166</v>
      </c>
      <c r="F26" s="237">
        <v>70</v>
      </c>
      <c r="G26" s="202"/>
    </row>
    <row r="27" spans="1:7" ht="11.25" customHeight="1">
      <c r="A27" s="218" t="s">
        <v>11</v>
      </c>
      <c r="B27" s="234">
        <f>SUM(C27:F27)</f>
        <v>47</v>
      </c>
      <c r="C27" s="235">
        <v>9</v>
      </c>
      <c r="D27" s="235">
        <v>0</v>
      </c>
      <c r="E27" s="235">
        <v>37</v>
      </c>
      <c r="F27" s="235">
        <v>1</v>
      </c>
      <c r="G27" s="202"/>
    </row>
    <row r="28" spans="1:7" ht="11.25" customHeight="1">
      <c r="A28" s="202"/>
      <c r="B28" s="202"/>
      <c r="C28" s="202"/>
      <c r="D28" s="202"/>
      <c r="E28" s="202"/>
      <c r="F28" s="202"/>
      <c r="G28" s="202"/>
    </row>
    <row r="29" spans="1:7" ht="11.25" customHeight="1">
      <c r="A29" s="202"/>
      <c r="B29" s="202"/>
      <c r="C29" s="202"/>
      <c r="D29" s="202"/>
      <c r="E29" s="202"/>
      <c r="F29" s="202"/>
      <c r="G29" s="202"/>
    </row>
    <row r="30" spans="1:7" ht="11.25" customHeight="1">
      <c r="A30" s="202"/>
      <c r="B30" s="202"/>
      <c r="C30" s="202"/>
      <c r="D30" s="202"/>
      <c r="E30" s="202"/>
      <c r="F30" s="202"/>
      <c r="G30" s="202"/>
    </row>
    <row r="31" spans="1:7" ht="11.25" customHeight="1">
      <c r="A31" s="202"/>
      <c r="B31" s="202"/>
      <c r="C31" s="202"/>
      <c r="D31" s="202"/>
      <c r="E31" s="202"/>
      <c r="F31" s="202"/>
      <c r="G31" s="202"/>
    </row>
    <row r="32" spans="1:7" ht="11.25" customHeight="1">
      <c r="A32" s="202"/>
      <c r="B32" s="202"/>
      <c r="C32" s="202"/>
      <c r="D32" s="202"/>
      <c r="E32" s="202"/>
      <c r="F32" s="202"/>
      <c r="G32" s="202"/>
    </row>
    <row r="33" spans="1:7" ht="11.25" customHeight="1">
      <c r="A33" s="202"/>
      <c r="B33" s="202"/>
      <c r="C33" s="202"/>
      <c r="D33" s="202"/>
      <c r="E33" s="202"/>
      <c r="F33" s="202"/>
      <c r="G33" s="202"/>
    </row>
    <row r="34" spans="1:7" ht="11.25" customHeight="1">
      <c r="A34" s="202"/>
      <c r="B34" s="202"/>
      <c r="C34" s="202"/>
      <c r="D34" s="202"/>
      <c r="E34" s="202"/>
      <c r="F34" s="202"/>
      <c r="G34" s="202"/>
    </row>
    <row r="35" spans="1:7" ht="11.25" customHeight="1">
      <c r="A35" s="202"/>
      <c r="B35" s="202"/>
      <c r="C35" s="202"/>
      <c r="D35" s="202"/>
      <c r="E35" s="202"/>
      <c r="F35" s="202"/>
      <c r="G35" s="202"/>
    </row>
    <row r="36" spans="1:7" ht="11.25" customHeight="1">
      <c r="A36" s="202"/>
      <c r="B36" s="202"/>
      <c r="C36" s="202"/>
      <c r="D36" s="202"/>
      <c r="E36" s="202"/>
      <c r="F36" s="202"/>
      <c r="G36" s="202"/>
    </row>
    <row r="37" spans="1:7" ht="11.25" customHeight="1">
      <c r="A37" s="202"/>
      <c r="B37" s="202"/>
      <c r="C37" s="202"/>
      <c r="D37" s="202"/>
      <c r="E37" s="202"/>
      <c r="F37" s="202"/>
      <c r="G37" s="202"/>
    </row>
    <row r="38" spans="1:7" ht="11.25" customHeight="1">
      <c r="A38" s="202"/>
      <c r="B38" s="202"/>
      <c r="C38" s="202"/>
      <c r="D38" s="202"/>
      <c r="E38" s="202"/>
      <c r="F38" s="202"/>
      <c r="G38" s="202"/>
    </row>
    <row r="39" spans="1:7" ht="11.25" customHeight="1">
      <c r="A39" s="202"/>
      <c r="B39" s="202"/>
      <c r="C39" s="202"/>
      <c r="D39" s="202"/>
      <c r="E39" s="202"/>
      <c r="F39" s="202"/>
      <c r="G39" s="202"/>
    </row>
    <row r="40" spans="1:7" ht="11.25" customHeight="1">
      <c r="A40" s="202"/>
      <c r="B40" s="202"/>
      <c r="C40" s="202"/>
      <c r="D40" s="202"/>
      <c r="E40" s="202"/>
      <c r="F40" s="202"/>
      <c r="G40" s="202"/>
    </row>
    <row r="41" spans="1:7" ht="11.25" customHeight="1">
      <c r="A41" s="202"/>
      <c r="B41" s="202"/>
      <c r="C41" s="202"/>
      <c r="D41" s="202"/>
      <c r="E41" s="202"/>
      <c r="F41" s="202"/>
      <c r="G41" s="202"/>
    </row>
    <row r="42" spans="1:7" ht="11.25" customHeight="1">
      <c r="A42" s="202"/>
      <c r="B42" s="202"/>
      <c r="C42" s="202"/>
      <c r="D42" s="202"/>
      <c r="E42" s="202"/>
      <c r="F42" s="202"/>
      <c r="G42" s="202"/>
    </row>
    <row r="43" spans="1:7" ht="11.25" customHeight="1">
      <c r="A43" s="202"/>
      <c r="B43" s="202"/>
      <c r="C43" s="202"/>
      <c r="D43" s="202"/>
      <c r="E43" s="202"/>
      <c r="F43" s="202"/>
      <c r="G43" s="202"/>
    </row>
    <row r="44" spans="1:7" ht="11.25" customHeight="1">
      <c r="A44" s="202"/>
      <c r="B44" s="202"/>
      <c r="C44" s="202"/>
      <c r="D44" s="202"/>
      <c r="E44" s="202"/>
      <c r="F44" s="202"/>
      <c r="G44" s="202"/>
    </row>
    <row r="45" spans="1:7" ht="11.25" customHeight="1">
      <c r="A45" s="202"/>
      <c r="B45" s="202"/>
      <c r="C45" s="202"/>
      <c r="D45" s="202"/>
      <c r="E45" s="202"/>
      <c r="F45" s="202"/>
      <c r="G45" s="202"/>
    </row>
    <row r="46" spans="1:7" ht="11.25" customHeight="1">
      <c r="A46" s="202"/>
      <c r="B46" s="202"/>
      <c r="C46" s="202"/>
      <c r="D46" s="202"/>
      <c r="E46" s="202"/>
      <c r="F46" s="202"/>
      <c r="G46" s="202"/>
    </row>
    <row r="47" spans="1:7" ht="11.25" customHeight="1">
      <c r="A47" s="202"/>
      <c r="B47" s="202"/>
      <c r="C47" s="202"/>
      <c r="D47" s="202"/>
      <c r="E47" s="202"/>
      <c r="F47" s="202"/>
      <c r="G47" s="202"/>
    </row>
    <row r="48" spans="1:7" ht="11.25" customHeight="1">
      <c r="A48" s="202"/>
      <c r="B48" s="202"/>
      <c r="C48" s="202"/>
      <c r="D48" s="202"/>
      <c r="E48" s="202"/>
      <c r="F48" s="202"/>
      <c r="G48" s="202"/>
    </row>
    <row r="49" spans="1:7" ht="11.25" customHeight="1">
      <c r="A49" s="202"/>
      <c r="B49" s="202"/>
      <c r="C49" s="202"/>
      <c r="D49" s="202"/>
      <c r="E49" s="202"/>
      <c r="F49" s="202"/>
      <c r="G49" s="202"/>
    </row>
    <row r="50" spans="1:7" ht="11.25" customHeight="1">
      <c r="A50" s="202"/>
      <c r="B50" s="202"/>
      <c r="C50" s="202"/>
      <c r="D50" s="202"/>
      <c r="E50" s="202"/>
      <c r="F50" s="202"/>
      <c r="G50" s="202"/>
    </row>
    <row r="51" spans="1:7" ht="11.25" customHeight="1">
      <c r="A51" s="202"/>
      <c r="B51" s="202"/>
      <c r="C51" s="202"/>
      <c r="D51" s="202"/>
      <c r="E51" s="202"/>
      <c r="F51" s="202"/>
      <c r="G51" s="202"/>
    </row>
    <row r="52" spans="1:7" ht="11.25" customHeight="1">
      <c r="A52" s="202"/>
      <c r="B52" s="202"/>
      <c r="C52" s="202"/>
      <c r="D52" s="202"/>
      <c r="E52" s="202"/>
      <c r="F52" s="202"/>
      <c r="G52" s="202"/>
    </row>
  </sheetData>
  <sheetProtection sheet="1" objects="1" scenarios="1" selectLockedCells="1" selectUnlockedCells="1"/>
  <mergeCells count="4">
    <mergeCell ref="C3:F3"/>
    <mergeCell ref="B3:B4"/>
    <mergeCell ref="A1:F1"/>
    <mergeCell ref="A18:F18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2006-02-16T05:05:11Z</cp:lastPrinted>
  <dcterms:created xsi:type="dcterms:W3CDTF">2003-10-02T07:37:54Z</dcterms:created>
  <dcterms:modified xsi:type="dcterms:W3CDTF">2009-01-16T01:36:24Z</dcterms:modified>
  <cp:category/>
  <cp:version/>
  <cp:contentType/>
  <cp:contentStatus/>
</cp:coreProperties>
</file>