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65266" windowWidth="15180" windowHeight="6555" activeTab="0"/>
  </bookViews>
  <sheets>
    <sheet name="第５７・５８表" sheetId="1" r:id="rId1"/>
    <sheet name="第６９～７１表" sheetId="2" r:id="rId2"/>
  </sheets>
  <externalReferences>
    <externalReference r:id="rId5"/>
  </externalReferences>
  <definedNames>
    <definedName name="_1NEN">'[1]第３表'!$F$1:$F$104</definedName>
    <definedName name="_Regression_Int" localSheetId="0" hidden="1">1</definedName>
    <definedName name="_Regression_Int" localSheetId="1" hidden="1">1</definedName>
    <definedName name="_xlnm.Print_Area" localSheetId="0">'第５７・５８表'!$A$1:$Y$66</definedName>
    <definedName name="_xlnm.Print_Area" localSheetId="1">'第６９～７１表'!$A$1:$X$78</definedName>
    <definedName name="Print_Area_MI" localSheetId="0">'第５７・５８表'!$A$1:$Q$25</definedName>
    <definedName name="Print_Area_MI" localSheetId="1">'第６９～７１表'!$A$1:$Q$25</definedName>
    <definedName name="Print_Area_MI">'[1]第１表'!$B$1:$N$59</definedName>
    <definedName name="Print_Titles_MI">'[1]第２表'!$2:$8</definedName>
  </definedNames>
  <calcPr fullCalcOnLoad="1"/>
</workbook>
</file>

<file path=xl/sharedStrings.xml><?xml version="1.0" encoding="utf-8"?>
<sst xmlns="http://schemas.openxmlformats.org/spreadsheetml/2006/main" count="183" uniqueCount="111">
  <si>
    <t>区    分</t>
  </si>
  <si>
    <t>計</t>
  </si>
  <si>
    <t>女</t>
  </si>
  <si>
    <t>男</t>
  </si>
  <si>
    <t>(単位：人,％)</t>
  </si>
  <si>
    <t>電気･ガス･熱供給･水道業</t>
  </si>
  <si>
    <t>宮城野区</t>
  </si>
  <si>
    <t>太白区</t>
  </si>
  <si>
    <t>泉区</t>
  </si>
  <si>
    <t>石巻市</t>
  </si>
  <si>
    <t>気仙沼市</t>
  </si>
  <si>
    <t>白石市</t>
  </si>
  <si>
    <t>名取市</t>
  </si>
  <si>
    <t>角田市</t>
  </si>
  <si>
    <t>岩沼市</t>
  </si>
  <si>
    <t>柴田町</t>
  </si>
  <si>
    <t>山元町</t>
  </si>
  <si>
    <t>利府町</t>
  </si>
  <si>
    <t>情報通信業</t>
  </si>
  <si>
    <t>漁業</t>
  </si>
  <si>
    <t>建設業</t>
  </si>
  <si>
    <t>製造業</t>
  </si>
  <si>
    <t>複合サービス事業</t>
  </si>
  <si>
    <t>全日制</t>
  </si>
  <si>
    <t>定時制</t>
  </si>
  <si>
    <t>登米市</t>
  </si>
  <si>
    <t>栗原市</t>
  </si>
  <si>
    <t>計</t>
  </si>
  <si>
    <t>高等学校等進学率
（％）</t>
  </si>
  <si>
    <t>高等学校本科</t>
  </si>
  <si>
    <t>高等専門学校</t>
  </si>
  <si>
    <t>各種学校</t>
  </si>
  <si>
    <t>通信制</t>
  </si>
  <si>
    <t>青葉区</t>
  </si>
  <si>
    <t>大学
(学部）</t>
  </si>
  <si>
    <t>大学・短期大学の通信教育部</t>
  </si>
  <si>
    <t>大学・短期大学（別科）</t>
  </si>
  <si>
    <t>高等学校（専攻科）</t>
  </si>
  <si>
    <t>医療・福祉</t>
  </si>
  <si>
    <t>教育・学習支援業</t>
  </si>
  <si>
    <t>肢体不自由</t>
  </si>
  <si>
    <t>（単位：人）</t>
  </si>
  <si>
    <t>大学等進学率
（％）</t>
  </si>
  <si>
    <t>専修学校
（一般課程）等</t>
  </si>
  <si>
    <t>Ｄ
公共職業能力開発施設等入学者</t>
  </si>
  <si>
    <t>Ｅ
就職者</t>
  </si>
  <si>
    <t>Ｆ
左記以外の者</t>
  </si>
  <si>
    <t>Ｇ
死亡・不詳の者</t>
  </si>
  <si>
    <t>Ｈ　左記ＡＢＣＤのうち
就職している者（再掲）</t>
  </si>
  <si>
    <t>Ａ　大学等進学者</t>
  </si>
  <si>
    <t>（つづき）</t>
  </si>
  <si>
    <t>Ａのうち</t>
  </si>
  <si>
    <t>Ｂのうち</t>
  </si>
  <si>
    <t>Ｃのうち</t>
  </si>
  <si>
    <t>Ｄのうち</t>
  </si>
  <si>
    <t>-</t>
  </si>
  <si>
    <t>Ａ　高等学校等進学者</t>
  </si>
  <si>
    <t>（つづき）</t>
  </si>
  <si>
    <t>大崎市</t>
  </si>
  <si>
    <t>美里町</t>
  </si>
  <si>
    <t xml:space="preserve">Ｂ
</t>
  </si>
  <si>
    <t>中等教育学校（後期）本科全日制</t>
  </si>
  <si>
    <t>Ｄ
公共職業能力開発施設等  入学者</t>
  </si>
  <si>
    <t>Ｃ　専修学校（一般課程）等入学者</t>
  </si>
  <si>
    <t>左記Ａのうち他県への進学者（再掲）</t>
  </si>
  <si>
    <t>専修学校（高等課程）進学者</t>
  </si>
  <si>
    <t>専修学校(一般課程)</t>
  </si>
  <si>
    <t>短期        大学        (本科）</t>
  </si>
  <si>
    <t>Ｂ
専修学校（専門課程）        進学者</t>
  </si>
  <si>
    <t>Ｃ　専修学校　　　　　（一般課程）
等入学者</t>
  </si>
  <si>
    <t>特別支援学校高等部本科</t>
  </si>
  <si>
    <t>&lt;特別支援学校中学部&gt;（男女計）</t>
  </si>
  <si>
    <t>特別支援学校高等部（専攻科）</t>
  </si>
  <si>
    <t>&lt;特別支援学校高等部&gt;（男女計）</t>
  </si>
  <si>
    <t>宿泊業・飲食サービス業</t>
  </si>
  <si>
    <t>生活関連サービス業・娯楽業</t>
  </si>
  <si>
    <t>農業・林業</t>
  </si>
  <si>
    <t>鉱業・採石業・砂利採取業</t>
  </si>
  <si>
    <t>運輸業・郵便業</t>
  </si>
  <si>
    <t>卸売業・小売業</t>
  </si>
  <si>
    <t>金融業・保険業</t>
  </si>
  <si>
    <t>不動産業・物品賃貸業</t>
  </si>
  <si>
    <t>学術研究・専門・技術サービス業</t>
  </si>
  <si>
    <t>公務(他に分類されるものを除く)</t>
  </si>
  <si>
    <t>サービス業（他に分類されないもの）</t>
  </si>
  <si>
    <t>第５７表　　　市　町　村　別　進　路　別　卒　業　者　数</t>
  </si>
  <si>
    <t>区    分
市町村名</t>
  </si>
  <si>
    <t>Ｆ　左記以外の者のうち（再掲）</t>
  </si>
  <si>
    <t>児童福祉施設</t>
  </si>
  <si>
    <t>第５８表　　　市町村別社会福祉施設等入所通所者数</t>
  </si>
  <si>
    <t>第６９表　　　市　町　村　別　進　路　別　卒　業　者　数</t>
  </si>
  <si>
    <t>　　第７０表　　　産　業　別　就　職　者　数　及　び　割　合</t>
  </si>
  <si>
    <t>就職者計</t>
  </si>
  <si>
    <t>割合計</t>
  </si>
  <si>
    <t>&lt;特別支援学校高等部&gt;（男女計）</t>
  </si>
  <si>
    <t>第７１表　　　市町村別社会福祉施設等入所通所者数</t>
  </si>
  <si>
    <t>上記以外のもの</t>
  </si>
  <si>
    <t>(単位：人)</t>
  </si>
  <si>
    <t>区            分</t>
  </si>
  <si>
    <t>G
不詳・死亡の者</t>
  </si>
  <si>
    <t>富　谷　町</t>
  </si>
  <si>
    <t>平成25年度</t>
  </si>
  <si>
    <t>医療機関</t>
  </si>
  <si>
    <t>障害者支援
施設等</t>
  </si>
  <si>
    <t>視覚障害</t>
  </si>
  <si>
    <t>聴覚障害</t>
  </si>
  <si>
    <t>知的障害</t>
  </si>
  <si>
    <t>病弱・身体虚弱</t>
  </si>
  <si>
    <t>平成26年度</t>
  </si>
  <si>
    <t>平成26年度</t>
  </si>
  <si>
    <t>卒業者に占める就職者の割合
（Ｅ+Ｈ）/総数
（％）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</si>
</sst>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¥&quot;#,##0_);[Red]\(&quot;¥&quot;#,##0\)"/>
    <numFmt numFmtId="186" formatCode="#,##0;&quot;-&quot;;\-#,##0"/>
    <numFmt numFmtId="187" formatCode="#,##0;&quot;-&quot;"/>
    <numFmt numFmtId="188" formatCode="#,##0;\-#,##0;0"/>
    <numFmt numFmtId="189" formatCode="#,##0;&quot;△ &quot;#,##0"/>
    <numFmt numFmtId="190" formatCode="0;&quot;△ &quot;0"/>
    <numFmt numFmtId="191" formatCode="0.0_ "/>
    <numFmt numFmtId="192" formatCode="#,##0.0_ ;[Red]\-#,##0.0\ "/>
    <numFmt numFmtId="193" formatCode="#,##0_ ;[Red]\-#,##0\ "/>
    <numFmt numFmtId="194" formatCode="#,##0.0;&quot;△ &quot;#,##0.0"/>
    <numFmt numFmtId="195" formatCode="#,##0.0;[Red]\-#,##0.0"/>
    <numFmt numFmtId="196" formatCode="#,##0_ "/>
    <numFmt numFmtId="197" formatCode="0.0_);[Red]\(0.0\)"/>
    <numFmt numFmtId="198" formatCode="&quot;¥&quot;#,##0;[Red]&quot;¥&quot;#,##0"/>
    <numFmt numFmtId="199" formatCode="&quot;¥&quot;#,##0.0;[Red]&quot;¥&quot;\-#,##0.0"/>
    <numFmt numFmtId="200" formatCode="0.00_ "/>
    <numFmt numFmtId="201" formatCode="0_);\(0\)"/>
    <numFmt numFmtId="202" formatCode="0.0_);\(0.0\)"/>
    <numFmt numFmtId="203" formatCode="#,##0.0_);\(#,##0.0\)"/>
    <numFmt numFmtId="204" formatCode="#,##0.0_ "/>
    <numFmt numFmtId="205" formatCode="0.0%"/>
    <numFmt numFmtId="206" formatCode="0.000000"/>
    <numFmt numFmtId="207" formatCode="0.0000000"/>
    <numFmt numFmtId="208" formatCode="0.00000"/>
    <numFmt numFmtId="209" formatCode="0.0000"/>
    <numFmt numFmtId="210" formatCode="0.000"/>
    <numFmt numFmtId="211" formatCode="0.00000000"/>
    <numFmt numFmtId="212" formatCode="0.000000000"/>
    <numFmt numFmtId="213" formatCode="0.0;&quot;△ &quot;0.0"/>
    <numFmt numFmtId="214" formatCode="0_);[Red]\(0\)"/>
    <numFmt numFmtId="215" formatCode="#,##0.0;&quot;―&quot;#,##0.0;&quot;―&quot;"/>
    <numFmt numFmtId="216" formatCode="#,##0.0;&quot;－&quot;#,##0.0;&quot;－&quot;"/>
    <numFmt numFmtId="217" formatCode="#,##0;&quot;－&quot;#,##0;&quot;－&quot;"/>
    <numFmt numFmtId="218" formatCode="#,##0.0_);[Red]\(#,##0.0\)"/>
    <numFmt numFmtId="219" formatCode="0.00_);[Red]\(0.00\)"/>
    <numFmt numFmtId="220" formatCode="0_ "/>
    <numFmt numFmtId="221" formatCode="#,##0;[Red]#,##0"/>
    <numFmt numFmtId="222" formatCode="#,##0.00;[Red]#,##0.00"/>
    <numFmt numFmtId="223" formatCode="#,##0.0;[Red]#,##0.0"/>
    <numFmt numFmtId="224" formatCode="#,##0.00_ "/>
    <numFmt numFmtId="225" formatCode="#,##0;0;&quot;－&quot;"/>
    <numFmt numFmtId="226" formatCode="[&lt;=999]000;[&lt;=99999]000\-00;000\-0000"/>
    <numFmt numFmtId="227" formatCode="#,##0;&quot;△&quot;#,##0;\-"/>
    <numFmt numFmtId="228" formatCode="#,##0.0;0.0;&quot;－&quot;"/>
    <numFmt numFmtId="229" formatCode="0.000_ "/>
    <numFmt numFmtId="230" formatCode="[$-F400]h:mm:ss\ AM/PM"/>
    <numFmt numFmtId="231" formatCode="0.0E+00"/>
    <numFmt numFmtId="232" formatCode="#,###.0;\-#,###.0;\-"/>
    <numFmt numFmtId="233" formatCode="#,##0.00;&quot;－&quot;#,##0.00;&quot;－&quot;"/>
    <numFmt numFmtId="234" formatCode="#,###.00;\-#,###.00;\-"/>
    <numFmt numFmtId="235" formatCode="#,###.000;\-#,###.000;\-"/>
    <numFmt numFmtId="236" formatCode="_ * #,##0.0_ ;_ * \-#,##0.0_ ;_ * &quot;-&quot;_ ;_ @_ "/>
    <numFmt numFmtId="237" formatCode="#,##0.00;&quot;△ &quot;#,##0.00"/>
  </numFmts>
  <fonts count="53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b/>
      <sz val="10"/>
      <name val="ＭＳ Ｐゴシック"/>
      <family val="3"/>
    </font>
    <font>
      <b/>
      <sz val="10"/>
      <name val="書院細明朝体"/>
      <family val="1"/>
    </font>
    <font>
      <b/>
      <sz val="9"/>
      <name val="書院細明朝体"/>
      <family val="1"/>
    </font>
    <font>
      <b/>
      <sz val="8"/>
      <name val="書院細明朝体"/>
      <family val="1"/>
    </font>
    <font>
      <b/>
      <sz val="6"/>
      <name val="書院細明朝体"/>
      <family val="1"/>
    </font>
    <font>
      <b/>
      <sz val="12"/>
      <name val="書院細明朝体"/>
      <family val="1"/>
    </font>
    <font>
      <b/>
      <sz val="11"/>
      <name val="書院細明朝体"/>
      <family val="1"/>
    </font>
    <font>
      <b/>
      <sz val="11"/>
      <name val="ＭＳ Ｐゴシック"/>
      <family val="3"/>
    </font>
    <font>
      <b/>
      <sz val="10"/>
      <name val="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thin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51" fillId="31" borderId="4" applyNumberFormat="0" applyAlignment="0" applyProtection="0"/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176" fontId="10" fillId="0" borderId="10" xfId="62" applyNumberFormat="1" applyFont="1" applyFill="1" applyBorder="1" applyAlignment="1" applyProtection="1">
      <alignment horizontal="center" vertical="center"/>
      <protection/>
    </xf>
    <xf numFmtId="176" fontId="10" fillId="0" borderId="11" xfId="62" applyNumberFormat="1" applyFont="1" applyFill="1" applyBorder="1" applyAlignment="1" applyProtection="1">
      <alignment horizontal="center" vertical="center"/>
      <protection/>
    </xf>
    <xf numFmtId="176" fontId="9" fillId="0" borderId="0" xfId="62" applyNumberFormat="1" applyFont="1" applyFill="1" applyBorder="1" applyAlignment="1" applyProtection="1">
      <alignment horizontal="right" vertical="center"/>
      <protection locked="0"/>
    </xf>
    <xf numFmtId="176" fontId="10" fillId="0" borderId="0" xfId="61" applyNumberFormat="1" applyFont="1" applyFill="1" applyBorder="1" applyAlignment="1">
      <alignment horizontal="right" vertical="center"/>
      <protection/>
    </xf>
    <xf numFmtId="176" fontId="10" fillId="0" borderId="0" xfId="61" applyNumberFormat="1" applyFont="1" applyFill="1" applyBorder="1" applyAlignment="1" applyProtection="1">
      <alignment horizontal="distributed" vertical="center"/>
      <protection/>
    </xf>
    <xf numFmtId="176" fontId="10" fillId="0" borderId="0" xfId="61" applyNumberFormat="1" applyFont="1" applyFill="1" applyBorder="1" applyAlignment="1">
      <alignment horizontal="left" vertical="center"/>
      <protection/>
    </xf>
    <xf numFmtId="176" fontId="10" fillId="0" borderId="12" xfId="62" applyNumberFormat="1" applyFont="1" applyFill="1" applyBorder="1" applyAlignment="1" applyProtection="1">
      <alignment horizontal="center" vertical="center"/>
      <protection/>
    </xf>
    <xf numFmtId="176" fontId="10" fillId="0" borderId="0" xfId="62" applyNumberFormat="1" applyFont="1" applyFill="1" applyBorder="1" applyAlignment="1" applyProtection="1">
      <alignment horizontal="center" vertical="center"/>
      <protection/>
    </xf>
    <xf numFmtId="176" fontId="10" fillId="0" borderId="13" xfId="62" applyNumberFormat="1" applyFont="1" applyFill="1" applyBorder="1" applyAlignment="1" applyProtection="1">
      <alignment horizontal="center" vertical="center"/>
      <protection/>
    </xf>
    <xf numFmtId="176" fontId="10" fillId="0" borderId="11" xfId="62" applyNumberFormat="1" applyFont="1" applyFill="1" applyBorder="1" applyAlignment="1">
      <alignment horizontal="center" vertical="center" wrapText="1"/>
      <protection/>
    </xf>
    <xf numFmtId="178" fontId="10" fillId="0" borderId="0" xfId="64" applyNumberFormat="1" applyFont="1" applyFill="1" applyAlignment="1">
      <alignment horizontal="centerContinuous" vertical="center"/>
      <protection/>
    </xf>
    <xf numFmtId="178" fontId="10" fillId="0" borderId="0" xfId="64" applyNumberFormat="1" applyFont="1" applyFill="1" applyAlignment="1">
      <alignment vertical="center"/>
      <protection/>
    </xf>
    <xf numFmtId="178" fontId="10" fillId="0" borderId="0" xfId="64" applyNumberFormat="1" applyFont="1" applyFill="1" applyBorder="1" applyAlignment="1">
      <alignment vertical="center"/>
      <protection/>
    </xf>
    <xf numFmtId="178" fontId="10" fillId="0" borderId="0" xfId="64" applyNumberFormat="1" applyFont="1" applyFill="1" applyBorder="1" applyAlignment="1" applyProtection="1">
      <alignment horizontal="right" vertical="center"/>
      <protection/>
    </xf>
    <xf numFmtId="178" fontId="10" fillId="0" borderId="14" xfId="64" applyNumberFormat="1" applyFont="1" applyFill="1" applyBorder="1" applyAlignment="1">
      <alignment horizontal="centerContinuous" vertical="center"/>
      <protection/>
    </xf>
    <xf numFmtId="178" fontId="10" fillId="0" borderId="10" xfId="64" applyNumberFormat="1" applyFont="1" applyFill="1" applyBorder="1" applyAlignment="1" applyProtection="1">
      <alignment horizontal="centerContinuous" vertical="center"/>
      <protection/>
    </xf>
    <xf numFmtId="178" fontId="10" fillId="0" borderId="10" xfId="64" applyNumberFormat="1" applyFont="1" applyFill="1" applyBorder="1" applyAlignment="1">
      <alignment horizontal="centerContinuous" vertical="center"/>
      <protection/>
    </xf>
    <xf numFmtId="178" fontId="10" fillId="0" borderId="14" xfId="64" applyNumberFormat="1" applyFont="1" applyFill="1" applyBorder="1" applyAlignment="1" applyProtection="1">
      <alignment horizontal="centerContinuous" vertical="center"/>
      <protection/>
    </xf>
    <xf numFmtId="178" fontId="10" fillId="0" borderId="15" xfId="64" applyNumberFormat="1" applyFont="1" applyFill="1" applyBorder="1" applyAlignment="1" applyProtection="1">
      <alignment horizontal="center" vertical="center"/>
      <protection/>
    </xf>
    <xf numFmtId="178" fontId="10" fillId="0" borderId="11" xfId="64" applyNumberFormat="1" applyFont="1" applyFill="1" applyBorder="1" applyAlignment="1" applyProtection="1">
      <alignment horizontal="center" vertical="center"/>
      <protection/>
    </xf>
    <xf numFmtId="178" fontId="10" fillId="0" borderId="13" xfId="64" applyNumberFormat="1" applyFont="1" applyFill="1" applyBorder="1" applyAlignment="1" applyProtection="1">
      <alignment horizontal="center" vertical="center"/>
      <protection/>
    </xf>
    <xf numFmtId="178" fontId="10" fillId="0" borderId="12" xfId="64" applyNumberFormat="1" applyFont="1" applyFill="1" applyBorder="1" applyAlignment="1">
      <alignment vertical="center"/>
      <protection/>
    </xf>
    <xf numFmtId="178" fontId="10" fillId="0" borderId="13" xfId="64" applyNumberFormat="1" applyFont="1" applyFill="1" applyBorder="1" applyAlignment="1">
      <alignment vertical="center"/>
      <protection/>
    </xf>
    <xf numFmtId="178" fontId="10" fillId="0" borderId="0" xfId="0" applyNumberFormat="1" applyFont="1" applyFill="1" applyAlignment="1">
      <alignment vertical="center"/>
    </xf>
    <xf numFmtId="178" fontId="10" fillId="0" borderId="0" xfId="0" applyNumberFormat="1" applyFont="1" applyFill="1" applyBorder="1" applyAlignment="1" applyProtection="1">
      <alignment horizontal="left" vertical="center"/>
      <protection/>
    </xf>
    <xf numFmtId="178" fontId="10" fillId="0" borderId="0" xfId="0" applyNumberFormat="1" applyFont="1" applyFill="1" applyBorder="1" applyAlignment="1">
      <alignment vertical="center"/>
    </xf>
    <xf numFmtId="178" fontId="10" fillId="0" borderId="0" xfId="0" applyNumberFormat="1" applyFont="1" applyFill="1" applyBorder="1" applyAlignment="1" applyProtection="1">
      <alignment vertical="center"/>
      <protection/>
    </xf>
    <xf numFmtId="197" fontId="10" fillId="0" borderId="0" xfId="0" applyNumberFormat="1" applyFont="1" applyFill="1" applyAlignment="1">
      <alignment vertical="center"/>
    </xf>
    <xf numFmtId="178" fontId="10" fillId="0" borderId="0" xfId="0" applyNumberFormat="1" applyFont="1" applyFill="1" applyBorder="1" applyAlignment="1">
      <alignment horizontal="right" vertical="center"/>
    </xf>
    <xf numFmtId="197" fontId="10" fillId="0" borderId="0" xfId="0" applyNumberFormat="1" applyFont="1" applyFill="1" applyBorder="1" applyAlignment="1" applyProtection="1">
      <alignment horizontal="left" vertical="center"/>
      <protection/>
    </xf>
    <xf numFmtId="197" fontId="10" fillId="0" borderId="0" xfId="0" applyNumberFormat="1" applyFont="1" applyFill="1" applyBorder="1" applyAlignment="1">
      <alignment horizontal="right" vertical="center"/>
    </xf>
    <xf numFmtId="178" fontId="10" fillId="0" borderId="0" xfId="0" applyNumberFormat="1" applyFont="1" applyFill="1" applyBorder="1" applyAlignment="1" applyProtection="1">
      <alignment horizontal="center" vertical="center"/>
      <protection/>
    </xf>
    <xf numFmtId="176" fontId="10" fillId="0" borderId="0" xfId="62" applyNumberFormat="1" applyFont="1" applyFill="1" applyBorder="1" applyAlignment="1">
      <alignment horizontal="center" vertical="center" wrapText="1"/>
      <protection/>
    </xf>
    <xf numFmtId="176" fontId="13" fillId="0" borderId="0" xfId="62" applyNumberFormat="1" applyFont="1" applyFill="1" applyBorder="1" applyAlignment="1">
      <alignment horizontal="center" vertical="center" wrapText="1"/>
      <protection/>
    </xf>
    <xf numFmtId="197" fontId="10" fillId="0" borderId="0" xfId="62" applyNumberFormat="1" applyFont="1" applyFill="1" applyBorder="1" applyAlignment="1" applyProtection="1">
      <alignment horizontal="center" vertical="center" wrapText="1"/>
      <protection/>
    </xf>
    <xf numFmtId="197" fontId="10" fillId="0" borderId="0" xfId="62" applyNumberFormat="1" applyFont="1" applyFill="1" applyBorder="1" applyAlignment="1">
      <alignment horizontal="center" vertical="center"/>
      <protection/>
    </xf>
    <xf numFmtId="178" fontId="9" fillId="0" borderId="0" xfId="0" applyNumberFormat="1" applyFont="1" applyFill="1" applyBorder="1" applyAlignment="1">
      <alignment vertical="center"/>
    </xf>
    <xf numFmtId="178" fontId="9" fillId="0" borderId="0" xfId="0" applyNumberFormat="1" applyFont="1" applyFill="1" applyAlignment="1">
      <alignment vertical="center"/>
    </xf>
    <xf numFmtId="178" fontId="10" fillId="0" borderId="13" xfId="0" applyNumberFormat="1" applyFont="1" applyFill="1" applyBorder="1" applyAlignment="1">
      <alignment vertical="center"/>
    </xf>
    <xf numFmtId="176" fontId="10" fillId="0" borderId="16" xfId="62" applyNumberFormat="1" applyFont="1" applyFill="1" applyBorder="1" applyAlignment="1" applyProtection="1">
      <alignment horizontal="center" vertical="center"/>
      <protection/>
    </xf>
    <xf numFmtId="178" fontId="10" fillId="0" borderId="0" xfId="0" applyNumberFormat="1" applyFont="1" applyFill="1" applyBorder="1" applyAlignment="1">
      <alignment horizontal="left" vertical="center"/>
    </xf>
    <xf numFmtId="197" fontId="14" fillId="0" borderId="0" xfId="0" applyNumberFormat="1" applyFont="1" applyFill="1" applyBorder="1" applyAlignment="1">
      <alignment vertical="center"/>
    </xf>
    <xf numFmtId="176" fontId="10" fillId="0" borderId="0" xfId="61" applyNumberFormat="1" applyFont="1" applyFill="1" applyBorder="1" applyAlignment="1" applyProtection="1">
      <alignment horizontal="left" vertical="center"/>
      <protection/>
    </xf>
    <xf numFmtId="176" fontId="10" fillId="0" borderId="13" xfId="61" applyNumberFormat="1" applyFont="1" applyFill="1" applyBorder="1" applyAlignment="1">
      <alignment horizontal="right" vertical="center"/>
      <protection/>
    </xf>
    <xf numFmtId="176" fontId="10" fillId="0" borderId="13" xfId="61" applyNumberFormat="1" applyFont="1" applyFill="1" applyBorder="1" applyAlignment="1" applyProtection="1">
      <alignment horizontal="distributed" vertical="center"/>
      <protection/>
    </xf>
    <xf numFmtId="176" fontId="10" fillId="0" borderId="0" xfId="0" applyNumberFormat="1" applyFont="1" applyFill="1" applyBorder="1" applyAlignment="1" applyProtection="1">
      <alignment vertical="center"/>
      <protection/>
    </xf>
    <xf numFmtId="197" fontId="10" fillId="0" borderId="0" xfId="0" applyNumberFormat="1" applyFont="1" applyFill="1" applyBorder="1" applyAlignment="1">
      <alignment vertical="center"/>
    </xf>
    <xf numFmtId="178" fontId="17" fillId="0" borderId="0" xfId="0" applyNumberFormat="1" applyFont="1" applyFill="1" applyAlignment="1">
      <alignment vertical="center"/>
    </xf>
    <xf numFmtId="178" fontId="10" fillId="0" borderId="0" xfId="63" applyNumberFormat="1" applyFont="1" applyFill="1" applyBorder="1" applyAlignment="1">
      <alignment horizontal="left" vertical="center"/>
      <protection/>
    </xf>
    <xf numFmtId="176" fontId="10" fillId="0" borderId="0" xfId="62" applyNumberFormat="1" applyFont="1" applyFill="1" applyBorder="1" applyAlignment="1">
      <alignment vertical="center" wrapText="1"/>
      <protection/>
    </xf>
    <xf numFmtId="176" fontId="10" fillId="0" borderId="0" xfId="62" applyNumberFormat="1" applyFont="1" applyFill="1" applyBorder="1" applyAlignment="1">
      <alignment horizontal="center" vertical="center"/>
      <protection/>
    </xf>
    <xf numFmtId="176" fontId="13" fillId="0" borderId="0" xfId="62" applyNumberFormat="1" applyFont="1" applyFill="1" applyBorder="1" applyAlignment="1" applyProtection="1">
      <alignment horizontal="center" vertical="center" wrapText="1"/>
      <protection/>
    </xf>
    <xf numFmtId="178" fontId="10" fillId="0" borderId="0" xfId="0" applyNumberFormat="1" applyFont="1" applyFill="1" applyBorder="1" applyAlignment="1" applyProtection="1">
      <alignment vertical="center"/>
      <protection locked="0"/>
    </xf>
    <xf numFmtId="176" fontId="10" fillId="0" borderId="0" xfId="62" applyNumberFormat="1" applyFont="1" applyFill="1" applyBorder="1" applyAlignment="1" applyProtection="1">
      <alignment horizontal="right" vertical="center"/>
      <protection locked="0"/>
    </xf>
    <xf numFmtId="176" fontId="10" fillId="0" borderId="14" xfId="62" applyNumberFormat="1" applyFont="1" applyFill="1" applyBorder="1" applyAlignment="1">
      <alignment horizontal="center" vertical="center" wrapText="1"/>
      <protection/>
    </xf>
    <xf numFmtId="176" fontId="10" fillId="0" borderId="0" xfId="62" applyNumberFormat="1" applyFont="1" applyFill="1" applyBorder="1" applyAlignment="1" applyProtection="1">
      <alignment horizontal="center" vertical="center" wrapText="1"/>
      <protection/>
    </xf>
    <xf numFmtId="176" fontId="10" fillId="0" borderId="17" xfId="62" applyNumberFormat="1" applyFont="1" applyFill="1" applyBorder="1" applyAlignment="1">
      <alignment horizontal="center" vertical="center" wrapText="1"/>
      <protection/>
    </xf>
    <xf numFmtId="176" fontId="10" fillId="0" borderId="18" xfId="62" applyNumberFormat="1" applyFont="1" applyFill="1" applyBorder="1" applyAlignment="1">
      <alignment horizontal="center" vertical="center"/>
      <protection/>
    </xf>
    <xf numFmtId="176" fontId="10" fillId="0" borderId="19" xfId="62" applyNumberFormat="1" applyFont="1" applyFill="1" applyBorder="1" applyAlignment="1">
      <alignment horizontal="center" vertical="center" wrapText="1"/>
      <protection/>
    </xf>
    <xf numFmtId="176" fontId="10" fillId="0" borderId="13" xfId="0" applyNumberFormat="1" applyFont="1" applyFill="1" applyBorder="1" applyAlignment="1" applyProtection="1">
      <alignment vertical="center"/>
      <protection/>
    </xf>
    <xf numFmtId="176" fontId="15" fillId="0" borderId="17" xfId="62" applyNumberFormat="1" applyFont="1" applyFill="1" applyBorder="1" applyAlignment="1">
      <alignment horizontal="center" vertical="center" wrapText="1"/>
      <protection/>
    </xf>
    <xf numFmtId="176" fontId="13" fillId="0" borderId="17" xfId="62" applyNumberFormat="1" applyFont="1" applyFill="1" applyBorder="1" applyAlignment="1">
      <alignment horizontal="center" vertical="center" wrapText="1"/>
      <protection/>
    </xf>
    <xf numFmtId="176" fontId="10" fillId="0" borderId="0" xfId="62" applyNumberFormat="1" applyFont="1" applyFill="1" applyBorder="1" applyAlignment="1" applyProtection="1">
      <alignment horizontal="left" vertical="center"/>
      <protection locked="0"/>
    </xf>
    <xf numFmtId="176" fontId="10" fillId="0" borderId="13" xfId="0" applyNumberFormat="1" applyFont="1" applyFill="1" applyBorder="1" applyAlignment="1">
      <alignment vertical="center"/>
    </xf>
    <xf numFmtId="178" fontId="10" fillId="0" borderId="15" xfId="64" applyNumberFormat="1" applyFont="1" applyFill="1" applyBorder="1" applyAlignment="1" applyProtection="1">
      <alignment vertical="center"/>
      <protection/>
    </xf>
    <xf numFmtId="178" fontId="10" fillId="0" borderId="13" xfId="64" applyNumberFormat="1" applyFont="1" applyFill="1" applyBorder="1" applyAlignment="1" applyProtection="1">
      <alignment vertical="center"/>
      <protection/>
    </xf>
    <xf numFmtId="178" fontId="10" fillId="0" borderId="0" xfId="64" applyNumberFormat="1" applyFont="1" applyFill="1" applyAlignment="1" applyProtection="1">
      <alignment horizontal="centerContinuous" vertical="center"/>
      <protection locked="0"/>
    </xf>
    <xf numFmtId="178" fontId="10" fillId="0" borderId="0" xfId="64" applyNumberFormat="1" applyFont="1" applyFill="1" applyBorder="1" applyAlignment="1" applyProtection="1">
      <alignment vertical="center"/>
      <protection locked="0"/>
    </xf>
    <xf numFmtId="178" fontId="14" fillId="0" borderId="12" xfId="0" applyNumberFormat="1" applyFont="1" applyFill="1" applyBorder="1" applyAlignment="1" applyProtection="1">
      <alignment vertical="center"/>
      <protection/>
    </xf>
    <xf numFmtId="178" fontId="14" fillId="0" borderId="0" xfId="0" applyNumberFormat="1" applyFont="1" applyFill="1" applyBorder="1" applyAlignment="1" applyProtection="1">
      <alignment vertical="center"/>
      <protection/>
    </xf>
    <xf numFmtId="178" fontId="14" fillId="0" borderId="0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 applyProtection="1">
      <alignment vertical="center"/>
      <protection/>
    </xf>
    <xf numFmtId="176" fontId="14" fillId="0" borderId="13" xfId="0" applyNumberFormat="1" applyFont="1" applyFill="1" applyBorder="1" applyAlignment="1" applyProtection="1">
      <alignment vertical="center"/>
      <protection/>
    </xf>
    <xf numFmtId="178" fontId="14" fillId="0" borderId="13" xfId="0" applyNumberFormat="1" applyFont="1" applyFill="1" applyBorder="1" applyAlignment="1" applyProtection="1">
      <alignment vertical="center"/>
      <protection/>
    </xf>
    <xf numFmtId="178" fontId="14" fillId="0" borderId="0" xfId="64" applyNumberFormat="1" applyFont="1" applyFill="1" applyBorder="1" applyAlignment="1">
      <alignment vertical="center"/>
      <protection/>
    </xf>
    <xf numFmtId="176" fontId="14" fillId="0" borderId="13" xfId="0" applyNumberFormat="1" applyFont="1" applyFill="1" applyBorder="1" applyAlignment="1">
      <alignment vertical="center"/>
    </xf>
    <xf numFmtId="178" fontId="14" fillId="0" borderId="0" xfId="64" applyNumberFormat="1" applyFont="1" applyFill="1" applyBorder="1" applyAlignment="1" applyProtection="1">
      <alignment vertical="center"/>
      <protection/>
    </xf>
    <xf numFmtId="197" fontId="10" fillId="0" borderId="0" xfId="62" applyNumberFormat="1" applyFont="1" applyFill="1" applyBorder="1" applyAlignment="1">
      <alignment horizontal="center" vertical="center" wrapText="1"/>
      <protection/>
    </xf>
    <xf numFmtId="178" fontId="14" fillId="0" borderId="12" xfId="0" applyNumberFormat="1" applyFont="1" applyFill="1" applyBorder="1" applyAlignment="1" applyProtection="1">
      <alignment vertical="center"/>
      <protection locked="0"/>
    </xf>
    <xf numFmtId="178" fontId="14" fillId="0" borderId="0" xfId="0" applyNumberFormat="1" applyFont="1" applyFill="1" applyBorder="1" applyAlignment="1" applyProtection="1">
      <alignment vertical="center"/>
      <protection locked="0"/>
    </xf>
    <xf numFmtId="178" fontId="18" fillId="0" borderId="12" xfId="0" applyNumberFormat="1" applyFont="1" applyFill="1" applyBorder="1" applyAlignment="1" applyProtection="1">
      <alignment vertical="center"/>
      <protection locked="0"/>
    </xf>
    <xf numFmtId="178" fontId="18" fillId="0" borderId="0" xfId="0" applyNumberFormat="1" applyFont="1" applyFill="1" applyBorder="1" applyAlignment="1" applyProtection="1">
      <alignment vertical="center"/>
      <protection locked="0"/>
    </xf>
    <xf numFmtId="197" fontId="18" fillId="0" borderId="0" xfId="0" applyNumberFormat="1" applyFont="1" applyFill="1" applyBorder="1" applyAlignment="1">
      <alignment vertical="center"/>
    </xf>
    <xf numFmtId="176" fontId="14" fillId="0" borderId="12" xfId="0" applyNumberFormat="1" applyFont="1" applyFill="1" applyBorder="1" applyAlignment="1" applyProtection="1">
      <alignment vertical="center"/>
      <protection/>
    </xf>
    <xf numFmtId="182" fontId="14" fillId="0" borderId="0" xfId="0" applyNumberFormat="1" applyFont="1" applyFill="1" applyBorder="1" applyAlignment="1">
      <alignment vertical="center"/>
    </xf>
    <xf numFmtId="219" fontId="14" fillId="0" borderId="0" xfId="0" applyNumberFormat="1" applyFont="1" applyFill="1" applyBorder="1" applyAlignment="1">
      <alignment horizontal="right" vertical="center"/>
    </xf>
    <xf numFmtId="176" fontId="14" fillId="0" borderId="15" xfId="0" applyNumberFormat="1" applyFont="1" applyFill="1" applyBorder="1" applyAlignment="1" applyProtection="1">
      <alignment vertical="center"/>
      <protection/>
    </xf>
    <xf numFmtId="178" fontId="14" fillId="0" borderId="13" xfId="0" applyNumberFormat="1" applyFont="1" applyFill="1" applyBorder="1" applyAlignment="1">
      <alignment vertical="center"/>
    </xf>
    <xf numFmtId="197" fontId="14" fillId="0" borderId="13" xfId="0" applyNumberFormat="1" applyFont="1" applyFill="1" applyBorder="1" applyAlignment="1">
      <alignment vertical="center"/>
    </xf>
    <xf numFmtId="178" fontId="14" fillId="0" borderId="12" xfId="64" applyNumberFormat="1" applyFont="1" applyFill="1" applyBorder="1" applyAlignment="1" applyProtection="1">
      <alignment vertical="center"/>
      <protection/>
    </xf>
    <xf numFmtId="178" fontId="14" fillId="0" borderId="0" xfId="64" applyNumberFormat="1" applyFont="1" applyFill="1" applyBorder="1" applyAlignment="1" applyProtection="1">
      <alignment horizontal="right" vertical="center"/>
      <protection/>
    </xf>
    <xf numFmtId="182" fontId="18" fillId="0" borderId="0" xfId="64" applyNumberFormat="1" applyFont="1" applyFill="1" applyBorder="1" applyAlignment="1" applyProtection="1">
      <alignment vertical="center"/>
      <protection/>
    </xf>
    <xf numFmtId="178" fontId="18" fillId="0" borderId="12" xfId="64" applyNumberFormat="1" applyFont="1" applyFill="1" applyBorder="1" applyAlignment="1" applyProtection="1">
      <alignment vertical="center"/>
      <protection/>
    </xf>
    <xf numFmtId="178" fontId="18" fillId="0" borderId="0" xfId="64" applyNumberFormat="1" applyFont="1" applyFill="1" applyBorder="1" applyAlignment="1" applyProtection="1">
      <alignment vertical="center"/>
      <protection/>
    </xf>
    <xf numFmtId="178" fontId="9" fillId="0" borderId="0" xfId="64" applyNumberFormat="1" applyFont="1" applyFill="1" applyAlignment="1">
      <alignment vertical="center"/>
      <protection/>
    </xf>
    <xf numFmtId="178" fontId="14" fillId="0" borderId="12" xfId="64" applyNumberFormat="1" applyFont="1" applyFill="1" applyBorder="1" applyAlignment="1">
      <alignment vertical="center"/>
      <protection/>
    </xf>
    <xf numFmtId="182" fontId="14" fillId="0" borderId="0" xfId="64" applyNumberFormat="1" applyFont="1" applyFill="1" applyBorder="1" applyAlignment="1" applyProtection="1">
      <alignment vertical="center"/>
      <protection/>
    </xf>
    <xf numFmtId="178" fontId="14" fillId="0" borderId="0" xfId="0" applyNumberFormat="1" applyFont="1" applyFill="1" applyBorder="1" applyAlignment="1" applyProtection="1">
      <alignment horizontal="right" vertical="center"/>
      <protection locked="0"/>
    </xf>
    <xf numFmtId="178" fontId="9" fillId="0" borderId="0" xfId="0" applyNumberFormat="1" applyFont="1" applyFill="1" applyBorder="1" applyAlignment="1" applyProtection="1">
      <alignment vertical="center"/>
      <protection locked="0"/>
    </xf>
    <xf numFmtId="197" fontId="9" fillId="0" borderId="0" xfId="0" applyNumberFormat="1" applyFont="1" applyFill="1" applyBorder="1" applyAlignment="1">
      <alignment vertical="center"/>
    </xf>
    <xf numFmtId="178" fontId="10" fillId="0" borderId="12" xfId="0" applyNumberFormat="1" applyFont="1" applyFill="1" applyBorder="1" applyAlignment="1" applyProtection="1">
      <alignment vertical="center"/>
      <protection/>
    </xf>
    <xf numFmtId="178" fontId="10" fillId="0" borderId="12" xfId="0" applyNumberFormat="1" applyFont="1" applyFill="1" applyBorder="1" applyAlignment="1" applyProtection="1">
      <alignment vertical="center"/>
      <protection locked="0"/>
    </xf>
    <xf numFmtId="176" fontId="9" fillId="0" borderId="0" xfId="62" applyNumberFormat="1" applyFont="1" applyFill="1" applyBorder="1" applyAlignment="1" applyProtection="1">
      <alignment horizontal="left" vertical="center"/>
      <protection locked="0"/>
    </xf>
    <xf numFmtId="178" fontId="9" fillId="0" borderId="12" xfId="0" applyNumberFormat="1" applyFont="1" applyFill="1" applyBorder="1" applyAlignment="1" applyProtection="1">
      <alignment vertical="center"/>
      <protection locked="0"/>
    </xf>
    <xf numFmtId="176" fontId="10" fillId="0" borderId="12" xfId="0" applyNumberFormat="1" applyFont="1" applyFill="1" applyBorder="1" applyAlignment="1" applyProtection="1">
      <alignment vertical="center"/>
      <protection/>
    </xf>
    <xf numFmtId="225" fontId="10" fillId="0" borderId="0" xfId="0" applyNumberFormat="1" applyFont="1" applyFill="1" applyBorder="1" applyAlignment="1">
      <alignment vertical="center"/>
    </xf>
    <xf numFmtId="176" fontId="10" fillId="0" borderId="15" xfId="0" applyNumberFormat="1" applyFont="1" applyFill="1" applyBorder="1" applyAlignment="1" applyProtection="1">
      <alignment vertical="center"/>
      <protection/>
    </xf>
    <xf numFmtId="225" fontId="10" fillId="0" borderId="13" xfId="0" applyNumberFormat="1" applyFont="1" applyFill="1" applyBorder="1" applyAlignment="1">
      <alignment vertical="center"/>
    </xf>
    <xf numFmtId="178" fontId="10" fillId="0" borderId="13" xfId="0" applyNumberFormat="1" applyFont="1" applyFill="1" applyBorder="1" applyAlignment="1">
      <alignment horizontal="right" vertical="center"/>
    </xf>
    <xf numFmtId="176" fontId="15" fillId="0" borderId="20" xfId="62" applyNumberFormat="1" applyFont="1" applyFill="1" applyBorder="1" applyAlignment="1" applyProtection="1">
      <alignment horizontal="center" vertical="center"/>
      <protection/>
    </xf>
    <xf numFmtId="178" fontId="15" fillId="0" borderId="12" xfId="0" applyNumberFormat="1" applyFont="1" applyFill="1" applyBorder="1" applyAlignment="1" applyProtection="1">
      <alignment horizontal="right" vertical="center"/>
      <protection/>
    </xf>
    <xf numFmtId="178" fontId="15" fillId="0" borderId="0" xfId="0" applyNumberFormat="1" applyFont="1" applyFill="1" applyBorder="1" applyAlignment="1" applyProtection="1">
      <alignment horizontal="right" vertical="center"/>
      <protection/>
    </xf>
    <xf numFmtId="176" fontId="10" fillId="0" borderId="21" xfId="62" applyNumberFormat="1" applyFont="1" applyFill="1" applyBorder="1" applyAlignment="1" applyProtection="1">
      <alignment horizontal="center" vertical="center"/>
      <protection/>
    </xf>
    <xf numFmtId="176" fontId="10" fillId="0" borderId="22" xfId="62" applyNumberFormat="1" applyFont="1" applyFill="1" applyBorder="1" applyAlignment="1" applyProtection="1">
      <alignment horizontal="center" vertical="center"/>
      <protection/>
    </xf>
    <xf numFmtId="176" fontId="10" fillId="0" borderId="23" xfId="62" applyNumberFormat="1" applyFont="1" applyFill="1" applyBorder="1" applyAlignment="1" applyProtection="1">
      <alignment horizontal="center" vertical="center"/>
      <protection/>
    </xf>
    <xf numFmtId="176" fontId="10" fillId="0" borderId="14" xfId="62" applyNumberFormat="1" applyFont="1" applyFill="1" applyBorder="1" applyAlignment="1">
      <alignment horizontal="center" vertical="center" wrapText="1"/>
      <protection/>
    </xf>
    <xf numFmtId="176" fontId="10" fillId="0" borderId="18" xfId="62" applyNumberFormat="1" applyFont="1" applyFill="1" applyBorder="1" applyAlignment="1">
      <alignment horizontal="center" vertical="center" wrapText="1"/>
      <protection/>
    </xf>
    <xf numFmtId="176" fontId="10" fillId="0" borderId="24" xfId="62" applyNumberFormat="1" applyFont="1" applyFill="1" applyBorder="1" applyAlignment="1">
      <alignment horizontal="center" vertical="center" wrapText="1"/>
      <protection/>
    </xf>
    <xf numFmtId="176" fontId="10" fillId="0" borderId="25" xfId="62" applyNumberFormat="1" applyFont="1" applyFill="1" applyBorder="1" applyAlignment="1">
      <alignment horizontal="center" vertical="center" wrapText="1"/>
      <protection/>
    </xf>
    <xf numFmtId="176" fontId="10" fillId="0" borderId="26" xfId="62" applyNumberFormat="1" applyFont="1" applyFill="1" applyBorder="1" applyAlignment="1">
      <alignment horizontal="center" vertical="center" wrapText="1"/>
      <protection/>
    </xf>
    <xf numFmtId="176" fontId="10" fillId="0" borderId="27" xfId="62" applyNumberFormat="1" applyFont="1" applyFill="1" applyBorder="1" applyAlignment="1">
      <alignment horizontal="center" vertical="center" wrapText="1"/>
      <protection/>
    </xf>
    <xf numFmtId="176" fontId="10" fillId="0" borderId="28" xfId="62" applyNumberFormat="1" applyFont="1" applyFill="1" applyBorder="1" applyAlignment="1">
      <alignment horizontal="center" vertical="center" wrapText="1"/>
      <protection/>
    </xf>
    <xf numFmtId="176" fontId="10" fillId="0" borderId="0" xfId="62" applyNumberFormat="1" applyFont="1" applyFill="1" applyBorder="1" applyAlignment="1" applyProtection="1">
      <alignment horizontal="center" vertical="center" wrapText="1"/>
      <protection/>
    </xf>
    <xf numFmtId="176" fontId="10" fillId="0" borderId="12" xfId="62" applyNumberFormat="1" applyFont="1" applyFill="1" applyBorder="1" applyAlignment="1" applyProtection="1">
      <alignment horizontal="center" vertical="center"/>
      <protection/>
    </xf>
    <xf numFmtId="176" fontId="10" fillId="0" borderId="15" xfId="62" applyNumberFormat="1" applyFont="1" applyFill="1" applyBorder="1" applyAlignment="1" applyProtection="1">
      <alignment horizontal="center" vertical="center"/>
      <protection/>
    </xf>
    <xf numFmtId="176" fontId="10" fillId="0" borderId="20" xfId="62" applyNumberFormat="1" applyFont="1" applyFill="1" applyBorder="1" applyAlignment="1">
      <alignment horizontal="center" vertical="center" wrapText="1"/>
      <protection/>
    </xf>
    <xf numFmtId="176" fontId="10" fillId="0" borderId="17" xfId="62" applyNumberFormat="1" applyFont="1" applyFill="1" applyBorder="1" applyAlignment="1">
      <alignment horizontal="center" vertical="center" wrapText="1"/>
      <protection/>
    </xf>
    <xf numFmtId="176" fontId="10" fillId="0" borderId="21" xfId="62" applyNumberFormat="1" applyFont="1" applyFill="1" applyBorder="1" applyAlignment="1">
      <alignment horizontal="center" vertical="center" wrapText="1"/>
      <protection/>
    </xf>
    <xf numFmtId="176" fontId="10" fillId="0" borderId="15" xfId="62" applyNumberFormat="1" applyFont="1" applyFill="1" applyBorder="1" applyAlignment="1">
      <alignment horizontal="center" vertical="center" wrapText="1"/>
      <protection/>
    </xf>
    <xf numFmtId="176" fontId="10" fillId="0" borderId="13" xfId="62" applyNumberFormat="1" applyFont="1" applyFill="1" applyBorder="1" applyAlignment="1">
      <alignment horizontal="center" vertical="center" wrapText="1"/>
      <protection/>
    </xf>
    <xf numFmtId="176" fontId="10" fillId="0" borderId="23" xfId="62" applyNumberFormat="1" applyFont="1" applyFill="1" applyBorder="1" applyAlignment="1">
      <alignment horizontal="center" vertical="center" wrapText="1"/>
      <protection/>
    </xf>
    <xf numFmtId="197" fontId="12" fillId="0" borderId="29" xfId="62" applyNumberFormat="1" applyFont="1" applyFill="1" applyBorder="1" applyAlignment="1">
      <alignment horizontal="center" vertical="center" wrapText="1"/>
      <protection/>
    </xf>
    <xf numFmtId="197" fontId="12" fillId="0" borderId="30" xfId="62" applyNumberFormat="1" applyFont="1" applyFill="1" applyBorder="1" applyAlignment="1">
      <alignment horizontal="center" vertical="center"/>
      <protection/>
    </xf>
    <xf numFmtId="197" fontId="12" fillId="0" borderId="31" xfId="62" applyNumberFormat="1" applyFont="1" applyFill="1" applyBorder="1" applyAlignment="1">
      <alignment horizontal="center" vertical="center"/>
      <protection/>
    </xf>
    <xf numFmtId="176" fontId="15" fillId="0" borderId="13" xfId="0" applyNumberFormat="1" applyFont="1" applyFill="1" applyBorder="1" applyAlignment="1" applyProtection="1">
      <alignment vertical="center"/>
      <protection/>
    </xf>
    <xf numFmtId="176" fontId="15" fillId="0" borderId="0" xfId="0" applyNumberFormat="1" applyFont="1" applyFill="1" applyBorder="1" applyAlignment="1" applyProtection="1">
      <alignment vertical="center"/>
      <protection/>
    </xf>
    <xf numFmtId="178" fontId="15" fillId="0" borderId="0" xfId="0" applyNumberFormat="1" applyFont="1" applyFill="1" applyBorder="1" applyAlignment="1" applyProtection="1">
      <alignment vertical="center"/>
      <protection locked="0"/>
    </xf>
    <xf numFmtId="178" fontId="16" fillId="0" borderId="0" xfId="0" applyNumberFormat="1" applyFont="1" applyFill="1" applyBorder="1" applyAlignment="1" applyProtection="1">
      <alignment vertical="center"/>
      <protection locked="0"/>
    </xf>
    <xf numFmtId="178" fontId="15" fillId="0" borderId="0" xfId="0" applyNumberFormat="1" applyFont="1" applyFill="1" applyBorder="1" applyAlignment="1" applyProtection="1">
      <alignment vertical="center"/>
      <protection/>
    </xf>
    <xf numFmtId="176" fontId="15" fillId="0" borderId="15" xfId="0" applyNumberFormat="1" applyFont="1" applyFill="1" applyBorder="1" applyAlignment="1" applyProtection="1">
      <alignment horizontal="right" vertical="center"/>
      <protection/>
    </xf>
    <xf numFmtId="176" fontId="15" fillId="0" borderId="13" xfId="0" applyNumberFormat="1" applyFont="1" applyFill="1" applyBorder="1" applyAlignment="1" applyProtection="1">
      <alignment horizontal="right" vertical="center"/>
      <protection/>
    </xf>
    <xf numFmtId="178" fontId="15" fillId="0" borderId="0" xfId="0" applyNumberFormat="1" applyFont="1" applyFill="1" applyBorder="1" applyAlignment="1" applyProtection="1">
      <alignment horizontal="right" vertical="center"/>
      <protection locked="0"/>
    </xf>
    <xf numFmtId="176" fontId="15" fillId="0" borderId="12" xfId="0" applyNumberFormat="1" applyFont="1" applyFill="1" applyBorder="1" applyAlignment="1" applyProtection="1">
      <alignment horizontal="right" vertical="center"/>
      <protection/>
    </xf>
    <xf numFmtId="176" fontId="15" fillId="0" borderId="0" xfId="0" applyNumberFormat="1" applyFont="1" applyFill="1" applyBorder="1" applyAlignment="1" applyProtection="1">
      <alignment horizontal="right" vertical="center"/>
      <protection/>
    </xf>
    <xf numFmtId="178" fontId="15" fillId="0" borderId="12" xfId="0" applyNumberFormat="1" applyFont="1" applyFill="1" applyBorder="1" applyAlignment="1" applyProtection="1">
      <alignment horizontal="right" vertical="center"/>
      <protection locked="0"/>
    </xf>
    <xf numFmtId="178" fontId="16" fillId="0" borderId="12" xfId="0" applyNumberFormat="1" applyFont="1" applyFill="1" applyBorder="1" applyAlignment="1" applyProtection="1">
      <alignment horizontal="right" vertical="center"/>
      <protection locked="0"/>
    </xf>
    <xf numFmtId="178" fontId="16" fillId="0" borderId="0" xfId="0" applyNumberFormat="1" applyFont="1" applyFill="1" applyBorder="1" applyAlignment="1" applyProtection="1">
      <alignment horizontal="right" vertical="center"/>
      <protection locked="0"/>
    </xf>
    <xf numFmtId="176" fontId="10" fillId="0" borderId="10" xfId="62" applyNumberFormat="1" applyFont="1" applyFill="1" applyBorder="1" applyAlignment="1">
      <alignment horizontal="center" vertical="center" wrapText="1"/>
      <protection/>
    </xf>
    <xf numFmtId="176" fontId="10" fillId="0" borderId="12" xfId="62" applyNumberFormat="1" applyFont="1" applyFill="1" applyBorder="1" applyAlignment="1">
      <alignment horizontal="center" vertical="center" wrapText="1"/>
      <protection/>
    </xf>
    <xf numFmtId="176" fontId="10" fillId="0" borderId="22" xfId="62" applyNumberFormat="1" applyFont="1" applyFill="1" applyBorder="1" applyAlignment="1">
      <alignment horizontal="center" vertical="center" wrapText="1"/>
      <protection/>
    </xf>
    <xf numFmtId="176" fontId="10" fillId="0" borderId="0" xfId="62" applyNumberFormat="1" applyFont="1" applyFill="1" applyBorder="1" applyAlignment="1">
      <alignment horizontal="center" vertical="center" wrapText="1"/>
      <protection/>
    </xf>
    <xf numFmtId="176" fontId="10" fillId="0" borderId="32" xfId="62" applyNumberFormat="1" applyFont="1" applyFill="1" applyBorder="1" applyAlignment="1">
      <alignment horizontal="center" vertical="center" wrapText="1"/>
      <protection/>
    </xf>
    <xf numFmtId="176" fontId="10" fillId="0" borderId="33" xfId="62" applyNumberFormat="1" applyFont="1" applyFill="1" applyBorder="1" applyAlignment="1">
      <alignment horizontal="center" vertical="center" wrapText="1"/>
      <protection/>
    </xf>
    <xf numFmtId="176" fontId="10" fillId="0" borderId="34" xfId="62" applyNumberFormat="1" applyFont="1" applyFill="1" applyBorder="1" applyAlignment="1">
      <alignment horizontal="center" vertical="center" wrapText="1"/>
      <protection/>
    </xf>
    <xf numFmtId="178" fontId="10" fillId="0" borderId="0" xfId="0" applyNumberFormat="1" applyFont="1" applyFill="1" applyAlignment="1">
      <alignment horizontal="center" vertical="center"/>
    </xf>
    <xf numFmtId="176" fontId="10" fillId="0" borderId="35" xfId="62" applyNumberFormat="1" applyFont="1" applyFill="1" applyBorder="1" applyAlignment="1">
      <alignment horizontal="center" vertical="center" wrapText="1"/>
      <protection/>
    </xf>
    <xf numFmtId="176" fontId="10" fillId="0" borderId="36" xfId="62" applyNumberFormat="1" applyFont="1" applyFill="1" applyBorder="1" applyAlignment="1">
      <alignment horizontal="center" vertical="center" wrapText="1"/>
      <protection/>
    </xf>
    <xf numFmtId="176" fontId="10" fillId="0" borderId="37" xfId="62" applyNumberFormat="1" applyFont="1" applyFill="1" applyBorder="1" applyAlignment="1">
      <alignment horizontal="center" vertical="center" wrapText="1"/>
      <protection/>
    </xf>
    <xf numFmtId="176" fontId="10" fillId="0" borderId="20" xfId="62" applyNumberFormat="1" applyFont="1" applyFill="1" applyBorder="1" applyAlignment="1" applyProtection="1">
      <alignment horizontal="center" vertical="center"/>
      <protection/>
    </xf>
    <xf numFmtId="197" fontId="10" fillId="0" borderId="38" xfId="62" applyNumberFormat="1" applyFont="1" applyFill="1" applyBorder="1" applyAlignment="1" applyProtection="1">
      <alignment horizontal="center" vertical="center" wrapText="1"/>
      <protection/>
    </xf>
    <xf numFmtId="197" fontId="10" fillId="0" borderId="39" xfId="62" applyNumberFormat="1" applyFont="1" applyFill="1" applyBorder="1" applyAlignment="1" applyProtection="1">
      <alignment horizontal="center" vertical="center" wrapText="1"/>
      <protection/>
    </xf>
    <xf numFmtId="197" fontId="10" fillId="0" borderId="40" xfId="62" applyNumberFormat="1" applyFont="1" applyFill="1" applyBorder="1" applyAlignment="1" applyProtection="1">
      <alignment horizontal="center" vertical="center" wrapText="1"/>
      <protection/>
    </xf>
    <xf numFmtId="176" fontId="10" fillId="0" borderId="38" xfId="62" applyNumberFormat="1" applyFont="1" applyFill="1" applyBorder="1" applyAlignment="1">
      <alignment horizontal="center" vertical="center" wrapText="1"/>
      <protection/>
    </xf>
    <xf numFmtId="176" fontId="10" fillId="0" borderId="39" xfId="62" applyNumberFormat="1" applyFont="1" applyFill="1" applyBorder="1" applyAlignment="1">
      <alignment horizontal="center" vertical="center" wrapText="1"/>
      <protection/>
    </xf>
    <xf numFmtId="176" fontId="10" fillId="0" borderId="40" xfId="62" applyNumberFormat="1" applyFont="1" applyFill="1" applyBorder="1" applyAlignment="1">
      <alignment horizontal="center" vertical="center" wrapText="1"/>
      <protection/>
    </xf>
    <xf numFmtId="176" fontId="10" fillId="0" borderId="41" xfId="62" applyNumberFormat="1" applyFont="1" applyFill="1" applyBorder="1" applyAlignment="1">
      <alignment horizontal="center" vertical="center" wrapText="1"/>
      <protection/>
    </xf>
    <xf numFmtId="176" fontId="10" fillId="0" borderId="42" xfId="62" applyNumberFormat="1" applyFont="1" applyFill="1" applyBorder="1" applyAlignment="1">
      <alignment horizontal="center" vertical="center"/>
      <protection/>
    </xf>
    <xf numFmtId="176" fontId="10" fillId="0" borderId="43" xfId="62" applyNumberFormat="1" applyFont="1" applyFill="1" applyBorder="1" applyAlignment="1">
      <alignment horizontal="center" vertical="center"/>
      <protection/>
    </xf>
    <xf numFmtId="176" fontId="10" fillId="0" borderId="44" xfId="62" applyNumberFormat="1" applyFont="1" applyFill="1" applyBorder="1" applyAlignment="1">
      <alignment horizontal="center" vertical="center"/>
      <protection/>
    </xf>
    <xf numFmtId="176" fontId="10" fillId="0" borderId="35" xfId="62" applyNumberFormat="1" applyFont="1" applyFill="1" applyBorder="1" applyAlignment="1" applyProtection="1">
      <alignment horizontal="center" vertical="center"/>
      <protection/>
    </xf>
    <xf numFmtId="176" fontId="10" fillId="0" borderId="36" xfId="62" applyNumberFormat="1" applyFont="1" applyFill="1" applyBorder="1" applyAlignment="1" applyProtection="1">
      <alignment horizontal="center" vertical="center"/>
      <protection/>
    </xf>
    <xf numFmtId="176" fontId="10" fillId="0" borderId="37" xfId="62" applyNumberFormat="1" applyFont="1" applyFill="1" applyBorder="1" applyAlignment="1" applyProtection="1">
      <alignment horizontal="center" vertical="center"/>
      <protection/>
    </xf>
    <xf numFmtId="176" fontId="10" fillId="0" borderId="45" xfId="62" applyNumberFormat="1" applyFont="1" applyFill="1" applyBorder="1" applyAlignment="1">
      <alignment horizontal="center" vertical="center" wrapText="1"/>
      <protection/>
    </xf>
    <xf numFmtId="176" fontId="10" fillId="0" borderId="46" xfId="62" applyNumberFormat="1" applyFont="1" applyFill="1" applyBorder="1" applyAlignment="1">
      <alignment horizontal="center" vertical="center" wrapText="1"/>
      <protection/>
    </xf>
    <xf numFmtId="176" fontId="10" fillId="0" borderId="47" xfId="62" applyNumberFormat="1" applyFont="1" applyFill="1" applyBorder="1" applyAlignment="1">
      <alignment horizontal="center" vertical="center" wrapText="1"/>
      <protection/>
    </xf>
    <xf numFmtId="176" fontId="10" fillId="0" borderId="29" xfId="62" applyNumberFormat="1" applyFont="1" applyFill="1" applyBorder="1" applyAlignment="1">
      <alignment horizontal="center" vertical="center" wrapText="1"/>
      <protection/>
    </xf>
    <xf numFmtId="176" fontId="10" fillId="0" borderId="30" xfId="62" applyNumberFormat="1" applyFont="1" applyFill="1" applyBorder="1" applyAlignment="1">
      <alignment horizontal="center" vertical="center" wrapText="1"/>
      <protection/>
    </xf>
    <xf numFmtId="176" fontId="10" fillId="0" borderId="31" xfId="62" applyNumberFormat="1" applyFont="1" applyFill="1" applyBorder="1" applyAlignment="1">
      <alignment horizontal="center" vertical="center" wrapText="1"/>
      <protection/>
    </xf>
    <xf numFmtId="176" fontId="10" fillId="0" borderId="38" xfId="62" applyNumberFormat="1" applyFont="1" applyFill="1" applyBorder="1" applyAlignment="1" applyProtection="1">
      <alignment horizontal="center" vertical="center" wrapText="1"/>
      <protection/>
    </xf>
    <xf numFmtId="176" fontId="10" fillId="0" borderId="39" xfId="62" applyNumberFormat="1" applyFont="1" applyFill="1" applyBorder="1" applyAlignment="1" applyProtection="1">
      <alignment horizontal="center" vertical="center" wrapText="1"/>
      <protection/>
    </xf>
    <xf numFmtId="176" fontId="10" fillId="0" borderId="40" xfId="62" applyNumberFormat="1" applyFont="1" applyFill="1" applyBorder="1" applyAlignment="1" applyProtection="1">
      <alignment horizontal="center" vertical="center" wrapText="1"/>
      <protection/>
    </xf>
    <xf numFmtId="176" fontId="10" fillId="0" borderId="48" xfId="62" applyNumberFormat="1" applyFont="1" applyFill="1" applyBorder="1" applyAlignment="1" applyProtection="1">
      <alignment horizontal="center" vertical="center" wrapText="1"/>
      <protection/>
    </xf>
    <xf numFmtId="176" fontId="10" fillId="0" borderId="49" xfId="62" applyNumberFormat="1" applyFont="1" applyFill="1" applyBorder="1" applyAlignment="1" applyProtection="1">
      <alignment horizontal="center" vertical="center" wrapText="1"/>
      <protection/>
    </xf>
    <xf numFmtId="176" fontId="10" fillId="0" borderId="50" xfId="62" applyNumberFormat="1" applyFont="1" applyFill="1" applyBorder="1" applyAlignment="1" applyProtection="1">
      <alignment horizontal="center" vertical="center" wrapText="1"/>
      <protection/>
    </xf>
    <xf numFmtId="176" fontId="10" fillId="0" borderId="51" xfId="62" applyNumberFormat="1" applyFont="1" applyFill="1" applyBorder="1" applyAlignment="1" applyProtection="1">
      <alignment horizontal="center" vertical="center" wrapText="1"/>
      <protection/>
    </xf>
    <xf numFmtId="176" fontId="10" fillId="0" borderId="52" xfId="62" applyNumberFormat="1" applyFont="1" applyFill="1" applyBorder="1" applyAlignment="1" applyProtection="1">
      <alignment horizontal="center" vertical="center" wrapText="1"/>
      <protection/>
    </xf>
    <xf numFmtId="176" fontId="10" fillId="0" borderId="53" xfId="62" applyNumberFormat="1" applyFont="1" applyFill="1" applyBorder="1" applyAlignment="1" applyProtection="1">
      <alignment horizontal="center" vertical="center" wrapText="1"/>
      <protection/>
    </xf>
    <xf numFmtId="176" fontId="10" fillId="0" borderId="54" xfId="62" applyNumberFormat="1" applyFont="1" applyFill="1" applyBorder="1" applyAlignment="1" applyProtection="1">
      <alignment horizontal="center" vertical="center" wrapText="1"/>
      <protection/>
    </xf>
    <xf numFmtId="176" fontId="10" fillId="0" borderId="55" xfId="62" applyNumberFormat="1" applyFont="1" applyFill="1" applyBorder="1" applyAlignment="1" applyProtection="1">
      <alignment horizontal="center" vertical="center" wrapText="1"/>
      <protection/>
    </xf>
    <xf numFmtId="176" fontId="10" fillId="0" borderId="56" xfId="62" applyNumberFormat="1" applyFont="1" applyFill="1" applyBorder="1" applyAlignment="1" applyProtection="1">
      <alignment horizontal="center" vertical="center" wrapText="1"/>
      <protection/>
    </xf>
    <xf numFmtId="176" fontId="11" fillId="0" borderId="18" xfId="62" applyNumberFormat="1" applyFont="1" applyFill="1" applyBorder="1" applyAlignment="1">
      <alignment horizontal="center" vertical="center" wrapText="1"/>
      <protection/>
    </xf>
    <xf numFmtId="176" fontId="11" fillId="0" borderId="25" xfId="62" applyNumberFormat="1" applyFont="1" applyFill="1" applyBorder="1" applyAlignment="1">
      <alignment horizontal="center" vertical="center" wrapText="1"/>
      <protection/>
    </xf>
    <xf numFmtId="178" fontId="10" fillId="0" borderId="17" xfId="0" applyNumberFormat="1" applyFont="1" applyFill="1" applyBorder="1" applyAlignment="1" applyProtection="1">
      <alignment horizontal="center" vertical="center" wrapText="1"/>
      <protection/>
    </xf>
    <xf numFmtId="178" fontId="10" fillId="0" borderId="17" xfId="0" applyNumberFormat="1" applyFont="1" applyFill="1" applyBorder="1" applyAlignment="1" applyProtection="1">
      <alignment horizontal="center" vertical="center"/>
      <protection/>
    </xf>
    <xf numFmtId="178" fontId="10" fillId="0" borderId="0" xfId="0" applyNumberFormat="1" applyFont="1" applyFill="1" applyBorder="1" applyAlignment="1" applyProtection="1">
      <alignment horizontal="center" vertical="center"/>
      <protection/>
    </xf>
    <xf numFmtId="178" fontId="10" fillId="0" borderId="13" xfId="0" applyNumberFormat="1" applyFont="1" applyFill="1" applyBorder="1" applyAlignment="1" applyProtection="1">
      <alignment horizontal="center" vertical="center"/>
      <protection/>
    </xf>
    <xf numFmtId="176" fontId="10" fillId="0" borderId="49" xfId="62" applyNumberFormat="1" applyFont="1" applyFill="1" applyBorder="1" applyAlignment="1">
      <alignment horizontal="center" vertical="center" wrapText="1"/>
      <protection/>
    </xf>
    <xf numFmtId="176" fontId="10" fillId="0" borderId="42" xfId="62" applyNumberFormat="1" applyFont="1" applyFill="1" applyBorder="1" applyAlignment="1">
      <alignment horizontal="center" vertical="center" wrapText="1"/>
      <protection/>
    </xf>
    <xf numFmtId="176" fontId="10" fillId="0" borderId="43" xfId="62" applyNumberFormat="1" applyFont="1" applyFill="1" applyBorder="1" applyAlignment="1">
      <alignment horizontal="center" vertical="center" wrapText="1"/>
      <protection/>
    </xf>
    <xf numFmtId="176" fontId="10" fillId="0" borderId="55" xfId="62" applyNumberFormat="1" applyFont="1" applyFill="1" applyBorder="1" applyAlignment="1">
      <alignment horizontal="center" vertical="center" wrapText="1"/>
      <protection/>
    </xf>
    <xf numFmtId="176" fontId="10" fillId="0" borderId="44" xfId="62" applyNumberFormat="1" applyFont="1" applyFill="1" applyBorder="1" applyAlignment="1">
      <alignment horizontal="center" vertical="center" wrapText="1"/>
      <protection/>
    </xf>
    <xf numFmtId="178" fontId="10" fillId="0" borderId="0" xfId="64" applyNumberFormat="1" applyFont="1" applyFill="1" applyAlignment="1">
      <alignment horizontal="center" vertical="center"/>
      <protection/>
    </xf>
    <xf numFmtId="178" fontId="10" fillId="0" borderId="21" xfId="64" applyNumberFormat="1" applyFont="1" applyFill="1" applyBorder="1" applyAlignment="1" applyProtection="1">
      <alignment horizontal="center" vertical="center"/>
      <protection/>
    </xf>
    <xf numFmtId="178" fontId="10" fillId="0" borderId="23" xfId="64" applyNumberFormat="1" applyFont="1" applyFill="1" applyBorder="1" applyAlignment="1" applyProtection="1">
      <alignment horizontal="center" vertical="center"/>
      <protection/>
    </xf>
    <xf numFmtId="176" fontId="10" fillId="0" borderId="57" xfId="62" applyNumberFormat="1" applyFont="1" applyFill="1" applyBorder="1" applyAlignment="1">
      <alignment horizontal="center" vertical="center"/>
      <protection/>
    </xf>
    <xf numFmtId="176" fontId="10" fillId="0" borderId="58" xfId="62" applyNumberFormat="1" applyFont="1" applyFill="1" applyBorder="1" applyAlignment="1">
      <alignment horizontal="center" vertical="center"/>
      <protection/>
    </xf>
    <xf numFmtId="176" fontId="10" fillId="0" borderId="59" xfId="62" applyNumberFormat="1" applyFont="1" applyFill="1" applyBorder="1" applyAlignment="1">
      <alignment horizontal="center" vertical="center" wrapText="1"/>
      <protection/>
    </xf>
    <xf numFmtId="176" fontId="10" fillId="0" borderId="60" xfId="62" applyNumberFormat="1" applyFont="1" applyFill="1" applyBorder="1" applyAlignment="1">
      <alignment horizontal="center" vertical="center" wrapText="1"/>
      <protection/>
    </xf>
    <xf numFmtId="176" fontId="10" fillId="0" borderId="61" xfId="62" applyNumberFormat="1" applyFont="1" applyFill="1" applyBorder="1" applyAlignment="1">
      <alignment horizontal="center" vertical="center" wrapText="1"/>
      <protection/>
    </xf>
    <xf numFmtId="176" fontId="10" fillId="0" borderId="62" xfId="62" applyNumberFormat="1" applyFont="1" applyFill="1" applyBorder="1" applyAlignment="1" applyProtection="1">
      <alignment horizontal="center" vertical="center" wrapText="1"/>
      <protection/>
    </xf>
    <xf numFmtId="176" fontId="10" fillId="0" borderId="63" xfId="62" applyNumberFormat="1" applyFont="1" applyFill="1" applyBorder="1" applyAlignment="1" applyProtection="1">
      <alignment horizontal="center" vertical="center" wrapText="1"/>
      <protection/>
    </xf>
    <xf numFmtId="176" fontId="10" fillId="0" borderId="64" xfId="62" applyNumberFormat="1" applyFont="1" applyFill="1" applyBorder="1" applyAlignment="1" applyProtection="1">
      <alignment horizontal="center" vertical="center" wrapText="1"/>
      <protection/>
    </xf>
    <xf numFmtId="176" fontId="10" fillId="0" borderId="65" xfId="62" applyNumberFormat="1" applyFont="1" applyFill="1" applyBorder="1" applyAlignment="1" applyProtection="1">
      <alignment horizontal="center" vertical="center" wrapText="1"/>
      <protection/>
    </xf>
    <xf numFmtId="176" fontId="10" fillId="0" borderId="66" xfId="62" applyNumberFormat="1" applyFont="1" applyFill="1" applyBorder="1" applyAlignment="1" applyProtection="1">
      <alignment horizontal="center" vertical="center" wrapText="1"/>
      <protection/>
    </xf>
    <xf numFmtId="176" fontId="10" fillId="0" borderId="67" xfId="62" applyNumberFormat="1" applyFont="1" applyFill="1" applyBorder="1" applyAlignment="1">
      <alignment horizontal="center" vertical="center" wrapText="1"/>
      <protection/>
    </xf>
    <xf numFmtId="176" fontId="10" fillId="0" borderId="68" xfId="62" applyNumberFormat="1" applyFont="1" applyFill="1" applyBorder="1" applyAlignment="1">
      <alignment horizontal="center" vertical="center" wrapText="1"/>
      <protection/>
    </xf>
    <xf numFmtId="176" fontId="10" fillId="0" borderId="69" xfId="62" applyNumberFormat="1" applyFont="1" applyFill="1" applyBorder="1" applyAlignment="1">
      <alignment horizontal="center" vertical="center" wrapText="1"/>
      <protection/>
    </xf>
    <xf numFmtId="176" fontId="10" fillId="0" borderId="70" xfId="62" applyNumberFormat="1" applyFont="1" applyFill="1" applyBorder="1" applyAlignment="1">
      <alignment horizontal="center" vertical="center" wrapText="1"/>
      <protection/>
    </xf>
    <xf numFmtId="197" fontId="10" fillId="0" borderId="0" xfId="62" applyNumberFormat="1" applyFont="1" applyFill="1" applyBorder="1" applyAlignment="1">
      <alignment horizontal="center" vertical="center" wrapText="1"/>
      <protection/>
    </xf>
    <xf numFmtId="197" fontId="10" fillId="0" borderId="0" xfId="62" applyNumberFormat="1" applyFont="1" applyFill="1" applyBorder="1" applyAlignment="1">
      <alignment horizontal="center" vertical="center"/>
      <protection/>
    </xf>
    <xf numFmtId="197" fontId="10" fillId="0" borderId="0" xfId="62" applyNumberFormat="1" applyFont="1" applyFill="1" applyBorder="1" applyAlignment="1" applyProtection="1">
      <alignment horizontal="center" vertical="center" wrapText="1"/>
      <protection/>
    </xf>
    <xf numFmtId="176" fontId="10" fillId="0" borderId="0" xfId="62" applyNumberFormat="1" applyFont="1" applyFill="1" applyBorder="1" applyAlignment="1">
      <alignment horizontal="center" vertical="center"/>
      <protection/>
    </xf>
    <xf numFmtId="176" fontId="11" fillId="0" borderId="0" xfId="62" applyNumberFormat="1" applyFont="1" applyFill="1" applyBorder="1" applyAlignment="1">
      <alignment horizontal="center" vertical="center" wrapText="1"/>
      <protection/>
    </xf>
    <xf numFmtId="178" fontId="10" fillId="0" borderId="0" xfId="0" applyNumberFormat="1" applyFont="1" applyFill="1" applyBorder="1" applyAlignment="1" applyProtection="1">
      <alignment horizontal="left" vertical="center"/>
      <protection/>
    </xf>
    <xf numFmtId="178" fontId="10" fillId="0" borderId="22" xfId="0" applyNumberFormat="1" applyFont="1" applyFill="1" applyBorder="1" applyAlignment="1" applyProtection="1">
      <alignment horizontal="left" vertical="center"/>
      <protection/>
    </xf>
    <xf numFmtId="178" fontId="11" fillId="0" borderId="0" xfId="0" applyNumberFormat="1" applyFont="1" applyFill="1" applyBorder="1" applyAlignment="1" applyProtection="1">
      <alignment horizontal="left" vertical="center"/>
      <protection/>
    </xf>
    <xf numFmtId="178" fontId="11" fillId="0" borderId="22" xfId="0" applyNumberFormat="1" applyFont="1" applyFill="1" applyBorder="1" applyAlignment="1" applyProtection="1">
      <alignment horizontal="left" vertical="center"/>
      <protection/>
    </xf>
    <xf numFmtId="178" fontId="10" fillId="0" borderId="17" xfId="64" applyNumberFormat="1" applyFont="1" applyFill="1" applyBorder="1" applyAlignment="1" applyProtection="1">
      <alignment horizontal="center" vertical="center"/>
      <protection/>
    </xf>
    <xf numFmtId="178" fontId="10" fillId="0" borderId="13" xfId="64" applyNumberFormat="1" applyFont="1" applyFill="1" applyBorder="1" applyAlignment="1" applyProtection="1">
      <alignment horizontal="center" vertical="center"/>
      <protection/>
    </xf>
    <xf numFmtId="176" fontId="10" fillId="0" borderId="0" xfId="61" applyNumberFormat="1" applyFont="1" applyFill="1" applyBorder="1" applyAlignment="1" applyProtection="1">
      <alignment horizontal="right" vertical="center"/>
      <protection/>
    </xf>
    <xf numFmtId="176" fontId="10" fillId="0" borderId="22" xfId="61" applyNumberFormat="1" applyFont="1" applyFill="1" applyBorder="1" applyAlignment="1" applyProtection="1">
      <alignment horizontal="right" vertical="center"/>
      <protection/>
    </xf>
    <xf numFmtId="176" fontId="10" fillId="0" borderId="13" xfId="61" applyNumberFormat="1" applyFont="1" applyFill="1" applyBorder="1" applyAlignment="1" applyProtection="1">
      <alignment horizontal="right" vertical="center"/>
      <protection/>
    </xf>
    <xf numFmtId="176" fontId="10" fillId="0" borderId="23" xfId="61" applyNumberFormat="1" applyFont="1" applyFill="1" applyBorder="1" applyAlignment="1" applyProtection="1">
      <alignment horizontal="right" vertical="center"/>
      <protection/>
    </xf>
    <xf numFmtId="178" fontId="10" fillId="0" borderId="0" xfId="0" applyNumberFormat="1" applyFont="1" applyFill="1" applyBorder="1" applyAlignment="1">
      <alignment horizontal="right" vertical="center"/>
    </xf>
    <xf numFmtId="178" fontId="10" fillId="0" borderId="22" xfId="0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02表  H14" xfId="61"/>
    <cellStyle name="標準_第03表 H14" xfId="62"/>
    <cellStyle name="標準_第42表 H14" xfId="63"/>
    <cellStyle name="標準_第45表 H14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C00000"/>
  </sheetPr>
  <dimension ref="A1:AJ99"/>
  <sheetViews>
    <sheetView showGridLines="0" tabSelected="1" view="pageBreakPreview" zoomScaleSheetLayoutView="100" zoomScalePageLayoutView="0" workbookViewId="0" topLeftCell="A1">
      <selection activeCell="A2" sqref="A2"/>
    </sheetView>
  </sheetViews>
  <sheetFormatPr defaultColWidth="12.75" defaultRowHeight="15" customHeight="1"/>
  <cols>
    <col min="1" max="1" width="8.08203125" style="24" customWidth="1"/>
    <col min="2" max="2" width="8.33203125" style="24" customWidth="1"/>
    <col min="3" max="23" width="6.58203125" style="24" customWidth="1"/>
    <col min="24" max="24" width="7.33203125" style="28" customWidth="1"/>
    <col min="25" max="25" width="6.58203125" style="28" customWidth="1"/>
    <col min="26" max="16384" width="12.75" style="24" customWidth="1"/>
  </cols>
  <sheetData>
    <row r="1" spans="1:17" ht="15" customHeight="1">
      <c r="A1" s="155" t="s">
        <v>85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</row>
    <row r="2" spans="1:26" ht="15" customHeight="1">
      <c r="A2" s="25" t="s">
        <v>71</v>
      </c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5"/>
      <c r="O2" s="25"/>
      <c r="Q2" s="49" t="s">
        <v>50</v>
      </c>
      <c r="R2" s="29"/>
      <c r="X2" s="30"/>
      <c r="Y2" s="31" t="s">
        <v>41</v>
      </c>
      <c r="Z2" s="26"/>
    </row>
    <row r="3" spans="1:26" ht="15" customHeight="1">
      <c r="A3" s="193" t="s">
        <v>86</v>
      </c>
      <c r="B3" s="194"/>
      <c r="C3" s="170" t="s">
        <v>1</v>
      </c>
      <c r="D3" s="173" t="s">
        <v>56</v>
      </c>
      <c r="E3" s="174"/>
      <c r="F3" s="174"/>
      <c r="G3" s="174"/>
      <c r="H3" s="174"/>
      <c r="I3" s="174"/>
      <c r="J3" s="175"/>
      <c r="K3" s="58" t="s">
        <v>60</v>
      </c>
      <c r="L3" s="166" t="s">
        <v>63</v>
      </c>
      <c r="M3" s="167"/>
      <c r="N3" s="176" t="s">
        <v>62</v>
      </c>
      <c r="O3" s="163" t="s">
        <v>45</v>
      </c>
      <c r="P3" s="163" t="s">
        <v>46</v>
      </c>
      <c r="Q3" s="120" t="s">
        <v>99</v>
      </c>
      <c r="R3" s="182" t="s">
        <v>48</v>
      </c>
      <c r="S3" s="183"/>
      <c r="T3" s="183"/>
      <c r="U3" s="183"/>
      <c r="V3" s="184"/>
      <c r="W3" s="179" t="s">
        <v>64</v>
      </c>
      <c r="X3" s="160" t="s">
        <v>28</v>
      </c>
      <c r="Y3" s="132" t="s">
        <v>110</v>
      </c>
      <c r="Z3" s="26"/>
    </row>
    <row r="4" spans="1:26" ht="15" customHeight="1">
      <c r="A4" s="195"/>
      <c r="B4" s="195"/>
      <c r="C4" s="171"/>
      <c r="D4" s="156" t="s">
        <v>27</v>
      </c>
      <c r="E4" s="166" t="s">
        <v>29</v>
      </c>
      <c r="F4" s="197"/>
      <c r="G4" s="198"/>
      <c r="H4" s="176" t="s">
        <v>61</v>
      </c>
      <c r="I4" s="163" t="s">
        <v>30</v>
      </c>
      <c r="J4" s="152" t="s">
        <v>70</v>
      </c>
      <c r="K4" s="118" t="s">
        <v>65</v>
      </c>
      <c r="L4" s="168"/>
      <c r="M4" s="169"/>
      <c r="N4" s="177"/>
      <c r="O4" s="164"/>
      <c r="P4" s="164"/>
      <c r="Q4" s="121"/>
      <c r="R4" s="185"/>
      <c r="S4" s="186"/>
      <c r="T4" s="186"/>
      <c r="U4" s="186"/>
      <c r="V4" s="187"/>
      <c r="W4" s="180"/>
      <c r="X4" s="161"/>
      <c r="Y4" s="133"/>
      <c r="Z4" s="26"/>
    </row>
    <row r="5" spans="1:26" ht="15" customHeight="1">
      <c r="A5" s="195"/>
      <c r="B5" s="195"/>
      <c r="C5" s="171"/>
      <c r="D5" s="157"/>
      <c r="E5" s="199"/>
      <c r="F5" s="200"/>
      <c r="G5" s="201"/>
      <c r="H5" s="177"/>
      <c r="I5" s="164"/>
      <c r="J5" s="153"/>
      <c r="K5" s="118"/>
      <c r="L5" s="191" t="s">
        <v>66</v>
      </c>
      <c r="M5" s="163" t="s">
        <v>31</v>
      </c>
      <c r="N5" s="177"/>
      <c r="O5" s="164"/>
      <c r="P5" s="164"/>
      <c r="Q5" s="121"/>
      <c r="R5" s="188"/>
      <c r="S5" s="189"/>
      <c r="T5" s="189"/>
      <c r="U5" s="189"/>
      <c r="V5" s="190"/>
      <c r="W5" s="180"/>
      <c r="X5" s="161"/>
      <c r="Y5" s="133"/>
      <c r="Z5" s="26"/>
    </row>
    <row r="6" spans="1:26" ht="15" customHeight="1">
      <c r="A6" s="196"/>
      <c r="B6" s="196"/>
      <c r="C6" s="172"/>
      <c r="D6" s="158"/>
      <c r="E6" s="55" t="s">
        <v>23</v>
      </c>
      <c r="F6" s="10" t="s">
        <v>24</v>
      </c>
      <c r="G6" s="59" t="s">
        <v>32</v>
      </c>
      <c r="H6" s="178"/>
      <c r="I6" s="165"/>
      <c r="J6" s="154"/>
      <c r="K6" s="119"/>
      <c r="L6" s="192"/>
      <c r="M6" s="165"/>
      <c r="N6" s="178"/>
      <c r="O6" s="165"/>
      <c r="P6" s="165"/>
      <c r="Q6" s="122"/>
      <c r="R6" s="40" t="s">
        <v>27</v>
      </c>
      <c r="S6" s="2" t="s">
        <v>51</v>
      </c>
      <c r="T6" s="1" t="s">
        <v>52</v>
      </c>
      <c r="U6" s="2" t="s">
        <v>53</v>
      </c>
      <c r="V6" s="1" t="s">
        <v>54</v>
      </c>
      <c r="W6" s="181"/>
      <c r="X6" s="162"/>
      <c r="Y6" s="134"/>
      <c r="Z6" s="26"/>
    </row>
    <row r="7" spans="1:26" ht="15" customHeight="1">
      <c r="A7" s="32"/>
      <c r="B7" s="32"/>
      <c r="C7" s="7"/>
      <c r="D7" s="33"/>
      <c r="E7" s="33"/>
      <c r="F7" s="33"/>
      <c r="G7" s="33"/>
      <c r="H7" s="33"/>
      <c r="I7" s="33"/>
      <c r="J7" s="33"/>
      <c r="K7" s="34"/>
      <c r="L7" s="34"/>
      <c r="M7" s="34"/>
      <c r="N7" s="34"/>
      <c r="O7" s="33"/>
      <c r="P7" s="33"/>
      <c r="Q7" s="33"/>
      <c r="R7" s="8"/>
      <c r="S7" s="8"/>
      <c r="T7" s="8"/>
      <c r="U7" s="8"/>
      <c r="V7" s="8"/>
      <c r="W7" s="52"/>
      <c r="X7" s="35"/>
      <c r="Y7" s="36"/>
      <c r="Z7" s="26"/>
    </row>
    <row r="8" spans="1:25" ht="15" customHeight="1">
      <c r="A8" s="63"/>
      <c r="B8" s="54" t="s">
        <v>101</v>
      </c>
      <c r="C8" s="102">
        <v>176</v>
      </c>
      <c r="D8" s="53">
        <v>164</v>
      </c>
      <c r="E8" s="53">
        <v>5</v>
      </c>
      <c r="F8" s="53">
        <v>0</v>
      </c>
      <c r="G8" s="53">
        <v>0</v>
      </c>
      <c r="H8" s="53">
        <v>0</v>
      </c>
      <c r="I8" s="53">
        <v>0</v>
      </c>
      <c r="J8" s="53">
        <v>159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  <c r="P8" s="53">
        <v>12</v>
      </c>
      <c r="Q8" s="53">
        <v>0</v>
      </c>
      <c r="R8" s="53">
        <v>0</v>
      </c>
      <c r="S8" s="53">
        <v>0</v>
      </c>
      <c r="T8" s="53">
        <v>0</v>
      </c>
      <c r="U8" s="53">
        <v>0</v>
      </c>
      <c r="V8" s="53">
        <v>0</v>
      </c>
      <c r="W8" s="53">
        <v>4</v>
      </c>
      <c r="X8" s="47">
        <v>93.2</v>
      </c>
      <c r="Y8" s="26">
        <v>0</v>
      </c>
    </row>
    <row r="9" spans="1:25" s="38" customFormat="1" ht="15" customHeight="1">
      <c r="A9" s="103"/>
      <c r="B9" s="54" t="s">
        <v>108</v>
      </c>
      <c r="C9" s="104">
        <f>SUM(C11:C28)</f>
        <v>169</v>
      </c>
      <c r="D9" s="99">
        <f aca="true" t="shared" si="0" ref="D9:W9">SUM(D11:D28)</f>
        <v>161</v>
      </c>
      <c r="E9" s="99">
        <f t="shared" si="0"/>
        <v>1</v>
      </c>
      <c r="F9" s="99">
        <f t="shared" si="0"/>
        <v>0</v>
      </c>
      <c r="G9" s="99">
        <f t="shared" si="0"/>
        <v>0</v>
      </c>
      <c r="H9" s="99">
        <f t="shared" si="0"/>
        <v>0</v>
      </c>
      <c r="I9" s="99">
        <f t="shared" si="0"/>
        <v>0</v>
      </c>
      <c r="J9" s="99">
        <f t="shared" si="0"/>
        <v>160</v>
      </c>
      <c r="K9" s="99">
        <f t="shared" si="0"/>
        <v>0</v>
      </c>
      <c r="L9" s="99">
        <f t="shared" si="0"/>
        <v>0</v>
      </c>
      <c r="M9" s="99">
        <f t="shared" si="0"/>
        <v>0</v>
      </c>
      <c r="N9" s="99">
        <f t="shared" si="0"/>
        <v>0</v>
      </c>
      <c r="O9" s="99">
        <f t="shared" si="0"/>
        <v>0</v>
      </c>
      <c r="P9" s="99">
        <f t="shared" si="0"/>
        <v>8</v>
      </c>
      <c r="Q9" s="99">
        <f t="shared" si="0"/>
        <v>0</v>
      </c>
      <c r="R9" s="99">
        <f t="shared" si="0"/>
        <v>0</v>
      </c>
      <c r="S9" s="99">
        <f t="shared" si="0"/>
        <v>0</v>
      </c>
      <c r="T9" s="99">
        <f t="shared" si="0"/>
        <v>0</v>
      </c>
      <c r="U9" s="99">
        <f t="shared" si="0"/>
        <v>0</v>
      </c>
      <c r="V9" s="99">
        <f t="shared" si="0"/>
        <v>0</v>
      </c>
      <c r="W9" s="99">
        <f t="shared" si="0"/>
        <v>1</v>
      </c>
      <c r="X9" s="100">
        <f>ROUND(D9/C9*100,1)</f>
        <v>95.3</v>
      </c>
      <c r="Y9" s="37">
        <f>ROUND((O9+R9)/C9*100,1)</f>
        <v>0</v>
      </c>
    </row>
    <row r="10" spans="1:25" ht="15" customHeight="1">
      <c r="A10" s="26"/>
      <c r="B10" s="26"/>
      <c r="C10" s="101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6"/>
      <c r="S10" s="26"/>
      <c r="T10" s="26"/>
      <c r="U10" s="26"/>
      <c r="V10" s="26"/>
      <c r="W10" s="26"/>
      <c r="X10" s="47"/>
      <c r="Y10" s="47"/>
    </row>
    <row r="11" spans="1:25" ht="15" customHeight="1">
      <c r="A11" s="26"/>
      <c r="B11" s="26" t="s">
        <v>33</v>
      </c>
      <c r="C11" s="105">
        <f>SUM(D11,K11,L11,M11,N11,O11,P11,Q11)</f>
        <v>8</v>
      </c>
      <c r="D11" s="46">
        <f>SUM(E11:J11)</f>
        <v>8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8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7">
        <f aca="true" t="shared" si="1" ref="X11:X26">ROUND(D11/C11*100,1)</f>
        <v>100</v>
      </c>
      <c r="Y11" s="26">
        <f aca="true" t="shared" si="2" ref="Y11:Y26">ROUND((O11+R11)/C11*100,1)</f>
        <v>0</v>
      </c>
    </row>
    <row r="12" spans="1:25" ht="15" customHeight="1">
      <c r="A12" s="6"/>
      <c r="B12" s="43" t="s">
        <v>6</v>
      </c>
      <c r="C12" s="105">
        <f aca="true" t="shared" si="3" ref="C12:C28">SUM(D12,K12,L12,M12,N12,O12,P12,Q12)</f>
        <v>17</v>
      </c>
      <c r="D12" s="46">
        <f aca="true" t="shared" si="4" ref="D12:D28">SUM(E12:J12)</f>
        <v>17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17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7">
        <f t="shared" si="1"/>
        <v>100</v>
      </c>
      <c r="Y12" s="26">
        <f t="shared" si="2"/>
        <v>0</v>
      </c>
    </row>
    <row r="13" spans="1:25" ht="15" customHeight="1">
      <c r="A13" s="4"/>
      <c r="B13" s="43" t="s">
        <v>7</v>
      </c>
      <c r="C13" s="105">
        <f t="shared" si="3"/>
        <v>11</v>
      </c>
      <c r="D13" s="46">
        <f t="shared" si="4"/>
        <v>8</v>
      </c>
      <c r="E13" s="46">
        <v>1</v>
      </c>
      <c r="F13" s="46">
        <v>0</v>
      </c>
      <c r="G13" s="46">
        <v>0</v>
      </c>
      <c r="H13" s="46">
        <v>0</v>
      </c>
      <c r="I13" s="46">
        <v>0</v>
      </c>
      <c r="J13" s="46">
        <v>7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3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1</v>
      </c>
      <c r="X13" s="47">
        <f t="shared" si="1"/>
        <v>72.7</v>
      </c>
      <c r="Y13" s="26">
        <f t="shared" si="2"/>
        <v>0</v>
      </c>
    </row>
    <row r="14" spans="1:25" ht="15" customHeight="1">
      <c r="A14" s="4"/>
      <c r="B14" s="43" t="s">
        <v>8</v>
      </c>
      <c r="C14" s="105">
        <f t="shared" si="3"/>
        <v>24</v>
      </c>
      <c r="D14" s="46">
        <f t="shared" si="4"/>
        <v>22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22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2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7">
        <f t="shared" si="1"/>
        <v>91.7</v>
      </c>
      <c r="Y14" s="26">
        <f t="shared" si="2"/>
        <v>0</v>
      </c>
    </row>
    <row r="15" spans="1:25" ht="15" customHeight="1">
      <c r="A15" s="4"/>
      <c r="B15" s="5" t="s">
        <v>9</v>
      </c>
      <c r="C15" s="105">
        <f t="shared" si="3"/>
        <v>14</v>
      </c>
      <c r="D15" s="46">
        <f t="shared" si="4"/>
        <v>14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14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7">
        <f t="shared" si="1"/>
        <v>100</v>
      </c>
      <c r="Y15" s="26">
        <f t="shared" si="2"/>
        <v>0</v>
      </c>
    </row>
    <row r="16" spans="1:25" ht="15" customHeight="1">
      <c r="A16" s="4"/>
      <c r="B16" s="5" t="s">
        <v>10</v>
      </c>
      <c r="C16" s="105">
        <f t="shared" si="3"/>
        <v>3</v>
      </c>
      <c r="D16" s="46">
        <f t="shared" si="4"/>
        <v>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3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7">
        <f t="shared" si="1"/>
        <v>100</v>
      </c>
      <c r="Y16" s="26">
        <f t="shared" si="2"/>
        <v>0</v>
      </c>
    </row>
    <row r="17" spans="1:25" ht="15" customHeight="1">
      <c r="A17" s="4"/>
      <c r="B17" s="5" t="s">
        <v>11</v>
      </c>
      <c r="C17" s="105">
        <f t="shared" si="3"/>
        <v>3</v>
      </c>
      <c r="D17" s="46">
        <f t="shared" si="4"/>
        <v>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3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7">
        <f t="shared" si="1"/>
        <v>100</v>
      </c>
      <c r="Y17" s="26">
        <f t="shared" si="2"/>
        <v>0</v>
      </c>
    </row>
    <row r="18" spans="1:25" ht="15" customHeight="1">
      <c r="A18" s="4"/>
      <c r="B18" s="5" t="s">
        <v>12</v>
      </c>
      <c r="C18" s="105">
        <f t="shared" si="3"/>
        <v>26</v>
      </c>
      <c r="D18" s="46">
        <f t="shared" si="4"/>
        <v>26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26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7">
        <f t="shared" si="1"/>
        <v>100</v>
      </c>
      <c r="Y18" s="26">
        <f t="shared" si="2"/>
        <v>0</v>
      </c>
    </row>
    <row r="19" spans="1:25" ht="15" customHeight="1">
      <c r="A19" s="4"/>
      <c r="B19" s="5" t="s">
        <v>13</v>
      </c>
      <c r="C19" s="105">
        <f t="shared" si="3"/>
        <v>11</v>
      </c>
      <c r="D19" s="46">
        <f t="shared" si="4"/>
        <v>11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11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7">
        <f t="shared" si="1"/>
        <v>100</v>
      </c>
      <c r="Y19" s="26">
        <f t="shared" si="2"/>
        <v>0</v>
      </c>
    </row>
    <row r="20" spans="1:25" ht="15" customHeight="1">
      <c r="A20" s="4"/>
      <c r="B20" s="5" t="s">
        <v>14</v>
      </c>
      <c r="C20" s="105">
        <f t="shared" si="3"/>
        <v>0</v>
      </c>
      <c r="D20" s="46">
        <f t="shared" si="4"/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106">
        <v>0</v>
      </c>
      <c r="Y20" s="29" t="s">
        <v>55</v>
      </c>
    </row>
    <row r="21" spans="1:25" ht="15" customHeight="1">
      <c r="A21" s="4"/>
      <c r="B21" s="5" t="s">
        <v>25</v>
      </c>
      <c r="C21" s="105">
        <f t="shared" si="3"/>
        <v>7</v>
      </c>
      <c r="D21" s="46">
        <f t="shared" si="4"/>
        <v>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7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7">
        <f t="shared" si="1"/>
        <v>100</v>
      </c>
      <c r="Y21" s="26">
        <f t="shared" si="2"/>
        <v>0</v>
      </c>
    </row>
    <row r="22" spans="1:25" ht="15" customHeight="1">
      <c r="A22" s="4"/>
      <c r="B22" s="5" t="s">
        <v>26</v>
      </c>
      <c r="C22" s="105">
        <f t="shared" si="3"/>
        <v>6</v>
      </c>
      <c r="D22" s="46">
        <f t="shared" si="4"/>
        <v>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6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7">
        <f t="shared" si="1"/>
        <v>100</v>
      </c>
      <c r="Y22" s="26">
        <f t="shared" si="2"/>
        <v>0</v>
      </c>
    </row>
    <row r="23" spans="1:25" ht="15" customHeight="1">
      <c r="A23" s="4"/>
      <c r="B23" s="5" t="s">
        <v>58</v>
      </c>
      <c r="C23" s="105">
        <f t="shared" si="3"/>
        <v>12</v>
      </c>
      <c r="D23" s="46">
        <f t="shared" si="4"/>
        <v>12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12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/>
      <c r="S23" s="46"/>
      <c r="T23" s="46"/>
      <c r="U23" s="46"/>
      <c r="V23" s="46"/>
      <c r="W23" s="46">
        <v>0</v>
      </c>
      <c r="X23" s="47">
        <f t="shared" si="1"/>
        <v>100</v>
      </c>
      <c r="Y23" s="26">
        <f t="shared" si="2"/>
        <v>0</v>
      </c>
    </row>
    <row r="24" spans="1:25" ht="15" customHeight="1">
      <c r="A24" s="4"/>
      <c r="B24" s="5" t="s">
        <v>15</v>
      </c>
      <c r="C24" s="105">
        <f t="shared" si="3"/>
        <v>4</v>
      </c>
      <c r="D24" s="46">
        <f t="shared" si="4"/>
        <v>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4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7">
        <f t="shared" si="1"/>
        <v>100</v>
      </c>
      <c r="Y24" s="26">
        <f t="shared" si="2"/>
        <v>0</v>
      </c>
    </row>
    <row r="25" spans="1:25" ht="15" customHeight="1">
      <c r="A25" s="4"/>
      <c r="B25" s="5" t="s">
        <v>16</v>
      </c>
      <c r="C25" s="105">
        <f t="shared" si="3"/>
        <v>4</v>
      </c>
      <c r="D25" s="46">
        <f t="shared" si="4"/>
        <v>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1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3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7">
        <f t="shared" si="1"/>
        <v>25</v>
      </c>
      <c r="Y25" s="26">
        <f t="shared" si="2"/>
        <v>0</v>
      </c>
    </row>
    <row r="26" spans="1:25" ht="15" customHeight="1">
      <c r="A26" s="4"/>
      <c r="B26" s="5" t="s">
        <v>17</v>
      </c>
      <c r="C26" s="105">
        <f t="shared" si="3"/>
        <v>19</v>
      </c>
      <c r="D26" s="46">
        <f t="shared" si="4"/>
        <v>19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19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7">
        <f t="shared" si="1"/>
        <v>100</v>
      </c>
      <c r="Y26" s="26">
        <f t="shared" si="2"/>
        <v>0</v>
      </c>
    </row>
    <row r="27" spans="1:25" ht="15" customHeight="1">
      <c r="A27" s="4"/>
      <c r="B27" s="5" t="s">
        <v>100</v>
      </c>
      <c r="C27" s="105">
        <f t="shared" si="3"/>
        <v>0</v>
      </c>
      <c r="D27" s="46">
        <f t="shared" si="4"/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106">
        <v>0</v>
      </c>
      <c r="Y27" s="29" t="s">
        <v>55</v>
      </c>
    </row>
    <row r="28" spans="1:25" ht="15" customHeight="1">
      <c r="A28" s="44"/>
      <c r="B28" s="45" t="s">
        <v>59</v>
      </c>
      <c r="C28" s="107">
        <f t="shared" si="3"/>
        <v>0</v>
      </c>
      <c r="D28" s="60">
        <f t="shared" si="4"/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4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108">
        <v>0</v>
      </c>
      <c r="Y28" s="109" t="s">
        <v>55</v>
      </c>
    </row>
    <row r="29" ht="15" customHeight="1">
      <c r="A29" s="46"/>
    </row>
    <row r="30" ht="15" customHeight="1">
      <c r="A30" s="46"/>
    </row>
    <row r="31" ht="15" customHeight="1">
      <c r="A31" s="46"/>
    </row>
    <row r="32" ht="15" customHeight="1">
      <c r="A32" s="46"/>
    </row>
    <row r="33" ht="15" customHeight="1">
      <c r="A33" s="46"/>
    </row>
    <row r="38" spans="1:26" ht="15" customHeight="1">
      <c r="A38" s="155" t="s">
        <v>89</v>
      </c>
      <c r="B38" s="155"/>
      <c r="C38" s="155"/>
      <c r="D38" s="155"/>
      <c r="E38" s="155"/>
      <c r="F38" s="155"/>
      <c r="G38" s="155"/>
      <c r="H38" s="155"/>
      <c r="Z38" s="26"/>
    </row>
    <row r="39" spans="1:26" ht="15" customHeight="1">
      <c r="A39" s="25" t="s">
        <v>71</v>
      </c>
      <c r="B39" s="25"/>
      <c r="C39" s="26"/>
      <c r="D39" s="26"/>
      <c r="E39" s="26"/>
      <c r="F39" s="26"/>
      <c r="G39" s="26"/>
      <c r="H39" s="31" t="s">
        <v>41</v>
      </c>
      <c r="I39" s="26"/>
      <c r="J39" s="26"/>
      <c r="K39" s="26"/>
      <c r="L39" s="26"/>
      <c r="M39" s="26"/>
      <c r="N39" s="25"/>
      <c r="O39" s="25"/>
      <c r="Q39" s="49"/>
      <c r="R39" s="29"/>
      <c r="X39" s="30"/>
      <c r="Y39" s="31"/>
      <c r="Z39" s="26"/>
    </row>
    <row r="40" spans="1:36" ht="15" customHeight="1">
      <c r="A40" s="193" t="s">
        <v>86</v>
      </c>
      <c r="B40" s="194"/>
      <c r="C40" s="159" t="s">
        <v>1</v>
      </c>
      <c r="D40" s="113"/>
      <c r="E40" s="116" t="s">
        <v>87</v>
      </c>
      <c r="F40" s="148"/>
      <c r="G40" s="148"/>
      <c r="H40" s="148"/>
      <c r="I40" s="148"/>
      <c r="J40" s="148"/>
      <c r="K40" s="51"/>
      <c r="L40" s="33"/>
      <c r="M40" s="51"/>
      <c r="N40" s="33"/>
      <c r="O40" s="33"/>
      <c r="P40" s="33"/>
      <c r="Q40" s="33"/>
      <c r="R40" s="56"/>
      <c r="S40" s="56"/>
      <c r="T40" s="56"/>
      <c r="U40" s="56"/>
      <c r="V40" s="56"/>
      <c r="W40" s="56"/>
      <c r="X40" s="35"/>
      <c r="Y40" s="78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</row>
    <row r="41" spans="1:34" ht="15" customHeight="1">
      <c r="A41" s="195"/>
      <c r="B41" s="195"/>
      <c r="C41" s="124"/>
      <c r="D41" s="114"/>
      <c r="E41" s="126" t="s">
        <v>88</v>
      </c>
      <c r="F41" s="128"/>
      <c r="G41" s="126" t="s">
        <v>103</v>
      </c>
      <c r="H41" s="128"/>
      <c r="I41" s="126" t="s">
        <v>102</v>
      </c>
      <c r="J41" s="127"/>
      <c r="K41" s="51"/>
      <c r="L41" s="33"/>
      <c r="M41" s="33"/>
      <c r="N41" s="33"/>
      <c r="O41" s="33"/>
      <c r="P41" s="56"/>
      <c r="Q41" s="56"/>
      <c r="R41" s="56"/>
      <c r="S41" s="56"/>
      <c r="T41" s="56"/>
      <c r="U41" s="56"/>
      <c r="V41" s="35"/>
      <c r="W41" s="3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</row>
    <row r="42" spans="1:34" ht="15" customHeight="1">
      <c r="A42" s="195"/>
      <c r="B42" s="195"/>
      <c r="C42" s="124"/>
      <c r="D42" s="114"/>
      <c r="E42" s="149"/>
      <c r="F42" s="150"/>
      <c r="G42" s="149"/>
      <c r="H42" s="150"/>
      <c r="I42" s="149"/>
      <c r="J42" s="151"/>
      <c r="K42" s="151"/>
      <c r="L42" s="33"/>
      <c r="M42" s="33"/>
      <c r="N42" s="33"/>
      <c r="O42" s="33"/>
      <c r="P42" s="56"/>
      <c r="Q42" s="56"/>
      <c r="R42" s="56"/>
      <c r="S42" s="56"/>
      <c r="T42" s="56"/>
      <c r="U42" s="56"/>
      <c r="V42" s="35"/>
      <c r="W42" s="3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</row>
    <row r="43" spans="1:34" ht="15" customHeight="1">
      <c r="A43" s="196"/>
      <c r="B43" s="196"/>
      <c r="C43" s="125"/>
      <c r="D43" s="115"/>
      <c r="E43" s="129"/>
      <c r="F43" s="131"/>
      <c r="G43" s="129"/>
      <c r="H43" s="131"/>
      <c r="I43" s="129"/>
      <c r="J43" s="130"/>
      <c r="K43" s="151"/>
      <c r="L43" s="33"/>
      <c r="M43" s="33"/>
      <c r="N43" s="33"/>
      <c r="O43" s="33"/>
      <c r="P43" s="8"/>
      <c r="Q43" s="8"/>
      <c r="R43" s="8"/>
      <c r="S43" s="8"/>
      <c r="T43" s="8"/>
      <c r="U43" s="56"/>
      <c r="V43" s="35"/>
      <c r="W43" s="3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</row>
    <row r="44" spans="1:34" ht="15" customHeight="1">
      <c r="A44" s="32"/>
      <c r="B44" s="32"/>
      <c r="C44" s="110"/>
      <c r="D44" s="61"/>
      <c r="E44" s="61"/>
      <c r="F44" s="61"/>
      <c r="G44" s="57"/>
      <c r="H44" s="57"/>
      <c r="I44" s="62"/>
      <c r="J44" s="62"/>
      <c r="K44" s="34"/>
      <c r="L44" s="34"/>
      <c r="M44" s="33"/>
      <c r="N44" s="33"/>
      <c r="O44" s="33"/>
      <c r="P44" s="8"/>
      <c r="Q44" s="8"/>
      <c r="R44" s="8"/>
      <c r="S44" s="8"/>
      <c r="T44" s="8"/>
      <c r="U44" s="52"/>
      <c r="V44" s="35"/>
      <c r="W44" s="3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</row>
    <row r="45" spans="1:34" ht="15" customHeight="1">
      <c r="A45" s="63"/>
      <c r="B45" s="54" t="s">
        <v>101</v>
      </c>
      <c r="C45" s="145">
        <v>9</v>
      </c>
      <c r="D45" s="142"/>
      <c r="E45" s="142">
        <v>0</v>
      </c>
      <c r="F45" s="142"/>
      <c r="G45" s="137">
        <v>3</v>
      </c>
      <c r="H45" s="137"/>
      <c r="I45" s="137">
        <v>6</v>
      </c>
      <c r="J45" s="137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47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</row>
    <row r="46" spans="1:34" s="38" customFormat="1" ht="15" customHeight="1">
      <c r="A46" s="103"/>
      <c r="B46" s="54" t="s">
        <v>108</v>
      </c>
      <c r="C46" s="146">
        <f>SUM(C48:D64)</f>
        <v>8</v>
      </c>
      <c r="D46" s="147"/>
      <c r="E46" s="138">
        <f>SUM(E48:F64)</f>
        <v>0</v>
      </c>
      <c r="F46" s="138"/>
      <c r="G46" s="138">
        <f>SUM(G48:H64)</f>
        <v>0</v>
      </c>
      <c r="H46" s="138"/>
      <c r="I46" s="138">
        <f>SUM(I48:J64)</f>
        <v>8</v>
      </c>
      <c r="J46" s="138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100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</row>
    <row r="47" spans="1:34" ht="15" customHeight="1">
      <c r="A47" s="26"/>
      <c r="B47" s="26"/>
      <c r="C47" s="111"/>
      <c r="D47" s="112"/>
      <c r="E47" s="139"/>
      <c r="F47" s="139"/>
      <c r="G47" s="139"/>
      <c r="H47" s="139"/>
      <c r="I47" s="139"/>
      <c r="J47" s="139"/>
      <c r="K47" s="27"/>
      <c r="L47" s="27"/>
      <c r="M47" s="27"/>
      <c r="N47" s="27"/>
      <c r="O47" s="27"/>
      <c r="P47" s="26"/>
      <c r="Q47" s="26"/>
      <c r="R47" s="26"/>
      <c r="S47" s="26"/>
      <c r="T47" s="26"/>
      <c r="U47" s="26"/>
      <c r="V47" s="47"/>
      <c r="W47" s="47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</row>
    <row r="48" spans="1:34" ht="15" customHeight="1">
      <c r="A48" s="26"/>
      <c r="B48" s="26" t="s">
        <v>33</v>
      </c>
      <c r="C48" s="143">
        <f>SUM(E48:J48)</f>
        <v>0</v>
      </c>
      <c r="D48" s="144"/>
      <c r="E48" s="139">
        <v>0</v>
      </c>
      <c r="F48" s="139"/>
      <c r="G48" s="139">
        <v>0</v>
      </c>
      <c r="H48" s="139"/>
      <c r="I48" s="139">
        <v>0</v>
      </c>
      <c r="J48" s="139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7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</row>
    <row r="49" spans="1:34" ht="15" customHeight="1">
      <c r="A49" s="6"/>
      <c r="B49" s="43" t="s">
        <v>6</v>
      </c>
      <c r="C49" s="143">
        <f aca="true" t="shared" si="5" ref="C49:C63">SUM(E49:J49)</f>
        <v>0</v>
      </c>
      <c r="D49" s="144"/>
      <c r="E49" s="136">
        <v>0</v>
      </c>
      <c r="F49" s="136"/>
      <c r="G49" s="136">
        <v>0</v>
      </c>
      <c r="H49" s="136"/>
      <c r="I49" s="136">
        <v>0</v>
      </c>
      <c r="J49" s="13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7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</row>
    <row r="50" spans="1:34" ht="15" customHeight="1">
      <c r="A50" s="4"/>
      <c r="B50" s="43" t="s">
        <v>7</v>
      </c>
      <c r="C50" s="143">
        <f t="shared" si="5"/>
        <v>3</v>
      </c>
      <c r="D50" s="144"/>
      <c r="E50" s="136">
        <v>0</v>
      </c>
      <c r="F50" s="136"/>
      <c r="G50" s="136">
        <v>0</v>
      </c>
      <c r="H50" s="136"/>
      <c r="I50" s="136">
        <v>3</v>
      </c>
      <c r="J50" s="13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7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</row>
    <row r="51" spans="1:34" ht="15" customHeight="1">
      <c r="A51" s="4"/>
      <c r="B51" s="43" t="s">
        <v>8</v>
      </c>
      <c r="C51" s="143">
        <f t="shared" si="5"/>
        <v>2</v>
      </c>
      <c r="D51" s="144"/>
      <c r="E51" s="136">
        <v>0</v>
      </c>
      <c r="F51" s="136"/>
      <c r="G51" s="136">
        <v>0</v>
      </c>
      <c r="H51" s="136"/>
      <c r="I51" s="136">
        <v>2</v>
      </c>
      <c r="J51" s="13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7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</row>
    <row r="52" spans="1:34" ht="15" customHeight="1">
      <c r="A52" s="4"/>
      <c r="B52" s="5" t="s">
        <v>9</v>
      </c>
      <c r="C52" s="143">
        <f t="shared" si="5"/>
        <v>0</v>
      </c>
      <c r="D52" s="144"/>
      <c r="E52" s="136">
        <v>0</v>
      </c>
      <c r="F52" s="136"/>
      <c r="G52" s="136">
        <v>0</v>
      </c>
      <c r="H52" s="136"/>
      <c r="I52" s="136">
        <v>0</v>
      </c>
      <c r="J52" s="13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7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</row>
    <row r="53" spans="1:34" ht="15" customHeight="1">
      <c r="A53" s="4"/>
      <c r="B53" s="5" t="s">
        <v>10</v>
      </c>
      <c r="C53" s="143">
        <f t="shared" si="5"/>
        <v>0</v>
      </c>
      <c r="D53" s="144"/>
      <c r="E53" s="136">
        <v>0</v>
      </c>
      <c r="F53" s="136"/>
      <c r="G53" s="136">
        <v>0</v>
      </c>
      <c r="H53" s="136"/>
      <c r="I53" s="136">
        <v>0</v>
      </c>
      <c r="J53" s="13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7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</row>
    <row r="54" spans="1:34" ht="15" customHeight="1">
      <c r="A54" s="4"/>
      <c r="B54" s="5" t="s">
        <v>11</v>
      </c>
      <c r="C54" s="143">
        <f t="shared" si="5"/>
        <v>0</v>
      </c>
      <c r="D54" s="144"/>
      <c r="E54" s="136">
        <v>0</v>
      </c>
      <c r="F54" s="136"/>
      <c r="G54" s="136">
        <v>0</v>
      </c>
      <c r="H54" s="136"/>
      <c r="I54" s="136">
        <v>0</v>
      </c>
      <c r="J54" s="13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7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</row>
    <row r="55" spans="1:34" ht="15" customHeight="1">
      <c r="A55" s="4"/>
      <c r="B55" s="5" t="s">
        <v>12</v>
      </c>
      <c r="C55" s="143">
        <f t="shared" si="5"/>
        <v>0</v>
      </c>
      <c r="D55" s="144"/>
      <c r="E55" s="136">
        <v>0</v>
      </c>
      <c r="F55" s="136"/>
      <c r="G55" s="136">
        <v>0</v>
      </c>
      <c r="H55" s="136"/>
      <c r="I55" s="136">
        <v>0</v>
      </c>
      <c r="J55" s="13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7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</row>
    <row r="56" spans="1:34" ht="15" customHeight="1">
      <c r="A56" s="4"/>
      <c r="B56" s="5" t="s">
        <v>13</v>
      </c>
      <c r="C56" s="143">
        <f t="shared" si="5"/>
        <v>0</v>
      </c>
      <c r="D56" s="144"/>
      <c r="E56" s="136">
        <v>0</v>
      </c>
      <c r="F56" s="136"/>
      <c r="G56" s="136">
        <v>0</v>
      </c>
      <c r="H56" s="136"/>
      <c r="I56" s="136">
        <v>0</v>
      </c>
      <c r="J56" s="13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7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</row>
    <row r="57" spans="1:34" ht="15" customHeight="1">
      <c r="A57" s="4"/>
      <c r="B57" s="5" t="s">
        <v>14</v>
      </c>
      <c r="C57" s="143">
        <f t="shared" si="5"/>
        <v>0</v>
      </c>
      <c r="D57" s="144"/>
      <c r="E57" s="136">
        <v>0</v>
      </c>
      <c r="F57" s="136"/>
      <c r="G57" s="136">
        <v>0</v>
      </c>
      <c r="H57" s="136"/>
      <c r="I57" s="136">
        <v>0</v>
      </c>
      <c r="J57" s="13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</row>
    <row r="58" spans="1:34" ht="15" customHeight="1">
      <c r="A58" s="4"/>
      <c r="B58" s="5" t="s">
        <v>25</v>
      </c>
      <c r="C58" s="143">
        <f t="shared" si="5"/>
        <v>0</v>
      </c>
      <c r="D58" s="144"/>
      <c r="E58" s="136">
        <v>0</v>
      </c>
      <c r="F58" s="136"/>
      <c r="G58" s="136">
        <v>0</v>
      </c>
      <c r="H58" s="136"/>
      <c r="I58" s="136">
        <v>0</v>
      </c>
      <c r="J58" s="13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7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</row>
    <row r="59" spans="1:34" ht="15" customHeight="1">
      <c r="A59" s="4"/>
      <c r="B59" s="5" t="s">
        <v>26</v>
      </c>
      <c r="C59" s="143">
        <f t="shared" si="5"/>
        <v>0</v>
      </c>
      <c r="D59" s="144"/>
      <c r="E59" s="136">
        <v>0</v>
      </c>
      <c r="F59" s="136"/>
      <c r="G59" s="136">
        <v>0</v>
      </c>
      <c r="H59" s="136"/>
      <c r="I59" s="136">
        <v>0</v>
      </c>
      <c r="J59" s="13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7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</row>
    <row r="60" spans="1:34" ht="15" customHeight="1">
      <c r="A60" s="4"/>
      <c r="B60" s="5" t="s">
        <v>58</v>
      </c>
      <c r="C60" s="143">
        <f t="shared" si="5"/>
        <v>0</v>
      </c>
      <c r="D60" s="144"/>
      <c r="E60" s="136">
        <v>0</v>
      </c>
      <c r="F60" s="136"/>
      <c r="G60" s="136">
        <v>0</v>
      </c>
      <c r="H60" s="136"/>
      <c r="I60" s="136">
        <v>0</v>
      </c>
      <c r="J60" s="13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7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</row>
    <row r="61" spans="1:34" ht="15" customHeight="1">
      <c r="A61" s="4"/>
      <c r="B61" s="5" t="s">
        <v>15</v>
      </c>
      <c r="C61" s="143">
        <f t="shared" si="5"/>
        <v>0</v>
      </c>
      <c r="D61" s="144"/>
      <c r="E61" s="136">
        <v>0</v>
      </c>
      <c r="F61" s="136"/>
      <c r="G61" s="136">
        <v>0</v>
      </c>
      <c r="H61" s="136"/>
      <c r="I61" s="136">
        <v>0</v>
      </c>
      <c r="J61" s="13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7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</row>
    <row r="62" spans="1:34" ht="15" customHeight="1">
      <c r="A62" s="4"/>
      <c r="B62" s="5" t="s">
        <v>16</v>
      </c>
      <c r="C62" s="143">
        <f t="shared" si="5"/>
        <v>3</v>
      </c>
      <c r="D62" s="144"/>
      <c r="E62" s="136">
        <v>0</v>
      </c>
      <c r="F62" s="136"/>
      <c r="G62" s="136">
        <v>0</v>
      </c>
      <c r="H62" s="136"/>
      <c r="I62" s="136">
        <v>3</v>
      </c>
      <c r="J62" s="13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7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</row>
    <row r="63" spans="1:34" ht="15" customHeight="1">
      <c r="A63" s="4"/>
      <c r="B63" s="5" t="s">
        <v>17</v>
      </c>
      <c r="C63" s="143">
        <f t="shared" si="5"/>
        <v>0</v>
      </c>
      <c r="D63" s="144"/>
      <c r="E63" s="136">
        <v>0</v>
      </c>
      <c r="F63" s="136"/>
      <c r="G63" s="136">
        <v>0</v>
      </c>
      <c r="H63" s="136"/>
      <c r="I63" s="136">
        <v>0</v>
      </c>
      <c r="J63" s="13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7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</row>
    <row r="64" spans="1:34" ht="15" customHeight="1">
      <c r="A64" s="44"/>
      <c r="B64" s="45" t="s">
        <v>59</v>
      </c>
      <c r="C64" s="140">
        <f>SUM(E64:J64)</f>
        <v>0</v>
      </c>
      <c r="D64" s="141"/>
      <c r="E64" s="135">
        <v>0</v>
      </c>
      <c r="F64" s="135"/>
      <c r="G64" s="135">
        <v>0</v>
      </c>
      <c r="H64" s="135"/>
      <c r="I64" s="135">
        <v>0</v>
      </c>
      <c r="J64" s="135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</row>
    <row r="65" spans="1:34" ht="18" customHeight="1">
      <c r="A65" s="4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47"/>
      <c r="W65" s="47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</row>
    <row r="66" spans="1:36" ht="15" customHeight="1">
      <c r="A66" s="4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47"/>
      <c r="Y66" s="47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</row>
    <row r="67" spans="9:36" ht="15" customHeight="1"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47"/>
      <c r="Y67" s="47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</row>
    <row r="68" spans="9:36" ht="15" customHeight="1"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47"/>
      <c r="Y68" s="47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</row>
    <row r="69" spans="9:36" ht="15" customHeight="1"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47"/>
      <c r="Y69" s="47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</row>
    <row r="70" spans="9:36" ht="15" customHeight="1"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47"/>
      <c r="Y70" s="47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</row>
    <row r="71" spans="9:36" ht="15" customHeight="1"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47"/>
      <c r="Y71" s="47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</row>
    <row r="72" spans="9:36" ht="15" customHeight="1"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47"/>
      <c r="Y72" s="47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</row>
    <row r="73" spans="9:36" ht="15" customHeight="1"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47"/>
      <c r="Y73" s="47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</row>
    <row r="74" spans="9:36" ht="15" customHeight="1"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47"/>
      <c r="Y74" s="47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</row>
    <row r="75" spans="9:36" ht="15" customHeight="1"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47"/>
      <c r="Y75" s="47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</row>
    <row r="76" spans="9:36" ht="15" customHeight="1"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47"/>
      <c r="Y76" s="47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</row>
    <row r="77" spans="9:36" ht="15" customHeight="1"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47"/>
      <c r="Y77" s="47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</row>
    <row r="78" spans="9:36" ht="15" customHeight="1"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47"/>
      <c r="Y78" s="47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</row>
    <row r="79" spans="9:36" ht="15" customHeight="1"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47"/>
      <c r="Y79" s="47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</row>
    <row r="80" spans="9:36" ht="15" customHeight="1"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47"/>
      <c r="Y80" s="47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</row>
    <row r="81" spans="9:36" ht="15" customHeight="1"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47"/>
      <c r="Y81" s="47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</row>
    <row r="82" spans="9:36" ht="15" customHeight="1"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47"/>
      <c r="Y82" s="47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</row>
    <row r="83" spans="9:36" ht="15" customHeight="1"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47"/>
      <c r="Y83" s="47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</row>
    <row r="84" spans="9:36" ht="15" customHeight="1"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47"/>
      <c r="Y84" s="47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</row>
    <row r="85" spans="9:36" ht="15" customHeight="1"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47"/>
      <c r="Y85" s="47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</row>
    <row r="86" spans="9:36" ht="15" customHeight="1"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47"/>
      <c r="Y86" s="47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</row>
    <row r="87" spans="9:36" ht="15" customHeight="1"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47"/>
      <c r="Y87" s="47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</row>
    <row r="88" spans="9:36" ht="15" customHeight="1"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47"/>
      <c r="Y88" s="47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</row>
    <row r="89" spans="9:36" ht="15" customHeight="1"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47"/>
      <c r="Y89" s="47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</row>
    <row r="90" spans="9:36" ht="15" customHeight="1"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47"/>
      <c r="Y90" s="47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</row>
    <row r="91" spans="9:36" ht="15" customHeight="1"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47"/>
      <c r="Y91" s="47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</row>
    <row r="92" spans="9:36" ht="15" customHeight="1"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47"/>
      <c r="Y92" s="47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</row>
    <row r="93" spans="9:36" ht="15" customHeight="1"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47"/>
      <c r="Y93" s="47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</row>
    <row r="94" spans="9:36" ht="15" customHeight="1"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47"/>
      <c r="Y94" s="47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</row>
    <row r="95" spans="9:36" ht="15" customHeight="1"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47"/>
      <c r="Y95" s="47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</row>
    <row r="96" spans="9:36" ht="15" customHeight="1"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47"/>
      <c r="Y96" s="47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</row>
    <row r="97" spans="9:36" ht="15" customHeight="1"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47"/>
      <c r="Y97" s="47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</row>
    <row r="98" spans="9:36" ht="15" customHeight="1"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47"/>
      <c r="Y98" s="47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</row>
    <row r="99" spans="9:36" ht="15" customHeight="1"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47"/>
      <c r="Y99" s="47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</row>
  </sheetData>
  <sheetProtection/>
  <mergeCells count="108">
    <mergeCell ref="W3:W6"/>
    <mergeCell ref="R3:V5"/>
    <mergeCell ref="L5:L6"/>
    <mergeCell ref="A1:Q1"/>
    <mergeCell ref="A40:B43"/>
    <mergeCell ref="A3:B6"/>
    <mergeCell ref="I4:I6"/>
    <mergeCell ref="O3:O6"/>
    <mergeCell ref="E4:G5"/>
    <mergeCell ref="N3:N6"/>
    <mergeCell ref="Y3:Y6"/>
    <mergeCell ref="Q3:Q6"/>
    <mergeCell ref="X3:X6"/>
    <mergeCell ref="P3:P6"/>
    <mergeCell ref="L3:M4"/>
    <mergeCell ref="C3:C6"/>
    <mergeCell ref="D3:J3"/>
    <mergeCell ref="H4:H6"/>
    <mergeCell ref="M5:M6"/>
    <mergeCell ref="K4:K6"/>
    <mergeCell ref="E40:J40"/>
    <mergeCell ref="E41:F43"/>
    <mergeCell ref="G41:H43"/>
    <mergeCell ref="I41:J43"/>
    <mergeCell ref="K42:K43"/>
    <mergeCell ref="J4:J6"/>
    <mergeCell ref="A38:H38"/>
    <mergeCell ref="D4:D6"/>
    <mergeCell ref="C40:D43"/>
    <mergeCell ref="C45:D45"/>
    <mergeCell ref="C46:D46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G56:H56"/>
    <mergeCell ref="G58:H58"/>
    <mergeCell ref="G59:H59"/>
    <mergeCell ref="G60:H60"/>
    <mergeCell ref="G61:H61"/>
    <mergeCell ref="G45:H45"/>
    <mergeCell ref="G46:H46"/>
    <mergeCell ref="G47:H47"/>
    <mergeCell ref="G48:H48"/>
    <mergeCell ref="G49:H49"/>
    <mergeCell ref="G50:H50"/>
    <mergeCell ref="G62:H62"/>
    <mergeCell ref="G51:H51"/>
    <mergeCell ref="G52:H52"/>
    <mergeCell ref="G53:H53"/>
    <mergeCell ref="G54:H54"/>
    <mergeCell ref="G55:H55"/>
    <mergeCell ref="G63:H63"/>
    <mergeCell ref="G64:H64"/>
    <mergeCell ref="I45:J45"/>
    <mergeCell ref="I46:J46"/>
    <mergeCell ref="I47:J47"/>
    <mergeCell ref="I48:J48"/>
    <mergeCell ref="I49:J49"/>
    <mergeCell ref="I50:J50"/>
    <mergeCell ref="I51:J51"/>
    <mergeCell ref="G57:H57"/>
    <mergeCell ref="I52:J52"/>
    <mergeCell ref="I53:J53"/>
    <mergeCell ref="I54:J54"/>
    <mergeCell ref="I55:J55"/>
    <mergeCell ref="I56:J56"/>
    <mergeCell ref="I57:J57"/>
    <mergeCell ref="I64:J64"/>
    <mergeCell ref="I58:J58"/>
    <mergeCell ref="I59:J59"/>
    <mergeCell ref="I60:J60"/>
    <mergeCell ref="I61:J61"/>
    <mergeCell ref="I62:J62"/>
    <mergeCell ref="I63:J63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63" r:id="rId1"/>
  <colBreaks count="1" manualBreakCount="1">
    <brk id="16" max="8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rgb="FFC00000"/>
  </sheetPr>
  <dimension ref="A1:AJ78"/>
  <sheetViews>
    <sheetView showGridLines="0" view="pageBreakPreview" zoomScaleSheetLayoutView="100" zoomScalePageLayoutView="0" workbookViewId="0" topLeftCell="A1">
      <selection activeCell="A2" sqref="A2"/>
    </sheetView>
  </sheetViews>
  <sheetFormatPr defaultColWidth="12.75" defaultRowHeight="15" customHeight="1"/>
  <cols>
    <col min="1" max="1" width="7.5" style="24" customWidth="1"/>
    <col min="2" max="2" width="8.33203125" style="24" customWidth="1"/>
    <col min="3" max="22" width="6.58203125" style="24" customWidth="1"/>
    <col min="23" max="24" width="6.58203125" style="28" customWidth="1"/>
    <col min="25" max="16384" width="12.75" style="24" customWidth="1"/>
  </cols>
  <sheetData>
    <row r="1" spans="1:17" ht="15" customHeight="1">
      <c r="A1" s="155" t="s">
        <v>90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</row>
    <row r="2" spans="1:24" ht="15" customHeight="1">
      <c r="A2" s="25" t="s">
        <v>73</v>
      </c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5"/>
      <c r="O2" s="25"/>
      <c r="Q2" s="41" t="s">
        <v>57</v>
      </c>
      <c r="R2" s="29"/>
      <c r="W2" s="30"/>
      <c r="X2" s="31" t="s">
        <v>41</v>
      </c>
    </row>
    <row r="3" spans="1:25" ht="17.25" customHeight="1">
      <c r="A3" s="194" t="s">
        <v>0</v>
      </c>
      <c r="B3" s="194"/>
      <c r="C3" s="170" t="s">
        <v>1</v>
      </c>
      <c r="D3" s="215" t="s">
        <v>49</v>
      </c>
      <c r="E3" s="216"/>
      <c r="F3" s="216"/>
      <c r="G3" s="216"/>
      <c r="H3" s="216"/>
      <c r="I3" s="216"/>
      <c r="J3" s="217"/>
      <c r="K3" s="176" t="s">
        <v>68</v>
      </c>
      <c r="L3" s="166" t="s">
        <v>69</v>
      </c>
      <c r="M3" s="167"/>
      <c r="N3" s="176" t="s">
        <v>44</v>
      </c>
      <c r="O3" s="163" t="s">
        <v>45</v>
      </c>
      <c r="P3" s="163" t="s">
        <v>46</v>
      </c>
      <c r="Q3" s="207" t="s">
        <v>47</v>
      </c>
      <c r="R3" s="210" t="s">
        <v>48</v>
      </c>
      <c r="S3" s="183"/>
      <c r="T3" s="183"/>
      <c r="U3" s="183"/>
      <c r="V3" s="184"/>
      <c r="W3" s="160" t="s">
        <v>42</v>
      </c>
      <c r="X3" s="132" t="s">
        <v>110</v>
      </c>
      <c r="Y3" s="26"/>
    </row>
    <row r="4" spans="1:25" ht="18" customHeight="1">
      <c r="A4" s="195"/>
      <c r="B4" s="195"/>
      <c r="C4" s="171"/>
      <c r="D4" s="218" t="s">
        <v>27</v>
      </c>
      <c r="E4" s="117" t="s">
        <v>34</v>
      </c>
      <c r="F4" s="151" t="s">
        <v>67</v>
      </c>
      <c r="G4" s="117" t="s">
        <v>35</v>
      </c>
      <c r="H4" s="117" t="s">
        <v>36</v>
      </c>
      <c r="I4" s="117" t="s">
        <v>37</v>
      </c>
      <c r="J4" s="150" t="s">
        <v>72</v>
      </c>
      <c r="K4" s="177"/>
      <c r="L4" s="205"/>
      <c r="M4" s="206"/>
      <c r="N4" s="177"/>
      <c r="O4" s="164"/>
      <c r="P4" s="164"/>
      <c r="Q4" s="208"/>
      <c r="R4" s="211"/>
      <c r="S4" s="186"/>
      <c r="T4" s="186"/>
      <c r="U4" s="186"/>
      <c r="V4" s="187"/>
      <c r="W4" s="161"/>
      <c r="X4" s="133"/>
      <c r="Y4" s="26"/>
    </row>
    <row r="5" spans="1:30" ht="18" customHeight="1">
      <c r="A5" s="195"/>
      <c r="B5" s="195"/>
      <c r="C5" s="171"/>
      <c r="D5" s="157"/>
      <c r="E5" s="118"/>
      <c r="F5" s="151"/>
      <c r="G5" s="118"/>
      <c r="H5" s="118"/>
      <c r="I5" s="118"/>
      <c r="J5" s="150"/>
      <c r="K5" s="177"/>
      <c r="L5" s="218" t="s">
        <v>43</v>
      </c>
      <c r="M5" s="163" t="s">
        <v>31</v>
      </c>
      <c r="N5" s="177"/>
      <c r="O5" s="164"/>
      <c r="P5" s="164"/>
      <c r="Q5" s="208"/>
      <c r="R5" s="212"/>
      <c r="S5" s="213"/>
      <c r="T5" s="213"/>
      <c r="U5" s="213"/>
      <c r="V5" s="214"/>
      <c r="W5" s="161"/>
      <c r="X5" s="133"/>
      <c r="Y5" s="26"/>
      <c r="Z5" s="26"/>
      <c r="AA5" s="26"/>
      <c r="AB5" s="26"/>
      <c r="AC5" s="26"/>
      <c r="AD5" s="26"/>
    </row>
    <row r="6" spans="1:30" ht="19.5" customHeight="1">
      <c r="A6" s="196"/>
      <c r="B6" s="196"/>
      <c r="C6" s="172"/>
      <c r="D6" s="158"/>
      <c r="E6" s="119"/>
      <c r="F6" s="130"/>
      <c r="G6" s="119"/>
      <c r="H6" s="119"/>
      <c r="I6" s="119"/>
      <c r="J6" s="131"/>
      <c r="K6" s="178"/>
      <c r="L6" s="158"/>
      <c r="M6" s="165"/>
      <c r="N6" s="178"/>
      <c r="O6" s="165"/>
      <c r="P6" s="165"/>
      <c r="Q6" s="209"/>
      <c r="R6" s="9" t="s">
        <v>27</v>
      </c>
      <c r="S6" s="2" t="s">
        <v>51</v>
      </c>
      <c r="T6" s="9" t="s">
        <v>52</v>
      </c>
      <c r="U6" s="2" t="s">
        <v>53</v>
      </c>
      <c r="V6" s="9" t="s">
        <v>54</v>
      </c>
      <c r="W6" s="162"/>
      <c r="X6" s="134"/>
      <c r="Y6" s="26"/>
      <c r="Z6" s="26"/>
      <c r="AA6" s="26"/>
      <c r="AB6" s="26"/>
      <c r="AC6" s="26"/>
      <c r="AD6" s="26"/>
    </row>
    <row r="7" spans="1:25" ht="15" customHeight="1">
      <c r="A7" s="32"/>
      <c r="B7" s="32"/>
      <c r="C7" s="7"/>
      <c r="D7" s="33"/>
      <c r="E7" s="33"/>
      <c r="F7" s="33"/>
      <c r="G7" s="33"/>
      <c r="H7" s="33"/>
      <c r="I7" s="33"/>
      <c r="J7" s="33"/>
      <c r="K7" s="34"/>
      <c r="L7" s="34"/>
      <c r="M7" s="34"/>
      <c r="N7" s="34"/>
      <c r="O7" s="33"/>
      <c r="P7" s="33"/>
      <c r="Q7" s="33"/>
      <c r="R7" s="8"/>
      <c r="S7" s="8"/>
      <c r="T7" s="8"/>
      <c r="U7" s="8"/>
      <c r="V7" s="8"/>
      <c r="W7" s="35"/>
      <c r="X7" s="36"/>
      <c r="Y7" s="26"/>
    </row>
    <row r="8" spans="1:24" ht="15" customHeight="1">
      <c r="A8" s="54"/>
      <c r="B8" s="54" t="s">
        <v>101</v>
      </c>
      <c r="C8" s="79">
        <v>389</v>
      </c>
      <c r="D8" s="80">
        <v>17</v>
      </c>
      <c r="E8" s="80">
        <v>0</v>
      </c>
      <c r="F8" s="80">
        <v>0</v>
      </c>
      <c r="G8" s="80">
        <v>0</v>
      </c>
      <c r="H8" s="80">
        <v>0</v>
      </c>
      <c r="I8" s="80">
        <v>1</v>
      </c>
      <c r="J8" s="80">
        <v>16</v>
      </c>
      <c r="K8" s="80">
        <v>0</v>
      </c>
      <c r="L8" s="80">
        <v>0</v>
      </c>
      <c r="M8" s="80">
        <v>0</v>
      </c>
      <c r="N8" s="80">
        <v>1</v>
      </c>
      <c r="O8" s="80">
        <v>114</v>
      </c>
      <c r="P8" s="80">
        <v>257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42">
        <f>ROUND(D8/C8*100,1)</f>
        <v>4.4</v>
      </c>
      <c r="X8" s="42">
        <f>ROUND((O8+R8)/C8*100,1)</f>
        <v>29.3</v>
      </c>
    </row>
    <row r="9" spans="1:24" s="38" customFormat="1" ht="15" customHeight="1">
      <c r="A9" s="3"/>
      <c r="B9" s="54" t="s">
        <v>109</v>
      </c>
      <c r="C9" s="81">
        <f>SUM(C11:C27)</f>
        <v>368</v>
      </c>
      <c r="D9" s="82">
        <f aca="true" t="shared" si="0" ref="D9:V9">SUM(D11:D27)</f>
        <v>19</v>
      </c>
      <c r="E9" s="82">
        <f t="shared" si="0"/>
        <v>3</v>
      </c>
      <c r="F9" s="82">
        <f t="shared" si="0"/>
        <v>0</v>
      </c>
      <c r="G9" s="82">
        <f t="shared" si="0"/>
        <v>0</v>
      </c>
      <c r="H9" s="82">
        <f t="shared" si="0"/>
        <v>0</v>
      </c>
      <c r="I9" s="82">
        <f t="shared" si="0"/>
        <v>0</v>
      </c>
      <c r="J9" s="82">
        <f t="shared" si="0"/>
        <v>16</v>
      </c>
      <c r="K9" s="82">
        <f t="shared" si="0"/>
        <v>0</v>
      </c>
      <c r="L9" s="82">
        <f t="shared" si="0"/>
        <v>0</v>
      </c>
      <c r="M9" s="82">
        <f t="shared" si="0"/>
        <v>0</v>
      </c>
      <c r="N9" s="82">
        <f t="shared" si="0"/>
        <v>4</v>
      </c>
      <c r="O9" s="82">
        <f t="shared" si="0"/>
        <v>130</v>
      </c>
      <c r="P9" s="82">
        <f t="shared" si="0"/>
        <v>214</v>
      </c>
      <c r="Q9" s="82">
        <f t="shared" si="0"/>
        <v>1</v>
      </c>
      <c r="R9" s="82">
        <f t="shared" si="0"/>
        <v>0</v>
      </c>
      <c r="S9" s="82">
        <f t="shared" si="0"/>
        <v>0</v>
      </c>
      <c r="T9" s="82">
        <f t="shared" si="0"/>
        <v>0</v>
      </c>
      <c r="U9" s="82">
        <f t="shared" si="0"/>
        <v>0</v>
      </c>
      <c r="V9" s="82">
        <f t="shared" si="0"/>
        <v>0</v>
      </c>
      <c r="W9" s="83">
        <f aca="true" t="shared" si="1" ref="W9:W27">ROUND(D9/C9*100,1)</f>
        <v>5.2</v>
      </c>
      <c r="X9" s="83">
        <f aca="true" t="shared" si="2" ref="X9:X27">ROUND((O9+R9)/C9*100,1)</f>
        <v>35.3</v>
      </c>
    </row>
    <row r="10" spans="1:24" ht="15" customHeight="1">
      <c r="A10" s="26"/>
      <c r="B10" s="26"/>
      <c r="C10" s="69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1"/>
      <c r="S10" s="71"/>
      <c r="T10" s="71"/>
      <c r="U10" s="71"/>
      <c r="V10" s="71"/>
      <c r="W10" s="42"/>
      <c r="X10" s="42"/>
    </row>
    <row r="11" spans="1:24" ht="15" customHeight="1">
      <c r="A11" s="26"/>
      <c r="B11" s="26" t="s">
        <v>33</v>
      </c>
      <c r="C11" s="84">
        <f>SUM(D11,K11,L11,M11,N11,O11,P11,Q11)</f>
        <v>17</v>
      </c>
      <c r="D11" s="72">
        <f>SUM(E11:J11)</f>
        <v>5</v>
      </c>
      <c r="E11" s="70">
        <v>2</v>
      </c>
      <c r="F11" s="70">
        <v>0</v>
      </c>
      <c r="G11" s="70">
        <v>0</v>
      </c>
      <c r="H11" s="70">
        <v>0</v>
      </c>
      <c r="I11" s="70">
        <v>0</v>
      </c>
      <c r="J11" s="70">
        <v>3</v>
      </c>
      <c r="K11" s="72">
        <v>0</v>
      </c>
      <c r="L11" s="72">
        <v>0</v>
      </c>
      <c r="M11" s="72">
        <v>0</v>
      </c>
      <c r="N11" s="72">
        <v>1</v>
      </c>
      <c r="O11" s="72">
        <v>3</v>
      </c>
      <c r="P11" s="72">
        <v>8</v>
      </c>
      <c r="Q11" s="72">
        <v>0</v>
      </c>
      <c r="R11" s="70">
        <f>SUM(S11:V11)</f>
        <v>0</v>
      </c>
      <c r="S11" s="72">
        <v>0</v>
      </c>
      <c r="T11" s="72">
        <v>0</v>
      </c>
      <c r="U11" s="72">
        <v>0</v>
      </c>
      <c r="V11" s="72">
        <v>0</v>
      </c>
      <c r="W11" s="42">
        <f t="shared" si="1"/>
        <v>29.4</v>
      </c>
      <c r="X11" s="42">
        <f t="shared" si="2"/>
        <v>17.6</v>
      </c>
    </row>
    <row r="12" spans="1:24" ht="15" customHeight="1">
      <c r="A12" s="6"/>
      <c r="B12" s="43" t="s">
        <v>6</v>
      </c>
      <c r="C12" s="84">
        <f aca="true" t="shared" si="3" ref="C12:C27">SUM(D12,K12,L12,M12,N12,O12,P12,Q12)</f>
        <v>30</v>
      </c>
      <c r="D12" s="72">
        <f aca="true" t="shared" si="4" ref="D12:D27">SUM(E12:J12)</f>
        <v>11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11</v>
      </c>
      <c r="K12" s="72">
        <v>0</v>
      </c>
      <c r="L12" s="72">
        <v>0</v>
      </c>
      <c r="M12" s="72">
        <v>0</v>
      </c>
      <c r="N12" s="72">
        <v>0</v>
      </c>
      <c r="O12" s="72">
        <v>2</v>
      </c>
      <c r="P12" s="72">
        <v>17</v>
      </c>
      <c r="Q12" s="72">
        <v>0</v>
      </c>
      <c r="R12" s="70">
        <f aca="true" t="shared" si="5" ref="R12:R27">SUM(S12:V12)</f>
        <v>0</v>
      </c>
      <c r="S12" s="72">
        <v>0</v>
      </c>
      <c r="T12" s="72">
        <v>0</v>
      </c>
      <c r="U12" s="72">
        <v>0</v>
      </c>
      <c r="V12" s="72">
        <v>0</v>
      </c>
      <c r="W12" s="42">
        <f t="shared" si="1"/>
        <v>36.7</v>
      </c>
      <c r="X12" s="42">
        <f t="shared" si="2"/>
        <v>6.7</v>
      </c>
    </row>
    <row r="13" spans="1:24" ht="15" customHeight="1">
      <c r="A13" s="4"/>
      <c r="B13" s="43" t="s">
        <v>7</v>
      </c>
      <c r="C13" s="84">
        <f t="shared" si="3"/>
        <v>12</v>
      </c>
      <c r="D13" s="72">
        <f t="shared" si="4"/>
        <v>3</v>
      </c>
      <c r="E13" s="72">
        <v>1</v>
      </c>
      <c r="F13" s="72">
        <v>0</v>
      </c>
      <c r="G13" s="72">
        <v>0</v>
      </c>
      <c r="H13" s="72">
        <v>0</v>
      </c>
      <c r="I13" s="72">
        <v>0</v>
      </c>
      <c r="J13" s="72">
        <v>2</v>
      </c>
      <c r="K13" s="72">
        <v>0</v>
      </c>
      <c r="L13" s="72">
        <v>0</v>
      </c>
      <c r="M13" s="72">
        <v>0</v>
      </c>
      <c r="N13" s="72">
        <v>0</v>
      </c>
      <c r="O13" s="72">
        <v>6</v>
      </c>
      <c r="P13" s="72">
        <v>3</v>
      </c>
      <c r="Q13" s="72">
        <v>0</v>
      </c>
      <c r="R13" s="70">
        <f t="shared" si="5"/>
        <v>0</v>
      </c>
      <c r="S13" s="72">
        <v>0</v>
      </c>
      <c r="T13" s="72">
        <v>0</v>
      </c>
      <c r="U13" s="72">
        <v>0</v>
      </c>
      <c r="V13" s="72">
        <v>0</v>
      </c>
      <c r="W13" s="42">
        <f t="shared" si="1"/>
        <v>25</v>
      </c>
      <c r="X13" s="42">
        <f t="shared" si="2"/>
        <v>50</v>
      </c>
    </row>
    <row r="14" spans="1:24" ht="15" customHeight="1">
      <c r="A14" s="4"/>
      <c r="B14" s="43" t="s">
        <v>8</v>
      </c>
      <c r="C14" s="84">
        <f t="shared" si="3"/>
        <v>50</v>
      </c>
      <c r="D14" s="72">
        <f t="shared" si="4"/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10</v>
      </c>
      <c r="P14" s="72">
        <v>40</v>
      </c>
      <c r="Q14" s="72">
        <v>0</v>
      </c>
      <c r="R14" s="70">
        <f t="shared" si="5"/>
        <v>0</v>
      </c>
      <c r="S14" s="72">
        <v>0</v>
      </c>
      <c r="T14" s="72">
        <v>0</v>
      </c>
      <c r="U14" s="72">
        <v>0</v>
      </c>
      <c r="V14" s="72">
        <v>0</v>
      </c>
      <c r="W14" s="71">
        <f t="shared" si="1"/>
        <v>0</v>
      </c>
      <c r="X14" s="42">
        <f t="shared" si="2"/>
        <v>20</v>
      </c>
    </row>
    <row r="15" spans="1:24" ht="15" customHeight="1">
      <c r="A15" s="4"/>
      <c r="B15" s="5" t="s">
        <v>9</v>
      </c>
      <c r="C15" s="84">
        <f t="shared" si="3"/>
        <v>17</v>
      </c>
      <c r="D15" s="72">
        <f t="shared" si="4"/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6</v>
      </c>
      <c r="P15" s="72">
        <v>10</v>
      </c>
      <c r="Q15" s="72">
        <v>1</v>
      </c>
      <c r="R15" s="70">
        <f t="shared" si="5"/>
        <v>0</v>
      </c>
      <c r="S15" s="72">
        <v>0</v>
      </c>
      <c r="T15" s="72">
        <v>0</v>
      </c>
      <c r="U15" s="72">
        <v>0</v>
      </c>
      <c r="V15" s="72">
        <v>0</v>
      </c>
      <c r="W15" s="71">
        <f t="shared" si="1"/>
        <v>0</v>
      </c>
      <c r="X15" s="42">
        <f t="shared" si="2"/>
        <v>35.3</v>
      </c>
    </row>
    <row r="16" spans="1:24" ht="15" customHeight="1">
      <c r="A16" s="4"/>
      <c r="B16" s="5" t="s">
        <v>10</v>
      </c>
      <c r="C16" s="84">
        <f t="shared" si="3"/>
        <v>14</v>
      </c>
      <c r="D16" s="72">
        <f t="shared" si="4"/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1</v>
      </c>
      <c r="O16" s="72">
        <v>6</v>
      </c>
      <c r="P16" s="72">
        <v>7</v>
      </c>
      <c r="Q16" s="72">
        <v>0</v>
      </c>
      <c r="R16" s="70">
        <f t="shared" si="5"/>
        <v>0</v>
      </c>
      <c r="S16" s="72">
        <v>0</v>
      </c>
      <c r="T16" s="72">
        <v>0</v>
      </c>
      <c r="U16" s="72">
        <v>0</v>
      </c>
      <c r="V16" s="72">
        <v>0</v>
      </c>
      <c r="W16" s="71">
        <f t="shared" si="1"/>
        <v>0</v>
      </c>
      <c r="X16" s="42">
        <f t="shared" si="2"/>
        <v>42.9</v>
      </c>
    </row>
    <row r="17" spans="1:24" ht="15" customHeight="1">
      <c r="A17" s="4"/>
      <c r="B17" s="5" t="s">
        <v>11</v>
      </c>
      <c r="C17" s="84">
        <f t="shared" si="3"/>
        <v>0</v>
      </c>
      <c r="D17" s="72">
        <f t="shared" si="4"/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0">
        <f t="shared" si="5"/>
        <v>0</v>
      </c>
      <c r="S17" s="72">
        <v>0</v>
      </c>
      <c r="T17" s="72">
        <v>0</v>
      </c>
      <c r="U17" s="72">
        <v>0</v>
      </c>
      <c r="V17" s="72">
        <v>0</v>
      </c>
      <c r="W17" s="71">
        <v>0</v>
      </c>
      <c r="X17" s="71">
        <v>0</v>
      </c>
    </row>
    <row r="18" spans="1:24" ht="15" customHeight="1">
      <c r="A18" s="4"/>
      <c r="B18" s="5" t="s">
        <v>12</v>
      </c>
      <c r="C18" s="84">
        <f t="shared" si="3"/>
        <v>43</v>
      </c>
      <c r="D18" s="72">
        <f t="shared" si="4"/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1</v>
      </c>
      <c r="O18" s="72">
        <v>6</v>
      </c>
      <c r="P18" s="72">
        <v>36</v>
      </c>
      <c r="Q18" s="72">
        <v>0</v>
      </c>
      <c r="R18" s="70">
        <f t="shared" si="5"/>
        <v>0</v>
      </c>
      <c r="S18" s="72">
        <v>0</v>
      </c>
      <c r="T18" s="72">
        <v>0</v>
      </c>
      <c r="U18" s="72">
        <v>0</v>
      </c>
      <c r="V18" s="72">
        <v>0</v>
      </c>
      <c r="W18" s="71">
        <f t="shared" si="1"/>
        <v>0</v>
      </c>
      <c r="X18" s="42">
        <f t="shared" si="2"/>
        <v>14</v>
      </c>
    </row>
    <row r="19" spans="1:24" ht="15" customHeight="1">
      <c r="A19" s="4"/>
      <c r="B19" s="5" t="s">
        <v>13</v>
      </c>
      <c r="C19" s="84">
        <f t="shared" si="3"/>
        <v>17</v>
      </c>
      <c r="D19" s="72">
        <f t="shared" si="4"/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5</v>
      </c>
      <c r="P19" s="72">
        <v>12</v>
      </c>
      <c r="Q19" s="72">
        <v>0</v>
      </c>
      <c r="R19" s="70">
        <f t="shared" si="5"/>
        <v>0</v>
      </c>
      <c r="S19" s="72">
        <v>0</v>
      </c>
      <c r="T19" s="72">
        <v>0</v>
      </c>
      <c r="U19" s="72">
        <v>0</v>
      </c>
      <c r="V19" s="72">
        <v>0</v>
      </c>
      <c r="W19" s="71">
        <f t="shared" si="1"/>
        <v>0</v>
      </c>
      <c r="X19" s="42">
        <f t="shared" si="2"/>
        <v>29.4</v>
      </c>
    </row>
    <row r="20" spans="1:24" ht="15" customHeight="1">
      <c r="A20" s="4"/>
      <c r="B20" s="5" t="s">
        <v>14</v>
      </c>
      <c r="C20" s="84">
        <f t="shared" si="3"/>
        <v>48</v>
      </c>
      <c r="D20" s="72">
        <f t="shared" si="4"/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47</v>
      </c>
      <c r="P20" s="72">
        <v>1</v>
      </c>
      <c r="Q20" s="72">
        <v>0</v>
      </c>
      <c r="R20" s="70">
        <f t="shared" si="5"/>
        <v>0</v>
      </c>
      <c r="S20" s="72">
        <v>0</v>
      </c>
      <c r="T20" s="72">
        <v>0</v>
      </c>
      <c r="U20" s="72">
        <v>0</v>
      </c>
      <c r="V20" s="72">
        <v>0</v>
      </c>
      <c r="W20" s="71">
        <f t="shared" si="1"/>
        <v>0</v>
      </c>
      <c r="X20" s="42">
        <f t="shared" si="2"/>
        <v>97.9</v>
      </c>
    </row>
    <row r="21" spans="1:24" ht="15" customHeight="1">
      <c r="A21" s="4"/>
      <c r="B21" s="5" t="s">
        <v>25</v>
      </c>
      <c r="C21" s="84">
        <f t="shared" si="3"/>
        <v>9</v>
      </c>
      <c r="D21" s="72">
        <f t="shared" si="4"/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2</v>
      </c>
      <c r="P21" s="72">
        <v>7</v>
      </c>
      <c r="Q21" s="72">
        <v>0</v>
      </c>
      <c r="R21" s="70">
        <f t="shared" si="5"/>
        <v>0</v>
      </c>
      <c r="S21" s="72">
        <v>0</v>
      </c>
      <c r="T21" s="72">
        <v>0</v>
      </c>
      <c r="U21" s="72">
        <v>0</v>
      </c>
      <c r="V21" s="72">
        <v>0</v>
      </c>
      <c r="W21" s="71">
        <f t="shared" si="1"/>
        <v>0</v>
      </c>
      <c r="X21" s="42">
        <f t="shared" si="2"/>
        <v>22.2</v>
      </c>
    </row>
    <row r="22" spans="1:24" ht="15" customHeight="1">
      <c r="A22" s="4"/>
      <c r="B22" s="5" t="s">
        <v>26</v>
      </c>
      <c r="C22" s="84">
        <f t="shared" si="3"/>
        <v>9</v>
      </c>
      <c r="D22" s="72">
        <f t="shared" si="4"/>
        <v>0</v>
      </c>
      <c r="E22" s="72">
        <v>0</v>
      </c>
      <c r="F22" s="72">
        <v>0</v>
      </c>
      <c r="G22" s="72">
        <v>0</v>
      </c>
      <c r="H22" s="72">
        <v>0</v>
      </c>
      <c r="I22" s="72"/>
      <c r="J22" s="72">
        <v>0</v>
      </c>
      <c r="K22" s="72">
        <v>0</v>
      </c>
      <c r="L22" s="72">
        <v>0</v>
      </c>
      <c r="M22" s="72">
        <v>0</v>
      </c>
      <c r="N22" s="72">
        <v>1</v>
      </c>
      <c r="O22" s="72">
        <v>3</v>
      </c>
      <c r="P22" s="72">
        <v>5</v>
      </c>
      <c r="Q22" s="72">
        <v>0</v>
      </c>
      <c r="R22" s="70">
        <f t="shared" si="5"/>
        <v>0</v>
      </c>
      <c r="S22" s="72">
        <v>0</v>
      </c>
      <c r="T22" s="72">
        <v>0</v>
      </c>
      <c r="U22" s="72">
        <v>0</v>
      </c>
      <c r="V22" s="72">
        <v>0</v>
      </c>
      <c r="W22" s="85">
        <f t="shared" si="1"/>
        <v>0</v>
      </c>
      <c r="X22" s="42">
        <f t="shared" si="2"/>
        <v>33.3</v>
      </c>
    </row>
    <row r="23" spans="1:24" ht="15" customHeight="1">
      <c r="A23" s="4"/>
      <c r="B23" s="5" t="s">
        <v>58</v>
      </c>
      <c r="C23" s="84">
        <f t="shared" si="3"/>
        <v>20</v>
      </c>
      <c r="D23" s="72">
        <f t="shared" si="4"/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1</v>
      </c>
      <c r="P23" s="72">
        <v>19</v>
      </c>
      <c r="Q23" s="72">
        <v>0</v>
      </c>
      <c r="R23" s="70">
        <f t="shared" si="5"/>
        <v>0</v>
      </c>
      <c r="S23" s="72">
        <v>0</v>
      </c>
      <c r="T23" s="72">
        <v>0</v>
      </c>
      <c r="U23" s="72">
        <v>0</v>
      </c>
      <c r="V23" s="72">
        <v>0</v>
      </c>
      <c r="W23" s="71">
        <f t="shared" si="1"/>
        <v>0</v>
      </c>
      <c r="X23" s="42">
        <f t="shared" si="2"/>
        <v>5</v>
      </c>
    </row>
    <row r="24" spans="1:24" ht="15" customHeight="1">
      <c r="A24" s="4"/>
      <c r="B24" s="5" t="s">
        <v>15</v>
      </c>
      <c r="C24" s="84">
        <f t="shared" si="3"/>
        <v>10</v>
      </c>
      <c r="D24" s="72">
        <f t="shared" si="4"/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10</v>
      </c>
      <c r="Q24" s="72">
        <v>0</v>
      </c>
      <c r="R24" s="70">
        <f t="shared" si="5"/>
        <v>0</v>
      </c>
      <c r="S24" s="72">
        <v>0</v>
      </c>
      <c r="T24" s="72">
        <v>0</v>
      </c>
      <c r="U24" s="72">
        <v>0</v>
      </c>
      <c r="V24" s="72">
        <v>0</v>
      </c>
      <c r="W24" s="71">
        <f t="shared" si="1"/>
        <v>0</v>
      </c>
      <c r="X24" s="86">
        <f t="shared" si="2"/>
        <v>0</v>
      </c>
    </row>
    <row r="25" spans="1:24" ht="15" customHeight="1">
      <c r="A25" s="4"/>
      <c r="B25" s="5" t="s">
        <v>16</v>
      </c>
      <c r="C25" s="84">
        <f t="shared" si="3"/>
        <v>9</v>
      </c>
      <c r="D25" s="72">
        <f t="shared" si="4"/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9</v>
      </c>
      <c r="Q25" s="72">
        <v>0</v>
      </c>
      <c r="R25" s="70">
        <f t="shared" si="5"/>
        <v>0</v>
      </c>
      <c r="S25" s="72">
        <v>0</v>
      </c>
      <c r="T25" s="72">
        <v>0</v>
      </c>
      <c r="U25" s="72">
        <v>0</v>
      </c>
      <c r="V25" s="72">
        <v>0</v>
      </c>
      <c r="W25" s="71">
        <f t="shared" si="1"/>
        <v>0</v>
      </c>
      <c r="X25" s="42">
        <f t="shared" si="2"/>
        <v>0</v>
      </c>
    </row>
    <row r="26" spans="1:24" ht="15" customHeight="1">
      <c r="A26" s="4"/>
      <c r="B26" s="5" t="s">
        <v>17</v>
      </c>
      <c r="C26" s="84">
        <f t="shared" si="3"/>
        <v>46</v>
      </c>
      <c r="D26" s="72">
        <f t="shared" si="4"/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19</v>
      </c>
      <c r="P26" s="72">
        <v>27</v>
      </c>
      <c r="Q26" s="72">
        <v>0</v>
      </c>
      <c r="R26" s="70">
        <f t="shared" si="5"/>
        <v>0</v>
      </c>
      <c r="S26" s="72">
        <v>0</v>
      </c>
      <c r="T26" s="72">
        <v>0</v>
      </c>
      <c r="U26" s="72">
        <v>0</v>
      </c>
      <c r="V26" s="72">
        <v>0</v>
      </c>
      <c r="W26" s="71">
        <f t="shared" si="1"/>
        <v>0</v>
      </c>
      <c r="X26" s="42">
        <f t="shared" si="2"/>
        <v>41.3</v>
      </c>
    </row>
    <row r="27" spans="1:24" ht="15" customHeight="1">
      <c r="A27" s="44"/>
      <c r="B27" s="45" t="s">
        <v>59</v>
      </c>
      <c r="C27" s="87">
        <f t="shared" si="3"/>
        <v>17</v>
      </c>
      <c r="D27" s="73">
        <f t="shared" si="4"/>
        <v>0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6">
        <v>0</v>
      </c>
      <c r="K27" s="73">
        <v>0</v>
      </c>
      <c r="L27" s="73">
        <v>0</v>
      </c>
      <c r="M27" s="73">
        <v>0</v>
      </c>
      <c r="N27" s="73">
        <v>0</v>
      </c>
      <c r="O27" s="73">
        <v>14</v>
      </c>
      <c r="P27" s="73">
        <v>3</v>
      </c>
      <c r="Q27" s="73">
        <v>0</v>
      </c>
      <c r="R27" s="74">
        <f t="shared" si="5"/>
        <v>0</v>
      </c>
      <c r="S27" s="73">
        <v>0</v>
      </c>
      <c r="T27" s="73">
        <v>0</v>
      </c>
      <c r="U27" s="73">
        <v>0</v>
      </c>
      <c r="V27" s="73">
        <v>0</v>
      </c>
      <c r="W27" s="88">
        <f t="shared" si="1"/>
        <v>0</v>
      </c>
      <c r="X27" s="89">
        <f t="shared" si="2"/>
        <v>82.4</v>
      </c>
    </row>
    <row r="28" spans="1:24" ht="15" customHeight="1">
      <c r="A28" s="4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47"/>
      <c r="X28" s="47"/>
    </row>
    <row r="29" spans="1:24" ht="15" customHeight="1">
      <c r="A29" s="4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47"/>
      <c r="X29" s="47"/>
    </row>
    <row r="31" spans="1:19" s="12" customFormat="1" ht="14.25" customHeight="1">
      <c r="A31" s="202" t="s">
        <v>91</v>
      </c>
      <c r="B31" s="202"/>
      <c r="C31" s="202"/>
      <c r="D31" s="202"/>
      <c r="E31" s="202"/>
      <c r="F31" s="202"/>
      <c r="G31" s="202"/>
      <c r="H31" s="202"/>
      <c r="I31" s="202"/>
      <c r="J31" s="67"/>
      <c r="K31" s="67"/>
      <c r="L31" s="67"/>
      <c r="M31" s="67"/>
      <c r="N31" s="11"/>
      <c r="O31" s="11"/>
      <c r="P31" s="11"/>
      <c r="Q31" s="11"/>
      <c r="S31" s="11"/>
    </row>
    <row r="32" spans="1:17" s="12" customFormat="1" ht="14.25" customHeight="1">
      <c r="A32" s="25" t="s">
        <v>73</v>
      </c>
      <c r="B32" s="13"/>
      <c r="C32" s="13"/>
      <c r="D32" s="13"/>
      <c r="E32" s="13"/>
      <c r="F32" s="13"/>
      <c r="G32" s="13"/>
      <c r="H32" s="13"/>
      <c r="J32" s="14" t="s">
        <v>4</v>
      </c>
      <c r="K32" s="13"/>
      <c r="L32" s="13"/>
      <c r="M32" s="13"/>
      <c r="N32" s="13"/>
      <c r="O32" s="13"/>
      <c r="P32" s="13"/>
      <c r="Q32" s="13"/>
    </row>
    <row r="33" spans="1:11" s="12" customFormat="1" ht="14.25" customHeight="1">
      <c r="A33" s="228" t="s">
        <v>98</v>
      </c>
      <c r="B33" s="228"/>
      <c r="C33" s="228"/>
      <c r="D33" s="203"/>
      <c r="E33" s="15" t="s">
        <v>92</v>
      </c>
      <c r="F33" s="16"/>
      <c r="G33" s="17"/>
      <c r="H33" s="18" t="s">
        <v>93</v>
      </c>
      <c r="I33" s="16"/>
      <c r="J33" s="17"/>
      <c r="K33" s="13"/>
    </row>
    <row r="34" spans="1:11" s="12" customFormat="1" ht="14.25" customHeight="1">
      <c r="A34" s="229"/>
      <c r="B34" s="229"/>
      <c r="C34" s="229"/>
      <c r="D34" s="204"/>
      <c r="E34" s="19" t="s">
        <v>1</v>
      </c>
      <c r="F34" s="20" t="s">
        <v>3</v>
      </c>
      <c r="G34" s="21" t="s">
        <v>2</v>
      </c>
      <c r="H34" s="19" t="s">
        <v>1</v>
      </c>
      <c r="I34" s="20" t="s">
        <v>3</v>
      </c>
      <c r="J34" s="21" t="s">
        <v>2</v>
      </c>
      <c r="K34" s="13"/>
    </row>
    <row r="35" spans="1:10" s="12" customFormat="1" ht="14.25" customHeight="1">
      <c r="A35" s="13"/>
      <c r="B35" s="13"/>
      <c r="C35" s="13"/>
      <c r="D35" s="13"/>
      <c r="E35" s="22"/>
      <c r="F35" s="68"/>
      <c r="G35" s="68"/>
      <c r="H35" s="13"/>
      <c r="I35" s="13"/>
      <c r="J35" s="13"/>
    </row>
    <row r="36" spans="1:10" s="12" customFormat="1" ht="14.25" customHeight="1">
      <c r="A36" s="54"/>
      <c r="B36" s="54"/>
      <c r="C36" s="54"/>
      <c r="D36" s="54" t="s">
        <v>101</v>
      </c>
      <c r="E36" s="90">
        <v>114</v>
      </c>
      <c r="F36" s="91">
        <v>86</v>
      </c>
      <c r="G36" s="91">
        <v>28</v>
      </c>
      <c r="H36" s="92">
        <v>100</v>
      </c>
      <c r="I36" s="92">
        <v>100</v>
      </c>
      <c r="J36" s="92">
        <v>100</v>
      </c>
    </row>
    <row r="37" spans="1:10" s="95" customFormat="1" ht="14.25" customHeight="1">
      <c r="A37" s="3"/>
      <c r="B37" s="3"/>
      <c r="C37" s="3"/>
      <c r="D37" s="54" t="s">
        <v>109</v>
      </c>
      <c r="E37" s="93">
        <f>SUM(E39:E58)</f>
        <v>130</v>
      </c>
      <c r="F37" s="94">
        <f>SUM(F39:F58)</f>
        <v>83</v>
      </c>
      <c r="G37" s="94">
        <f>SUM(G39:G58)</f>
        <v>47</v>
      </c>
      <c r="H37" s="92">
        <v>100</v>
      </c>
      <c r="I37" s="92">
        <v>100</v>
      </c>
      <c r="J37" s="92">
        <v>100</v>
      </c>
    </row>
    <row r="38" spans="1:10" s="12" customFormat="1" ht="14.25" customHeight="1">
      <c r="A38" s="13"/>
      <c r="B38" s="13"/>
      <c r="C38" s="13"/>
      <c r="D38" s="13"/>
      <c r="E38" s="96"/>
      <c r="F38" s="75"/>
      <c r="G38" s="75"/>
      <c r="H38" s="97"/>
      <c r="I38" s="97"/>
      <c r="J38" s="97"/>
    </row>
    <row r="39" spans="1:10" s="12" customFormat="1" ht="14.25" customHeight="1">
      <c r="A39" s="224" t="s">
        <v>76</v>
      </c>
      <c r="B39" s="224"/>
      <c r="C39" s="224"/>
      <c r="D39" s="225"/>
      <c r="E39" s="90">
        <f>F39+G39</f>
        <v>2</v>
      </c>
      <c r="F39" s="77">
        <v>1</v>
      </c>
      <c r="G39" s="77">
        <v>1</v>
      </c>
      <c r="H39" s="97">
        <f>ROUND(E39/$E$37*100,1)</f>
        <v>1.5</v>
      </c>
      <c r="I39" s="97">
        <f>ROUND(F39/$F$37*100,1)</f>
        <v>1.2</v>
      </c>
      <c r="J39" s="97">
        <f>ROUND(G39/$G$37*100,1)</f>
        <v>2.1</v>
      </c>
    </row>
    <row r="40" spans="1:10" s="12" customFormat="1" ht="14.25" customHeight="1">
      <c r="A40" s="224" t="s">
        <v>19</v>
      </c>
      <c r="B40" s="224"/>
      <c r="C40" s="224"/>
      <c r="D40" s="225"/>
      <c r="E40" s="90">
        <f aca="true" t="shared" si="6" ref="E40:E58">F40+G40</f>
        <v>0</v>
      </c>
      <c r="F40" s="77">
        <v>0</v>
      </c>
      <c r="G40" s="77">
        <v>0</v>
      </c>
      <c r="H40" s="97">
        <f aca="true" t="shared" si="7" ref="H40:H58">ROUND(E40/$E$37*100,1)</f>
        <v>0</v>
      </c>
      <c r="I40" s="97">
        <f aca="true" t="shared" si="8" ref="I40:I58">ROUND(F40/$F$37*100,1)</f>
        <v>0</v>
      </c>
      <c r="J40" s="97">
        <f aca="true" t="shared" si="9" ref="J40:J58">ROUND(G40/$G$37*100,1)</f>
        <v>0</v>
      </c>
    </row>
    <row r="41" spans="1:10" s="12" customFormat="1" ht="14.25" customHeight="1">
      <c r="A41" s="224" t="s">
        <v>77</v>
      </c>
      <c r="B41" s="224"/>
      <c r="C41" s="224"/>
      <c r="D41" s="225"/>
      <c r="E41" s="90">
        <f t="shared" si="6"/>
        <v>0</v>
      </c>
      <c r="F41" s="77">
        <v>0</v>
      </c>
      <c r="G41" s="77">
        <v>0</v>
      </c>
      <c r="H41" s="97">
        <f t="shared" si="7"/>
        <v>0</v>
      </c>
      <c r="I41" s="97">
        <f t="shared" si="8"/>
        <v>0</v>
      </c>
      <c r="J41" s="97">
        <f t="shared" si="9"/>
        <v>0</v>
      </c>
    </row>
    <row r="42" spans="1:10" s="12" customFormat="1" ht="14.25" customHeight="1">
      <c r="A42" s="224" t="s">
        <v>20</v>
      </c>
      <c r="B42" s="224"/>
      <c r="C42" s="224"/>
      <c r="D42" s="225"/>
      <c r="E42" s="90">
        <f t="shared" si="6"/>
        <v>4</v>
      </c>
      <c r="F42" s="77">
        <v>4</v>
      </c>
      <c r="G42" s="77">
        <v>0</v>
      </c>
      <c r="H42" s="97">
        <f t="shared" si="7"/>
        <v>3.1</v>
      </c>
      <c r="I42" s="97">
        <f t="shared" si="8"/>
        <v>4.8</v>
      </c>
      <c r="J42" s="97">
        <f t="shared" si="9"/>
        <v>0</v>
      </c>
    </row>
    <row r="43" spans="1:10" s="12" customFormat="1" ht="14.25" customHeight="1">
      <c r="A43" s="224" t="s">
        <v>21</v>
      </c>
      <c r="B43" s="224"/>
      <c r="C43" s="224"/>
      <c r="D43" s="225"/>
      <c r="E43" s="90">
        <f t="shared" si="6"/>
        <v>24</v>
      </c>
      <c r="F43" s="77">
        <v>17</v>
      </c>
      <c r="G43" s="77">
        <v>7</v>
      </c>
      <c r="H43" s="97">
        <f t="shared" si="7"/>
        <v>18.5</v>
      </c>
      <c r="I43" s="97">
        <f>ROUND(F43/$F$37*100,1)</f>
        <v>20.5</v>
      </c>
      <c r="J43" s="97">
        <f t="shared" si="9"/>
        <v>14.9</v>
      </c>
    </row>
    <row r="44" spans="1:10" s="12" customFormat="1" ht="14.25" customHeight="1">
      <c r="A44" s="224" t="s">
        <v>5</v>
      </c>
      <c r="B44" s="224"/>
      <c r="C44" s="224"/>
      <c r="D44" s="225"/>
      <c r="E44" s="90">
        <f t="shared" si="6"/>
        <v>0</v>
      </c>
      <c r="F44" s="77">
        <v>0</v>
      </c>
      <c r="G44" s="77">
        <v>0</v>
      </c>
      <c r="H44" s="97">
        <f t="shared" si="7"/>
        <v>0</v>
      </c>
      <c r="I44" s="97">
        <f t="shared" si="8"/>
        <v>0</v>
      </c>
      <c r="J44" s="97">
        <f t="shared" si="9"/>
        <v>0</v>
      </c>
    </row>
    <row r="45" spans="1:10" s="12" customFormat="1" ht="14.25" customHeight="1">
      <c r="A45" s="224" t="s">
        <v>18</v>
      </c>
      <c r="B45" s="224"/>
      <c r="C45" s="224"/>
      <c r="D45" s="225"/>
      <c r="E45" s="90">
        <f t="shared" si="6"/>
        <v>0</v>
      </c>
      <c r="F45" s="77">
        <v>0</v>
      </c>
      <c r="G45" s="77">
        <v>0</v>
      </c>
      <c r="H45" s="97">
        <f t="shared" si="7"/>
        <v>0</v>
      </c>
      <c r="I45" s="97">
        <f t="shared" si="8"/>
        <v>0</v>
      </c>
      <c r="J45" s="97">
        <f t="shared" si="9"/>
        <v>0</v>
      </c>
    </row>
    <row r="46" spans="1:10" s="12" customFormat="1" ht="14.25" customHeight="1">
      <c r="A46" s="224" t="s">
        <v>78</v>
      </c>
      <c r="B46" s="224"/>
      <c r="C46" s="224"/>
      <c r="D46" s="225"/>
      <c r="E46" s="90">
        <f t="shared" si="6"/>
        <v>3</v>
      </c>
      <c r="F46" s="77">
        <v>3</v>
      </c>
      <c r="G46" s="77">
        <v>0</v>
      </c>
      <c r="H46" s="97">
        <f t="shared" si="7"/>
        <v>2.3</v>
      </c>
      <c r="I46" s="97">
        <f t="shared" si="8"/>
        <v>3.6</v>
      </c>
      <c r="J46" s="97">
        <f t="shared" si="9"/>
        <v>0</v>
      </c>
    </row>
    <row r="47" spans="1:10" s="12" customFormat="1" ht="14.25" customHeight="1">
      <c r="A47" s="224" t="s">
        <v>79</v>
      </c>
      <c r="B47" s="224"/>
      <c r="C47" s="224"/>
      <c r="D47" s="225"/>
      <c r="E47" s="90">
        <f t="shared" si="6"/>
        <v>35</v>
      </c>
      <c r="F47" s="77">
        <v>20</v>
      </c>
      <c r="G47" s="77">
        <v>15</v>
      </c>
      <c r="H47" s="97">
        <f t="shared" si="7"/>
        <v>26.9</v>
      </c>
      <c r="I47" s="97">
        <f t="shared" si="8"/>
        <v>24.1</v>
      </c>
      <c r="J47" s="97">
        <f t="shared" si="9"/>
        <v>31.9</v>
      </c>
    </row>
    <row r="48" spans="1:10" s="12" customFormat="1" ht="14.25" customHeight="1">
      <c r="A48" s="224" t="s">
        <v>80</v>
      </c>
      <c r="B48" s="224"/>
      <c r="C48" s="224"/>
      <c r="D48" s="225"/>
      <c r="E48" s="90">
        <f t="shared" si="6"/>
        <v>0</v>
      </c>
      <c r="F48" s="77">
        <v>0</v>
      </c>
      <c r="G48" s="77">
        <v>0</v>
      </c>
      <c r="H48" s="97">
        <f t="shared" si="7"/>
        <v>0</v>
      </c>
      <c r="I48" s="97">
        <f t="shared" si="8"/>
        <v>0</v>
      </c>
      <c r="J48" s="97">
        <f t="shared" si="9"/>
        <v>0</v>
      </c>
    </row>
    <row r="49" spans="1:10" s="12" customFormat="1" ht="14.25" customHeight="1">
      <c r="A49" s="224" t="s">
        <v>81</v>
      </c>
      <c r="B49" s="224"/>
      <c r="C49" s="224"/>
      <c r="D49" s="225"/>
      <c r="E49" s="90">
        <f t="shared" si="6"/>
        <v>0</v>
      </c>
      <c r="F49" s="77">
        <v>0</v>
      </c>
      <c r="G49" s="77">
        <v>0</v>
      </c>
      <c r="H49" s="97">
        <f t="shared" si="7"/>
        <v>0</v>
      </c>
      <c r="I49" s="97">
        <f t="shared" si="8"/>
        <v>0</v>
      </c>
      <c r="J49" s="97">
        <f t="shared" si="9"/>
        <v>0</v>
      </c>
    </row>
    <row r="50" spans="1:10" s="12" customFormat="1" ht="14.25" customHeight="1">
      <c r="A50" s="224" t="s">
        <v>82</v>
      </c>
      <c r="B50" s="224"/>
      <c r="C50" s="224"/>
      <c r="D50" s="225"/>
      <c r="E50" s="90">
        <f t="shared" si="6"/>
        <v>1</v>
      </c>
      <c r="F50" s="77">
        <v>0</v>
      </c>
      <c r="G50" s="77">
        <v>1</v>
      </c>
      <c r="H50" s="97">
        <f t="shared" si="7"/>
        <v>0.8</v>
      </c>
      <c r="I50" s="97">
        <f t="shared" si="8"/>
        <v>0</v>
      </c>
      <c r="J50" s="97">
        <f t="shared" si="9"/>
        <v>2.1</v>
      </c>
    </row>
    <row r="51" spans="1:10" s="12" customFormat="1" ht="14.25" customHeight="1">
      <c r="A51" s="224" t="s">
        <v>74</v>
      </c>
      <c r="B51" s="224"/>
      <c r="C51" s="224"/>
      <c r="D51" s="225"/>
      <c r="E51" s="90">
        <f t="shared" si="6"/>
        <v>8</v>
      </c>
      <c r="F51" s="77">
        <v>4</v>
      </c>
      <c r="G51" s="77">
        <v>4</v>
      </c>
      <c r="H51" s="97">
        <f t="shared" si="7"/>
        <v>6.2</v>
      </c>
      <c r="I51" s="97">
        <f t="shared" si="8"/>
        <v>4.8</v>
      </c>
      <c r="J51" s="97">
        <f t="shared" si="9"/>
        <v>8.5</v>
      </c>
    </row>
    <row r="52" spans="1:10" s="12" customFormat="1" ht="14.25" customHeight="1">
      <c r="A52" s="226" t="s">
        <v>75</v>
      </c>
      <c r="B52" s="226"/>
      <c r="C52" s="226"/>
      <c r="D52" s="227"/>
      <c r="E52" s="90">
        <f t="shared" si="6"/>
        <v>10</v>
      </c>
      <c r="F52" s="77">
        <v>8</v>
      </c>
      <c r="G52" s="77">
        <v>2</v>
      </c>
      <c r="H52" s="97">
        <f t="shared" si="7"/>
        <v>7.7</v>
      </c>
      <c r="I52" s="97">
        <f t="shared" si="8"/>
        <v>9.6</v>
      </c>
      <c r="J52" s="97">
        <f t="shared" si="9"/>
        <v>4.3</v>
      </c>
    </row>
    <row r="53" spans="1:10" s="12" customFormat="1" ht="14.25" customHeight="1">
      <c r="A53" s="224" t="s">
        <v>39</v>
      </c>
      <c r="B53" s="224"/>
      <c r="C53" s="224"/>
      <c r="D53" s="225"/>
      <c r="E53" s="90">
        <f t="shared" si="6"/>
        <v>10</v>
      </c>
      <c r="F53" s="77">
        <v>7</v>
      </c>
      <c r="G53" s="77">
        <v>3</v>
      </c>
      <c r="H53" s="97">
        <f t="shared" si="7"/>
        <v>7.7</v>
      </c>
      <c r="I53" s="97">
        <f t="shared" si="8"/>
        <v>8.4</v>
      </c>
      <c r="J53" s="97">
        <f t="shared" si="9"/>
        <v>6.4</v>
      </c>
    </row>
    <row r="54" spans="1:10" s="12" customFormat="1" ht="14.25" customHeight="1">
      <c r="A54" s="224" t="s">
        <v>38</v>
      </c>
      <c r="B54" s="224"/>
      <c r="C54" s="224"/>
      <c r="D54" s="225"/>
      <c r="E54" s="90">
        <f t="shared" si="6"/>
        <v>20</v>
      </c>
      <c r="F54" s="77">
        <v>8</v>
      </c>
      <c r="G54" s="77">
        <v>12</v>
      </c>
      <c r="H54" s="97">
        <f t="shared" si="7"/>
        <v>15.4</v>
      </c>
      <c r="I54" s="97">
        <f t="shared" si="8"/>
        <v>9.6</v>
      </c>
      <c r="J54" s="97">
        <f t="shared" si="9"/>
        <v>25.5</v>
      </c>
    </row>
    <row r="55" spans="1:10" s="12" customFormat="1" ht="14.25" customHeight="1">
      <c r="A55" s="224" t="s">
        <v>22</v>
      </c>
      <c r="B55" s="224"/>
      <c r="C55" s="224"/>
      <c r="D55" s="225"/>
      <c r="E55" s="90">
        <f t="shared" si="6"/>
        <v>0</v>
      </c>
      <c r="F55" s="77">
        <v>0</v>
      </c>
      <c r="G55" s="77">
        <v>0</v>
      </c>
      <c r="H55" s="97">
        <f t="shared" si="7"/>
        <v>0</v>
      </c>
      <c r="I55" s="97">
        <f t="shared" si="8"/>
        <v>0</v>
      </c>
      <c r="J55" s="97">
        <f t="shared" si="9"/>
        <v>0</v>
      </c>
    </row>
    <row r="56" spans="1:10" s="12" customFormat="1" ht="14.25" customHeight="1">
      <c r="A56" s="226" t="s">
        <v>84</v>
      </c>
      <c r="B56" s="226"/>
      <c r="C56" s="226"/>
      <c r="D56" s="227"/>
      <c r="E56" s="90">
        <f t="shared" si="6"/>
        <v>12</v>
      </c>
      <c r="F56" s="77">
        <v>10</v>
      </c>
      <c r="G56" s="77">
        <v>2</v>
      </c>
      <c r="H56" s="97">
        <f t="shared" si="7"/>
        <v>9.2</v>
      </c>
      <c r="I56" s="97">
        <f t="shared" si="8"/>
        <v>12</v>
      </c>
      <c r="J56" s="97">
        <f t="shared" si="9"/>
        <v>4.3</v>
      </c>
    </row>
    <row r="57" spans="1:10" s="12" customFormat="1" ht="14.25" customHeight="1">
      <c r="A57" s="226" t="s">
        <v>83</v>
      </c>
      <c r="B57" s="226"/>
      <c r="C57" s="226"/>
      <c r="D57" s="227"/>
      <c r="E57" s="90">
        <f t="shared" si="6"/>
        <v>1</v>
      </c>
      <c r="F57" s="77">
        <v>1</v>
      </c>
      <c r="G57" s="77">
        <v>0</v>
      </c>
      <c r="H57" s="97">
        <f t="shared" si="7"/>
        <v>0.8</v>
      </c>
      <c r="I57" s="97">
        <f t="shared" si="8"/>
        <v>1.2</v>
      </c>
      <c r="J57" s="97">
        <f t="shared" si="9"/>
        <v>0</v>
      </c>
    </row>
    <row r="58" spans="1:10" s="12" customFormat="1" ht="14.25" customHeight="1">
      <c r="A58" s="224" t="s">
        <v>96</v>
      </c>
      <c r="B58" s="224"/>
      <c r="C58" s="224"/>
      <c r="D58" s="225"/>
      <c r="E58" s="90">
        <f t="shared" si="6"/>
        <v>0</v>
      </c>
      <c r="F58" s="77">
        <v>0</v>
      </c>
      <c r="G58" s="77">
        <v>0</v>
      </c>
      <c r="H58" s="97">
        <f t="shared" si="7"/>
        <v>0</v>
      </c>
      <c r="I58" s="97">
        <f t="shared" si="8"/>
        <v>0</v>
      </c>
      <c r="J58" s="97">
        <f t="shared" si="9"/>
        <v>0</v>
      </c>
    </row>
    <row r="59" spans="1:10" s="12" customFormat="1" ht="14.25" customHeight="1">
      <c r="A59" s="23"/>
      <c r="B59" s="23"/>
      <c r="C59" s="23"/>
      <c r="D59" s="23"/>
      <c r="E59" s="65"/>
      <c r="F59" s="66"/>
      <c r="G59" s="66"/>
      <c r="H59" s="66"/>
      <c r="I59" s="66"/>
      <c r="J59" s="66"/>
    </row>
    <row r="60" ht="15" customHeight="1">
      <c r="A60" s="48"/>
    </row>
    <row r="61" ht="15" customHeight="1">
      <c r="A61" s="48"/>
    </row>
    <row r="62" ht="15" customHeight="1">
      <c r="A62" s="48"/>
    </row>
    <row r="64" spans="1:26" ht="15" customHeight="1">
      <c r="A64" s="155" t="s">
        <v>95</v>
      </c>
      <c r="B64" s="155"/>
      <c r="C64" s="155"/>
      <c r="D64" s="155"/>
      <c r="E64" s="155"/>
      <c r="F64" s="155"/>
      <c r="G64" s="155"/>
      <c r="H64" s="155"/>
      <c r="W64" s="24"/>
      <c r="Y64" s="28"/>
      <c r="Z64" s="26"/>
    </row>
    <row r="65" spans="1:26" ht="15" customHeight="1">
      <c r="A65" s="25" t="s">
        <v>94</v>
      </c>
      <c r="B65" s="25"/>
      <c r="C65" s="26"/>
      <c r="D65" s="26"/>
      <c r="E65" s="26"/>
      <c r="F65" s="26"/>
      <c r="G65" s="26"/>
      <c r="H65" s="14" t="s">
        <v>97</v>
      </c>
      <c r="I65" s="26"/>
      <c r="J65" s="26"/>
      <c r="K65" s="26"/>
      <c r="L65" s="26"/>
      <c r="M65" s="26"/>
      <c r="N65" s="25"/>
      <c r="O65" s="25"/>
      <c r="Q65" s="49"/>
      <c r="R65" s="29"/>
      <c r="W65" s="24"/>
      <c r="X65" s="30"/>
      <c r="Y65" s="31"/>
      <c r="Z65" s="26"/>
    </row>
    <row r="66" spans="1:36" ht="15" customHeight="1">
      <c r="A66" s="193" t="s">
        <v>86</v>
      </c>
      <c r="B66" s="194"/>
      <c r="C66" s="170" t="s">
        <v>1</v>
      </c>
      <c r="D66" s="116" t="s">
        <v>87</v>
      </c>
      <c r="E66" s="148"/>
      <c r="F66" s="148"/>
      <c r="G66" s="148"/>
      <c r="H66" s="148"/>
      <c r="I66" s="148"/>
      <c r="J66" s="50"/>
      <c r="K66" s="51"/>
      <c r="L66" s="151"/>
      <c r="M66" s="222"/>
      <c r="N66" s="151"/>
      <c r="O66" s="151"/>
      <c r="P66" s="151"/>
      <c r="Q66" s="151"/>
      <c r="R66" s="123"/>
      <c r="S66" s="123"/>
      <c r="T66" s="123"/>
      <c r="U66" s="123"/>
      <c r="V66" s="123"/>
      <c r="W66" s="123"/>
      <c r="X66" s="221"/>
      <c r="Y66" s="219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</row>
    <row r="67" spans="1:36" ht="15" customHeight="1">
      <c r="A67" s="195"/>
      <c r="B67" s="195"/>
      <c r="C67" s="171"/>
      <c r="D67" s="117" t="s">
        <v>88</v>
      </c>
      <c r="E67" s="117"/>
      <c r="F67" s="117" t="s">
        <v>103</v>
      </c>
      <c r="G67" s="117"/>
      <c r="H67" s="117" t="s">
        <v>102</v>
      </c>
      <c r="I67" s="126"/>
      <c r="J67" s="151"/>
      <c r="K67" s="151"/>
      <c r="L67" s="222"/>
      <c r="M67" s="222"/>
      <c r="N67" s="151"/>
      <c r="O67" s="151"/>
      <c r="P67" s="151"/>
      <c r="Q67" s="151"/>
      <c r="R67" s="123"/>
      <c r="S67" s="123"/>
      <c r="T67" s="123"/>
      <c r="U67" s="123"/>
      <c r="V67" s="123"/>
      <c r="W67" s="123"/>
      <c r="X67" s="221"/>
      <c r="Y67" s="220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</row>
    <row r="68" spans="1:36" ht="15" customHeight="1">
      <c r="A68" s="195"/>
      <c r="B68" s="195"/>
      <c r="C68" s="171"/>
      <c r="D68" s="118"/>
      <c r="E68" s="118"/>
      <c r="F68" s="118"/>
      <c r="G68" s="118"/>
      <c r="H68" s="118"/>
      <c r="I68" s="149"/>
      <c r="J68" s="151"/>
      <c r="K68" s="151"/>
      <c r="L68" s="223"/>
      <c r="M68" s="151"/>
      <c r="N68" s="151"/>
      <c r="O68" s="151"/>
      <c r="P68" s="151"/>
      <c r="Q68" s="151"/>
      <c r="R68" s="123"/>
      <c r="S68" s="123"/>
      <c r="T68" s="123"/>
      <c r="U68" s="123"/>
      <c r="V68" s="123"/>
      <c r="W68" s="123"/>
      <c r="X68" s="221"/>
      <c r="Y68" s="220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</row>
    <row r="69" spans="1:36" ht="15" customHeight="1">
      <c r="A69" s="196"/>
      <c r="B69" s="196"/>
      <c r="C69" s="172"/>
      <c r="D69" s="119"/>
      <c r="E69" s="119"/>
      <c r="F69" s="119"/>
      <c r="G69" s="119"/>
      <c r="H69" s="119"/>
      <c r="I69" s="129"/>
      <c r="J69" s="151"/>
      <c r="K69" s="151"/>
      <c r="L69" s="223"/>
      <c r="M69" s="151"/>
      <c r="N69" s="151"/>
      <c r="O69" s="151"/>
      <c r="P69" s="151"/>
      <c r="Q69" s="151"/>
      <c r="R69" s="8"/>
      <c r="S69" s="8"/>
      <c r="T69" s="8"/>
      <c r="U69" s="8"/>
      <c r="V69" s="8"/>
      <c r="W69" s="123"/>
      <c r="X69" s="221"/>
      <c r="Y69" s="220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</row>
    <row r="70" spans="1:36" ht="15" customHeight="1">
      <c r="A70" s="32"/>
      <c r="B70" s="32"/>
      <c r="C70" s="7"/>
      <c r="D70" s="33"/>
      <c r="E70" s="33"/>
      <c r="F70" s="33"/>
      <c r="G70" s="33"/>
      <c r="H70" s="33"/>
      <c r="I70" s="33"/>
      <c r="J70" s="33"/>
      <c r="K70" s="34"/>
      <c r="L70" s="34"/>
      <c r="M70" s="34"/>
      <c r="N70" s="34"/>
      <c r="O70" s="33"/>
      <c r="P70" s="33"/>
      <c r="Q70" s="33"/>
      <c r="R70" s="8"/>
      <c r="S70" s="8"/>
      <c r="T70" s="8"/>
      <c r="U70" s="8"/>
      <c r="V70" s="8"/>
      <c r="W70" s="52"/>
      <c r="X70" s="35"/>
      <c r="Y70" s="3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</row>
    <row r="71" spans="1:36" ht="15" customHeight="1">
      <c r="A71" s="54"/>
      <c r="B71" s="54" t="s">
        <v>101</v>
      </c>
      <c r="C71" s="79">
        <v>252</v>
      </c>
      <c r="E71" s="80">
        <v>0</v>
      </c>
      <c r="G71" s="98">
        <v>243</v>
      </c>
      <c r="H71" s="80"/>
      <c r="I71" s="80">
        <v>9</v>
      </c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47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</row>
    <row r="72" spans="1:36" s="38" customFormat="1" ht="15" customHeight="1">
      <c r="A72" s="3"/>
      <c r="B72" s="54" t="s">
        <v>109</v>
      </c>
      <c r="C72" s="81">
        <f>SUM(C74:C78)</f>
        <v>209</v>
      </c>
      <c r="D72" s="38">
        <f aca="true" t="shared" si="10" ref="D72:I72">SUM(D74:D78)</f>
        <v>0</v>
      </c>
      <c r="E72" s="82">
        <f t="shared" si="10"/>
        <v>26</v>
      </c>
      <c r="F72" s="38">
        <f t="shared" si="10"/>
        <v>0</v>
      </c>
      <c r="G72" s="82">
        <f t="shared" si="10"/>
        <v>174</v>
      </c>
      <c r="H72" s="82">
        <f t="shared" si="10"/>
        <v>0</v>
      </c>
      <c r="I72" s="82">
        <f t="shared" si="10"/>
        <v>9</v>
      </c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100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</row>
    <row r="73" spans="1:36" ht="15" customHeight="1">
      <c r="A73" s="26"/>
      <c r="B73" s="26"/>
      <c r="C73" s="69"/>
      <c r="E73" s="70"/>
      <c r="G73" s="70"/>
      <c r="H73" s="70"/>
      <c r="I73" s="70"/>
      <c r="J73" s="27"/>
      <c r="K73" s="27"/>
      <c r="L73" s="27"/>
      <c r="M73" s="27"/>
      <c r="N73" s="27"/>
      <c r="O73" s="27"/>
      <c r="P73" s="27"/>
      <c r="Q73" s="27"/>
      <c r="R73" s="26"/>
      <c r="S73" s="26"/>
      <c r="T73" s="26"/>
      <c r="U73" s="26"/>
      <c r="V73" s="26"/>
      <c r="W73" s="26"/>
      <c r="X73" s="47"/>
      <c r="Y73" s="47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</row>
    <row r="74" spans="1:36" ht="15" customHeight="1">
      <c r="A74" s="234" t="s">
        <v>104</v>
      </c>
      <c r="B74" s="235"/>
      <c r="C74" s="84">
        <f>SUM(E74:I74)</f>
        <v>28</v>
      </c>
      <c r="E74" s="70">
        <v>26</v>
      </c>
      <c r="G74" s="70">
        <v>2</v>
      </c>
      <c r="H74" s="70"/>
      <c r="I74" s="70">
        <v>0</v>
      </c>
      <c r="J74" s="27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7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</row>
    <row r="75" spans="1:36" ht="15" customHeight="1">
      <c r="A75" s="230" t="s">
        <v>105</v>
      </c>
      <c r="B75" s="231"/>
      <c r="C75" s="84">
        <f>SUM(E75:I75)</f>
        <v>1</v>
      </c>
      <c r="E75" s="72">
        <v>0</v>
      </c>
      <c r="G75" s="72">
        <v>1</v>
      </c>
      <c r="H75" s="70"/>
      <c r="I75" s="72">
        <v>0</v>
      </c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7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</row>
    <row r="76" spans="1:36" ht="15" customHeight="1">
      <c r="A76" s="230" t="s">
        <v>106</v>
      </c>
      <c r="B76" s="231"/>
      <c r="C76" s="84">
        <f>SUM(E76:I76)</f>
        <v>165</v>
      </c>
      <c r="E76" s="72">
        <v>0</v>
      </c>
      <c r="G76" s="72">
        <v>161</v>
      </c>
      <c r="H76" s="70"/>
      <c r="I76" s="72">
        <v>4</v>
      </c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7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</row>
    <row r="77" spans="1:36" ht="15" customHeight="1">
      <c r="A77" s="230" t="s">
        <v>40</v>
      </c>
      <c r="B77" s="231"/>
      <c r="C77" s="84">
        <f>SUM(E77:I77)</f>
        <v>10</v>
      </c>
      <c r="E77" s="72">
        <v>0</v>
      </c>
      <c r="G77" s="72">
        <v>10</v>
      </c>
      <c r="H77" s="70"/>
      <c r="I77" s="72">
        <v>0</v>
      </c>
      <c r="J77" s="46"/>
      <c r="K77" s="46"/>
      <c r="L77" s="46"/>
      <c r="M77" s="46"/>
      <c r="N77" s="46"/>
      <c r="O77" s="46"/>
      <c r="P77" s="46"/>
      <c r="Q77" s="46"/>
      <c r="R77" s="46"/>
      <c r="S77" s="4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</row>
    <row r="78" spans="1:36" ht="15" customHeight="1">
      <c r="A78" s="232" t="s">
        <v>107</v>
      </c>
      <c r="B78" s="233"/>
      <c r="C78" s="87">
        <f>SUM(E78:I78)</f>
        <v>5</v>
      </c>
      <c r="D78" s="39"/>
      <c r="E78" s="73">
        <v>0</v>
      </c>
      <c r="F78" s="39"/>
      <c r="G78" s="73">
        <v>0</v>
      </c>
      <c r="H78" s="74"/>
      <c r="I78" s="73">
        <v>5</v>
      </c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7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</row>
  </sheetData>
  <sheetProtection/>
  <mergeCells count="69">
    <mergeCell ref="A76:B76"/>
    <mergeCell ref="A77:B77"/>
    <mergeCell ref="A78:B78"/>
    <mergeCell ref="A74:B74"/>
    <mergeCell ref="A75:B75"/>
    <mergeCell ref="D67:E69"/>
    <mergeCell ref="F67:G69"/>
    <mergeCell ref="H67:I69"/>
    <mergeCell ref="D66:I66"/>
    <mergeCell ref="R3:V5"/>
    <mergeCell ref="K3:K6"/>
    <mergeCell ref="L3:M4"/>
    <mergeCell ref="I4:I6"/>
    <mergeCell ref="G4:G6"/>
    <mergeCell ref="J4:J6"/>
    <mergeCell ref="A31:I31"/>
    <mergeCell ref="X3:X6"/>
    <mergeCell ref="D4:D6"/>
    <mergeCell ref="M5:M6"/>
    <mergeCell ref="L5:L6"/>
    <mergeCell ref="Q3:Q6"/>
    <mergeCell ref="W3:W6"/>
    <mergeCell ref="N3:N6"/>
    <mergeCell ref="O3:O6"/>
    <mergeCell ref="P3:P6"/>
    <mergeCell ref="A39:D39"/>
    <mergeCell ref="A1:Q1"/>
    <mergeCell ref="A3:B6"/>
    <mergeCell ref="H4:H6"/>
    <mergeCell ref="D3:J3"/>
    <mergeCell ref="E4:E6"/>
    <mergeCell ref="F4:F6"/>
    <mergeCell ref="A33:D34"/>
    <mergeCell ref="C3:C6"/>
    <mergeCell ref="A43:D43"/>
    <mergeCell ref="A44:D44"/>
    <mergeCell ref="A45:D45"/>
    <mergeCell ref="A46:D46"/>
    <mergeCell ref="A40:D40"/>
    <mergeCell ref="A41:D41"/>
    <mergeCell ref="A42:D42"/>
    <mergeCell ref="A51:D51"/>
    <mergeCell ref="A52:D52"/>
    <mergeCell ref="A53:D53"/>
    <mergeCell ref="A54:D54"/>
    <mergeCell ref="A47:D47"/>
    <mergeCell ref="A48:D48"/>
    <mergeCell ref="A49:D49"/>
    <mergeCell ref="A50:D50"/>
    <mergeCell ref="W66:W69"/>
    <mergeCell ref="J67:J69"/>
    <mergeCell ref="K67:K69"/>
    <mergeCell ref="A55:D55"/>
    <mergeCell ref="A56:D56"/>
    <mergeCell ref="A57:D57"/>
    <mergeCell ref="A58:D58"/>
    <mergeCell ref="A64:H64"/>
    <mergeCell ref="A66:B69"/>
    <mergeCell ref="C66:C69"/>
    <mergeCell ref="Y66:Y69"/>
    <mergeCell ref="X66:X69"/>
    <mergeCell ref="L66:M67"/>
    <mergeCell ref="N66:N69"/>
    <mergeCell ref="O66:O69"/>
    <mergeCell ref="P66:P69"/>
    <mergeCell ref="M68:M69"/>
    <mergeCell ref="L68:L69"/>
    <mergeCell ref="Q66:Q69"/>
    <mergeCell ref="R66:V68"/>
  </mergeCells>
  <printOptions/>
  <pageMargins left="0.5905511811023623" right="0.5905511811023623" top="0.7086614173228347" bottom="0.3937007874015748" header="0.5118110236220472" footer="0.5118110236220472"/>
  <pageSetup horizontalDpi="600" verticalDpi="600" orientation="portrait" paperSize="9" scale="59" r:id="rId1"/>
  <rowBreaks count="1" manualBreakCount="1">
    <brk id="78" max="23" man="1"/>
  </rowBreaks>
  <colBreaks count="1" manualBreakCount="1">
    <brk id="16" max="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大内　章平</cp:lastModifiedBy>
  <cp:lastPrinted>2015-02-26T10:26:25Z</cp:lastPrinted>
  <dcterms:created xsi:type="dcterms:W3CDTF">2003-10-06T02:49:04Z</dcterms:created>
  <dcterms:modified xsi:type="dcterms:W3CDTF">2015-02-26T10:26:56Z</dcterms:modified>
  <cp:category/>
  <cp:version/>
  <cp:contentType/>
  <cp:contentStatus/>
</cp:coreProperties>
</file>