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45" windowWidth="6600" windowHeight="7965" activeTab="0"/>
  </bookViews>
  <sheets>
    <sheet name="第３５・３６・３７表" sheetId="1" r:id="rId1"/>
    <sheet name="第３８・３９・４０表" sheetId="2" r:id="rId2"/>
  </sheets>
  <externalReferences>
    <externalReference r:id="rId5"/>
    <externalReference r:id="rId6"/>
  </externalReferences>
  <definedNames>
    <definedName name="_1NEN" localSheetId="0">'[2]第３表'!$F$1:$F$104</definedName>
    <definedName name="_1NEN">'[1]第３表'!$F$1:$F$104</definedName>
    <definedName name="_Regression_Int" localSheetId="0" hidden="1">1</definedName>
    <definedName name="_xlnm.Print_Area" localSheetId="0">'第３５・３６・３７表'!$A$1:$X$63</definedName>
    <definedName name="_xlnm.Print_Area" localSheetId="1">'第３８・３９・４０表'!$A$1:$AL$61</definedName>
    <definedName name="Print_Area_MI" localSheetId="0">'第３５・３６・３７表'!$A$22:$U$22</definedName>
    <definedName name="Print_Area_MI">'[1]第１表'!$B$1:$N$59</definedName>
    <definedName name="Print_Titles_MI" localSheetId="0">'[2]第２表'!$2:$8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<sst xmlns="http://schemas.openxmlformats.org/spreadsheetml/2006/main" count="216" uniqueCount="90">
  <si>
    <t>計</t>
  </si>
  <si>
    <t>男</t>
  </si>
  <si>
    <t>女</t>
  </si>
  <si>
    <t>(単位：人)</t>
  </si>
  <si>
    <t>区   分</t>
  </si>
  <si>
    <t>学　　校　　数</t>
  </si>
  <si>
    <t xml:space="preserve">  私  立</t>
  </si>
  <si>
    <t>専攻科</t>
  </si>
  <si>
    <t>別 科</t>
  </si>
  <si>
    <t>全 日 制</t>
  </si>
  <si>
    <t>定 時 制</t>
  </si>
  <si>
    <t xml:space="preserve">   &lt;中等教育学校&gt;</t>
  </si>
  <si>
    <t>後期課程</t>
  </si>
  <si>
    <t>前期課程</t>
  </si>
  <si>
    <t xml:space="preserve"> &lt;高等学校通信教育&gt;</t>
  </si>
  <si>
    <t>計</t>
  </si>
  <si>
    <t>教　　　頭</t>
  </si>
  <si>
    <t>教　　　諭</t>
  </si>
  <si>
    <t>助　教　諭　</t>
  </si>
  <si>
    <t>養護教諭</t>
  </si>
  <si>
    <t>講　　　師</t>
  </si>
  <si>
    <t xml:space="preserve"> そ   の   他</t>
  </si>
  <si>
    <t>養護助教諭</t>
  </si>
  <si>
    <t>事　　　務　　　職　　　員</t>
  </si>
  <si>
    <t>公　立</t>
  </si>
  <si>
    <t>私　立</t>
  </si>
  <si>
    <t>（宮城野区）</t>
  </si>
  <si>
    <t>栄養教諭</t>
  </si>
  <si>
    <t>（多賀城市）</t>
  </si>
  <si>
    <t>&lt;中等教育学校&gt;</t>
  </si>
  <si>
    <t>本務者</t>
  </si>
  <si>
    <t>兼務者</t>
  </si>
  <si>
    <t>（多賀城市）</t>
  </si>
  <si>
    <t>負担法による事務職員</t>
  </si>
  <si>
    <t>事務職員</t>
  </si>
  <si>
    <t>学校図書館
事務員</t>
  </si>
  <si>
    <t>養護
職員</t>
  </si>
  <si>
    <t>用務員</t>
  </si>
  <si>
    <t>技術
職員</t>
  </si>
  <si>
    <t>学校栄養
職員</t>
  </si>
  <si>
    <t>併置</t>
  </si>
  <si>
    <t>１学年</t>
  </si>
  <si>
    <t>２学年</t>
  </si>
  <si>
    <t>３学年</t>
  </si>
  <si>
    <t>全日
制</t>
  </si>
  <si>
    <t>定時
制</t>
  </si>
  <si>
    <t>学　級　数</t>
  </si>
  <si>
    <t>生　　　　　　　　　徒　　　　　　　　　数</t>
  </si>
  <si>
    <t>第３６表　　　職　名　別　教　員　数</t>
  </si>
  <si>
    <t>第３７表　　　職　員　数　（　本　務　者　）</t>
  </si>
  <si>
    <t>第３８表　　　学　校　数　・　学　級　数　及　び　学　年　別　生　徒　数</t>
  </si>
  <si>
    <t>第４０表　　　職　員　数　（　本　務　者　）</t>
  </si>
  <si>
    <t>負担法に
よる学校
栄養職員</t>
  </si>
  <si>
    <t>そ　の　他　の　者</t>
  </si>
  <si>
    <t>（つづき）</t>
  </si>
  <si>
    <t>　　</t>
  </si>
  <si>
    <t>主事・主事補等</t>
  </si>
  <si>
    <t>実習助手</t>
  </si>
  <si>
    <t>技術職員</t>
  </si>
  <si>
    <t>養護職員</t>
  </si>
  <si>
    <t>用務員</t>
  </si>
  <si>
    <t>警備員
その他</t>
  </si>
  <si>
    <t>学校給食
調理
従事員</t>
  </si>
  <si>
    <t>警備員
その他</t>
  </si>
  <si>
    <t>校　　　長</t>
  </si>
  <si>
    <t>副　校　長</t>
  </si>
  <si>
    <t>主幹教諭</t>
  </si>
  <si>
    <t>指導教諭</t>
  </si>
  <si>
    <t>区   分</t>
  </si>
  <si>
    <t>区　　分
市町村名</t>
  </si>
  <si>
    <t>区   分
市町村名</t>
  </si>
  <si>
    <t>　公　立</t>
  </si>
  <si>
    <t>－</t>
  </si>
  <si>
    <t>（つづき）</t>
  </si>
  <si>
    <t>本　　　　　　　科</t>
  </si>
  <si>
    <t>（つづき）</t>
  </si>
  <si>
    <t>実習
助手</t>
  </si>
  <si>
    <t>－</t>
  </si>
  <si>
    <t>…</t>
  </si>
  <si>
    <t>１学年</t>
  </si>
  <si>
    <t>２学年</t>
  </si>
  <si>
    <t>３学年</t>
  </si>
  <si>
    <t xml:space="preserve"> 平成25年度</t>
  </si>
  <si>
    <t>平成25年度</t>
  </si>
  <si>
    <t>（名取市）</t>
  </si>
  <si>
    <t>公　立</t>
  </si>
  <si>
    <t>（仙台市）</t>
  </si>
  <si>
    <t xml:space="preserve"> 平成26年度</t>
  </si>
  <si>
    <t>平成26年度</t>
  </si>
  <si>
    <t>（泉区）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</si>
</sst>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#,##0;&quot;△&quot;#,##0;\-"/>
    <numFmt numFmtId="198" formatCode="0.0;&quot;△ &quot;0.0"/>
    <numFmt numFmtId="199" formatCode="0.0_);[Red]\(0.0\)"/>
    <numFmt numFmtId="200" formatCode="0.0%"/>
    <numFmt numFmtId="201" formatCode="0_ "/>
  </numFmts>
  <fonts count="54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sz val="7"/>
      <name val="ＭＳ Ｐゴシック"/>
      <family val="3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0"/>
      <name val="ＭＳ 明朝"/>
      <family val="1"/>
    </font>
    <font>
      <sz val="7"/>
      <name val="Terminal"/>
      <family val="0"/>
    </font>
    <font>
      <sz val="14"/>
      <name val="明朝"/>
      <family val="1"/>
    </font>
    <font>
      <sz val="7"/>
      <name val="ＭＳ Ｐ明朝"/>
      <family val="1"/>
    </font>
    <font>
      <b/>
      <sz val="10"/>
      <name val="書院細明朝体"/>
      <family val="1"/>
    </font>
    <font>
      <b/>
      <sz val="10"/>
      <name val="明朝"/>
      <family val="1"/>
    </font>
    <font>
      <b/>
      <sz val="14"/>
      <name val="Terminal"/>
      <family val="0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明朝"/>
      <family val="1"/>
    </font>
    <font>
      <b/>
      <sz val="11"/>
      <name val="書院細明朝体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51" fillId="31" borderId="4" applyNumberFormat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1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178" fontId="13" fillId="0" borderId="0" xfId="66" applyNumberFormat="1" applyFont="1" applyFill="1" applyAlignment="1">
      <alignment vertical="center"/>
      <protection/>
    </xf>
    <xf numFmtId="178" fontId="18" fillId="0" borderId="0" xfId="66" applyNumberFormat="1" applyFont="1" applyFill="1" applyBorder="1" applyAlignment="1">
      <alignment vertical="center"/>
      <protection/>
    </xf>
    <xf numFmtId="178" fontId="18" fillId="0" borderId="10" xfId="66" applyNumberFormat="1" applyFont="1" applyFill="1" applyBorder="1" applyAlignment="1">
      <alignment vertical="center"/>
      <protection/>
    </xf>
    <xf numFmtId="178" fontId="18" fillId="0" borderId="0" xfId="66" applyNumberFormat="1" applyFont="1" applyFill="1" applyAlignment="1">
      <alignment vertical="center"/>
      <protection/>
    </xf>
    <xf numFmtId="178" fontId="17" fillId="0" borderId="0" xfId="66" applyNumberFormat="1" applyFont="1" applyFill="1" applyAlignment="1">
      <alignment vertical="center"/>
      <protection/>
    </xf>
    <xf numFmtId="178" fontId="18" fillId="0" borderId="0" xfId="66" applyNumberFormat="1" applyFont="1" applyFill="1" applyBorder="1" applyAlignment="1" applyProtection="1">
      <alignment horizontal="center" vertical="center"/>
      <protection locked="0"/>
    </xf>
    <xf numFmtId="178" fontId="18" fillId="0" borderId="0" xfId="66" applyNumberFormat="1" applyFont="1" applyFill="1" applyBorder="1" applyAlignment="1" applyProtection="1">
      <alignment horizontal="center" vertical="center"/>
      <protection/>
    </xf>
    <xf numFmtId="178" fontId="18" fillId="0" borderId="11" xfId="66" applyNumberFormat="1" applyFont="1" applyFill="1" applyBorder="1" applyAlignment="1">
      <alignment vertical="center"/>
      <protection/>
    </xf>
    <xf numFmtId="178" fontId="18" fillId="0" borderId="0" xfId="67" applyNumberFormat="1" applyFont="1" applyFill="1" applyBorder="1" applyAlignment="1">
      <alignment vertical="center"/>
      <protection/>
    </xf>
    <xf numFmtId="178" fontId="18" fillId="0" borderId="10" xfId="67" applyNumberFormat="1" applyFont="1" applyFill="1" applyBorder="1" applyAlignment="1">
      <alignment vertical="center"/>
      <protection/>
    </xf>
    <xf numFmtId="178" fontId="18" fillId="0" borderId="0" xfId="67" applyNumberFormat="1" applyFont="1" applyFill="1" applyBorder="1" applyAlignment="1" applyProtection="1">
      <alignment horizontal="center" vertical="center"/>
      <protection/>
    </xf>
    <xf numFmtId="178" fontId="18" fillId="0" borderId="11" xfId="67" applyNumberFormat="1" applyFont="1" applyFill="1" applyBorder="1" applyAlignment="1">
      <alignment vertical="center"/>
      <protection/>
    </xf>
    <xf numFmtId="178" fontId="53" fillId="0" borderId="0" xfId="68" applyNumberFormat="1" applyFont="1" applyFill="1" applyBorder="1" applyAlignment="1" applyProtection="1">
      <alignment vertical="center"/>
      <protection/>
    </xf>
    <xf numFmtId="178" fontId="12" fillId="0" borderId="0" xfId="68" applyNumberFormat="1" applyFont="1" applyFill="1" applyBorder="1" applyAlignment="1" applyProtection="1">
      <alignment horizontal="center" vertical="center"/>
      <protection/>
    </xf>
    <xf numFmtId="178" fontId="12" fillId="0" borderId="0" xfId="68" applyNumberFormat="1" applyFont="1" applyFill="1" applyBorder="1" applyAlignment="1" applyProtection="1">
      <alignment horizontal="left" vertical="center"/>
      <protection/>
    </xf>
    <xf numFmtId="178" fontId="12" fillId="0" borderId="0" xfId="68" applyNumberFormat="1" applyFont="1" applyFill="1" applyBorder="1" applyAlignment="1">
      <alignment vertical="center"/>
      <protection/>
    </xf>
    <xf numFmtId="178" fontId="53" fillId="0" borderId="0" xfId="68" applyNumberFormat="1" applyFont="1" applyFill="1" applyBorder="1" applyAlignment="1">
      <alignment vertical="center"/>
      <protection/>
    </xf>
    <xf numFmtId="178" fontId="53" fillId="0" borderId="0" xfId="68" applyNumberFormat="1" applyFont="1" applyFill="1" applyBorder="1" applyAlignment="1" applyProtection="1">
      <alignment horizontal="right" vertical="center"/>
      <protection/>
    </xf>
    <xf numFmtId="178" fontId="13" fillId="0" borderId="0" xfId="66" applyNumberFormat="1" applyFont="1" applyFill="1" applyBorder="1" applyAlignment="1">
      <alignment vertical="center"/>
      <protection/>
    </xf>
    <xf numFmtId="178" fontId="12" fillId="0" borderId="12" xfId="66" applyNumberFormat="1" applyFont="1" applyFill="1" applyBorder="1" applyAlignment="1" applyProtection="1">
      <alignment horizontal="center" vertical="center"/>
      <protection/>
    </xf>
    <xf numFmtId="178" fontId="18" fillId="0" borderId="10" xfId="66" applyNumberFormat="1" applyFont="1" applyFill="1" applyBorder="1" applyAlignment="1" applyProtection="1">
      <alignment vertical="center"/>
      <protection/>
    </xf>
    <xf numFmtId="178" fontId="18" fillId="0" borderId="0" xfId="66" applyNumberFormat="1" applyFont="1" applyFill="1" applyBorder="1" applyAlignment="1" applyProtection="1">
      <alignment vertical="center"/>
      <protection/>
    </xf>
    <xf numFmtId="178" fontId="18" fillId="0" borderId="13" xfId="66" applyNumberFormat="1" applyFont="1" applyFill="1" applyBorder="1" applyAlignment="1">
      <alignment vertical="center"/>
      <protection/>
    </xf>
    <xf numFmtId="176" fontId="18" fillId="0" borderId="0" xfId="61" applyNumberFormat="1" applyFont="1" applyFill="1" applyBorder="1" applyAlignment="1" applyProtection="1">
      <alignment horizontal="center" vertical="center"/>
      <protection/>
    </xf>
    <xf numFmtId="178" fontId="18" fillId="0" borderId="10" xfId="66" applyNumberFormat="1" applyFont="1" applyFill="1" applyBorder="1" applyAlignment="1" applyProtection="1">
      <alignment vertical="center"/>
      <protection locked="0"/>
    </xf>
    <xf numFmtId="178" fontId="18" fillId="0" borderId="0" xfId="66" applyNumberFormat="1" applyFont="1" applyFill="1" applyBorder="1" applyAlignment="1" applyProtection="1">
      <alignment vertical="center"/>
      <protection locked="0"/>
    </xf>
    <xf numFmtId="178" fontId="18" fillId="0" borderId="0" xfId="66" applyNumberFormat="1" applyFont="1" applyFill="1" applyBorder="1" applyAlignment="1">
      <alignment horizontal="right" vertical="center"/>
      <protection/>
    </xf>
    <xf numFmtId="0" fontId="14" fillId="0" borderId="0" xfId="0" applyFont="1" applyFill="1" applyAlignment="1">
      <alignment vertical="center"/>
    </xf>
    <xf numFmtId="3" fontId="18" fillId="0" borderId="0" xfId="63" applyNumberFormat="1" applyFont="1" applyFill="1" applyAlignment="1">
      <alignment horizontal="centerContinuous" vertical="center"/>
      <protection/>
    </xf>
    <xf numFmtId="3" fontId="18" fillId="0" borderId="0" xfId="63" applyNumberFormat="1" applyFont="1" applyFill="1" applyAlignment="1">
      <alignment vertical="center"/>
      <protection/>
    </xf>
    <xf numFmtId="178" fontId="18" fillId="0" borderId="0" xfId="64" applyNumberFormat="1" applyFont="1" applyFill="1" applyAlignment="1">
      <alignment horizontal="centerContinuous" vertical="center"/>
      <protection/>
    </xf>
    <xf numFmtId="178" fontId="18" fillId="0" borderId="0" xfId="64" applyNumberFormat="1" applyFont="1" applyFill="1" applyAlignment="1" applyProtection="1">
      <alignment vertical="center"/>
      <protection/>
    </xf>
    <xf numFmtId="178" fontId="18" fillId="0" borderId="0" xfId="64" applyNumberFormat="1" applyFont="1" applyFill="1" applyAlignment="1" applyProtection="1">
      <alignment horizontal="centerContinuous" vertical="center"/>
      <protection/>
    </xf>
    <xf numFmtId="3" fontId="17" fillId="0" borderId="0" xfId="63" applyNumberFormat="1" applyFont="1" applyFill="1" applyAlignment="1">
      <alignment vertical="center"/>
      <protection/>
    </xf>
    <xf numFmtId="3" fontId="13" fillId="0" borderId="0" xfId="63" applyNumberFormat="1" applyFont="1" applyFill="1" applyAlignment="1">
      <alignment vertical="center"/>
      <protection/>
    </xf>
    <xf numFmtId="3" fontId="18" fillId="0" borderId="0" xfId="63" applyNumberFormat="1" applyFont="1" applyFill="1" applyBorder="1" applyAlignment="1" applyProtection="1">
      <alignment horizontal="left" vertical="center"/>
      <protection locked="0"/>
    </xf>
    <xf numFmtId="3" fontId="18" fillId="0" borderId="0" xfId="63" applyNumberFormat="1" applyFont="1" applyFill="1" applyBorder="1" applyAlignment="1">
      <alignment vertical="center"/>
      <protection/>
    </xf>
    <xf numFmtId="3" fontId="18" fillId="0" borderId="0" xfId="63" applyNumberFormat="1" applyFont="1" applyFill="1" applyBorder="1" applyAlignment="1" applyProtection="1">
      <alignment vertical="center"/>
      <protection locked="0"/>
    </xf>
    <xf numFmtId="3" fontId="18" fillId="0" borderId="0" xfId="63" applyNumberFormat="1" applyFont="1" applyFill="1" applyBorder="1" applyAlignment="1">
      <alignment horizontal="centerContinuous" vertical="center"/>
      <protection/>
    </xf>
    <xf numFmtId="178" fontId="18" fillId="0" borderId="0" xfId="64" applyNumberFormat="1" applyFont="1" applyFill="1" applyBorder="1" applyAlignment="1">
      <alignment horizontal="left" vertical="center"/>
      <protection/>
    </xf>
    <xf numFmtId="178" fontId="18" fillId="0" borderId="14" xfId="64" applyNumberFormat="1" applyFont="1" applyFill="1" applyBorder="1" applyAlignment="1">
      <alignment horizontal="center" vertical="center"/>
      <protection/>
    </xf>
    <xf numFmtId="178" fontId="18" fillId="0" borderId="15" xfId="65" applyNumberFormat="1" applyFont="1" applyFill="1" applyBorder="1" applyAlignment="1">
      <alignment horizontal="centerContinuous" vertical="center"/>
      <protection/>
    </xf>
    <xf numFmtId="178" fontId="18" fillId="0" borderId="16" xfId="65" applyNumberFormat="1" applyFont="1" applyFill="1" applyBorder="1" applyAlignment="1">
      <alignment horizontal="centerContinuous" vertical="center"/>
      <protection/>
    </xf>
    <xf numFmtId="178" fontId="18" fillId="0" borderId="16" xfId="65" applyNumberFormat="1" applyFont="1" applyFill="1" applyBorder="1" applyAlignment="1" applyProtection="1">
      <alignment horizontal="centerContinuous" vertical="center"/>
      <protection/>
    </xf>
    <xf numFmtId="178" fontId="18" fillId="0" borderId="17" xfId="65" applyNumberFormat="1" applyFont="1" applyFill="1" applyBorder="1" applyAlignment="1">
      <alignment horizontal="centerContinuous" vertical="center"/>
      <protection/>
    </xf>
    <xf numFmtId="178" fontId="18" fillId="0" borderId="18" xfId="65" applyNumberFormat="1" applyFont="1" applyFill="1" applyBorder="1" applyAlignment="1" applyProtection="1">
      <alignment horizontal="centerContinuous" vertical="center"/>
      <protection/>
    </xf>
    <xf numFmtId="178" fontId="18" fillId="0" borderId="19" xfId="65" applyNumberFormat="1" applyFont="1" applyFill="1" applyBorder="1" applyAlignment="1">
      <alignment horizontal="centerContinuous" vertical="center"/>
      <protection/>
    </xf>
    <xf numFmtId="178" fontId="18" fillId="0" borderId="15" xfId="65" applyNumberFormat="1" applyFont="1" applyFill="1" applyBorder="1" applyAlignment="1" applyProtection="1">
      <alignment horizontal="centerContinuous" vertical="center"/>
      <protection/>
    </xf>
    <xf numFmtId="178" fontId="18" fillId="0" borderId="20" xfId="65" applyNumberFormat="1" applyFont="1" applyFill="1" applyBorder="1" applyAlignment="1">
      <alignment horizontal="centerContinuous" vertical="center"/>
      <protection/>
    </xf>
    <xf numFmtId="178" fontId="18" fillId="0" borderId="21" xfId="65" applyNumberFormat="1" applyFont="1" applyFill="1" applyBorder="1" applyAlignment="1">
      <alignment horizontal="centerContinuous" vertical="center"/>
      <protection/>
    </xf>
    <xf numFmtId="178" fontId="18" fillId="0" borderId="13" xfId="65" applyNumberFormat="1" applyFont="1" applyFill="1" applyBorder="1" applyAlignment="1" applyProtection="1">
      <alignment horizontal="center" vertical="center"/>
      <protection/>
    </xf>
    <xf numFmtId="178" fontId="18" fillId="0" borderId="11" xfId="65" applyNumberFormat="1" applyFont="1" applyFill="1" applyBorder="1" applyAlignment="1" applyProtection="1">
      <alignment horizontal="center" vertical="center"/>
      <protection/>
    </xf>
    <xf numFmtId="178" fontId="18" fillId="0" borderId="12" xfId="65" applyNumberFormat="1" applyFont="1" applyFill="1" applyBorder="1" applyAlignment="1" applyProtection="1">
      <alignment horizontal="center" vertical="center"/>
      <protection/>
    </xf>
    <xf numFmtId="178" fontId="18" fillId="0" borderId="18" xfId="65" applyNumberFormat="1" applyFont="1" applyFill="1" applyBorder="1" applyAlignment="1" applyProtection="1">
      <alignment horizontal="center" vertical="center"/>
      <protection/>
    </xf>
    <xf numFmtId="178" fontId="18" fillId="0" borderId="19" xfId="65" applyNumberFormat="1" applyFont="1" applyFill="1" applyBorder="1" applyAlignment="1" applyProtection="1">
      <alignment horizontal="center" vertical="center"/>
      <protection/>
    </xf>
    <xf numFmtId="176" fontId="18" fillId="0" borderId="0" xfId="61" applyNumberFormat="1" applyFont="1" applyFill="1" applyBorder="1" applyAlignment="1">
      <alignment vertical="center"/>
      <protection/>
    </xf>
    <xf numFmtId="3" fontId="18" fillId="0" borderId="10" xfId="63" applyNumberFormat="1" applyFont="1" applyFill="1" applyBorder="1" applyAlignment="1">
      <alignment vertical="center"/>
      <protection/>
    </xf>
    <xf numFmtId="3" fontId="17" fillId="0" borderId="0" xfId="63" applyNumberFormat="1" applyFont="1" applyFill="1" applyBorder="1" applyAlignment="1">
      <alignment vertical="center"/>
      <protection/>
    </xf>
    <xf numFmtId="180" fontId="18" fillId="0" borderId="0" xfId="63" applyNumberFormat="1" applyFont="1" applyFill="1" applyBorder="1" applyAlignment="1" applyProtection="1">
      <alignment vertical="center"/>
      <protection/>
    </xf>
    <xf numFmtId="176" fontId="18" fillId="0" borderId="0" xfId="61" applyNumberFormat="1" applyFont="1" applyFill="1" applyBorder="1" applyAlignment="1" applyProtection="1">
      <alignment horizontal="left" vertical="center"/>
      <protection/>
    </xf>
    <xf numFmtId="176" fontId="18" fillId="0" borderId="0" xfId="61" applyNumberFormat="1" applyFont="1" applyFill="1" applyBorder="1" applyAlignment="1" applyProtection="1">
      <alignment horizontal="right" vertical="center"/>
      <protection/>
    </xf>
    <xf numFmtId="176" fontId="18" fillId="0" borderId="11" xfId="61" applyNumberFormat="1" applyFont="1" applyFill="1" applyBorder="1" applyAlignment="1" applyProtection="1">
      <alignment horizontal="left" vertical="center"/>
      <protection/>
    </xf>
    <xf numFmtId="180" fontId="18" fillId="0" borderId="11" xfId="63" applyNumberFormat="1" applyFont="1" applyFill="1" applyBorder="1" applyAlignment="1" applyProtection="1">
      <alignment vertical="center"/>
      <protection/>
    </xf>
    <xf numFmtId="178" fontId="18" fillId="0" borderId="0" xfId="67" applyNumberFormat="1" applyFont="1" applyFill="1" applyAlignment="1">
      <alignment horizontal="center" vertical="center"/>
      <protection/>
    </xf>
    <xf numFmtId="178" fontId="12" fillId="0" borderId="0" xfId="67" applyNumberFormat="1" applyFont="1" applyFill="1" applyAlignment="1">
      <alignment horizontal="center" vertical="center"/>
      <protection/>
    </xf>
    <xf numFmtId="178" fontId="12" fillId="0" borderId="0" xfId="67" applyNumberFormat="1" applyFont="1" applyFill="1" applyBorder="1" applyAlignment="1">
      <alignment vertical="center"/>
      <protection/>
    </xf>
    <xf numFmtId="178" fontId="18" fillId="0" borderId="0" xfId="67" applyNumberFormat="1" applyFont="1" applyFill="1" applyBorder="1" applyAlignment="1" applyProtection="1">
      <alignment horizontal="left" vertical="center"/>
      <protection/>
    </xf>
    <xf numFmtId="178" fontId="18" fillId="0" borderId="0" xfId="67" applyNumberFormat="1" applyFont="1" applyFill="1" applyBorder="1" applyAlignment="1">
      <alignment horizontal="left" vertical="center"/>
      <protection/>
    </xf>
    <xf numFmtId="178" fontId="18" fillId="0" borderId="18" xfId="67" applyNumberFormat="1" applyFont="1" applyFill="1" applyBorder="1" applyAlignment="1" applyProtection="1">
      <alignment horizontal="center" vertical="center"/>
      <protection/>
    </xf>
    <xf numFmtId="178" fontId="18" fillId="0" borderId="21" xfId="67" applyNumberFormat="1" applyFont="1" applyFill="1" applyBorder="1" applyAlignment="1" applyProtection="1">
      <alignment horizontal="center" vertical="center"/>
      <protection/>
    </xf>
    <xf numFmtId="178" fontId="18" fillId="0" borderId="12" xfId="67" applyNumberFormat="1" applyFont="1" applyFill="1" applyBorder="1" applyAlignment="1" applyProtection="1">
      <alignment horizontal="center" vertical="center"/>
      <protection/>
    </xf>
    <xf numFmtId="178" fontId="18" fillId="0" borderId="19" xfId="67" applyNumberFormat="1" applyFont="1" applyFill="1" applyBorder="1" applyAlignment="1" applyProtection="1">
      <alignment horizontal="center" vertical="center"/>
      <protection/>
    </xf>
    <xf numFmtId="178" fontId="18" fillId="0" borderId="14" xfId="67" applyNumberFormat="1" applyFont="1" applyFill="1" applyBorder="1" applyAlignment="1">
      <alignment vertical="center"/>
      <protection/>
    </xf>
    <xf numFmtId="178" fontId="17" fillId="0" borderId="0" xfId="66" applyNumberFormat="1" applyFont="1" applyFill="1" applyBorder="1" applyAlignment="1">
      <alignment vertical="center"/>
      <protection/>
    </xf>
    <xf numFmtId="178" fontId="19" fillId="0" borderId="10" xfId="67" applyNumberFormat="1" applyFont="1" applyFill="1" applyBorder="1" applyAlignment="1" applyProtection="1">
      <alignment vertical="center"/>
      <protection locked="0"/>
    </xf>
    <xf numFmtId="178" fontId="19" fillId="0" borderId="0" xfId="67" applyNumberFormat="1" applyFont="1" applyFill="1" applyBorder="1" applyAlignment="1" applyProtection="1">
      <alignment vertical="center"/>
      <protection locked="0"/>
    </xf>
    <xf numFmtId="178" fontId="19" fillId="0" borderId="0" xfId="67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>
      <alignment vertical="center"/>
    </xf>
    <xf numFmtId="176" fontId="19" fillId="0" borderId="0" xfId="61" applyNumberFormat="1" applyFont="1" applyFill="1" applyBorder="1" applyAlignment="1" applyProtection="1">
      <alignment horizontal="center" vertical="center"/>
      <protection/>
    </xf>
    <xf numFmtId="178" fontId="18" fillId="0" borderId="10" xfId="67" applyNumberFormat="1" applyFont="1" applyFill="1" applyBorder="1" applyAlignment="1" applyProtection="1">
      <alignment vertical="center"/>
      <protection/>
    </xf>
    <xf numFmtId="178" fontId="18" fillId="0" borderId="0" xfId="67" applyNumberFormat="1" applyFont="1" applyFill="1" applyBorder="1" applyAlignment="1" applyProtection="1">
      <alignment vertical="center"/>
      <protection/>
    </xf>
    <xf numFmtId="178" fontId="18" fillId="0" borderId="0" xfId="66" applyNumberFormat="1" applyFont="1" applyFill="1" applyBorder="1" applyAlignment="1" applyProtection="1">
      <alignment horizontal="right" vertical="center"/>
      <protection/>
    </xf>
    <xf numFmtId="178" fontId="18" fillId="0" borderId="0" xfId="67" applyNumberFormat="1" applyFont="1" applyFill="1" applyBorder="1" applyAlignment="1">
      <alignment horizontal="right" vertical="center"/>
      <protection/>
    </xf>
    <xf numFmtId="178" fontId="18" fillId="0" borderId="13" xfId="67" applyNumberFormat="1" applyFont="1" applyFill="1" applyBorder="1" applyAlignment="1">
      <alignment vertical="center"/>
      <protection/>
    </xf>
    <xf numFmtId="178" fontId="18" fillId="0" borderId="0" xfId="64" applyNumberFormat="1" applyFont="1" applyFill="1" applyBorder="1" applyAlignment="1" applyProtection="1">
      <alignment horizontal="left" vertical="center"/>
      <protection locked="0"/>
    </xf>
    <xf numFmtId="180" fontId="18" fillId="0" borderId="10" xfId="63" applyNumberFormat="1" applyFont="1" applyFill="1" applyBorder="1" applyAlignment="1" applyProtection="1">
      <alignment horizontal="right" vertical="center"/>
      <protection/>
    </xf>
    <xf numFmtId="180" fontId="18" fillId="0" borderId="0" xfId="63" applyNumberFormat="1" applyFont="1" applyFill="1" applyBorder="1" applyAlignment="1" applyProtection="1">
      <alignment horizontal="right" vertical="center"/>
      <protection/>
    </xf>
    <xf numFmtId="180" fontId="18" fillId="0" borderId="10" xfId="63" applyNumberFormat="1" applyFont="1" applyFill="1" applyBorder="1" applyAlignment="1" applyProtection="1">
      <alignment vertical="center"/>
      <protection/>
    </xf>
    <xf numFmtId="180" fontId="17" fillId="0" borderId="0" xfId="63" applyNumberFormat="1" applyFont="1" applyFill="1" applyBorder="1" applyAlignment="1">
      <alignment vertical="center"/>
      <protection/>
    </xf>
    <xf numFmtId="0" fontId="17" fillId="0" borderId="0" xfId="63" applyFont="1" applyFill="1" applyBorder="1" applyAlignment="1">
      <alignment vertical="center"/>
      <protection/>
    </xf>
    <xf numFmtId="180" fontId="18" fillId="0" borderId="13" xfId="63" applyNumberFormat="1" applyFont="1" applyFill="1" applyBorder="1" applyAlignment="1" applyProtection="1">
      <alignment vertical="center"/>
      <protection/>
    </xf>
    <xf numFmtId="3" fontId="17" fillId="0" borderId="11" xfId="63" applyNumberFormat="1" applyFont="1" applyFill="1" applyBorder="1" applyAlignment="1">
      <alignment vertical="center"/>
      <protection/>
    </xf>
    <xf numFmtId="180" fontId="17" fillId="0" borderId="11" xfId="63" applyNumberFormat="1" applyFont="1" applyFill="1" applyBorder="1" applyAlignment="1">
      <alignment vertical="center"/>
      <protection/>
    </xf>
    <xf numFmtId="0" fontId="17" fillId="0" borderId="11" xfId="63" applyFont="1" applyFill="1" applyBorder="1" applyAlignment="1">
      <alignment vertical="center"/>
      <protection/>
    </xf>
    <xf numFmtId="178" fontId="18" fillId="0" borderId="0" xfId="67" applyNumberFormat="1" applyFont="1" applyFill="1" applyBorder="1" applyAlignment="1" applyProtection="1">
      <alignment horizontal="right" vertical="center"/>
      <protection/>
    </xf>
    <xf numFmtId="178" fontId="12" fillId="0" borderId="0" xfId="68" applyNumberFormat="1" applyFont="1" applyFill="1" applyBorder="1" applyAlignment="1" applyProtection="1">
      <alignment horizontal="center" vertical="center" wrapText="1"/>
      <protection/>
    </xf>
    <xf numFmtId="178" fontId="12" fillId="0" borderId="0" xfId="68" applyNumberFormat="1" applyFont="1" applyFill="1" applyBorder="1" applyAlignment="1" applyProtection="1">
      <alignment vertical="center"/>
      <protection/>
    </xf>
    <xf numFmtId="178" fontId="12" fillId="0" borderId="0" xfId="68" applyNumberFormat="1" applyFont="1" applyFill="1" applyBorder="1" applyAlignment="1">
      <alignment horizontal="right" vertical="center"/>
      <protection/>
    </xf>
    <xf numFmtId="178" fontId="15" fillId="0" borderId="0" xfId="68" applyNumberFormat="1" applyFont="1" applyFill="1" applyBorder="1" applyAlignment="1">
      <alignment horizontal="center" vertical="center"/>
      <protection/>
    </xf>
    <xf numFmtId="178" fontId="53" fillId="0" borderId="0" xfId="68" applyNumberFormat="1" applyFont="1" applyFill="1" applyBorder="1" applyAlignment="1">
      <alignment horizontal="right" vertical="center"/>
      <protection/>
    </xf>
    <xf numFmtId="178" fontId="18" fillId="0" borderId="0" xfId="66" applyNumberFormat="1" applyFont="1" applyFill="1" applyAlignment="1">
      <alignment horizontal="centerContinuous" vertical="center"/>
      <protection/>
    </xf>
    <xf numFmtId="178" fontId="18" fillId="0" borderId="0" xfId="68" applyNumberFormat="1" applyFont="1" applyFill="1" applyBorder="1" applyAlignment="1" applyProtection="1">
      <alignment horizontal="left" vertical="center"/>
      <protection/>
    </xf>
    <xf numFmtId="37" fontId="18" fillId="0" borderId="0" xfId="66" applyFont="1" applyFill="1" applyBorder="1" applyAlignment="1">
      <alignment vertical="center"/>
      <protection/>
    </xf>
    <xf numFmtId="178" fontId="18" fillId="0" borderId="0" xfId="66" applyNumberFormat="1" applyFont="1" applyFill="1" applyBorder="1" applyAlignment="1" applyProtection="1">
      <alignment horizontal="left" vertical="center"/>
      <protection/>
    </xf>
    <xf numFmtId="178" fontId="18" fillId="0" borderId="22" xfId="66" applyNumberFormat="1" applyFont="1" applyFill="1" applyBorder="1" applyAlignment="1">
      <alignment vertical="center"/>
      <protection/>
    </xf>
    <xf numFmtId="178" fontId="18" fillId="0" borderId="14" xfId="66" applyNumberFormat="1" applyFont="1" applyFill="1" applyBorder="1" applyAlignment="1" applyProtection="1">
      <alignment horizontal="center" vertical="center"/>
      <protection/>
    </xf>
    <xf numFmtId="178" fontId="18" fillId="0" borderId="14" xfId="66" applyNumberFormat="1" applyFont="1" applyFill="1" applyBorder="1" applyAlignment="1">
      <alignment vertical="center"/>
      <protection/>
    </xf>
    <xf numFmtId="178" fontId="18" fillId="0" borderId="18" xfId="66" applyNumberFormat="1" applyFont="1" applyFill="1" applyBorder="1" applyAlignment="1" applyProtection="1">
      <alignment horizontal="center" vertical="center"/>
      <protection/>
    </xf>
    <xf numFmtId="178" fontId="18" fillId="0" borderId="21" xfId="66" applyNumberFormat="1" applyFont="1" applyFill="1" applyBorder="1" applyAlignment="1" applyProtection="1">
      <alignment horizontal="center" vertical="center"/>
      <protection/>
    </xf>
    <xf numFmtId="178" fontId="18" fillId="0" borderId="22" xfId="66" applyNumberFormat="1" applyFont="1" applyFill="1" applyBorder="1" applyAlignment="1" applyProtection="1">
      <alignment horizontal="centerContinuous" vertical="center"/>
      <protection/>
    </xf>
    <xf numFmtId="178" fontId="18" fillId="0" borderId="23" xfId="66" applyNumberFormat="1" applyFont="1" applyFill="1" applyBorder="1" applyAlignment="1">
      <alignment horizontal="centerContinuous" vertical="center"/>
      <protection/>
    </xf>
    <xf numFmtId="178" fontId="18" fillId="0" borderId="14" xfId="66" applyNumberFormat="1" applyFont="1" applyFill="1" applyBorder="1" applyAlignment="1" applyProtection="1">
      <alignment horizontal="centerContinuous" vertical="center"/>
      <protection/>
    </xf>
    <xf numFmtId="178" fontId="18" fillId="0" borderId="14" xfId="66" applyNumberFormat="1" applyFont="1" applyFill="1" applyBorder="1" applyAlignment="1">
      <alignment horizontal="centerContinuous" vertical="center"/>
      <protection/>
    </xf>
    <xf numFmtId="178" fontId="18" fillId="0" borderId="14" xfId="66" applyNumberFormat="1" applyFont="1" applyFill="1" applyBorder="1" applyAlignment="1" applyProtection="1">
      <alignment horizontal="center" vertical="center" shrinkToFit="1"/>
      <protection/>
    </xf>
    <xf numFmtId="178" fontId="18" fillId="0" borderId="12" xfId="66" applyNumberFormat="1" applyFont="1" applyFill="1" applyBorder="1" applyAlignment="1" applyProtection="1">
      <alignment horizontal="center" vertical="center"/>
      <protection/>
    </xf>
    <xf numFmtId="178" fontId="18" fillId="0" borderId="0" xfId="67" applyNumberFormat="1" applyFont="1" applyFill="1" applyAlignment="1">
      <alignment horizontal="centerContinuous" vertical="center"/>
      <protection/>
    </xf>
    <xf numFmtId="178" fontId="18" fillId="0" borderId="18" xfId="67" applyNumberFormat="1" applyFont="1" applyFill="1" applyBorder="1" applyAlignment="1">
      <alignment horizontal="centerContinuous" vertical="center"/>
      <protection/>
    </xf>
    <xf numFmtId="178" fontId="18" fillId="0" borderId="21" xfId="67" applyNumberFormat="1" applyFont="1" applyFill="1" applyBorder="1" applyAlignment="1" applyProtection="1">
      <alignment horizontal="centerContinuous" vertical="center"/>
      <protection/>
    </xf>
    <xf numFmtId="178" fontId="18" fillId="0" borderId="21" xfId="67" applyNumberFormat="1" applyFont="1" applyFill="1" applyBorder="1" applyAlignment="1">
      <alignment horizontal="centerContinuous" vertical="center"/>
      <protection/>
    </xf>
    <xf numFmtId="178" fontId="18" fillId="0" borderId="19" xfId="67" applyNumberFormat="1" applyFont="1" applyFill="1" applyBorder="1" applyAlignment="1">
      <alignment horizontal="centerContinuous" vertical="center"/>
      <protection/>
    </xf>
    <xf numFmtId="178" fontId="18" fillId="0" borderId="0" xfId="66" applyNumberFormat="1" applyFont="1" applyFill="1" applyBorder="1" applyAlignment="1" applyProtection="1">
      <alignment horizontal="right" vertical="center"/>
      <protection locked="0"/>
    </xf>
    <xf numFmtId="178" fontId="18" fillId="0" borderId="0" xfId="66" applyNumberFormat="1" applyFont="1" applyFill="1" applyAlignment="1" applyProtection="1">
      <alignment vertical="center"/>
      <protection locked="0"/>
    </xf>
    <xf numFmtId="178" fontId="17" fillId="0" borderId="0" xfId="66" applyNumberFormat="1" applyFont="1" applyFill="1" applyAlignment="1" applyProtection="1">
      <alignment vertical="center"/>
      <protection locked="0"/>
    </xf>
    <xf numFmtId="178" fontId="19" fillId="0" borderId="10" xfId="66" applyNumberFormat="1" applyFont="1" applyFill="1" applyBorder="1" applyAlignment="1" applyProtection="1">
      <alignment vertical="center"/>
      <protection locked="0"/>
    </xf>
    <xf numFmtId="178" fontId="19" fillId="0" borderId="0" xfId="66" applyNumberFormat="1" applyFont="1" applyFill="1" applyBorder="1" applyAlignment="1" applyProtection="1">
      <alignment vertical="center"/>
      <protection locked="0"/>
    </xf>
    <xf numFmtId="178" fontId="19" fillId="0" borderId="0" xfId="66" applyNumberFormat="1" applyFont="1" applyFill="1" applyAlignment="1">
      <alignment vertical="center"/>
      <protection/>
    </xf>
    <xf numFmtId="178" fontId="19" fillId="0" borderId="10" xfId="66" applyNumberFormat="1" applyFont="1" applyFill="1" applyBorder="1" applyAlignment="1" applyProtection="1">
      <alignment vertical="center"/>
      <protection/>
    </xf>
    <xf numFmtId="178" fontId="19" fillId="0" borderId="0" xfId="66" applyNumberFormat="1" applyFont="1" applyFill="1" applyBorder="1" applyAlignment="1" applyProtection="1">
      <alignment vertical="center"/>
      <protection/>
    </xf>
    <xf numFmtId="178" fontId="18" fillId="0" borderId="10" xfId="67" applyNumberFormat="1" applyFont="1" applyFill="1" applyBorder="1" applyAlignment="1" applyProtection="1">
      <alignment vertical="center"/>
      <protection locked="0"/>
    </xf>
    <xf numFmtId="178" fontId="18" fillId="0" borderId="0" xfId="67" applyNumberFormat="1" applyFont="1" applyFill="1" applyBorder="1" applyAlignment="1" applyProtection="1">
      <alignment vertical="center"/>
      <protection locked="0"/>
    </xf>
    <xf numFmtId="180" fontId="19" fillId="0" borderId="10" xfId="63" applyNumberFormat="1" applyFont="1" applyFill="1" applyBorder="1" applyAlignment="1" applyProtection="1">
      <alignment vertical="center"/>
      <protection/>
    </xf>
    <xf numFmtId="180" fontId="19" fillId="0" borderId="0" xfId="63" applyNumberFormat="1" applyFont="1" applyFill="1" applyBorder="1" applyAlignment="1" applyProtection="1">
      <alignment vertical="center"/>
      <protection/>
    </xf>
    <xf numFmtId="3" fontId="15" fillId="0" borderId="0" xfId="63" applyNumberFormat="1" applyFont="1" applyFill="1" applyAlignment="1">
      <alignment vertical="center"/>
      <protection/>
    </xf>
    <xf numFmtId="178" fontId="18" fillId="0" borderId="0" xfId="67" applyNumberFormat="1" applyFont="1" applyFill="1" applyBorder="1" applyAlignment="1" applyProtection="1">
      <alignment horizontal="right" vertical="center"/>
      <protection locked="0"/>
    </xf>
    <xf numFmtId="178" fontId="12" fillId="0" borderId="0" xfId="68" applyNumberFormat="1" applyFont="1" applyFill="1" applyBorder="1" applyAlignment="1">
      <alignment horizontal="center" vertical="center"/>
      <protection/>
    </xf>
    <xf numFmtId="178" fontId="12" fillId="0" borderId="0" xfId="68" applyNumberFormat="1" applyFont="1" applyFill="1" applyBorder="1" applyAlignment="1" applyProtection="1">
      <alignment horizontal="center" vertical="center"/>
      <protection/>
    </xf>
    <xf numFmtId="178" fontId="12" fillId="0" borderId="0" xfId="68" applyNumberFormat="1" applyFont="1" applyFill="1" applyBorder="1" applyAlignment="1" applyProtection="1">
      <alignment horizontal="center" vertical="center" wrapText="1"/>
      <protection/>
    </xf>
    <xf numFmtId="178" fontId="18" fillId="0" borderId="23" xfId="67" applyNumberFormat="1" applyFont="1" applyFill="1" applyBorder="1" applyAlignment="1" applyProtection="1">
      <alignment horizontal="center" vertical="center"/>
      <protection/>
    </xf>
    <xf numFmtId="178" fontId="18" fillId="0" borderId="24" xfId="67" applyNumberFormat="1" applyFont="1" applyFill="1" applyBorder="1" applyAlignment="1" applyProtection="1">
      <alignment horizontal="center" vertical="center"/>
      <protection/>
    </xf>
    <xf numFmtId="178" fontId="18" fillId="0" borderId="25" xfId="67" applyNumberFormat="1" applyFont="1" applyFill="1" applyBorder="1" applyAlignment="1" applyProtection="1">
      <alignment horizontal="center" vertical="center"/>
      <protection/>
    </xf>
    <xf numFmtId="178" fontId="18" fillId="0" borderId="22" xfId="67" applyNumberFormat="1" applyFont="1" applyFill="1" applyBorder="1" applyAlignment="1">
      <alignment horizontal="center" vertical="center"/>
      <protection/>
    </xf>
    <xf numFmtId="178" fontId="18" fillId="0" borderId="14" xfId="67" applyNumberFormat="1" applyFont="1" applyFill="1" applyBorder="1" applyAlignment="1">
      <alignment horizontal="center" vertical="center"/>
      <protection/>
    </xf>
    <xf numFmtId="178" fontId="18" fillId="0" borderId="10" xfId="67" applyNumberFormat="1" applyFont="1" applyFill="1" applyBorder="1" applyAlignment="1">
      <alignment horizontal="center" vertical="center"/>
      <protection/>
    </xf>
    <xf numFmtId="178" fontId="18" fillId="0" borderId="0" xfId="67" applyNumberFormat="1" applyFont="1" applyFill="1" applyBorder="1" applyAlignment="1">
      <alignment horizontal="center" vertical="center"/>
      <protection/>
    </xf>
    <xf numFmtId="178" fontId="18" fillId="0" borderId="18" xfId="66" applyNumberFormat="1" applyFont="1" applyFill="1" applyBorder="1" applyAlignment="1" applyProtection="1">
      <alignment horizontal="center" vertical="center"/>
      <protection/>
    </xf>
    <xf numFmtId="178" fontId="18" fillId="0" borderId="19" xfId="66" applyNumberFormat="1" applyFont="1" applyFill="1" applyBorder="1" applyAlignment="1" applyProtection="1">
      <alignment horizontal="center" vertical="center"/>
      <protection/>
    </xf>
    <xf numFmtId="178" fontId="18" fillId="0" borderId="0" xfId="66" applyNumberFormat="1" applyFont="1" applyFill="1" applyAlignment="1">
      <alignment horizontal="center" vertical="center"/>
      <protection/>
    </xf>
    <xf numFmtId="178" fontId="18" fillId="0" borderId="0" xfId="67" applyNumberFormat="1" applyFont="1" applyFill="1" applyAlignment="1">
      <alignment horizontal="center" vertical="center"/>
      <protection/>
    </xf>
    <xf numFmtId="178" fontId="18" fillId="0" borderId="23" xfId="66" applyNumberFormat="1" applyFont="1" applyFill="1" applyBorder="1" applyAlignment="1" applyProtection="1">
      <alignment horizontal="center" vertical="center"/>
      <protection/>
    </xf>
    <xf numFmtId="178" fontId="18" fillId="0" borderId="25" xfId="66" applyNumberFormat="1" applyFont="1" applyFill="1" applyBorder="1" applyAlignment="1" applyProtection="1">
      <alignment horizontal="center" vertical="center"/>
      <protection/>
    </xf>
    <xf numFmtId="178" fontId="18" fillId="0" borderId="21" xfId="66" applyNumberFormat="1" applyFont="1" applyFill="1" applyBorder="1" applyAlignment="1" applyProtection="1">
      <alignment horizontal="center" vertical="center"/>
      <protection/>
    </xf>
    <xf numFmtId="178" fontId="18" fillId="0" borderId="22" xfId="66" applyNumberFormat="1" applyFont="1" applyFill="1" applyBorder="1" applyAlignment="1" applyProtection="1">
      <alignment horizontal="center" vertical="center"/>
      <protection/>
    </xf>
    <xf numFmtId="178" fontId="18" fillId="0" borderId="22" xfId="67" applyNumberFormat="1" applyFont="1" applyFill="1" applyBorder="1" applyAlignment="1" applyProtection="1">
      <alignment horizontal="center" vertical="center"/>
      <protection/>
    </xf>
    <xf numFmtId="178" fontId="18" fillId="0" borderId="13" xfId="67" applyNumberFormat="1" applyFont="1" applyFill="1" applyBorder="1" applyAlignment="1" applyProtection="1">
      <alignment horizontal="center" vertical="center"/>
      <protection/>
    </xf>
    <xf numFmtId="178" fontId="18" fillId="0" borderId="10" xfId="67" applyNumberFormat="1" applyFont="1" applyFill="1" applyBorder="1" applyAlignment="1" applyProtection="1">
      <alignment horizontal="center" vertical="center"/>
      <protection/>
    </xf>
    <xf numFmtId="178" fontId="18" fillId="0" borderId="22" xfId="67" applyNumberFormat="1" applyFont="1" applyFill="1" applyBorder="1" applyAlignment="1" applyProtection="1">
      <alignment horizontal="center" vertical="center" wrapText="1"/>
      <protection/>
    </xf>
    <xf numFmtId="178" fontId="18" fillId="0" borderId="14" xfId="67" applyNumberFormat="1" applyFont="1" applyFill="1" applyBorder="1" applyAlignment="1" applyProtection="1">
      <alignment horizontal="center" vertical="center"/>
      <protection/>
    </xf>
    <xf numFmtId="178" fontId="18" fillId="0" borderId="0" xfId="67" applyNumberFormat="1" applyFont="1" applyFill="1" applyBorder="1" applyAlignment="1" applyProtection="1">
      <alignment horizontal="center" vertical="center"/>
      <protection/>
    </xf>
    <xf numFmtId="178" fontId="18" fillId="0" borderId="11" xfId="67" applyNumberFormat="1" applyFont="1" applyFill="1" applyBorder="1" applyAlignment="1" applyProtection="1">
      <alignment horizontal="center" vertical="center"/>
      <protection/>
    </xf>
    <xf numFmtId="178" fontId="18" fillId="0" borderId="26" xfId="67" applyNumberFormat="1" applyFont="1" applyFill="1" applyBorder="1" applyAlignment="1" applyProtection="1">
      <alignment horizontal="center" vertical="center"/>
      <protection/>
    </xf>
    <xf numFmtId="178" fontId="18" fillId="0" borderId="27" xfId="67" applyNumberFormat="1" applyFont="1" applyFill="1" applyBorder="1" applyAlignment="1" applyProtection="1">
      <alignment horizontal="center" vertical="center"/>
      <protection/>
    </xf>
    <xf numFmtId="178" fontId="18" fillId="0" borderId="28" xfId="67" applyNumberFormat="1" applyFont="1" applyFill="1" applyBorder="1" applyAlignment="1" applyProtection="1">
      <alignment horizontal="center" vertical="center"/>
      <protection/>
    </xf>
    <xf numFmtId="178" fontId="18" fillId="0" borderId="18" xfId="64" applyNumberFormat="1" applyFont="1" applyFill="1" applyBorder="1" applyAlignment="1" applyProtection="1">
      <alignment horizontal="center" vertical="center"/>
      <protection/>
    </xf>
    <xf numFmtId="178" fontId="18" fillId="0" borderId="19" xfId="64" applyNumberFormat="1" applyFont="1" applyFill="1" applyBorder="1" applyAlignment="1" applyProtection="1">
      <alignment horizontal="center" vertical="center"/>
      <protection/>
    </xf>
    <xf numFmtId="178" fontId="18" fillId="0" borderId="26" xfId="64" applyNumberFormat="1" applyFont="1" applyFill="1" applyBorder="1" applyAlignment="1" applyProtection="1">
      <alignment horizontal="center" vertical="center"/>
      <protection/>
    </xf>
    <xf numFmtId="178" fontId="18" fillId="0" borderId="28" xfId="64" applyNumberFormat="1" applyFont="1" applyFill="1" applyBorder="1" applyAlignment="1" applyProtection="1">
      <alignment horizontal="center" vertical="center"/>
      <protection/>
    </xf>
    <xf numFmtId="3" fontId="18" fillId="0" borderId="26" xfId="63" applyNumberFormat="1" applyFont="1" applyFill="1" applyBorder="1" applyAlignment="1" applyProtection="1">
      <alignment horizontal="center" vertical="center"/>
      <protection/>
    </xf>
    <xf numFmtId="3" fontId="18" fillId="0" borderId="28" xfId="63" applyNumberFormat="1" applyFont="1" applyFill="1" applyBorder="1" applyAlignment="1" applyProtection="1">
      <alignment horizontal="center" vertical="center"/>
      <protection/>
    </xf>
    <xf numFmtId="3" fontId="18" fillId="0" borderId="26" xfId="63" applyNumberFormat="1" applyFont="1" applyFill="1" applyBorder="1" applyAlignment="1" applyProtection="1">
      <alignment horizontal="center" vertical="center" textRotation="255"/>
      <protection/>
    </xf>
    <xf numFmtId="3" fontId="18" fillId="0" borderId="28" xfId="63" applyNumberFormat="1" applyFont="1" applyFill="1" applyBorder="1" applyAlignment="1" applyProtection="1">
      <alignment horizontal="center" vertical="center" textRotation="255"/>
      <protection/>
    </xf>
    <xf numFmtId="178" fontId="18" fillId="0" borderId="14" xfId="67" applyNumberFormat="1" applyFont="1" applyFill="1" applyBorder="1" applyAlignment="1" applyProtection="1">
      <alignment horizontal="center" vertical="center" wrapText="1"/>
      <protection/>
    </xf>
    <xf numFmtId="178" fontId="18" fillId="0" borderId="13" xfId="67" applyNumberFormat="1" applyFont="1" applyFill="1" applyBorder="1" applyAlignment="1" applyProtection="1">
      <alignment horizontal="center" vertical="center" wrapText="1"/>
      <protection/>
    </xf>
    <xf numFmtId="178" fontId="18" fillId="0" borderId="11" xfId="67" applyNumberFormat="1" applyFont="1" applyFill="1" applyBorder="1" applyAlignment="1" applyProtection="1">
      <alignment horizontal="center" vertical="center" wrapText="1"/>
      <protection/>
    </xf>
    <xf numFmtId="178" fontId="18" fillId="0" borderId="23" xfId="67" applyNumberFormat="1" applyFont="1" applyFill="1" applyBorder="1" applyAlignment="1" applyProtection="1">
      <alignment horizontal="center" vertical="center" wrapText="1"/>
      <protection/>
    </xf>
    <xf numFmtId="178" fontId="18" fillId="0" borderId="25" xfId="67" applyNumberFormat="1" applyFont="1" applyFill="1" applyBorder="1" applyAlignment="1" applyProtection="1">
      <alignment horizontal="center" vertical="center" wrapText="1"/>
      <protection/>
    </xf>
    <xf numFmtId="178" fontId="18" fillId="0" borderId="24" xfId="67" applyNumberFormat="1" applyFont="1" applyFill="1" applyBorder="1" applyAlignment="1" applyProtection="1">
      <alignment horizontal="center" vertical="center" wrapText="1"/>
      <protection/>
    </xf>
    <xf numFmtId="176" fontId="18" fillId="0" borderId="22" xfId="62" applyNumberFormat="1" applyFont="1" applyFill="1" applyBorder="1" applyAlignment="1" applyProtection="1">
      <alignment horizontal="center" vertical="center" wrapText="1"/>
      <protection/>
    </xf>
    <xf numFmtId="176" fontId="18" fillId="0" borderId="23" xfId="62" applyNumberFormat="1" applyFont="1" applyFill="1" applyBorder="1" applyAlignment="1" applyProtection="1">
      <alignment horizontal="center" vertical="center" wrapText="1"/>
      <protection/>
    </xf>
    <xf numFmtId="176" fontId="18" fillId="0" borderId="10" xfId="62" applyNumberFormat="1" applyFont="1" applyFill="1" applyBorder="1" applyAlignment="1" applyProtection="1">
      <alignment horizontal="center" vertical="center" wrapText="1"/>
      <protection/>
    </xf>
    <xf numFmtId="176" fontId="18" fillId="0" borderId="24" xfId="62" applyNumberFormat="1" applyFont="1" applyFill="1" applyBorder="1" applyAlignment="1" applyProtection="1">
      <alignment horizontal="center" vertical="center" wrapText="1"/>
      <protection/>
    </xf>
    <xf numFmtId="176" fontId="18" fillId="0" borderId="13" xfId="62" applyNumberFormat="1" applyFont="1" applyFill="1" applyBorder="1" applyAlignment="1" applyProtection="1">
      <alignment horizontal="center" vertical="center" wrapText="1"/>
      <protection/>
    </xf>
    <xf numFmtId="176" fontId="18" fillId="0" borderId="25" xfId="62" applyNumberFormat="1" applyFont="1" applyFill="1" applyBorder="1" applyAlignment="1" applyProtection="1">
      <alignment horizontal="center" vertical="center" wrapText="1"/>
      <protection/>
    </xf>
    <xf numFmtId="3" fontId="18" fillId="0" borderId="0" xfId="63" applyNumberFormat="1" applyFont="1" applyFill="1" applyAlignment="1" applyProtection="1">
      <alignment horizontal="center" vertical="center"/>
      <protection locked="0"/>
    </xf>
    <xf numFmtId="178" fontId="18" fillId="0" borderId="18" xfId="64" applyNumberFormat="1" applyFont="1" applyFill="1" applyBorder="1" applyAlignment="1">
      <alignment horizontal="distributed" vertical="center" indent="2"/>
      <protection/>
    </xf>
    <xf numFmtId="178" fontId="18" fillId="0" borderId="21" xfId="64" applyNumberFormat="1" applyFont="1" applyFill="1" applyBorder="1" applyAlignment="1">
      <alignment horizontal="distributed" vertical="center" indent="2"/>
      <protection/>
    </xf>
    <xf numFmtId="178" fontId="18" fillId="0" borderId="19" xfId="64" applyNumberFormat="1" applyFont="1" applyFill="1" applyBorder="1" applyAlignment="1">
      <alignment horizontal="distributed" vertical="center" indent="2"/>
      <protection/>
    </xf>
    <xf numFmtId="176" fontId="18" fillId="0" borderId="22" xfId="62" applyNumberFormat="1" applyFont="1" applyFill="1" applyBorder="1" applyAlignment="1" applyProtection="1">
      <alignment horizontal="center" vertical="center"/>
      <protection/>
    </xf>
    <xf numFmtId="176" fontId="18" fillId="0" borderId="23" xfId="62" applyNumberFormat="1" applyFont="1" applyFill="1" applyBorder="1" applyAlignment="1" applyProtection="1">
      <alignment horizontal="center" vertical="center"/>
      <protection/>
    </xf>
    <xf numFmtId="176" fontId="18" fillId="0" borderId="13" xfId="62" applyNumberFormat="1" applyFont="1" applyFill="1" applyBorder="1" applyAlignment="1" applyProtection="1">
      <alignment horizontal="center" vertical="center"/>
      <protection/>
    </xf>
    <xf numFmtId="176" fontId="18" fillId="0" borderId="25" xfId="62" applyNumberFormat="1" applyFont="1" applyFill="1" applyBorder="1" applyAlignment="1" applyProtection="1">
      <alignment horizontal="center" vertical="center"/>
      <protection/>
    </xf>
    <xf numFmtId="178" fontId="18" fillId="0" borderId="18" xfId="67" applyNumberFormat="1" applyFont="1" applyFill="1" applyBorder="1" applyAlignment="1" applyProtection="1">
      <alignment horizontal="center" vertical="center"/>
      <protection/>
    </xf>
    <xf numFmtId="178" fontId="18" fillId="0" borderId="21" xfId="67" applyNumberFormat="1" applyFont="1" applyFill="1" applyBorder="1" applyAlignment="1" applyProtection="1">
      <alignment horizontal="center" vertical="center"/>
      <protection/>
    </xf>
    <xf numFmtId="3" fontId="18" fillId="0" borderId="26" xfId="63" applyNumberFormat="1" applyFont="1" applyFill="1" applyBorder="1" applyAlignment="1" applyProtection="1">
      <alignment horizontal="center" vertical="center" wrapText="1"/>
      <protection/>
    </xf>
    <xf numFmtId="3" fontId="18" fillId="0" borderId="28" xfId="63" applyNumberFormat="1" applyFont="1" applyFill="1" applyBorder="1" applyAlignment="1" applyProtection="1">
      <alignment horizontal="center" vertical="center" wrapText="1"/>
      <protection/>
    </xf>
    <xf numFmtId="3" fontId="18" fillId="0" borderId="0" xfId="63" applyNumberFormat="1" applyFont="1" applyFill="1" applyBorder="1" applyAlignment="1" applyProtection="1">
      <alignment horizontal="center" vertical="center"/>
      <protection/>
    </xf>
    <xf numFmtId="3" fontId="18" fillId="0" borderId="11" xfId="63" applyNumberFormat="1" applyFont="1" applyFill="1" applyBorder="1" applyAlignment="1" applyProtection="1">
      <alignment horizontal="center" vertical="center"/>
      <protection/>
    </xf>
    <xf numFmtId="178" fontId="18" fillId="0" borderId="23" xfId="67" applyNumberFormat="1" applyFont="1" applyFill="1" applyBorder="1" applyAlignment="1">
      <alignment horizontal="center" vertical="center"/>
      <protection/>
    </xf>
    <xf numFmtId="178" fontId="18" fillId="0" borderId="24" xfId="67" applyNumberFormat="1" applyFont="1" applyFill="1" applyBorder="1" applyAlignment="1">
      <alignment horizontal="center" vertical="center"/>
      <protection/>
    </xf>
    <xf numFmtId="178" fontId="18" fillId="0" borderId="13" xfId="67" applyNumberFormat="1" applyFont="1" applyFill="1" applyBorder="1" applyAlignment="1">
      <alignment horizontal="center" vertical="center"/>
      <protection/>
    </xf>
    <xf numFmtId="178" fontId="18" fillId="0" borderId="11" xfId="67" applyNumberFormat="1" applyFont="1" applyFill="1" applyBorder="1" applyAlignment="1">
      <alignment horizontal="center" vertical="center"/>
      <protection/>
    </xf>
    <xf numFmtId="178" fontId="18" fillId="0" borderId="25" xfId="67" applyNumberFormat="1" applyFont="1" applyFill="1" applyBorder="1" applyAlignment="1">
      <alignment horizontal="center" vertical="center"/>
      <protection/>
    </xf>
    <xf numFmtId="3" fontId="17" fillId="0" borderId="18" xfId="63" applyNumberFormat="1" applyFont="1" applyFill="1" applyBorder="1" applyAlignment="1">
      <alignment horizontal="distributed" vertical="center" indent="6"/>
      <protection/>
    </xf>
    <xf numFmtId="3" fontId="17" fillId="0" borderId="21" xfId="63" applyNumberFormat="1" applyFont="1" applyFill="1" applyBorder="1" applyAlignment="1">
      <alignment horizontal="distributed" vertical="center" indent="6"/>
      <protection/>
    </xf>
    <xf numFmtId="178" fontId="18" fillId="0" borderId="22" xfId="64" applyNumberFormat="1" applyFont="1" applyFill="1" applyBorder="1" applyAlignment="1" applyProtection="1">
      <alignment horizontal="center" vertical="center"/>
      <protection/>
    </xf>
    <xf numFmtId="178" fontId="18" fillId="0" borderId="14" xfId="64" applyNumberFormat="1" applyFont="1" applyFill="1" applyBorder="1" applyAlignment="1" applyProtection="1">
      <alignment horizontal="center" vertical="center"/>
      <protection/>
    </xf>
    <xf numFmtId="178" fontId="18" fillId="0" borderId="23" xfId="64" applyNumberFormat="1" applyFont="1" applyFill="1" applyBorder="1" applyAlignment="1" applyProtection="1">
      <alignment horizontal="center" vertical="center"/>
      <protection/>
    </xf>
    <xf numFmtId="178" fontId="18" fillId="0" borderId="13" xfId="64" applyNumberFormat="1" applyFont="1" applyFill="1" applyBorder="1" applyAlignment="1" applyProtection="1">
      <alignment horizontal="center" vertical="center"/>
      <protection/>
    </xf>
    <xf numFmtId="178" fontId="18" fillId="0" borderId="11" xfId="64" applyNumberFormat="1" applyFont="1" applyFill="1" applyBorder="1" applyAlignment="1" applyProtection="1">
      <alignment horizontal="center" vertical="center"/>
      <protection/>
    </xf>
    <xf numFmtId="178" fontId="18" fillId="0" borderId="22" xfId="64" applyNumberFormat="1" applyFont="1" applyFill="1" applyBorder="1" applyAlignment="1">
      <alignment horizontal="center" vertical="center"/>
      <protection/>
    </xf>
    <xf numFmtId="178" fontId="18" fillId="0" borderId="14" xfId="64" applyNumberFormat="1" applyFont="1" applyFill="1" applyBorder="1" applyAlignment="1">
      <alignment horizontal="center" vertical="center"/>
      <protection/>
    </xf>
    <xf numFmtId="178" fontId="18" fillId="0" borderId="23" xfId="64" applyNumberFormat="1" applyFont="1" applyFill="1" applyBorder="1" applyAlignment="1">
      <alignment horizontal="center" vertical="center"/>
      <protection/>
    </xf>
    <xf numFmtId="3" fontId="18" fillId="0" borderId="18" xfId="63" applyNumberFormat="1" applyFont="1" applyFill="1" applyBorder="1" applyAlignment="1">
      <alignment horizontal="distributed" vertical="center" indent="1"/>
      <protection/>
    </xf>
    <xf numFmtId="3" fontId="18" fillId="0" borderId="21" xfId="63" applyNumberFormat="1" applyFont="1" applyFill="1" applyBorder="1" applyAlignment="1">
      <alignment horizontal="distributed" vertical="center" indent="1"/>
      <protection/>
    </xf>
    <xf numFmtId="3" fontId="18" fillId="0" borderId="19" xfId="63" applyNumberFormat="1" applyFont="1" applyFill="1" applyBorder="1" applyAlignment="1">
      <alignment horizontal="distributed" vertical="center" indent="1"/>
      <protection/>
    </xf>
    <xf numFmtId="3" fontId="18" fillId="0" borderId="22" xfId="63" applyNumberFormat="1" applyFont="1" applyFill="1" applyBorder="1" applyAlignment="1" applyProtection="1">
      <alignment horizontal="center" vertical="center"/>
      <protection/>
    </xf>
    <xf numFmtId="3" fontId="18" fillId="0" borderId="14" xfId="63" applyNumberFormat="1" applyFont="1" applyFill="1" applyBorder="1" applyAlignment="1" applyProtection="1">
      <alignment horizontal="center" vertical="center"/>
      <protection/>
    </xf>
    <xf numFmtId="3" fontId="18" fillId="0" borderId="23" xfId="63" applyNumberFormat="1" applyFont="1" applyFill="1" applyBorder="1" applyAlignment="1" applyProtection="1">
      <alignment horizontal="center" vertical="center"/>
      <protection/>
    </xf>
    <xf numFmtId="3" fontId="18" fillId="0" borderId="10" xfId="63" applyNumberFormat="1" applyFont="1" applyFill="1" applyBorder="1" applyAlignment="1" applyProtection="1">
      <alignment horizontal="center" vertical="center"/>
      <protection/>
    </xf>
    <xf numFmtId="3" fontId="18" fillId="0" borderId="24" xfId="63" applyNumberFormat="1" applyFont="1" applyFill="1" applyBorder="1" applyAlignment="1" applyProtection="1">
      <alignment horizontal="center" vertical="center"/>
      <protection/>
    </xf>
    <xf numFmtId="3" fontId="18" fillId="0" borderId="13" xfId="63" applyNumberFormat="1" applyFont="1" applyFill="1" applyBorder="1" applyAlignment="1" applyProtection="1">
      <alignment horizontal="center" vertical="center"/>
      <protection/>
    </xf>
    <xf numFmtId="3" fontId="18" fillId="0" borderId="25" xfId="63" applyNumberFormat="1" applyFont="1" applyFill="1" applyBorder="1" applyAlignment="1" applyProtection="1">
      <alignment horizontal="center" vertical="center"/>
      <protection/>
    </xf>
    <xf numFmtId="3" fontId="18" fillId="0" borderId="22" xfId="63" applyNumberFormat="1" applyFont="1" applyFill="1" applyBorder="1" applyAlignment="1">
      <alignment horizontal="center" vertical="center"/>
      <protection/>
    </xf>
    <xf numFmtId="3" fontId="18" fillId="0" borderId="14" xfId="63" applyNumberFormat="1" applyFont="1" applyFill="1" applyBorder="1" applyAlignment="1">
      <alignment horizontal="center" vertical="center"/>
      <protection/>
    </xf>
    <xf numFmtId="3" fontId="18" fillId="0" borderId="23" xfId="63" applyNumberFormat="1" applyFont="1" applyFill="1" applyBorder="1" applyAlignment="1">
      <alignment horizontal="center" vertical="center"/>
      <protection/>
    </xf>
    <xf numFmtId="3" fontId="18" fillId="0" borderId="13" xfId="63" applyNumberFormat="1" applyFont="1" applyFill="1" applyBorder="1" applyAlignment="1">
      <alignment horizontal="center" vertical="center"/>
      <protection/>
    </xf>
    <xf numFmtId="3" fontId="18" fillId="0" borderId="11" xfId="63" applyNumberFormat="1" applyFont="1" applyFill="1" applyBorder="1" applyAlignment="1">
      <alignment horizontal="center" vertical="center"/>
      <protection/>
    </xf>
    <xf numFmtId="3" fontId="18" fillId="0" borderId="25" xfId="63" applyNumberFormat="1" applyFont="1" applyFill="1" applyBorder="1" applyAlignment="1">
      <alignment horizontal="center" vertical="center"/>
      <protection/>
    </xf>
    <xf numFmtId="178" fontId="18" fillId="0" borderId="22" xfId="65" applyNumberFormat="1" applyFont="1" applyFill="1" applyBorder="1" applyAlignment="1" applyProtection="1">
      <alignment horizontal="center" vertical="center"/>
      <protection/>
    </xf>
    <xf numFmtId="178" fontId="18" fillId="0" borderId="23" xfId="65" applyNumberFormat="1" applyFont="1" applyFill="1" applyBorder="1" applyAlignment="1" applyProtection="1">
      <alignment horizontal="center" vertical="center"/>
      <protection/>
    </xf>
    <xf numFmtId="178" fontId="18" fillId="0" borderId="13" xfId="65" applyNumberFormat="1" applyFont="1" applyFill="1" applyBorder="1" applyAlignment="1" applyProtection="1">
      <alignment horizontal="center" vertical="center"/>
      <protection/>
    </xf>
    <xf numFmtId="178" fontId="18" fillId="0" borderId="25" xfId="65" applyNumberFormat="1" applyFont="1" applyFill="1" applyBorder="1" applyAlignment="1" applyProtection="1">
      <alignment horizontal="center" vertical="center"/>
      <protection/>
    </xf>
    <xf numFmtId="178" fontId="18" fillId="0" borderId="14" xfId="65" applyNumberFormat="1" applyFont="1" applyFill="1" applyBorder="1" applyAlignment="1" applyProtection="1">
      <alignment horizontal="center" vertical="center"/>
      <protection/>
    </xf>
    <xf numFmtId="178" fontId="18" fillId="0" borderId="11" xfId="65" applyNumberFormat="1" applyFont="1" applyFill="1" applyBorder="1" applyAlignment="1" applyProtection="1">
      <alignment horizontal="center" vertical="center"/>
      <protection/>
    </xf>
    <xf numFmtId="176" fontId="18" fillId="0" borderId="23" xfId="61" applyNumberFormat="1" applyFont="1" applyFill="1" applyBorder="1" applyAlignment="1" applyProtection="1">
      <alignment horizontal="center" vertical="center" wrapText="1"/>
      <protection/>
    </xf>
    <xf numFmtId="176" fontId="18" fillId="0" borderId="24" xfId="61" applyNumberFormat="1" applyFont="1" applyFill="1" applyBorder="1" applyAlignment="1" applyProtection="1">
      <alignment horizontal="center" vertical="center"/>
      <protection/>
    </xf>
    <xf numFmtId="176" fontId="18" fillId="0" borderId="25" xfId="61" applyNumberFormat="1" applyFont="1" applyFill="1" applyBorder="1" applyAlignment="1" applyProtection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02表  H14" xfId="61"/>
    <cellStyle name="標準_第03表 H14" xfId="62"/>
    <cellStyle name="標準_第12表 H14" xfId="63"/>
    <cellStyle name="標準_第13表 H14" xfId="64"/>
    <cellStyle name="標準_第22表  H14" xfId="65"/>
    <cellStyle name="標準_第27表 H14" xfId="66"/>
    <cellStyle name="標準_第28表 H14" xfId="67"/>
    <cellStyle name="標準_第51表 H14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38100</xdr:colOff>
      <xdr:row>21</xdr:row>
      <xdr:rowOff>47625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48875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0</xdr:row>
      <xdr:rowOff>0</xdr:rowOff>
    </xdr:from>
    <xdr:to>
      <xdr:col>22</xdr:col>
      <xdr:colOff>457200</xdr:colOff>
      <xdr:row>21</xdr:row>
      <xdr:rowOff>47625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39350" y="0"/>
          <a:ext cx="8505825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57150</xdr:colOff>
      <xdr:row>20</xdr:row>
      <xdr:rowOff>228600</xdr:rowOff>
    </xdr:from>
    <xdr:to>
      <xdr:col>37</xdr:col>
      <xdr:colOff>390525</xdr:colOff>
      <xdr:row>40</xdr:row>
      <xdr:rowOff>66675</xdr:rowOff>
    </xdr:to>
    <xdr:pic>
      <xdr:nvPicPr>
        <xdr:cNvPr id="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4591050"/>
          <a:ext cx="10401300" cy="441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228600</xdr:rowOff>
    </xdr:from>
    <xdr:to>
      <xdr:col>15</xdr:col>
      <xdr:colOff>466725</xdr:colOff>
      <xdr:row>40</xdr:row>
      <xdr:rowOff>47625</xdr:rowOff>
    </xdr:to>
    <xdr:pic>
      <xdr:nvPicPr>
        <xdr:cNvPr id="2" name="図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91050"/>
          <a:ext cx="9572625" cy="439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sv2\&#21172;&#20685;&#25945;&#32946;\Documents%20and%20Settings\toukei50.TOUKEIDOM\My%20Documents\1&#34920;&#12363;&#12425;11&#34920;&#65288;&#32207;&#25324;&#12539;&#23567;&#23398;&#2665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AB63"/>
  <sheetViews>
    <sheetView showGridLines="0" tabSelected="1" view="pageBreakPreview" zoomScaleSheetLayoutView="100" zoomScalePageLayoutView="0" workbookViewId="0" topLeftCell="A1">
      <selection activeCell="E25" sqref="E25"/>
    </sheetView>
  </sheetViews>
  <sheetFormatPr defaultColWidth="10.75" defaultRowHeight="18"/>
  <cols>
    <col min="1" max="1" width="10.58203125" style="1" customWidth="1"/>
    <col min="2" max="12" width="7" style="1" customWidth="1"/>
    <col min="13" max="13" width="7.33203125" style="1" customWidth="1"/>
    <col min="14" max="14" width="9.5" style="1" customWidth="1"/>
    <col min="15" max="16" width="7.58203125" style="1" customWidth="1"/>
    <col min="17" max="18" width="7" style="1" customWidth="1"/>
    <col min="19" max="20" width="7.58203125" style="1" customWidth="1"/>
    <col min="21" max="24" width="4.75" style="1" customWidth="1"/>
    <col min="25" max="16384" width="10.75" style="1" customWidth="1"/>
  </cols>
  <sheetData>
    <row r="1" spans="1:14" ht="12.75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ht="12.75">
      <c r="A2" s="15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2" customHeight="1">
      <c r="A3" s="136"/>
      <c r="B3" s="136"/>
      <c r="C3" s="136"/>
      <c r="D3" s="137"/>
      <c r="E3" s="97"/>
      <c r="F3" s="97"/>
      <c r="G3" s="97"/>
      <c r="H3" s="97"/>
      <c r="I3" s="97"/>
      <c r="J3" s="97"/>
      <c r="K3" s="136"/>
      <c r="L3" s="136"/>
      <c r="M3" s="136"/>
      <c r="N3" s="136"/>
    </row>
    <row r="4" spans="1:14" ht="12" customHeight="1">
      <c r="A4" s="136"/>
      <c r="B4" s="137"/>
      <c r="C4" s="137"/>
      <c r="D4" s="137"/>
      <c r="E4" s="97"/>
      <c r="F4" s="97"/>
      <c r="G4" s="97"/>
      <c r="H4" s="97"/>
      <c r="I4" s="97"/>
      <c r="J4" s="97"/>
      <c r="K4" s="136"/>
      <c r="L4" s="136"/>
      <c r="M4" s="136"/>
      <c r="N4" s="136"/>
    </row>
    <row r="5" spans="1:14" ht="12.75">
      <c r="A5" s="136"/>
      <c r="B5" s="137"/>
      <c r="C5" s="137"/>
      <c r="D5" s="137"/>
      <c r="E5" s="14"/>
      <c r="F5" s="14"/>
      <c r="G5" s="14"/>
      <c r="H5" s="14"/>
      <c r="I5" s="14"/>
      <c r="J5" s="14"/>
      <c r="K5" s="14"/>
      <c r="L5" s="14"/>
      <c r="M5" s="96"/>
      <c r="N5" s="96"/>
    </row>
    <row r="6" spans="1:14" ht="12.75">
      <c r="A6" s="16"/>
      <c r="B6" s="98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2.75">
      <c r="A7" s="14"/>
      <c r="B7" s="18"/>
      <c r="C7" s="13"/>
      <c r="D7" s="18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2.75">
      <c r="A8" s="99"/>
      <c r="B8" s="17"/>
      <c r="C8" s="17"/>
      <c r="D8" s="17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12.75">
      <c r="A9" s="16"/>
      <c r="B9" s="100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2.75">
      <c r="A10" s="14"/>
      <c r="B10" s="18"/>
      <c r="C10" s="13"/>
      <c r="D10" s="18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12.75">
      <c r="A11" s="14"/>
      <c r="B11" s="18"/>
      <c r="C11" s="13"/>
      <c r="D11" s="18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2.75">
      <c r="A12" s="14"/>
      <c r="B12" s="18"/>
      <c r="C12" s="13"/>
      <c r="D12" s="18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2.75">
      <c r="A13" s="14"/>
      <c r="B13" s="18"/>
      <c r="C13" s="13"/>
      <c r="D13" s="18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2.75">
      <c r="A14" s="16"/>
      <c r="B14" s="98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ht="12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ht="12.75"/>
    <row r="17" ht="12.75"/>
    <row r="18" ht="12.75"/>
    <row r="19" ht="12.75"/>
    <row r="20" ht="15.75" customHeight="1"/>
    <row r="21" s="5" customFormat="1" ht="21.75" customHeight="1"/>
    <row r="22" spans="1:22" s="5" customFormat="1" ht="15" customHeight="1">
      <c r="A22" s="147" t="s">
        <v>48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01"/>
      <c r="L22" s="101"/>
      <c r="M22" s="101"/>
      <c r="N22" s="101"/>
      <c r="O22" s="101"/>
      <c r="P22" s="101"/>
      <c r="Q22" s="101"/>
      <c r="R22" s="101"/>
      <c r="S22" s="101"/>
      <c r="T22" s="4"/>
      <c r="U22" s="101"/>
      <c r="V22" s="4"/>
    </row>
    <row r="23" spans="1:24" s="5" customFormat="1" ht="15" customHeight="1">
      <c r="A23" s="102" t="s">
        <v>14</v>
      </c>
      <c r="B23" s="103"/>
      <c r="C23" s="74"/>
      <c r="D23" s="2"/>
      <c r="E23" s="2"/>
      <c r="F23" s="2"/>
      <c r="G23" s="2"/>
      <c r="H23" s="2"/>
      <c r="I23" s="2"/>
      <c r="J23" s="2"/>
      <c r="K23" s="2"/>
      <c r="L23" s="2"/>
      <c r="M23" s="2" t="s">
        <v>54</v>
      </c>
      <c r="N23" s="2"/>
      <c r="O23" s="2"/>
      <c r="P23" s="2"/>
      <c r="Q23" s="2"/>
      <c r="S23" s="2"/>
      <c r="T23" s="104"/>
      <c r="U23" s="74"/>
      <c r="V23" s="2"/>
      <c r="X23" s="27" t="s">
        <v>3</v>
      </c>
    </row>
    <row r="24" spans="1:28" s="5" customFormat="1" ht="15" customHeight="1">
      <c r="A24" s="149" t="s">
        <v>4</v>
      </c>
      <c r="B24" s="105"/>
      <c r="C24" s="106" t="s">
        <v>0</v>
      </c>
      <c r="D24" s="107"/>
      <c r="E24" s="145" t="s">
        <v>64</v>
      </c>
      <c r="F24" s="146"/>
      <c r="G24" s="145" t="s">
        <v>65</v>
      </c>
      <c r="H24" s="146"/>
      <c r="I24" s="151" t="s">
        <v>16</v>
      </c>
      <c r="J24" s="151"/>
      <c r="K24" s="145" t="s">
        <v>66</v>
      </c>
      <c r="L24" s="146"/>
      <c r="M24" s="145" t="s">
        <v>67</v>
      </c>
      <c r="N24" s="146"/>
      <c r="O24" s="110" t="s">
        <v>17</v>
      </c>
      <c r="P24" s="111"/>
      <c r="Q24" s="112" t="s">
        <v>18</v>
      </c>
      <c r="R24" s="113"/>
      <c r="S24" s="20" t="s">
        <v>19</v>
      </c>
      <c r="T24" s="114" t="s">
        <v>22</v>
      </c>
      <c r="U24" s="152" t="s">
        <v>27</v>
      </c>
      <c r="V24" s="149"/>
      <c r="W24" s="112" t="s">
        <v>20</v>
      </c>
      <c r="X24" s="113"/>
      <c r="Y24" s="2"/>
      <c r="Z24" s="74"/>
      <c r="AA24" s="74"/>
      <c r="AB24" s="74"/>
    </row>
    <row r="25" spans="1:28" s="5" customFormat="1" ht="15" customHeight="1">
      <c r="A25" s="150"/>
      <c r="B25" s="108" t="s">
        <v>0</v>
      </c>
      <c r="C25" s="115" t="s">
        <v>1</v>
      </c>
      <c r="D25" s="109" t="s">
        <v>2</v>
      </c>
      <c r="E25" s="108" t="s">
        <v>1</v>
      </c>
      <c r="F25" s="115" t="s">
        <v>2</v>
      </c>
      <c r="G25" s="108" t="s">
        <v>1</v>
      </c>
      <c r="H25" s="115" t="s">
        <v>2</v>
      </c>
      <c r="I25" s="109" t="s">
        <v>1</v>
      </c>
      <c r="J25" s="115" t="s">
        <v>2</v>
      </c>
      <c r="K25" s="108" t="s">
        <v>1</v>
      </c>
      <c r="L25" s="115" t="s">
        <v>2</v>
      </c>
      <c r="M25" s="108" t="s">
        <v>1</v>
      </c>
      <c r="N25" s="115" t="s">
        <v>2</v>
      </c>
      <c r="O25" s="108" t="s">
        <v>1</v>
      </c>
      <c r="P25" s="115" t="s">
        <v>2</v>
      </c>
      <c r="Q25" s="109" t="s">
        <v>1</v>
      </c>
      <c r="R25" s="115" t="s">
        <v>2</v>
      </c>
      <c r="S25" s="115" t="s">
        <v>2</v>
      </c>
      <c r="T25" s="109" t="s">
        <v>2</v>
      </c>
      <c r="U25" s="108" t="s">
        <v>1</v>
      </c>
      <c r="V25" s="115" t="s">
        <v>2</v>
      </c>
      <c r="W25" s="115" t="s">
        <v>1</v>
      </c>
      <c r="X25" s="109" t="s">
        <v>2</v>
      </c>
      <c r="Y25" s="2"/>
      <c r="Z25" s="74"/>
      <c r="AA25" s="74"/>
      <c r="AB25" s="74"/>
    </row>
    <row r="26" spans="1:25" s="5" customFormat="1" ht="15" customHeight="1">
      <c r="A26" s="2" t="s">
        <v>30</v>
      </c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4"/>
    </row>
    <row r="27" spans="1:27" s="5" customFormat="1" ht="15" customHeight="1">
      <c r="A27" s="121" t="s">
        <v>82</v>
      </c>
      <c r="B27" s="25">
        <v>36</v>
      </c>
      <c r="C27" s="26">
        <v>24</v>
      </c>
      <c r="D27" s="26">
        <v>12</v>
      </c>
      <c r="E27" s="26">
        <v>1</v>
      </c>
      <c r="F27" s="26">
        <v>0</v>
      </c>
      <c r="G27" s="121">
        <v>0</v>
      </c>
      <c r="H27" s="121">
        <v>0</v>
      </c>
      <c r="I27" s="26">
        <v>3</v>
      </c>
      <c r="J27" s="26">
        <v>0</v>
      </c>
      <c r="K27" s="121">
        <v>0</v>
      </c>
      <c r="L27" s="121">
        <v>0</v>
      </c>
      <c r="M27" s="121">
        <v>0</v>
      </c>
      <c r="N27" s="121">
        <v>0</v>
      </c>
      <c r="O27" s="26">
        <v>17</v>
      </c>
      <c r="P27" s="26">
        <v>9</v>
      </c>
      <c r="Q27" s="26">
        <v>0</v>
      </c>
      <c r="R27" s="26">
        <v>0</v>
      </c>
      <c r="S27" s="26">
        <v>0</v>
      </c>
      <c r="T27" s="26">
        <v>1</v>
      </c>
      <c r="U27" s="121">
        <v>0</v>
      </c>
      <c r="V27" s="121">
        <v>0</v>
      </c>
      <c r="W27" s="26">
        <v>3</v>
      </c>
      <c r="X27" s="26">
        <v>2</v>
      </c>
      <c r="Y27" s="122"/>
      <c r="Z27" s="123"/>
      <c r="AA27" s="123"/>
    </row>
    <row r="28" spans="1:24" s="126" customFormat="1" ht="15" customHeight="1">
      <c r="A28" s="121" t="s">
        <v>87</v>
      </c>
      <c r="B28" s="124">
        <f aca="true" t="shared" si="0" ref="B28:X28">SUM(B30,B32)</f>
        <v>43</v>
      </c>
      <c r="C28" s="125">
        <f t="shared" si="0"/>
        <v>28</v>
      </c>
      <c r="D28" s="125">
        <f t="shared" si="0"/>
        <v>15</v>
      </c>
      <c r="E28" s="125">
        <f t="shared" si="0"/>
        <v>1</v>
      </c>
      <c r="F28" s="125">
        <f t="shared" si="0"/>
        <v>0</v>
      </c>
      <c r="G28" s="125">
        <f t="shared" si="0"/>
        <v>0</v>
      </c>
      <c r="H28" s="125">
        <f t="shared" si="0"/>
        <v>0</v>
      </c>
      <c r="I28" s="125">
        <f t="shared" si="0"/>
        <v>4</v>
      </c>
      <c r="J28" s="125">
        <f t="shared" si="0"/>
        <v>0</v>
      </c>
      <c r="K28" s="125">
        <f t="shared" si="0"/>
        <v>0</v>
      </c>
      <c r="L28" s="125">
        <f t="shared" si="0"/>
        <v>0</v>
      </c>
      <c r="M28" s="125">
        <f t="shared" si="0"/>
        <v>0</v>
      </c>
      <c r="N28" s="125">
        <f t="shared" si="0"/>
        <v>0</v>
      </c>
      <c r="O28" s="125">
        <f t="shared" si="0"/>
        <v>19</v>
      </c>
      <c r="P28" s="125">
        <f t="shared" si="0"/>
        <v>10</v>
      </c>
      <c r="Q28" s="125">
        <f t="shared" si="0"/>
        <v>0</v>
      </c>
      <c r="R28" s="125">
        <f t="shared" si="0"/>
        <v>0</v>
      </c>
      <c r="S28" s="125">
        <f t="shared" si="0"/>
        <v>1</v>
      </c>
      <c r="T28" s="125">
        <f t="shared" si="0"/>
        <v>0</v>
      </c>
      <c r="U28" s="125">
        <f t="shared" si="0"/>
        <v>0</v>
      </c>
      <c r="V28" s="125">
        <f t="shared" si="0"/>
        <v>0</v>
      </c>
      <c r="W28" s="125">
        <f t="shared" si="0"/>
        <v>4</v>
      </c>
      <c r="X28" s="125">
        <f t="shared" si="0"/>
        <v>4</v>
      </c>
    </row>
    <row r="29" spans="1:25" s="5" customFormat="1" ht="15" customHeight="1">
      <c r="A29" s="6"/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4"/>
    </row>
    <row r="30" spans="1:25" s="5" customFormat="1" ht="15" customHeight="1">
      <c r="A30" s="7" t="s">
        <v>85</v>
      </c>
      <c r="B30" s="21">
        <f>C30+D30</f>
        <v>27</v>
      </c>
      <c r="C30" s="22">
        <f>SUM(E30,G30,I30,K30,M30,O30,Q30,U30,W30)</f>
        <v>19</v>
      </c>
      <c r="D30" s="22">
        <f>SUM(F30,H30,J30,L30,N30,P30,R30,S30,T30,V30,X30)</f>
        <v>8</v>
      </c>
      <c r="E30" s="22">
        <v>1</v>
      </c>
      <c r="F30" s="22">
        <v>0</v>
      </c>
      <c r="G30" s="22">
        <v>0</v>
      </c>
      <c r="H30" s="22">
        <v>0</v>
      </c>
      <c r="I30" s="22">
        <v>1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17</v>
      </c>
      <c r="P30" s="22">
        <v>7</v>
      </c>
      <c r="Q30" s="22">
        <v>0</v>
      </c>
      <c r="R30" s="22">
        <v>0</v>
      </c>
      <c r="S30" s="22">
        <v>1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4"/>
    </row>
    <row r="31" spans="1:25" s="5" customFormat="1" ht="15" customHeight="1">
      <c r="A31" s="7" t="s">
        <v>84</v>
      </c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4"/>
    </row>
    <row r="32" spans="1:25" s="5" customFormat="1" ht="15" customHeight="1">
      <c r="A32" s="7" t="s">
        <v>25</v>
      </c>
      <c r="B32" s="21">
        <f>SUM(B33:B34)</f>
        <v>16</v>
      </c>
      <c r="C32" s="22">
        <f aca="true" t="shared" si="1" ref="C32:X32">SUM(C33:C34)</f>
        <v>9</v>
      </c>
      <c r="D32" s="22">
        <f t="shared" si="1"/>
        <v>7</v>
      </c>
      <c r="E32" s="22">
        <f t="shared" si="1"/>
        <v>0</v>
      </c>
      <c r="F32" s="22">
        <f t="shared" si="1"/>
        <v>0</v>
      </c>
      <c r="G32" s="22">
        <f t="shared" si="1"/>
        <v>0</v>
      </c>
      <c r="H32" s="22">
        <f t="shared" si="1"/>
        <v>0</v>
      </c>
      <c r="I32" s="22">
        <f t="shared" si="1"/>
        <v>3</v>
      </c>
      <c r="J32" s="22">
        <f t="shared" si="1"/>
        <v>0</v>
      </c>
      <c r="K32" s="22">
        <f t="shared" si="1"/>
        <v>0</v>
      </c>
      <c r="L32" s="22">
        <f t="shared" si="1"/>
        <v>0</v>
      </c>
      <c r="M32" s="22">
        <f t="shared" si="1"/>
        <v>0</v>
      </c>
      <c r="N32" s="22">
        <f t="shared" si="1"/>
        <v>0</v>
      </c>
      <c r="O32" s="22">
        <f t="shared" si="1"/>
        <v>2</v>
      </c>
      <c r="P32" s="22">
        <f t="shared" si="1"/>
        <v>3</v>
      </c>
      <c r="Q32" s="22">
        <f t="shared" si="1"/>
        <v>0</v>
      </c>
      <c r="R32" s="22">
        <f t="shared" si="1"/>
        <v>0</v>
      </c>
      <c r="S32" s="22">
        <f t="shared" si="1"/>
        <v>0</v>
      </c>
      <c r="T32" s="22">
        <f t="shared" si="1"/>
        <v>0</v>
      </c>
      <c r="U32" s="22">
        <f t="shared" si="1"/>
        <v>0</v>
      </c>
      <c r="V32" s="22">
        <f t="shared" si="1"/>
        <v>0</v>
      </c>
      <c r="W32" s="22">
        <f t="shared" si="1"/>
        <v>4</v>
      </c>
      <c r="X32" s="22">
        <f t="shared" si="1"/>
        <v>4</v>
      </c>
      <c r="Y32" s="4"/>
    </row>
    <row r="33" spans="1:25" s="5" customFormat="1" ht="15" customHeight="1">
      <c r="A33" s="7" t="s">
        <v>26</v>
      </c>
      <c r="B33" s="21">
        <f>C33+D33</f>
        <v>12</v>
      </c>
      <c r="C33" s="22">
        <f>SUM(E33,G33,I33,K33,M33,O33,Q33,U33,W33)</f>
        <v>6</v>
      </c>
      <c r="D33" s="22">
        <f>SUM(F33,H33,J33,L33,N33,P33,R33,S33,T33,V33,X33)</f>
        <v>6</v>
      </c>
      <c r="E33" s="22">
        <v>0</v>
      </c>
      <c r="F33" s="22">
        <v>0</v>
      </c>
      <c r="G33" s="22">
        <v>0</v>
      </c>
      <c r="H33" s="22">
        <v>0</v>
      </c>
      <c r="I33" s="22">
        <v>2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2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4</v>
      </c>
      <c r="X33" s="22">
        <v>4</v>
      </c>
      <c r="Y33" s="4"/>
    </row>
    <row r="34" spans="1:25" s="5" customFormat="1" ht="15" customHeight="1">
      <c r="A34" s="7" t="s">
        <v>89</v>
      </c>
      <c r="B34" s="21">
        <f>C34+D34</f>
        <v>4</v>
      </c>
      <c r="C34" s="22">
        <f>SUM(E34,G34,I34,K34,M34,O34,Q34,U34,W34)</f>
        <v>3</v>
      </c>
      <c r="D34" s="22">
        <f>SUM(F34,H34,J34,L34,N34,P34,R34,S34,T34,V34,X34)</f>
        <v>1</v>
      </c>
      <c r="E34" s="22">
        <v>0</v>
      </c>
      <c r="F34" s="22">
        <v>0</v>
      </c>
      <c r="G34" s="22">
        <v>0</v>
      </c>
      <c r="H34" s="22">
        <v>0</v>
      </c>
      <c r="I34" s="22">
        <v>1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2</v>
      </c>
      <c r="P34" s="22">
        <v>1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4"/>
    </row>
    <row r="35" spans="1:25" s="5" customFormat="1" ht="15" customHeight="1">
      <c r="A35" s="7"/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4"/>
    </row>
    <row r="36" spans="1:25" s="5" customFormat="1" ht="15" customHeight="1">
      <c r="A36" s="2" t="s">
        <v>31</v>
      </c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4"/>
    </row>
    <row r="37" spans="1:25" s="5" customFormat="1" ht="15" customHeight="1">
      <c r="A37" s="121" t="s">
        <v>82</v>
      </c>
      <c r="B37" s="127">
        <v>29</v>
      </c>
      <c r="C37" s="128">
        <v>19</v>
      </c>
      <c r="D37" s="128">
        <v>10</v>
      </c>
      <c r="E37" s="128">
        <v>0</v>
      </c>
      <c r="F37" s="128">
        <v>0</v>
      </c>
      <c r="G37" s="128">
        <v>0</v>
      </c>
      <c r="H37" s="128">
        <v>0</v>
      </c>
      <c r="I37" s="128">
        <v>0</v>
      </c>
      <c r="J37" s="128">
        <v>0</v>
      </c>
      <c r="K37" s="128">
        <v>0</v>
      </c>
      <c r="L37" s="128">
        <v>0</v>
      </c>
      <c r="M37" s="128">
        <v>0</v>
      </c>
      <c r="N37" s="128">
        <v>0</v>
      </c>
      <c r="O37" s="128">
        <v>0</v>
      </c>
      <c r="P37" s="128">
        <v>0</v>
      </c>
      <c r="Q37" s="128">
        <v>0</v>
      </c>
      <c r="R37" s="128">
        <v>0</v>
      </c>
      <c r="S37" s="128">
        <v>0</v>
      </c>
      <c r="T37" s="128">
        <v>0</v>
      </c>
      <c r="U37" s="128">
        <v>0</v>
      </c>
      <c r="V37" s="128">
        <v>0</v>
      </c>
      <c r="W37" s="128">
        <v>19</v>
      </c>
      <c r="X37" s="128">
        <v>10</v>
      </c>
      <c r="Y37" s="126"/>
    </row>
    <row r="38" spans="1:24" s="126" customFormat="1" ht="15" customHeight="1">
      <c r="A38" s="121" t="s">
        <v>87</v>
      </c>
      <c r="B38" s="127">
        <f aca="true" t="shared" si="2" ref="B38:X38">SUM(B40,B42)</f>
        <v>40</v>
      </c>
      <c r="C38" s="128">
        <f t="shared" si="2"/>
        <v>27</v>
      </c>
      <c r="D38" s="128">
        <f t="shared" si="2"/>
        <v>13</v>
      </c>
      <c r="E38" s="128">
        <f t="shared" si="2"/>
        <v>0</v>
      </c>
      <c r="F38" s="128">
        <f t="shared" si="2"/>
        <v>0</v>
      </c>
      <c r="G38" s="128">
        <f t="shared" si="2"/>
        <v>0</v>
      </c>
      <c r="H38" s="128">
        <f t="shared" si="2"/>
        <v>0</v>
      </c>
      <c r="I38" s="128">
        <f t="shared" si="2"/>
        <v>1</v>
      </c>
      <c r="J38" s="128">
        <f t="shared" si="2"/>
        <v>0</v>
      </c>
      <c r="K38" s="128">
        <f t="shared" si="2"/>
        <v>0</v>
      </c>
      <c r="L38" s="128">
        <f t="shared" si="2"/>
        <v>0</v>
      </c>
      <c r="M38" s="128">
        <f t="shared" si="2"/>
        <v>0</v>
      </c>
      <c r="N38" s="128">
        <f t="shared" si="2"/>
        <v>0</v>
      </c>
      <c r="O38" s="128">
        <f t="shared" si="2"/>
        <v>2</v>
      </c>
      <c r="P38" s="128">
        <f t="shared" si="2"/>
        <v>2</v>
      </c>
      <c r="Q38" s="128">
        <f t="shared" si="2"/>
        <v>0</v>
      </c>
      <c r="R38" s="128">
        <f t="shared" si="2"/>
        <v>0</v>
      </c>
      <c r="S38" s="128">
        <f t="shared" si="2"/>
        <v>1</v>
      </c>
      <c r="T38" s="128">
        <f t="shared" si="2"/>
        <v>0</v>
      </c>
      <c r="U38" s="128">
        <f t="shared" si="2"/>
        <v>0</v>
      </c>
      <c r="V38" s="128">
        <f t="shared" si="2"/>
        <v>0</v>
      </c>
      <c r="W38" s="128">
        <f t="shared" si="2"/>
        <v>24</v>
      </c>
      <c r="X38" s="128">
        <f t="shared" si="2"/>
        <v>10</v>
      </c>
    </row>
    <row r="39" spans="1:25" s="5" customFormat="1" ht="15" customHeight="1">
      <c r="A39" s="6"/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4"/>
    </row>
    <row r="40" spans="1:25" s="5" customFormat="1" ht="15" customHeight="1">
      <c r="A40" s="7" t="s">
        <v>85</v>
      </c>
      <c r="B40" s="21">
        <f>C40+D40</f>
        <v>12</v>
      </c>
      <c r="C40" s="22">
        <f>SUM(E40,G40,I40,K40,M40,O40,Q40,U40,W40)</f>
        <v>6</v>
      </c>
      <c r="D40" s="22">
        <f>SUM(F40,H40,J40,L40,N40,P40,R40,S40,T40,V40,X40)</f>
        <v>6</v>
      </c>
      <c r="E40" s="22">
        <v>0</v>
      </c>
      <c r="F40" s="22">
        <f>SUM(F41:F41)</f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6</v>
      </c>
      <c r="X40" s="22">
        <v>6</v>
      </c>
      <c r="Y40" s="4"/>
    </row>
    <row r="41" spans="1:25" s="5" customFormat="1" ht="15" customHeight="1">
      <c r="A41" s="7" t="s">
        <v>84</v>
      </c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>
        <v>0</v>
      </c>
      <c r="R41" s="22"/>
      <c r="S41" s="22"/>
      <c r="T41" s="22"/>
      <c r="U41" s="22"/>
      <c r="V41" s="22"/>
      <c r="W41" s="22"/>
      <c r="X41" s="22"/>
      <c r="Y41" s="4"/>
    </row>
    <row r="42" spans="1:25" s="5" customFormat="1" ht="15" customHeight="1">
      <c r="A42" s="7" t="s">
        <v>25</v>
      </c>
      <c r="B42" s="21">
        <f>SUM(B43:B44)</f>
        <v>28</v>
      </c>
      <c r="C42" s="22">
        <f aca="true" t="shared" si="3" ref="C42:X42">SUM(C43:C44)</f>
        <v>21</v>
      </c>
      <c r="D42" s="22">
        <f t="shared" si="3"/>
        <v>7</v>
      </c>
      <c r="E42" s="22">
        <f t="shared" si="3"/>
        <v>0</v>
      </c>
      <c r="F42" s="22">
        <f t="shared" si="3"/>
        <v>0</v>
      </c>
      <c r="G42" s="22">
        <f t="shared" si="3"/>
        <v>0</v>
      </c>
      <c r="H42" s="22">
        <f t="shared" si="3"/>
        <v>0</v>
      </c>
      <c r="I42" s="22">
        <f t="shared" si="3"/>
        <v>1</v>
      </c>
      <c r="J42" s="22">
        <f t="shared" si="3"/>
        <v>0</v>
      </c>
      <c r="K42" s="22">
        <f t="shared" si="3"/>
        <v>0</v>
      </c>
      <c r="L42" s="22">
        <f t="shared" si="3"/>
        <v>0</v>
      </c>
      <c r="M42" s="22">
        <f t="shared" si="3"/>
        <v>0</v>
      </c>
      <c r="N42" s="22">
        <f t="shared" si="3"/>
        <v>0</v>
      </c>
      <c r="O42" s="22">
        <f t="shared" si="3"/>
        <v>2</v>
      </c>
      <c r="P42" s="22">
        <f t="shared" si="3"/>
        <v>2</v>
      </c>
      <c r="Q42" s="22">
        <f t="shared" si="3"/>
        <v>0</v>
      </c>
      <c r="R42" s="22">
        <f t="shared" si="3"/>
        <v>0</v>
      </c>
      <c r="S42" s="22">
        <f t="shared" si="3"/>
        <v>1</v>
      </c>
      <c r="T42" s="22">
        <f t="shared" si="3"/>
        <v>0</v>
      </c>
      <c r="U42" s="22">
        <f t="shared" si="3"/>
        <v>0</v>
      </c>
      <c r="V42" s="22">
        <f t="shared" si="3"/>
        <v>0</v>
      </c>
      <c r="W42" s="22">
        <f t="shared" si="3"/>
        <v>18</v>
      </c>
      <c r="X42" s="22">
        <f t="shared" si="3"/>
        <v>4</v>
      </c>
      <c r="Y42" s="4"/>
    </row>
    <row r="43" spans="1:25" s="5" customFormat="1" ht="15" customHeight="1">
      <c r="A43" s="7" t="s">
        <v>26</v>
      </c>
      <c r="B43" s="21">
        <f>C43+D43</f>
        <v>21</v>
      </c>
      <c r="C43" s="22">
        <f>SUM(E43,G43,I43,K43,M43,O43,Q43,U43,W43)</f>
        <v>19</v>
      </c>
      <c r="D43" s="22">
        <f>SUM(F43,H43,J43,L43,N43,P43,R43,S43,T43,V43,X43)</f>
        <v>2</v>
      </c>
      <c r="E43" s="22">
        <v>0</v>
      </c>
      <c r="F43" s="22">
        <v>0</v>
      </c>
      <c r="G43" s="22">
        <v>0</v>
      </c>
      <c r="H43" s="22">
        <v>0</v>
      </c>
      <c r="I43" s="22">
        <v>1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18</v>
      </c>
      <c r="X43" s="22">
        <v>2</v>
      </c>
      <c r="Y43" s="4"/>
    </row>
    <row r="44" spans="1:25" s="5" customFormat="1" ht="15" customHeight="1">
      <c r="A44" s="7" t="s">
        <v>89</v>
      </c>
      <c r="B44" s="21">
        <f>C44+D44</f>
        <v>7</v>
      </c>
      <c r="C44" s="22">
        <f>SUM(E44,G44,I44,K44,M44,O44,Q44,U44,W44)</f>
        <v>2</v>
      </c>
      <c r="D44" s="22">
        <f>SUM(F44,H44,J44,L44,N44,P44,R44,S44,T44,V44,X44)</f>
        <v>5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2</v>
      </c>
      <c r="P44" s="22">
        <v>2</v>
      </c>
      <c r="Q44" s="22">
        <v>0</v>
      </c>
      <c r="R44" s="22">
        <v>0</v>
      </c>
      <c r="S44" s="22">
        <v>1</v>
      </c>
      <c r="T44" s="22">
        <v>0</v>
      </c>
      <c r="U44" s="22">
        <v>0</v>
      </c>
      <c r="V44" s="22">
        <v>0</v>
      </c>
      <c r="W44" s="22">
        <v>0</v>
      </c>
      <c r="X44" s="22">
        <v>2</v>
      </c>
      <c r="Y44" s="4"/>
    </row>
    <row r="45" spans="1:25" s="5" customFormat="1" ht="15" customHeight="1">
      <c r="A45" s="8"/>
      <c r="B45" s="23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4"/>
    </row>
    <row r="46" spans="1:21" s="5" customFormat="1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74"/>
      <c r="U46" s="74"/>
    </row>
    <row r="47" s="5" customFormat="1" ht="13.5"/>
    <row r="48" spans="1:21" s="5" customFormat="1" ht="13.5">
      <c r="A48" s="148" t="s">
        <v>49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16"/>
      <c r="L48" s="116"/>
      <c r="M48" s="116"/>
      <c r="N48" s="116"/>
      <c r="O48" s="116"/>
      <c r="P48" s="116"/>
      <c r="Q48" s="116"/>
      <c r="R48" s="116"/>
      <c r="S48" s="116"/>
      <c r="T48" s="9"/>
      <c r="U48" s="116"/>
    </row>
    <row r="49" spans="1:20" s="5" customFormat="1" ht="13.5">
      <c r="A49" s="102" t="s">
        <v>14</v>
      </c>
      <c r="B49" s="9"/>
      <c r="C49" s="9"/>
      <c r="D49" s="9"/>
      <c r="E49" s="9"/>
      <c r="F49" s="9"/>
      <c r="G49" s="9"/>
      <c r="H49" s="9"/>
      <c r="I49" s="9"/>
      <c r="J49" s="9"/>
      <c r="K49" s="68"/>
      <c r="L49" s="9"/>
      <c r="M49" s="68" t="s">
        <v>54</v>
      </c>
      <c r="N49" s="9"/>
      <c r="O49" s="9"/>
      <c r="P49" s="9"/>
      <c r="Q49" s="9"/>
      <c r="R49" s="9"/>
      <c r="S49" s="83" t="s">
        <v>3</v>
      </c>
      <c r="T49" s="67" t="s">
        <v>55</v>
      </c>
    </row>
    <row r="50" spans="1:19" s="5" customFormat="1" ht="15.75" customHeight="1">
      <c r="A50" s="138" t="s">
        <v>68</v>
      </c>
      <c r="B50" s="141" t="s">
        <v>0</v>
      </c>
      <c r="C50" s="142"/>
      <c r="D50" s="142"/>
      <c r="E50" s="117" t="s">
        <v>23</v>
      </c>
      <c r="F50" s="118"/>
      <c r="G50" s="119"/>
      <c r="H50" s="120"/>
      <c r="I50" s="153" t="s">
        <v>57</v>
      </c>
      <c r="J50" s="138"/>
      <c r="K50" s="156" t="s">
        <v>35</v>
      </c>
      <c r="L50" s="138"/>
      <c r="M50" s="153" t="s">
        <v>58</v>
      </c>
      <c r="N50" s="138"/>
      <c r="O50" s="160" t="s">
        <v>59</v>
      </c>
      <c r="P50" s="153" t="s">
        <v>60</v>
      </c>
      <c r="Q50" s="157"/>
      <c r="R50" s="156" t="s">
        <v>61</v>
      </c>
      <c r="S50" s="157"/>
    </row>
    <row r="51" spans="1:19" s="5" customFormat="1" ht="15.75" customHeight="1">
      <c r="A51" s="139"/>
      <c r="B51" s="143"/>
      <c r="C51" s="144"/>
      <c r="D51" s="144"/>
      <c r="E51" s="153" t="s">
        <v>56</v>
      </c>
      <c r="F51" s="138"/>
      <c r="G51" s="153" t="s">
        <v>21</v>
      </c>
      <c r="H51" s="138"/>
      <c r="I51" s="155"/>
      <c r="J51" s="139"/>
      <c r="K51" s="155"/>
      <c r="L51" s="139"/>
      <c r="M51" s="155"/>
      <c r="N51" s="139"/>
      <c r="O51" s="161"/>
      <c r="P51" s="155"/>
      <c r="Q51" s="158"/>
      <c r="R51" s="155"/>
      <c r="S51" s="158"/>
    </row>
    <row r="52" spans="1:19" s="5" customFormat="1" ht="15.75" customHeight="1">
      <c r="A52" s="139"/>
      <c r="B52" s="143"/>
      <c r="C52" s="144"/>
      <c r="D52" s="144"/>
      <c r="E52" s="154"/>
      <c r="F52" s="140"/>
      <c r="G52" s="154"/>
      <c r="H52" s="140"/>
      <c r="I52" s="154"/>
      <c r="J52" s="140"/>
      <c r="K52" s="154"/>
      <c r="L52" s="140"/>
      <c r="M52" s="154"/>
      <c r="N52" s="140"/>
      <c r="O52" s="162"/>
      <c r="P52" s="154"/>
      <c r="Q52" s="159"/>
      <c r="R52" s="154"/>
      <c r="S52" s="159"/>
    </row>
    <row r="53" spans="1:19" s="5" customFormat="1" ht="13.5">
      <c r="A53" s="140"/>
      <c r="B53" s="69" t="s">
        <v>15</v>
      </c>
      <c r="C53" s="71" t="s">
        <v>1</v>
      </c>
      <c r="D53" s="70" t="s">
        <v>2</v>
      </c>
      <c r="E53" s="69" t="s">
        <v>1</v>
      </c>
      <c r="F53" s="71" t="s">
        <v>2</v>
      </c>
      <c r="G53" s="70" t="s">
        <v>1</v>
      </c>
      <c r="H53" s="71" t="s">
        <v>2</v>
      </c>
      <c r="I53" s="70" t="s">
        <v>1</v>
      </c>
      <c r="J53" s="71" t="s">
        <v>2</v>
      </c>
      <c r="K53" s="69" t="s">
        <v>1</v>
      </c>
      <c r="L53" s="71" t="s">
        <v>2</v>
      </c>
      <c r="M53" s="69" t="s">
        <v>1</v>
      </c>
      <c r="N53" s="71" t="s">
        <v>2</v>
      </c>
      <c r="O53" s="71" t="s">
        <v>2</v>
      </c>
      <c r="P53" s="71" t="s">
        <v>1</v>
      </c>
      <c r="Q53" s="70" t="s">
        <v>2</v>
      </c>
      <c r="R53" s="71" t="s">
        <v>1</v>
      </c>
      <c r="S53" s="70" t="s">
        <v>2</v>
      </c>
    </row>
    <row r="54" spans="1:19" s="5" customFormat="1" ht="13.5">
      <c r="A54" s="9"/>
      <c r="B54" s="10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s="5" customFormat="1" ht="15" customHeight="1">
      <c r="A55" s="6" t="s">
        <v>82</v>
      </c>
      <c r="B55" s="129">
        <v>5</v>
      </c>
      <c r="C55" s="130">
        <v>3</v>
      </c>
      <c r="D55" s="130">
        <v>2</v>
      </c>
      <c r="E55" s="130">
        <v>1</v>
      </c>
      <c r="F55" s="130">
        <v>1</v>
      </c>
      <c r="G55" s="130">
        <v>2</v>
      </c>
      <c r="H55" s="130">
        <v>1</v>
      </c>
      <c r="I55" s="130">
        <v>0</v>
      </c>
      <c r="J55" s="130">
        <v>0</v>
      </c>
      <c r="K55" s="130">
        <v>0</v>
      </c>
      <c r="L55" s="130">
        <v>0</v>
      </c>
      <c r="M55" s="130">
        <v>0</v>
      </c>
      <c r="N55" s="130">
        <v>0</v>
      </c>
      <c r="O55" s="130">
        <v>0</v>
      </c>
      <c r="P55" s="130">
        <v>0</v>
      </c>
      <c r="Q55" s="130">
        <v>0</v>
      </c>
      <c r="R55" s="130">
        <v>0</v>
      </c>
      <c r="S55" s="130">
        <v>0</v>
      </c>
    </row>
    <row r="56" spans="1:19" s="126" customFormat="1" ht="15" customHeight="1">
      <c r="A56" s="6" t="s">
        <v>87</v>
      </c>
      <c r="B56" s="75">
        <f aca="true" t="shared" si="4" ref="B56:S56">SUM(B58,B60)</f>
        <v>6</v>
      </c>
      <c r="C56" s="76">
        <f t="shared" si="4"/>
        <v>3</v>
      </c>
      <c r="D56" s="76">
        <f t="shared" si="4"/>
        <v>3</v>
      </c>
      <c r="E56" s="76">
        <f t="shared" si="4"/>
        <v>1</v>
      </c>
      <c r="F56" s="76">
        <f t="shared" si="4"/>
        <v>1</v>
      </c>
      <c r="G56" s="76">
        <f t="shared" si="4"/>
        <v>1</v>
      </c>
      <c r="H56" s="76">
        <f t="shared" si="4"/>
        <v>2</v>
      </c>
      <c r="I56" s="76">
        <f t="shared" si="4"/>
        <v>0</v>
      </c>
      <c r="J56" s="76">
        <f t="shared" si="4"/>
        <v>0</v>
      </c>
      <c r="K56" s="76">
        <f t="shared" si="4"/>
        <v>0</v>
      </c>
      <c r="L56" s="76">
        <f t="shared" si="4"/>
        <v>0</v>
      </c>
      <c r="M56" s="76">
        <f t="shared" si="4"/>
        <v>0</v>
      </c>
      <c r="N56" s="76">
        <f t="shared" si="4"/>
        <v>0</v>
      </c>
      <c r="O56" s="76">
        <f t="shared" si="4"/>
        <v>0</v>
      </c>
      <c r="P56" s="76">
        <f t="shared" si="4"/>
        <v>1</v>
      </c>
      <c r="Q56" s="76">
        <f t="shared" si="4"/>
        <v>0</v>
      </c>
      <c r="R56" s="76">
        <f t="shared" si="4"/>
        <v>0</v>
      </c>
      <c r="S56" s="76">
        <f t="shared" si="4"/>
        <v>0</v>
      </c>
    </row>
    <row r="57" spans="1:19" s="5" customFormat="1" ht="15" customHeight="1">
      <c r="A57" s="9"/>
      <c r="B57" s="10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s="5" customFormat="1" ht="15" customHeight="1">
      <c r="A58" s="11" t="s">
        <v>24</v>
      </c>
      <c r="B58" s="80">
        <f>C58+D58</f>
        <v>2</v>
      </c>
      <c r="C58" s="81">
        <f>SUM(E58,G58,I58,K58,M58,P58,R58)</f>
        <v>1</v>
      </c>
      <c r="D58" s="81">
        <f>SUM(F58,H58,J58,L58,N58,O58,Q58,S58)</f>
        <v>1</v>
      </c>
      <c r="E58" s="81">
        <v>1</v>
      </c>
      <c r="F58" s="81">
        <v>1</v>
      </c>
      <c r="G58" s="81">
        <v>0</v>
      </c>
      <c r="H58" s="81">
        <v>0</v>
      </c>
      <c r="I58" s="81">
        <v>0</v>
      </c>
      <c r="J58" s="81">
        <v>0</v>
      </c>
      <c r="K58" s="81">
        <v>0</v>
      </c>
      <c r="L58" s="81">
        <v>0</v>
      </c>
      <c r="M58" s="81">
        <v>0</v>
      </c>
      <c r="N58" s="81">
        <v>0</v>
      </c>
      <c r="O58" s="81">
        <v>0</v>
      </c>
      <c r="P58" s="81">
        <v>0</v>
      </c>
      <c r="Q58" s="81">
        <v>0</v>
      </c>
      <c r="R58" s="81">
        <v>0</v>
      </c>
      <c r="S58" s="81">
        <v>0</v>
      </c>
    </row>
    <row r="59" spans="1:19" s="5" customFormat="1" ht="15" customHeight="1">
      <c r="A59" s="7" t="s">
        <v>84</v>
      </c>
      <c r="B59" s="80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</row>
    <row r="60" spans="1:19" s="5" customFormat="1" ht="15" customHeight="1">
      <c r="A60" s="11" t="s">
        <v>25</v>
      </c>
      <c r="B60" s="80">
        <f>SUM(B61:B62)</f>
        <v>4</v>
      </c>
      <c r="C60" s="81">
        <f aca="true" t="shared" si="5" ref="C60:S60">SUM(C61:C62)</f>
        <v>2</v>
      </c>
      <c r="D60" s="81">
        <f t="shared" si="5"/>
        <v>2</v>
      </c>
      <c r="E60" s="95">
        <f t="shared" si="5"/>
        <v>0</v>
      </c>
      <c r="F60" s="95">
        <f t="shared" si="5"/>
        <v>0</v>
      </c>
      <c r="G60" s="81">
        <f t="shared" si="5"/>
        <v>1</v>
      </c>
      <c r="H60" s="81">
        <f t="shared" si="5"/>
        <v>2</v>
      </c>
      <c r="I60" s="81">
        <f t="shared" si="5"/>
        <v>0</v>
      </c>
      <c r="J60" s="81">
        <f t="shared" si="5"/>
        <v>0</v>
      </c>
      <c r="K60" s="81">
        <f t="shared" si="5"/>
        <v>0</v>
      </c>
      <c r="L60" s="81">
        <f t="shared" si="5"/>
        <v>0</v>
      </c>
      <c r="M60" s="81">
        <f t="shared" si="5"/>
        <v>0</v>
      </c>
      <c r="N60" s="81">
        <f t="shared" si="5"/>
        <v>0</v>
      </c>
      <c r="O60" s="81">
        <f t="shared" si="5"/>
        <v>0</v>
      </c>
      <c r="P60" s="81">
        <f t="shared" si="5"/>
        <v>1</v>
      </c>
      <c r="Q60" s="81">
        <f t="shared" si="5"/>
        <v>0</v>
      </c>
      <c r="R60" s="81">
        <f t="shared" si="5"/>
        <v>0</v>
      </c>
      <c r="S60" s="81">
        <f t="shared" si="5"/>
        <v>0</v>
      </c>
    </row>
    <row r="61" spans="1:19" s="5" customFormat="1" ht="15" customHeight="1">
      <c r="A61" s="7" t="s">
        <v>26</v>
      </c>
      <c r="B61" s="80">
        <f>C61+D61</f>
        <v>3</v>
      </c>
      <c r="C61" s="81">
        <f>SUM(E61,G61,I61,K61,M61,P61,R61)</f>
        <v>2</v>
      </c>
      <c r="D61" s="81">
        <f>SUM(F61,H61,J61,L61,N61,O61,Q61,S61)</f>
        <v>1</v>
      </c>
      <c r="E61" s="81">
        <v>0</v>
      </c>
      <c r="F61" s="81">
        <v>0</v>
      </c>
      <c r="G61" s="81">
        <v>1</v>
      </c>
      <c r="H61" s="81">
        <v>1</v>
      </c>
      <c r="I61" s="81">
        <v>0</v>
      </c>
      <c r="J61" s="81">
        <v>0</v>
      </c>
      <c r="K61" s="81">
        <v>0</v>
      </c>
      <c r="L61" s="81">
        <v>0</v>
      </c>
      <c r="M61" s="81">
        <v>0</v>
      </c>
      <c r="N61" s="81">
        <v>0</v>
      </c>
      <c r="O61" s="81">
        <v>0</v>
      </c>
      <c r="P61" s="81">
        <v>1</v>
      </c>
      <c r="Q61" s="81">
        <v>0</v>
      </c>
      <c r="R61" s="81">
        <v>0</v>
      </c>
      <c r="S61" s="81">
        <v>0</v>
      </c>
    </row>
    <row r="62" spans="1:19" s="5" customFormat="1" ht="15" customHeight="1">
      <c r="A62" s="7" t="s">
        <v>89</v>
      </c>
      <c r="B62" s="80">
        <f>C62+D62</f>
        <v>1</v>
      </c>
      <c r="C62" s="81">
        <f>SUM(E62,G62,I62,K62,M62,P62,R62)</f>
        <v>0</v>
      </c>
      <c r="D62" s="81">
        <f>SUM(F62,H62,J62,L62,N62,O62,Q62,S62)</f>
        <v>1</v>
      </c>
      <c r="E62" s="81">
        <v>0</v>
      </c>
      <c r="F62" s="81">
        <v>0</v>
      </c>
      <c r="G62" s="81">
        <v>0</v>
      </c>
      <c r="H62" s="81">
        <v>1</v>
      </c>
      <c r="I62" s="81">
        <v>0</v>
      </c>
      <c r="J62" s="81">
        <v>0</v>
      </c>
      <c r="K62" s="81">
        <v>0</v>
      </c>
      <c r="L62" s="81">
        <v>0</v>
      </c>
      <c r="M62" s="81">
        <v>0</v>
      </c>
      <c r="N62" s="81">
        <v>0</v>
      </c>
      <c r="O62" s="81">
        <v>0</v>
      </c>
      <c r="P62" s="81">
        <v>0</v>
      </c>
      <c r="Q62" s="81">
        <v>0</v>
      </c>
      <c r="R62" s="81">
        <v>0</v>
      </c>
      <c r="S62" s="81">
        <v>0</v>
      </c>
    </row>
    <row r="63" spans="1:19" s="5" customFormat="1" ht="13.5">
      <c r="A63" s="12"/>
      <c r="B63" s="84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</sheetData>
  <sheetProtection/>
  <mergeCells count="26">
    <mergeCell ref="U24:V24"/>
    <mergeCell ref="E51:F52"/>
    <mergeCell ref="G51:H52"/>
    <mergeCell ref="I50:J52"/>
    <mergeCell ref="K50:L52"/>
    <mergeCell ref="M50:N52"/>
    <mergeCell ref="R50:S52"/>
    <mergeCell ref="P50:Q52"/>
    <mergeCell ref="O50:O52"/>
    <mergeCell ref="E24:F24"/>
    <mergeCell ref="A50:A53"/>
    <mergeCell ref="B50:D52"/>
    <mergeCell ref="K24:L24"/>
    <mergeCell ref="M24:N24"/>
    <mergeCell ref="A22:J22"/>
    <mergeCell ref="A48:J48"/>
    <mergeCell ref="A24:A25"/>
    <mergeCell ref="I24:J24"/>
    <mergeCell ref="G24:H24"/>
    <mergeCell ref="A1:N1"/>
    <mergeCell ref="A3:A5"/>
    <mergeCell ref="B3:C3"/>
    <mergeCell ref="D3:D5"/>
    <mergeCell ref="K3:N4"/>
    <mergeCell ref="B4:B5"/>
    <mergeCell ref="C4:C5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81" r:id="rId2"/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F60"/>
  <sheetViews>
    <sheetView showGridLines="0" view="pageBreakPreview" zoomScaleNormal="90" zoomScaleSheetLayoutView="100" workbookViewId="0" topLeftCell="A1">
      <selection activeCell="A2" sqref="A2"/>
    </sheetView>
  </sheetViews>
  <sheetFormatPr defaultColWidth="8.66015625" defaultRowHeight="18"/>
  <cols>
    <col min="1" max="1" width="12.08203125" style="28" customWidth="1"/>
    <col min="2" max="9" width="4.58203125" style="28" customWidth="1"/>
    <col min="10" max="10" width="8" style="28" bestFit="1" customWidth="1"/>
    <col min="11" max="28" width="4.58203125" style="28" customWidth="1"/>
    <col min="29" max="32" width="3.58203125" style="28" customWidth="1"/>
    <col min="33" max="46" width="3.75" style="28" customWidth="1"/>
    <col min="47" max="16384" width="9" style="28" customWidth="1"/>
  </cols>
  <sheetData>
    <row r="1" spans="1:32" s="35" customFormat="1" ht="12" customHeight="1">
      <c r="A1" s="183" t="s">
        <v>50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29"/>
      <c r="T1" s="30"/>
      <c r="U1" s="31"/>
      <c r="V1" s="32"/>
      <c r="W1" s="31"/>
      <c r="X1" s="31"/>
      <c r="Y1" s="31"/>
      <c r="Z1" s="31"/>
      <c r="AA1" s="31"/>
      <c r="AB1" s="33"/>
      <c r="AC1" s="31"/>
      <c r="AD1" s="31"/>
      <c r="AE1" s="34"/>
      <c r="AF1" s="34"/>
    </row>
    <row r="2" spans="1:32" s="35" customFormat="1" ht="12" customHeight="1">
      <c r="A2" s="36" t="s">
        <v>11</v>
      </c>
      <c r="B2" s="38"/>
      <c r="C2" s="38"/>
      <c r="D2" s="38"/>
      <c r="E2" s="38"/>
      <c r="F2" s="38"/>
      <c r="G2" s="38"/>
      <c r="H2" s="37"/>
      <c r="I2" s="37"/>
      <c r="J2" s="38"/>
      <c r="K2" s="38"/>
      <c r="L2" s="38"/>
      <c r="M2" s="38"/>
      <c r="N2" s="38"/>
      <c r="O2" s="37"/>
      <c r="P2" s="37"/>
      <c r="Q2" s="38" t="s">
        <v>73</v>
      </c>
      <c r="R2" s="34"/>
      <c r="S2" s="37"/>
      <c r="T2" s="39"/>
      <c r="U2" s="85"/>
      <c r="V2" s="85"/>
      <c r="W2" s="85"/>
      <c r="X2" s="40"/>
      <c r="Y2" s="40"/>
      <c r="Z2" s="40"/>
      <c r="AA2" s="40"/>
      <c r="AB2" s="40"/>
      <c r="AC2" s="40"/>
      <c r="AD2" s="40"/>
      <c r="AE2" s="34"/>
      <c r="AF2" s="27" t="s">
        <v>3</v>
      </c>
    </row>
    <row r="3" spans="1:32" s="35" customFormat="1" ht="17.25" customHeight="1">
      <c r="A3" s="234" t="s">
        <v>69</v>
      </c>
      <c r="B3" s="215" t="s">
        <v>5</v>
      </c>
      <c r="C3" s="216"/>
      <c r="D3" s="216"/>
      <c r="E3" s="217"/>
      <c r="F3" s="222" t="s">
        <v>46</v>
      </c>
      <c r="G3" s="223"/>
      <c r="H3" s="223"/>
      <c r="I3" s="224"/>
      <c r="J3" s="209" t="s">
        <v>47</v>
      </c>
      <c r="K3" s="210"/>
      <c r="L3" s="210"/>
      <c r="M3" s="210"/>
      <c r="N3" s="210"/>
      <c r="O3" s="210"/>
      <c r="P3" s="210"/>
      <c r="Q3" s="210"/>
      <c r="R3" s="21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</row>
    <row r="4" spans="1:32" s="35" customFormat="1" ht="21" customHeight="1">
      <c r="A4" s="235"/>
      <c r="B4" s="218"/>
      <c r="C4" s="195"/>
      <c r="D4" s="195"/>
      <c r="E4" s="219"/>
      <c r="F4" s="225"/>
      <c r="G4" s="226"/>
      <c r="H4" s="226"/>
      <c r="I4" s="227"/>
      <c r="J4" s="204" t="s">
        <v>0</v>
      </c>
      <c r="K4" s="205"/>
      <c r="L4" s="206"/>
      <c r="M4" s="184" t="s">
        <v>13</v>
      </c>
      <c r="N4" s="185"/>
      <c r="O4" s="185"/>
      <c r="P4" s="185"/>
      <c r="Q4" s="185"/>
      <c r="R4" s="186"/>
      <c r="S4" s="202" t="s">
        <v>12</v>
      </c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</row>
    <row r="5" spans="1:32" s="35" customFormat="1" ht="32.25" customHeight="1">
      <c r="A5" s="235"/>
      <c r="B5" s="220"/>
      <c r="C5" s="196"/>
      <c r="D5" s="196"/>
      <c r="E5" s="221"/>
      <c r="F5" s="212" t="s">
        <v>13</v>
      </c>
      <c r="G5" s="213"/>
      <c r="H5" s="213"/>
      <c r="I5" s="214"/>
      <c r="J5" s="207"/>
      <c r="K5" s="208"/>
      <c r="L5" s="208"/>
      <c r="M5" s="163" t="s">
        <v>79</v>
      </c>
      <c r="N5" s="164"/>
      <c r="O5" s="163" t="s">
        <v>80</v>
      </c>
      <c r="P5" s="164"/>
      <c r="Q5" s="163" t="s">
        <v>81</v>
      </c>
      <c r="R5" s="164"/>
      <c r="S5" s="42" t="s">
        <v>74</v>
      </c>
      <c r="T5" s="43"/>
      <c r="U5" s="44"/>
      <c r="V5" s="43"/>
      <c r="W5" s="43"/>
      <c r="X5" s="43"/>
      <c r="Y5" s="43"/>
      <c r="Z5" s="44"/>
      <c r="AA5" s="43"/>
      <c r="AB5" s="45"/>
      <c r="AC5" s="228" t="s">
        <v>7</v>
      </c>
      <c r="AD5" s="229"/>
      <c r="AE5" s="228" t="s">
        <v>8</v>
      </c>
      <c r="AF5" s="232"/>
    </row>
    <row r="6" spans="1:32" s="35" customFormat="1" ht="20.25" customHeight="1">
      <c r="A6" s="235"/>
      <c r="B6" s="167" t="s">
        <v>0</v>
      </c>
      <c r="C6" s="193" t="s">
        <v>44</v>
      </c>
      <c r="D6" s="193" t="s">
        <v>45</v>
      </c>
      <c r="E6" s="195" t="s">
        <v>40</v>
      </c>
      <c r="F6" s="167" t="s">
        <v>0</v>
      </c>
      <c r="G6" s="169" t="s">
        <v>41</v>
      </c>
      <c r="H6" s="169" t="s">
        <v>42</v>
      </c>
      <c r="I6" s="169" t="s">
        <v>43</v>
      </c>
      <c r="J6" s="165" t="s">
        <v>0</v>
      </c>
      <c r="K6" s="165" t="s">
        <v>1</v>
      </c>
      <c r="L6" s="165" t="s">
        <v>2</v>
      </c>
      <c r="M6" s="165" t="s">
        <v>1</v>
      </c>
      <c r="N6" s="165" t="s">
        <v>2</v>
      </c>
      <c r="O6" s="165" t="s">
        <v>1</v>
      </c>
      <c r="P6" s="165" t="s">
        <v>2</v>
      </c>
      <c r="Q6" s="165" t="s">
        <v>1</v>
      </c>
      <c r="R6" s="165" t="s">
        <v>2</v>
      </c>
      <c r="S6" s="46" t="s">
        <v>9</v>
      </c>
      <c r="T6" s="47"/>
      <c r="U6" s="48" t="s">
        <v>10</v>
      </c>
      <c r="V6" s="49"/>
      <c r="W6" s="46" t="s">
        <v>79</v>
      </c>
      <c r="X6" s="47"/>
      <c r="Y6" s="46" t="s">
        <v>80</v>
      </c>
      <c r="Z6" s="47"/>
      <c r="AA6" s="46" t="s">
        <v>81</v>
      </c>
      <c r="AB6" s="50"/>
      <c r="AC6" s="230"/>
      <c r="AD6" s="231"/>
      <c r="AE6" s="230"/>
      <c r="AF6" s="233"/>
    </row>
    <row r="7" spans="1:32" s="35" customFormat="1" ht="24.75" customHeight="1">
      <c r="A7" s="236"/>
      <c r="B7" s="168"/>
      <c r="C7" s="194"/>
      <c r="D7" s="168"/>
      <c r="E7" s="196"/>
      <c r="F7" s="168"/>
      <c r="G7" s="170"/>
      <c r="H7" s="170"/>
      <c r="I7" s="170"/>
      <c r="J7" s="166"/>
      <c r="K7" s="166"/>
      <c r="L7" s="166"/>
      <c r="M7" s="166"/>
      <c r="N7" s="166"/>
      <c r="O7" s="166"/>
      <c r="P7" s="166"/>
      <c r="Q7" s="166"/>
      <c r="R7" s="166"/>
      <c r="S7" s="51" t="s">
        <v>1</v>
      </c>
      <c r="T7" s="53" t="s">
        <v>2</v>
      </c>
      <c r="U7" s="52" t="s">
        <v>1</v>
      </c>
      <c r="V7" s="53" t="s">
        <v>2</v>
      </c>
      <c r="W7" s="52" t="s">
        <v>1</v>
      </c>
      <c r="X7" s="53" t="s">
        <v>2</v>
      </c>
      <c r="Y7" s="52" t="s">
        <v>1</v>
      </c>
      <c r="Z7" s="53" t="s">
        <v>2</v>
      </c>
      <c r="AA7" s="52" t="s">
        <v>1</v>
      </c>
      <c r="AB7" s="53" t="s">
        <v>2</v>
      </c>
      <c r="AC7" s="54" t="s">
        <v>1</v>
      </c>
      <c r="AD7" s="53" t="s">
        <v>2</v>
      </c>
      <c r="AE7" s="55" t="s">
        <v>1</v>
      </c>
      <c r="AF7" s="52" t="s">
        <v>2</v>
      </c>
    </row>
    <row r="8" spans="1:32" s="35" customFormat="1" ht="15" customHeight="1">
      <c r="A8" s="56"/>
      <c r="B8" s="57"/>
      <c r="C8" s="38"/>
      <c r="D8" s="38"/>
      <c r="E8" s="38"/>
      <c r="F8" s="37"/>
      <c r="G8" s="38"/>
      <c r="H8" s="38"/>
      <c r="I8" s="38"/>
      <c r="J8" s="37"/>
      <c r="K8" s="38"/>
      <c r="L8" s="38"/>
      <c r="M8" s="37"/>
      <c r="N8" s="38"/>
      <c r="O8" s="37"/>
      <c r="P8" s="37"/>
      <c r="Q8" s="38"/>
      <c r="R8" s="37"/>
      <c r="S8" s="38"/>
      <c r="T8" s="3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</row>
    <row r="9" spans="1:32" s="35" customFormat="1" ht="15" customHeight="1">
      <c r="A9" s="61" t="s">
        <v>83</v>
      </c>
      <c r="B9" s="86">
        <v>2</v>
      </c>
      <c r="C9" s="87">
        <v>2</v>
      </c>
      <c r="D9" s="59">
        <v>0</v>
      </c>
      <c r="E9" s="59">
        <v>0</v>
      </c>
      <c r="F9" s="87">
        <v>17</v>
      </c>
      <c r="G9" s="87">
        <v>5</v>
      </c>
      <c r="H9" s="59">
        <v>6</v>
      </c>
      <c r="I9" s="59">
        <v>6</v>
      </c>
      <c r="J9" s="87">
        <v>1053</v>
      </c>
      <c r="K9" s="87">
        <v>465</v>
      </c>
      <c r="L9" s="87">
        <v>588</v>
      </c>
      <c r="M9" s="87">
        <v>87</v>
      </c>
      <c r="N9" s="87">
        <v>84</v>
      </c>
      <c r="O9" s="87">
        <v>63</v>
      </c>
      <c r="P9" s="87">
        <v>123</v>
      </c>
      <c r="Q9" s="87">
        <v>80</v>
      </c>
      <c r="R9" s="87">
        <v>102</v>
      </c>
      <c r="S9" s="87">
        <v>235</v>
      </c>
      <c r="T9" s="87">
        <v>279</v>
      </c>
      <c r="U9" s="59">
        <v>0</v>
      </c>
      <c r="V9" s="59">
        <v>0</v>
      </c>
      <c r="W9" s="87">
        <v>69</v>
      </c>
      <c r="X9" s="87">
        <v>97</v>
      </c>
      <c r="Y9" s="87">
        <v>84</v>
      </c>
      <c r="Z9" s="87">
        <v>78</v>
      </c>
      <c r="AA9" s="87">
        <v>82</v>
      </c>
      <c r="AB9" s="87">
        <v>104</v>
      </c>
      <c r="AC9" s="59">
        <v>0</v>
      </c>
      <c r="AD9" s="59">
        <v>0</v>
      </c>
      <c r="AE9" s="59">
        <v>0</v>
      </c>
      <c r="AF9" s="59">
        <v>0</v>
      </c>
    </row>
    <row r="10" spans="1:32" s="133" customFormat="1" ht="15" customHeight="1">
      <c r="A10" s="61" t="s">
        <v>88</v>
      </c>
      <c r="B10" s="131">
        <f>SUM(B12,B15)</f>
        <v>2</v>
      </c>
      <c r="C10" s="132">
        <f aca="true" t="shared" si="0" ref="C10:AF10">SUM(C12,C15)</f>
        <v>2</v>
      </c>
      <c r="D10" s="132">
        <f t="shared" si="0"/>
        <v>0</v>
      </c>
      <c r="E10" s="132">
        <f t="shared" si="0"/>
        <v>0</v>
      </c>
      <c r="F10" s="132">
        <f t="shared" si="0"/>
        <v>17</v>
      </c>
      <c r="G10" s="132">
        <f t="shared" si="0"/>
        <v>6</v>
      </c>
      <c r="H10" s="132">
        <f t="shared" si="0"/>
        <v>5</v>
      </c>
      <c r="I10" s="132">
        <f t="shared" si="0"/>
        <v>6</v>
      </c>
      <c r="J10" s="132">
        <f t="shared" si="0"/>
        <v>1024</v>
      </c>
      <c r="K10" s="132">
        <f t="shared" si="0"/>
        <v>460</v>
      </c>
      <c r="L10" s="132">
        <f t="shared" si="0"/>
        <v>564</v>
      </c>
      <c r="M10" s="132">
        <f t="shared" si="0"/>
        <v>91</v>
      </c>
      <c r="N10" s="132">
        <f t="shared" si="0"/>
        <v>95</v>
      </c>
      <c r="O10" s="132">
        <f t="shared" si="0"/>
        <v>84</v>
      </c>
      <c r="P10" s="132">
        <f t="shared" si="0"/>
        <v>85</v>
      </c>
      <c r="Q10" s="132">
        <f t="shared" si="0"/>
        <v>63</v>
      </c>
      <c r="R10" s="132">
        <f t="shared" si="0"/>
        <v>122</v>
      </c>
      <c r="S10" s="132">
        <f t="shared" si="0"/>
        <v>222</v>
      </c>
      <c r="T10" s="132">
        <f t="shared" si="0"/>
        <v>262</v>
      </c>
      <c r="U10" s="132">
        <f t="shared" si="0"/>
        <v>0</v>
      </c>
      <c r="V10" s="132">
        <f t="shared" si="0"/>
        <v>0</v>
      </c>
      <c r="W10" s="132">
        <f t="shared" si="0"/>
        <v>71</v>
      </c>
      <c r="X10" s="132">
        <f t="shared" si="0"/>
        <v>90</v>
      </c>
      <c r="Y10" s="132">
        <f t="shared" si="0"/>
        <v>69</v>
      </c>
      <c r="Z10" s="132">
        <f t="shared" si="0"/>
        <v>95</v>
      </c>
      <c r="AA10" s="132">
        <f t="shared" si="0"/>
        <v>82</v>
      </c>
      <c r="AB10" s="132">
        <f t="shared" si="0"/>
        <v>77</v>
      </c>
      <c r="AC10" s="132">
        <f t="shared" si="0"/>
        <v>0</v>
      </c>
      <c r="AD10" s="132">
        <f t="shared" si="0"/>
        <v>0</v>
      </c>
      <c r="AE10" s="132">
        <f t="shared" si="0"/>
        <v>0</v>
      </c>
      <c r="AF10" s="132">
        <f t="shared" si="0"/>
        <v>0</v>
      </c>
    </row>
    <row r="11" spans="1:32" s="35" customFormat="1" ht="15" customHeight="1">
      <c r="A11" s="24"/>
      <c r="B11" s="88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8"/>
      <c r="X11" s="89"/>
      <c r="Y11" s="90"/>
      <c r="Z11" s="58"/>
      <c r="AA11" s="58"/>
      <c r="AB11" s="58"/>
      <c r="AC11" s="59"/>
      <c r="AD11" s="59"/>
      <c r="AE11" s="59"/>
      <c r="AF11" s="59"/>
    </row>
    <row r="12" spans="1:32" s="35" customFormat="1" ht="15" customHeight="1">
      <c r="A12" s="60" t="s">
        <v>71</v>
      </c>
      <c r="B12" s="88">
        <f>SUM(C12:E12)</f>
        <v>1</v>
      </c>
      <c r="C12" s="59">
        <v>1</v>
      </c>
      <c r="D12" s="59">
        <v>0</v>
      </c>
      <c r="E12" s="59">
        <v>0</v>
      </c>
      <c r="F12" s="59">
        <f>SUM(G12:I12)</f>
        <v>12</v>
      </c>
      <c r="G12" s="59">
        <v>4</v>
      </c>
      <c r="H12" s="59">
        <v>4</v>
      </c>
      <c r="I12" s="59">
        <v>4</v>
      </c>
      <c r="J12" s="59">
        <f>K12+L12</f>
        <v>816</v>
      </c>
      <c r="K12" s="59">
        <f>SUM(M12,O12,Q12,W12,Y12,AA12,AC12,AE12)</f>
        <v>342</v>
      </c>
      <c r="L12" s="59">
        <f>SUM(N12,P12,R12,X12,Z12,AB12,AD12,AF12)</f>
        <v>474</v>
      </c>
      <c r="M12" s="59">
        <v>61</v>
      </c>
      <c r="N12" s="59">
        <v>78</v>
      </c>
      <c r="O12" s="59">
        <v>65</v>
      </c>
      <c r="P12" s="59">
        <v>73</v>
      </c>
      <c r="Q12" s="59">
        <v>39</v>
      </c>
      <c r="R12" s="59">
        <v>99</v>
      </c>
      <c r="S12" s="59">
        <v>177</v>
      </c>
      <c r="T12" s="59">
        <v>224</v>
      </c>
      <c r="U12" s="59">
        <v>0</v>
      </c>
      <c r="V12" s="59">
        <v>0</v>
      </c>
      <c r="W12" s="58">
        <v>55</v>
      </c>
      <c r="X12" s="89">
        <v>78</v>
      </c>
      <c r="Y12" s="59">
        <v>56</v>
      </c>
      <c r="Z12" s="59">
        <v>82</v>
      </c>
      <c r="AA12" s="59">
        <v>66</v>
      </c>
      <c r="AB12" s="59">
        <v>64</v>
      </c>
      <c r="AC12" s="59">
        <v>0</v>
      </c>
      <c r="AD12" s="59">
        <v>0</v>
      </c>
      <c r="AE12" s="59">
        <v>0</v>
      </c>
      <c r="AF12" s="59">
        <v>0</v>
      </c>
    </row>
    <row r="13" spans="1:32" s="35" customFormat="1" ht="15" customHeight="1">
      <c r="A13" s="61" t="s">
        <v>86</v>
      </c>
      <c r="B13" s="88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8"/>
      <c r="X13" s="89"/>
      <c r="Y13" s="90"/>
      <c r="Z13" s="58"/>
      <c r="AA13" s="58"/>
      <c r="AB13" s="58"/>
      <c r="AC13" s="59"/>
      <c r="AD13" s="59"/>
      <c r="AE13" s="59"/>
      <c r="AF13" s="59"/>
    </row>
    <row r="14" spans="1:32" s="35" customFormat="1" ht="15" customHeight="1">
      <c r="A14" s="60"/>
      <c r="B14" s="88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8"/>
      <c r="X14" s="89"/>
      <c r="Y14" s="90"/>
      <c r="Z14" s="58"/>
      <c r="AA14" s="58"/>
      <c r="AB14" s="58"/>
      <c r="AC14" s="59"/>
      <c r="AD14" s="59"/>
      <c r="AE14" s="59"/>
      <c r="AF14" s="59"/>
    </row>
    <row r="15" spans="1:32" s="35" customFormat="1" ht="15" customHeight="1">
      <c r="A15" s="60" t="s">
        <v>6</v>
      </c>
      <c r="B15" s="88">
        <f>SUM(C15:E15)</f>
        <v>1</v>
      </c>
      <c r="C15" s="59">
        <v>1</v>
      </c>
      <c r="D15" s="59">
        <v>0</v>
      </c>
      <c r="E15" s="59">
        <v>0</v>
      </c>
      <c r="F15" s="59">
        <f>SUM(G15:I15)</f>
        <v>5</v>
      </c>
      <c r="G15" s="59">
        <v>2</v>
      </c>
      <c r="H15" s="59">
        <v>1</v>
      </c>
      <c r="I15" s="59">
        <v>2</v>
      </c>
      <c r="J15" s="59">
        <f>K15+L15</f>
        <v>208</v>
      </c>
      <c r="K15" s="59">
        <f>SUM(M15,O15,Q15,W15,Y15,AA15,AC15,AE15)</f>
        <v>118</v>
      </c>
      <c r="L15" s="59">
        <f>SUM(N15,P15,R15,X15,Z15,AB15,AD15,AF15)</f>
        <v>90</v>
      </c>
      <c r="M15" s="59">
        <v>30</v>
      </c>
      <c r="N15" s="59">
        <v>17</v>
      </c>
      <c r="O15" s="59">
        <v>19</v>
      </c>
      <c r="P15" s="59">
        <v>12</v>
      </c>
      <c r="Q15" s="59">
        <v>24</v>
      </c>
      <c r="R15" s="59">
        <v>23</v>
      </c>
      <c r="S15" s="59">
        <v>45</v>
      </c>
      <c r="T15" s="59">
        <v>38</v>
      </c>
      <c r="U15" s="59">
        <v>0</v>
      </c>
      <c r="V15" s="59">
        <v>0</v>
      </c>
      <c r="W15" s="58">
        <v>16</v>
      </c>
      <c r="X15" s="89">
        <v>12</v>
      </c>
      <c r="Y15" s="90">
        <v>13</v>
      </c>
      <c r="Z15" s="58">
        <v>13</v>
      </c>
      <c r="AA15" s="58">
        <v>16</v>
      </c>
      <c r="AB15" s="58">
        <v>13</v>
      </c>
      <c r="AC15" s="59">
        <v>0</v>
      </c>
      <c r="AD15" s="59">
        <v>0</v>
      </c>
      <c r="AE15" s="59">
        <v>0</v>
      </c>
      <c r="AF15" s="59">
        <v>0</v>
      </c>
    </row>
    <row r="16" spans="1:32" s="35" customFormat="1" ht="15" customHeight="1">
      <c r="A16" s="61" t="s">
        <v>28</v>
      </c>
      <c r="B16" s="8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8"/>
      <c r="X16" s="89"/>
      <c r="Y16" s="90"/>
      <c r="Z16" s="58"/>
      <c r="AA16" s="58"/>
      <c r="AB16" s="58"/>
      <c r="AC16" s="59"/>
      <c r="AD16" s="59"/>
      <c r="AE16" s="59"/>
      <c r="AF16" s="59"/>
    </row>
    <row r="17" spans="1:32" s="35" customFormat="1" ht="15" customHeight="1">
      <c r="A17" s="62"/>
      <c r="B17" s="91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92"/>
      <c r="X17" s="93"/>
      <c r="Y17" s="94"/>
      <c r="Z17" s="92"/>
      <c r="AA17" s="92"/>
      <c r="AB17" s="92"/>
      <c r="AC17" s="63"/>
      <c r="AD17" s="63"/>
      <c r="AE17" s="63"/>
      <c r="AF17" s="63"/>
    </row>
    <row r="21" ht="18"/>
    <row r="22" ht="18"/>
    <row r="23" ht="18"/>
    <row r="24" ht="18"/>
    <row r="25" ht="18"/>
    <row r="26" ht="18"/>
    <row r="27" ht="18"/>
    <row r="28" ht="18"/>
    <row r="29" ht="18"/>
    <row r="30" ht="18"/>
    <row r="31" ht="18"/>
    <row r="32" ht="18"/>
    <row r="33" ht="18"/>
    <row r="34" ht="18"/>
    <row r="35" ht="18"/>
    <row r="36" ht="18"/>
    <row r="37" ht="18"/>
    <row r="38" ht="18"/>
    <row r="39" ht="18"/>
    <row r="40" ht="18"/>
    <row r="41" ht="18"/>
    <row r="45" spans="1:28" ht="15.75">
      <c r="A45" s="148" t="s">
        <v>51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64"/>
      <c r="T45" s="64"/>
      <c r="U45" s="64"/>
      <c r="V45" s="64"/>
      <c r="W45" s="64"/>
      <c r="X45" s="64"/>
      <c r="Y45" s="64"/>
      <c r="Z45" s="64"/>
      <c r="AA45" s="65"/>
      <c r="AB45" s="66"/>
    </row>
    <row r="46" spans="1:26" ht="15.75">
      <c r="A46" s="67" t="s">
        <v>29</v>
      </c>
      <c r="B46" s="9"/>
      <c r="C46" s="9"/>
      <c r="D46" s="9"/>
      <c r="E46" s="9"/>
      <c r="F46" s="9"/>
      <c r="G46" s="9"/>
      <c r="H46" s="9"/>
      <c r="I46" s="9"/>
      <c r="J46" s="9"/>
      <c r="K46" s="68"/>
      <c r="L46" s="9"/>
      <c r="M46" s="68"/>
      <c r="N46" s="68"/>
      <c r="O46" s="68"/>
      <c r="P46" s="9"/>
      <c r="Q46" s="9" t="s">
        <v>75</v>
      </c>
      <c r="R46" s="9"/>
      <c r="S46" s="68"/>
      <c r="T46" s="9"/>
      <c r="U46" s="9"/>
      <c r="V46" s="9"/>
      <c r="W46" s="9"/>
      <c r="X46" s="9"/>
      <c r="Y46" s="9"/>
      <c r="Z46" s="27" t="s">
        <v>3</v>
      </c>
    </row>
    <row r="47" spans="1:26" ht="28.5" customHeight="1">
      <c r="A47" s="174" t="s">
        <v>70</v>
      </c>
      <c r="B47" s="141" t="s">
        <v>0</v>
      </c>
      <c r="C47" s="142"/>
      <c r="D47" s="197"/>
      <c r="E47" s="177" t="s">
        <v>33</v>
      </c>
      <c r="F47" s="178"/>
      <c r="G47" s="177" t="s">
        <v>52</v>
      </c>
      <c r="H47" s="178"/>
      <c r="I47" s="191" t="s">
        <v>53</v>
      </c>
      <c r="J47" s="192"/>
      <c r="K47" s="192"/>
      <c r="L47" s="192"/>
      <c r="M47" s="192"/>
      <c r="N47" s="192"/>
      <c r="O47" s="192"/>
      <c r="P47" s="192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1:26" ht="28.5" customHeight="1">
      <c r="A48" s="176"/>
      <c r="B48" s="143"/>
      <c r="C48" s="144"/>
      <c r="D48" s="198"/>
      <c r="E48" s="179"/>
      <c r="F48" s="180"/>
      <c r="G48" s="179"/>
      <c r="H48" s="180"/>
      <c r="I48" s="187" t="s">
        <v>34</v>
      </c>
      <c r="J48" s="188"/>
      <c r="K48" s="156" t="s">
        <v>76</v>
      </c>
      <c r="L48" s="174"/>
      <c r="M48" s="156" t="s">
        <v>35</v>
      </c>
      <c r="N48" s="174"/>
      <c r="O48" s="156" t="s">
        <v>38</v>
      </c>
      <c r="P48" s="174"/>
      <c r="Q48" s="156" t="s">
        <v>36</v>
      </c>
      <c r="R48" s="174"/>
      <c r="S48" s="156" t="s">
        <v>39</v>
      </c>
      <c r="T48" s="174"/>
      <c r="U48" s="156" t="s">
        <v>62</v>
      </c>
      <c r="V48" s="174"/>
      <c r="W48" s="156" t="s">
        <v>37</v>
      </c>
      <c r="X48" s="174"/>
      <c r="Y48" s="156" t="s">
        <v>63</v>
      </c>
      <c r="Z48" s="171"/>
    </row>
    <row r="49" spans="1:26" ht="28.5" customHeight="1">
      <c r="A49" s="176"/>
      <c r="B49" s="199"/>
      <c r="C49" s="200"/>
      <c r="D49" s="201"/>
      <c r="E49" s="181"/>
      <c r="F49" s="182"/>
      <c r="G49" s="181"/>
      <c r="H49" s="182"/>
      <c r="I49" s="189"/>
      <c r="J49" s="190"/>
      <c r="K49" s="172"/>
      <c r="L49" s="175"/>
      <c r="M49" s="172"/>
      <c r="N49" s="175"/>
      <c r="O49" s="172"/>
      <c r="P49" s="175"/>
      <c r="Q49" s="172"/>
      <c r="R49" s="175"/>
      <c r="S49" s="172"/>
      <c r="T49" s="175"/>
      <c r="U49" s="172"/>
      <c r="V49" s="175"/>
      <c r="W49" s="172"/>
      <c r="X49" s="175"/>
      <c r="Y49" s="172"/>
      <c r="Z49" s="173"/>
    </row>
    <row r="50" spans="1:26" ht="15.75">
      <c r="A50" s="175"/>
      <c r="B50" s="69" t="s">
        <v>15</v>
      </c>
      <c r="C50" s="71" t="s">
        <v>1</v>
      </c>
      <c r="D50" s="72" t="s">
        <v>2</v>
      </c>
      <c r="E50" s="69" t="s">
        <v>1</v>
      </c>
      <c r="F50" s="71" t="s">
        <v>2</v>
      </c>
      <c r="G50" s="69" t="s">
        <v>1</v>
      </c>
      <c r="H50" s="71" t="s">
        <v>2</v>
      </c>
      <c r="I50" s="70" t="s">
        <v>1</v>
      </c>
      <c r="J50" s="71" t="s">
        <v>2</v>
      </c>
      <c r="K50" s="69" t="s">
        <v>1</v>
      </c>
      <c r="L50" s="71" t="s">
        <v>2</v>
      </c>
      <c r="M50" s="70" t="s">
        <v>1</v>
      </c>
      <c r="N50" s="69" t="s">
        <v>2</v>
      </c>
      <c r="O50" s="69" t="s">
        <v>1</v>
      </c>
      <c r="P50" s="71" t="s">
        <v>2</v>
      </c>
      <c r="Q50" s="70" t="s">
        <v>1</v>
      </c>
      <c r="R50" s="71" t="s">
        <v>2</v>
      </c>
      <c r="S50" s="69" t="s">
        <v>1</v>
      </c>
      <c r="T50" s="71" t="s">
        <v>2</v>
      </c>
      <c r="U50" s="70" t="s">
        <v>1</v>
      </c>
      <c r="V50" s="71" t="s">
        <v>2</v>
      </c>
      <c r="W50" s="69" t="s">
        <v>1</v>
      </c>
      <c r="X50" s="71" t="s">
        <v>2</v>
      </c>
      <c r="Y50" s="71" t="s">
        <v>1</v>
      </c>
      <c r="Z50" s="70" t="s">
        <v>2</v>
      </c>
    </row>
    <row r="51" spans="1:26" ht="15" customHeight="1">
      <c r="A51" s="9"/>
      <c r="B51" s="10"/>
      <c r="C51" s="9"/>
      <c r="D51" s="9"/>
      <c r="E51" s="73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74"/>
    </row>
    <row r="52" spans="1:26" ht="15" customHeight="1">
      <c r="A52" s="24" t="s">
        <v>83</v>
      </c>
      <c r="B52" s="129">
        <v>14</v>
      </c>
      <c r="C52" s="130">
        <v>9</v>
      </c>
      <c r="D52" s="130">
        <v>5</v>
      </c>
      <c r="E52" s="134">
        <v>1</v>
      </c>
      <c r="F52" s="134" t="s">
        <v>72</v>
      </c>
      <c r="G52" s="134" t="s">
        <v>72</v>
      </c>
      <c r="H52" s="134" t="s">
        <v>72</v>
      </c>
      <c r="I52" s="130">
        <v>4</v>
      </c>
      <c r="J52" s="130">
        <v>1</v>
      </c>
      <c r="K52" s="130">
        <v>0</v>
      </c>
      <c r="L52" s="130">
        <v>1</v>
      </c>
      <c r="M52" s="130">
        <v>0</v>
      </c>
      <c r="N52" s="130">
        <v>0</v>
      </c>
      <c r="O52" s="130">
        <v>0</v>
      </c>
      <c r="P52" s="130">
        <v>0</v>
      </c>
      <c r="Q52" s="130">
        <v>0</v>
      </c>
      <c r="R52" s="130">
        <v>0</v>
      </c>
      <c r="S52" s="130">
        <v>0</v>
      </c>
      <c r="T52" s="130">
        <v>0</v>
      </c>
      <c r="U52" s="130">
        <v>0</v>
      </c>
      <c r="V52" s="130">
        <v>0</v>
      </c>
      <c r="W52" s="130">
        <v>3</v>
      </c>
      <c r="X52" s="130">
        <v>2</v>
      </c>
      <c r="Y52" s="130">
        <v>0</v>
      </c>
      <c r="Z52" s="2">
        <v>0</v>
      </c>
    </row>
    <row r="53" spans="1:26" s="78" customFormat="1" ht="15" customHeight="1">
      <c r="A53" s="24" t="s">
        <v>88</v>
      </c>
      <c r="B53" s="75">
        <f>SUM(B55,B58)</f>
        <v>12</v>
      </c>
      <c r="C53" s="76">
        <f aca="true" t="shared" si="1" ref="C53:Z53">SUM(C55,C58)</f>
        <v>8</v>
      </c>
      <c r="D53" s="76">
        <f t="shared" si="1"/>
        <v>4</v>
      </c>
      <c r="E53" s="77">
        <f t="shared" si="1"/>
        <v>1</v>
      </c>
      <c r="F53" s="95">
        <f t="shared" si="1"/>
        <v>0</v>
      </c>
      <c r="G53" s="95">
        <f t="shared" si="1"/>
        <v>0</v>
      </c>
      <c r="H53" s="95">
        <f t="shared" si="1"/>
        <v>0</v>
      </c>
      <c r="I53" s="76">
        <f t="shared" si="1"/>
        <v>4</v>
      </c>
      <c r="J53" s="76">
        <f t="shared" si="1"/>
        <v>0</v>
      </c>
      <c r="K53" s="76">
        <f t="shared" si="1"/>
        <v>0</v>
      </c>
      <c r="L53" s="76">
        <f t="shared" si="1"/>
        <v>2</v>
      </c>
      <c r="M53" s="76">
        <f t="shared" si="1"/>
        <v>0</v>
      </c>
      <c r="N53" s="76">
        <f t="shared" si="1"/>
        <v>0</v>
      </c>
      <c r="O53" s="76">
        <f t="shared" si="1"/>
        <v>0</v>
      </c>
      <c r="P53" s="76">
        <f t="shared" si="1"/>
        <v>0</v>
      </c>
      <c r="Q53" s="76">
        <f t="shared" si="1"/>
        <v>0</v>
      </c>
      <c r="R53" s="76">
        <f t="shared" si="1"/>
        <v>0</v>
      </c>
      <c r="S53" s="76">
        <f t="shared" si="1"/>
        <v>0</v>
      </c>
      <c r="T53" s="76">
        <f t="shared" si="1"/>
        <v>0</v>
      </c>
      <c r="U53" s="76">
        <f t="shared" si="1"/>
        <v>0</v>
      </c>
      <c r="V53" s="76">
        <f t="shared" si="1"/>
        <v>0</v>
      </c>
      <c r="W53" s="76">
        <f t="shared" si="1"/>
        <v>3</v>
      </c>
      <c r="X53" s="76">
        <f t="shared" si="1"/>
        <v>2</v>
      </c>
      <c r="Y53" s="76">
        <f t="shared" si="1"/>
        <v>0</v>
      </c>
      <c r="Z53" s="76">
        <f t="shared" si="1"/>
        <v>0</v>
      </c>
    </row>
    <row r="54" spans="1:26" s="78" customFormat="1" ht="15" customHeight="1">
      <c r="A54" s="79"/>
      <c r="B54" s="75"/>
      <c r="C54" s="76"/>
      <c r="D54" s="76"/>
      <c r="E54" s="77"/>
      <c r="F54" s="77"/>
      <c r="G54" s="77"/>
      <c r="H54" s="77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</row>
    <row r="55" spans="1:26" ht="15" customHeight="1">
      <c r="A55" s="7" t="s">
        <v>71</v>
      </c>
      <c r="B55" s="80">
        <f>C55+D55</f>
        <v>10</v>
      </c>
      <c r="C55" s="81">
        <f>SUM(E55,G55,I55,K55,M55,O55,Q55,S55,U55,W55,Y55)</f>
        <v>6</v>
      </c>
      <c r="D55" s="81">
        <f>SUM(F55,H55,J55,L55,N55,P55,R55,T55,V55,X55,Z55)</f>
        <v>4</v>
      </c>
      <c r="E55" s="95">
        <v>1</v>
      </c>
      <c r="F55" s="95" t="s">
        <v>77</v>
      </c>
      <c r="G55" s="95" t="s">
        <v>77</v>
      </c>
      <c r="H55" s="95" t="s">
        <v>77</v>
      </c>
      <c r="I55" s="81">
        <v>3</v>
      </c>
      <c r="J55" s="81">
        <v>0</v>
      </c>
      <c r="K55" s="81">
        <v>0</v>
      </c>
      <c r="L55" s="81">
        <v>2</v>
      </c>
      <c r="M55" s="81">
        <v>0</v>
      </c>
      <c r="N55" s="81">
        <v>0</v>
      </c>
      <c r="O55" s="81">
        <v>0</v>
      </c>
      <c r="P55" s="81">
        <v>0</v>
      </c>
      <c r="Q55" s="81">
        <v>0</v>
      </c>
      <c r="R55" s="81">
        <v>0</v>
      </c>
      <c r="S55" s="81">
        <v>0</v>
      </c>
      <c r="T55" s="81">
        <v>0</v>
      </c>
      <c r="U55" s="81">
        <v>0</v>
      </c>
      <c r="V55" s="81">
        <v>0</v>
      </c>
      <c r="W55" s="81">
        <v>2</v>
      </c>
      <c r="X55" s="81">
        <v>2</v>
      </c>
      <c r="Y55" s="81">
        <v>0</v>
      </c>
      <c r="Z55" s="2">
        <v>0</v>
      </c>
    </row>
    <row r="56" spans="1:26" ht="15" customHeight="1">
      <c r="A56" s="82" t="s">
        <v>86</v>
      </c>
      <c r="B56" s="80"/>
      <c r="C56" s="81"/>
      <c r="D56" s="81"/>
      <c r="E56" s="95"/>
      <c r="F56" s="95"/>
      <c r="G56" s="95"/>
      <c r="H56" s="95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74"/>
    </row>
    <row r="57" spans="1:26" ht="15" customHeight="1">
      <c r="A57" s="9"/>
      <c r="B57" s="10"/>
      <c r="C57" s="9"/>
      <c r="D57" s="9"/>
      <c r="E57" s="83"/>
      <c r="F57" s="83"/>
      <c r="G57" s="83"/>
      <c r="H57" s="83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2"/>
    </row>
    <row r="58" spans="1:26" ht="15" customHeight="1">
      <c r="A58" s="7" t="s">
        <v>25</v>
      </c>
      <c r="B58" s="80">
        <f>C58+D58</f>
        <v>2</v>
      </c>
      <c r="C58" s="81">
        <f>SUM(E58,G58,I58,K58,M58,O58,Q58,S58,U58,W58,Y58)</f>
        <v>2</v>
      </c>
      <c r="D58" s="81">
        <f>SUM(F58,H58,J58,L58,N58,P58,R58,T58,V58,X58,Z58)</f>
        <v>0</v>
      </c>
      <c r="E58" s="95" t="s">
        <v>78</v>
      </c>
      <c r="F58" s="95" t="s">
        <v>78</v>
      </c>
      <c r="G58" s="95" t="s">
        <v>78</v>
      </c>
      <c r="H58" s="95" t="s">
        <v>78</v>
      </c>
      <c r="I58" s="81">
        <v>1</v>
      </c>
      <c r="J58" s="81">
        <v>0</v>
      </c>
      <c r="K58" s="81">
        <v>0</v>
      </c>
      <c r="L58" s="81">
        <v>0</v>
      </c>
      <c r="M58" s="81">
        <v>0</v>
      </c>
      <c r="N58" s="81">
        <v>0</v>
      </c>
      <c r="O58" s="81">
        <v>0</v>
      </c>
      <c r="P58" s="81">
        <v>0</v>
      </c>
      <c r="Q58" s="81">
        <v>0</v>
      </c>
      <c r="R58" s="81">
        <v>0</v>
      </c>
      <c r="S58" s="81">
        <v>0</v>
      </c>
      <c r="T58" s="81">
        <v>0</v>
      </c>
      <c r="U58" s="81">
        <v>0</v>
      </c>
      <c r="V58" s="81">
        <v>0</v>
      </c>
      <c r="W58" s="81">
        <v>1</v>
      </c>
      <c r="X58" s="81">
        <v>0</v>
      </c>
      <c r="Y58" s="81">
        <v>0</v>
      </c>
      <c r="Z58" s="2">
        <v>0</v>
      </c>
    </row>
    <row r="59" spans="1:26" ht="15" customHeight="1">
      <c r="A59" s="82" t="s">
        <v>32</v>
      </c>
      <c r="B59" s="80"/>
      <c r="C59" s="81"/>
      <c r="D59" s="81"/>
      <c r="E59" s="95"/>
      <c r="F59" s="95"/>
      <c r="G59" s="95"/>
      <c r="H59" s="95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74"/>
    </row>
    <row r="60" spans="1:26" ht="15" customHeight="1">
      <c r="A60" s="12"/>
      <c r="B60" s="84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</sheetData>
  <sheetProtection/>
  <mergeCells count="46">
    <mergeCell ref="S4:AF4"/>
    <mergeCell ref="J4:L5"/>
    <mergeCell ref="J3:R3"/>
    <mergeCell ref="A45:R45"/>
    <mergeCell ref="F5:I5"/>
    <mergeCell ref="B3:E5"/>
    <mergeCell ref="F3:I4"/>
    <mergeCell ref="AC5:AD6"/>
    <mergeCell ref="AE5:AF6"/>
    <mergeCell ref="A3:A7"/>
    <mergeCell ref="A1:R1"/>
    <mergeCell ref="M4:R4"/>
    <mergeCell ref="I48:J49"/>
    <mergeCell ref="I47:P47"/>
    <mergeCell ref="C6:C7"/>
    <mergeCell ref="D6:D7"/>
    <mergeCell ref="E6:E7"/>
    <mergeCell ref="B47:D49"/>
    <mergeCell ref="G47:H49"/>
    <mergeCell ref="K48:L49"/>
    <mergeCell ref="Y48:Z49"/>
    <mergeCell ref="O48:P49"/>
    <mergeCell ref="Q48:R49"/>
    <mergeCell ref="S48:T49"/>
    <mergeCell ref="U48:V49"/>
    <mergeCell ref="A47:A50"/>
    <mergeCell ref="M48:N49"/>
    <mergeCell ref="E47:F49"/>
    <mergeCell ref="W48:X49"/>
    <mergeCell ref="P6:P7"/>
    <mergeCell ref="B6:B7"/>
    <mergeCell ref="F6:F7"/>
    <mergeCell ref="G6:G7"/>
    <mergeCell ref="H6:H7"/>
    <mergeCell ref="I6:I7"/>
    <mergeCell ref="J6:J7"/>
    <mergeCell ref="M5:N5"/>
    <mergeCell ref="O5:P5"/>
    <mergeCell ref="Q5:R5"/>
    <mergeCell ref="K6:K7"/>
    <mergeCell ref="L6:L7"/>
    <mergeCell ref="Q6:Q7"/>
    <mergeCell ref="R6:R7"/>
    <mergeCell ref="M6:M7"/>
    <mergeCell ref="N6:N7"/>
    <mergeCell ref="O6:O7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76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　統計課</dc:creator>
  <cp:keywords/>
  <dc:description/>
  <cp:lastModifiedBy>大内　章平</cp:lastModifiedBy>
  <cp:lastPrinted>2015-01-27T09:04:49Z</cp:lastPrinted>
  <dcterms:created xsi:type="dcterms:W3CDTF">1999-10-25T01:45:54Z</dcterms:created>
  <dcterms:modified xsi:type="dcterms:W3CDTF">2015-02-26T10:09:30Z</dcterms:modified>
  <cp:category/>
  <cp:version/>
  <cp:contentType/>
  <cp:contentStatus/>
</cp:coreProperties>
</file>