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75" yWindow="65281" windowWidth="9570" windowHeight="9780" activeTab="0"/>
  </bookViews>
  <sheets>
    <sheet name="第２６表" sheetId="1" r:id="rId1"/>
    <sheet name="第２７表a" sheetId="2" r:id="rId2"/>
    <sheet name="第２７表b" sheetId="3" r:id="rId3"/>
    <sheet name="第２７表ｃ" sheetId="4" r:id="rId4"/>
    <sheet name="第２８表a" sheetId="5" r:id="rId5"/>
    <sheet name="第２８表b" sheetId="6" r:id="rId6"/>
    <sheet name="第２８表c" sheetId="7" r:id="rId7"/>
    <sheet name="第２９表a" sheetId="8" r:id="rId8"/>
    <sheet name="第２９表b" sheetId="9" r:id="rId9"/>
    <sheet name="第２９表c" sheetId="10" r:id="rId10"/>
    <sheet name="第３０・３１表" sheetId="11" r:id="rId11"/>
    <sheet name="第３２・３３・３４表" sheetId="12" r:id="rId12"/>
  </sheets>
  <externalReferences>
    <externalReference r:id="rId15"/>
  </externalReferences>
  <definedNames>
    <definedName name="_1NEN" localSheetId="1">'第２７表a'!$F$1:$F$65</definedName>
    <definedName name="_1NEN" localSheetId="2">'第２７表b'!$F$1:$F$63</definedName>
    <definedName name="_1NEN" localSheetId="3">'第２７表ｃ'!$F$1:$F$63</definedName>
    <definedName name="_1NEN" localSheetId="4">'第２８表a'!$F$1:$F$65</definedName>
    <definedName name="_1NEN" localSheetId="5">'第２８表b'!$F$1:$F$63</definedName>
    <definedName name="_1NEN" localSheetId="6">'第２８表c'!$F$1:$F$63</definedName>
    <definedName name="_1NEN" localSheetId="7">'第２９表a'!#REF!</definedName>
    <definedName name="_1NEN" localSheetId="8">'第２９表b'!#REF!</definedName>
    <definedName name="_1NEN" localSheetId="9">'第２９表c'!#REF!</definedName>
    <definedName name="_1NEN" localSheetId="10">'[1]第３表'!$F$1:$F$104</definedName>
    <definedName name="_1NEN" localSheetId="11">'[1]第３表'!$F$1:$F$104</definedName>
    <definedName name="_1NEN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xlnm.Print_Area" localSheetId="0">'第２６表'!$A$1:$Y$64</definedName>
    <definedName name="_xlnm.Print_Area" localSheetId="1">'第２７表a'!$A$1:$AE$66</definedName>
    <definedName name="_xlnm.Print_Area" localSheetId="2">'第２７表b'!$A$1:$AB$64</definedName>
    <definedName name="_xlnm.Print_Area" localSheetId="3">'第２７表ｃ'!$A$1:$AE$64</definedName>
    <definedName name="_xlnm.Print_Area" localSheetId="4">'第２８表a'!$A$1:$AQ$66</definedName>
    <definedName name="_xlnm.Print_Area" localSheetId="5">'第２８表b'!$A$1:$AQ$64</definedName>
    <definedName name="_xlnm.Print_Area" localSheetId="6">'第２８表c'!$A$1:$AQ$64</definedName>
    <definedName name="_xlnm.Print_Area" localSheetId="7">'第２９表a'!$A$1:$X$65</definedName>
    <definedName name="_xlnm.Print_Area" localSheetId="8">'第２９表b'!$A$1:$X$63</definedName>
    <definedName name="_xlnm.Print_Area" localSheetId="9">'第２９表c'!$A$1:$X$63</definedName>
    <definedName name="_xlnm.Print_Area" localSheetId="10">'第３０・３１表'!$A$1:$X$54</definedName>
    <definedName name="_xlnm.Print_Area" localSheetId="11">'第３２・３３・３４表'!$A$1:$AA$66</definedName>
    <definedName name="Print_Area_MI" localSheetId="0">'第２６表'!$B$7:$S$62</definedName>
    <definedName name="Print_Area_MI" localSheetId="1">'第２７表a'!$A$8:$X$65</definedName>
    <definedName name="Print_Area_MI" localSheetId="2">'第２７表b'!$A$8:$U$63</definedName>
    <definedName name="Print_Area_MI" localSheetId="3">'第２７表ｃ'!$A$8:$X$63</definedName>
    <definedName name="Print_Area_MI" localSheetId="4">'第２８表a'!$A$8:$AF$65</definedName>
    <definedName name="Print_Area_MI" localSheetId="5">'第２８表b'!$A$8:$AF$63</definedName>
    <definedName name="Print_Area_MI" localSheetId="6">'第２８表c'!$A$8:$AF$63</definedName>
    <definedName name="Print_Area_MI" localSheetId="7">'第２９表a'!$A$7:$U$64</definedName>
    <definedName name="Print_Area_MI" localSheetId="8">'第２９表b'!$A$7:$U$62</definedName>
    <definedName name="Print_Area_MI" localSheetId="9">'第２９表c'!$A$7:$U$62</definedName>
    <definedName name="Print_Area_MI" localSheetId="10">'第３０・３１表'!$A$34:$R$55</definedName>
    <definedName name="Print_Area_MI" localSheetId="11">'第３２・３３・３４表'!$A$21:$U$43</definedName>
    <definedName name="Print_Area_MI">#REF!</definedName>
    <definedName name="_xlnm.Print_Titles" localSheetId="0">'第２６表'!$1:$7</definedName>
    <definedName name="_xlnm.Print_Titles" localSheetId="1">'第２７表a'!$1:$8</definedName>
    <definedName name="_xlnm.Print_Titles" localSheetId="2">'第２７表b'!$1:$8</definedName>
    <definedName name="_xlnm.Print_Titles" localSheetId="3">'第２７表ｃ'!$1:$8</definedName>
    <definedName name="_xlnm.Print_Titles" localSheetId="4">'第２８表a'!$1:$8</definedName>
    <definedName name="_xlnm.Print_Titles" localSheetId="5">'第２８表b'!$1:$8</definedName>
    <definedName name="_xlnm.Print_Titles" localSheetId="6">'第２８表c'!$1:$8</definedName>
    <definedName name="_xlnm.Print_Titles" localSheetId="7">'第２９表a'!$1:$7</definedName>
    <definedName name="_xlnm.Print_Titles" localSheetId="8">'第２９表b'!$1:$7</definedName>
    <definedName name="_xlnm.Print_Titles" localSheetId="9">'第２９表c'!$1:$7</definedName>
    <definedName name="Print_Titles_MI" localSheetId="1">'第２７表a'!$1:$8</definedName>
    <definedName name="Print_Titles_MI" localSheetId="2">'第２７表b'!$1:$8</definedName>
    <definedName name="Print_Titles_MI" localSheetId="3">'第２７表ｃ'!$1:$8</definedName>
    <definedName name="Print_Titles_MI" localSheetId="4">'第２８表a'!$1:$8</definedName>
    <definedName name="Print_Titles_MI" localSheetId="5">'第２８表b'!$1:$8</definedName>
    <definedName name="Print_Titles_MI" localSheetId="6">'第２８表c'!$1:$8</definedName>
    <definedName name="Print_Titles_MI" localSheetId="7">'第２９表a'!$1:$7</definedName>
    <definedName name="Print_Titles_MI" localSheetId="8">'第２９表b'!$1:$7</definedName>
    <definedName name="Print_Titles_MI" localSheetId="9">'第２９表c'!$1:$7</definedName>
    <definedName name="Print_Titles_MI" localSheetId="10">'[1]第２表'!$2:$8</definedName>
    <definedName name="Print_Titles_MI" localSheetId="11">'[1]第２表'!$2:$8</definedName>
    <definedName name="Print_Titles_MI">'第２６表'!$1:$7</definedName>
  </definedNames>
  <calcPr fullCalcOnLoad="1"/>
</workbook>
</file>

<file path=xl/sharedStrings.xml><?xml version="1.0" encoding="utf-8"?>
<sst xmlns="http://schemas.openxmlformats.org/spreadsheetml/2006/main" count="2091" uniqueCount="264">
  <si>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</si>
  <si>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</si>
  <si>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</si>
  <si>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</si>
  <si>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</si>
  <si>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</si>
  <si>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</si>
  <si>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</si>
  <si>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</si>
  <si>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</si>
  <si>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</si>
  <si>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</si>
  <si>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</si>
  <si>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</si>
  <si>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</si>
  <si>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</si>
  <si>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</si>
  <si>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</si>
  <si>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</si>
  <si>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</si>
  <si>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</si>
  <si>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</si>
  <si>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</si>
  <si>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</si>
  <si>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</si>
  <si>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</si>
  <si>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</si>
  <si>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</si>
  <si>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</si>
  <si>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</si>
  <si>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</si>
  <si>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</si>
  <si>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</si>
  <si>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</si>
  <si>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</si>
  <si>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</si>
  <si>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</si>
  <si>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</si>
  <si>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</si>
  <si>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</si>
  <si>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</si>
  <si>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</si>
  <si>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</si>
  <si>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</si>
  <si>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</si>
  <si>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</si>
  <si>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</si>
  <si>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</si>
  <si>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</si>
  <si>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</si>
  <si>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</si>
  <si>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</si>
  <si>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</si>
  <si>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</si>
  <si>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</si>
  <si>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</si>
  <si>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</si>
  <si>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</si>
  <si>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</si>
  <si>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</si>
  <si>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</si>
  <si>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</si>
  <si>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</si>
  <si>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</si>
  <si>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</si>
  <si>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</si>
  <si>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</si>
  <si>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</si>
  <si>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</si>
  <si>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</si>
  <si>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</si>
  <si>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</si>
  <si>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</si>
  <si>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</si>
  <si>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</si>
  <si>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</si>
  <si>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</si>
  <si>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</si>
  <si>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</si>
  <si>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</si>
  <si>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</si>
  <si>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</si>
  <si>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</si>
  <si>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</si>
  <si>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</si>
  <si>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>&lt;高等学校&gt;</t>
  </si>
  <si>
    <t>（つづき）</t>
  </si>
  <si>
    <t>単　　　　 　独 　　　　　校</t>
  </si>
  <si>
    <t>総   合   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</si>
  <si>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</si>
  <si>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</si>
  <si>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</si>
  <si>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</si>
  <si>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</si>
  <si>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</si>
  <si>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</si>
  <si>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</si>
  <si>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</si>
  <si>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</si>
  <si>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</si>
  <si>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職　業</t>
  </si>
  <si>
    <t>普通と</t>
  </si>
  <si>
    <t>普通</t>
  </si>
  <si>
    <t>普、職</t>
  </si>
  <si>
    <t>職業１</t>
  </si>
  <si>
    <t>職業２</t>
  </si>
  <si>
    <t>区  分</t>
  </si>
  <si>
    <t>農業</t>
  </si>
  <si>
    <t>工業</t>
  </si>
  <si>
    <t>商業</t>
  </si>
  <si>
    <t>水産</t>
  </si>
  <si>
    <t>職業1</t>
  </si>
  <si>
    <t>2以上</t>
  </si>
  <si>
    <t>以上と</t>
  </si>
  <si>
    <t>職業１</t>
  </si>
  <si>
    <t>２以上</t>
  </si>
  <si>
    <t>総　合</t>
  </si>
  <si>
    <t>総  合</t>
  </si>
  <si>
    <t>普　通</t>
  </si>
  <si>
    <t>農　業</t>
  </si>
  <si>
    <t>定 時 制</t>
  </si>
  <si>
    <t>工　業</t>
  </si>
  <si>
    <t>併    置</t>
  </si>
  <si>
    <t>商　業</t>
  </si>
  <si>
    <t>水　産</t>
  </si>
  <si>
    <t>家　庭</t>
  </si>
  <si>
    <t>全日制</t>
  </si>
  <si>
    <t>看　護</t>
  </si>
  <si>
    <t>定時制</t>
  </si>
  <si>
    <t>併  置</t>
  </si>
  <si>
    <t>総　合</t>
  </si>
  <si>
    <t>４    学    年</t>
  </si>
  <si>
    <t>専攻科</t>
  </si>
  <si>
    <t>別科</t>
  </si>
  <si>
    <t>(つづき）</t>
  </si>
  <si>
    <t>全日制公立</t>
  </si>
  <si>
    <t>&lt;高等学校&gt;（計）</t>
  </si>
  <si>
    <t>４学年</t>
  </si>
  <si>
    <t>情　報</t>
  </si>
  <si>
    <t>福　祉</t>
  </si>
  <si>
    <t>入学志願者</t>
  </si>
  <si>
    <t>入学志願者</t>
  </si>
  <si>
    <t>入学者</t>
  </si>
  <si>
    <t>入学者</t>
  </si>
  <si>
    <t>&lt;高等学校&gt;（公私計）</t>
  </si>
  <si>
    <t>４学年</t>
  </si>
  <si>
    <t>実習助手</t>
  </si>
  <si>
    <t>技術職員</t>
  </si>
  <si>
    <t>その他</t>
  </si>
  <si>
    <t>定時制公立</t>
  </si>
  <si>
    <t>　計</t>
  </si>
  <si>
    <t>養護</t>
  </si>
  <si>
    <t>うち分校（再掲）</t>
  </si>
  <si>
    <t>第２６表　　　市　町　村　別　学　校　数</t>
  </si>
  <si>
    <t>&lt;高等学校&gt;</t>
  </si>
  <si>
    <t>&lt;高等学校&gt;（全日制・公立）</t>
  </si>
  <si>
    <t>&lt;高等学校&gt;（定時制・公立）</t>
  </si>
  <si>
    <t>&lt;高等学校&gt;（全日制・公立）</t>
  </si>
  <si>
    <t>&lt;高等学校&gt;（定時制・公立）</t>
  </si>
  <si>
    <t>塩竈市</t>
  </si>
  <si>
    <t>塩竈市</t>
  </si>
  <si>
    <t>本　　　　　科</t>
  </si>
  <si>
    <t>外国人
生徒数</t>
  </si>
  <si>
    <t xml:space="preserve"> 公   立</t>
  </si>
  <si>
    <t xml:space="preserve"> 私   立</t>
  </si>
  <si>
    <t>男</t>
  </si>
  <si>
    <t>女</t>
  </si>
  <si>
    <t>生　　　　　徒　　　　　数</t>
  </si>
  <si>
    <t>入学定員</t>
  </si>
  <si>
    <t>入　学　状　況　（　本　科　）</t>
  </si>
  <si>
    <t>第２７表　　市　町　村　別　学  年  別  生　徒  数　及　び　本　科　入　学　状　況　（　３　－　１　）</t>
  </si>
  <si>
    <t>第２７表　　市　町　村　別　学  年  別  生　徒  数　及　び　本　科　入　学　状　況　（　３　－　２　）</t>
  </si>
  <si>
    <t xml:space="preserve">第２８表　　　市　町　村　別　職　名　別　教　員　数　（３－１） </t>
  </si>
  <si>
    <t>第２８表　　　市　町　村　別　職　名　別　教　員　数　（３－２）</t>
  </si>
  <si>
    <t xml:space="preserve">第２８表　　　市　町　村　別　職　名　別　教　員　数　（３－３） </t>
  </si>
  <si>
    <t>第２９表　　　市　町　村　別　職　員　数　（　本　務　者　）（３－１）</t>
  </si>
  <si>
    <t>第２９表　　　市　町　村　別　職　員　数　（　本　務　者　）（３－２）</t>
  </si>
  <si>
    <t>第２９表　　　市　町　村　別　職　員　数　（　本　務　者　）（３－３）</t>
  </si>
  <si>
    <t>第３０表　　　単　独　・　総　合　別　学　校　数</t>
  </si>
  <si>
    <t>　　第３１表　　　学　科　別　学　年　別　生　徒　数　（本　科）</t>
  </si>
  <si>
    <t>　　第３３表　　　学　科　別　入　学　状　況　（　本　科　）</t>
  </si>
  <si>
    <t>第３４表　　職　名　別　教　員　数　（　兼　務　者　）</t>
  </si>
  <si>
    <t xml:space="preserve"> &lt;高等学校&gt;</t>
  </si>
  <si>
    <t>第２７表　　市　町　村　別　学  年  別  生　徒  数　及　び　本　科　入　学　状　況　（　３　－　３　）</t>
  </si>
  <si>
    <t>公　　　　　　立</t>
  </si>
  <si>
    <t>本　　　　　務　　　　　者</t>
  </si>
  <si>
    <t>全　　日　　制</t>
  </si>
  <si>
    <t>定　　時　　制</t>
  </si>
  <si>
    <t>私　　　　　　立</t>
  </si>
  <si>
    <t>大崎市</t>
  </si>
  <si>
    <t>美里町</t>
  </si>
  <si>
    <t>南三陸町</t>
  </si>
  <si>
    <t xml:space="preserve"> </t>
  </si>
  <si>
    <t>（つづき）</t>
  </si>
  <si>
    <t xml:space="preserve">   (単位：校)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</si>
  <si>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</si>
  <si>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</si>
  <si>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</si>
  <si>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</si>
  <si>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</si>
  <si>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</si>
  <si>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</si>
  <si>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</si>
  <si>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</si>
  <si>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</si>
  <si>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</si>
  <si>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</si>
  <si>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</si>
  <si>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普通と</t>
  </si>
  <si>
    <t>　</t>
  </si>
  <si>
    <t>職業</t>
  </si>
  <si>
    <t>のみ</t>
  </si>
  <si>
    <t>と</t>
  </si>
  <si>
    <t>と総合</t>
  </si>
  <si>
    <t>&lt;高等学校&gt;</t>
  </si>
  <si>
    <t>(つづき）</t>
  </si>
  <si>
    <t>２学年</t>
  </si>
  <si>
    <t>３学年</t>
  </si>
  <si>
    <t xml:space="preserve"> (単位：人 )</t>
  </si>
  <si>
    <t>(つづき）</t>
  </si>
  <si>
    <t xml:space="preserve"> (単位：人 )</t>
  </si>
  <si>
    <t>322-03-03--.06</t>
  </si>
  <si>
    <t>322-04-02.05</t>
  </si>
  <si>
    <t>&lt;高等学校&gt;</t>
  </si>
  <si>
    <t>(つづき）</t>
  </si>
  <si>
    <t>主事・主事補等</t>
  </si>
  <si>
    <t>「主事・主事補等」のうち学校図書館事務に従事する者（再掲）</t>
  </si>
  <si>
    <t>公</t>
  </si>
  <si>
    <t>立</t>
  </si>
  <si>
    <t>副校長</t>
  </si>
  <si>
    <t>主幹教諭</t>
  </si>
  <si>
    <t>指導教諭</t>
  </si>
  <si>
    <t>帰 国 生 徒 数 （前年度間）</t>
  </si>
  <si>
    <t>副　校  長</t>
  </si>
  <si>
    <t>主幹教諭</t>
  </si>
  <si>
    <t>教  頭</t>
  </si>
  <si>
    <t>校  長</t>
  </si>
  <si>
    <t>計</t>
  </si>
  <si>
    <t>教    諭</t>
  </si>
  <si>
    <t>助教諭</t>
  </si>
  <si>
    <t>講  師</t>
  </si>
  <si>
    <t>第３２表　　外　国　人　生　徒　数　・　帰　国　生　徒　数</t>
  </si>
  <si>
    <t>指導</t>
  </si>
  <si>
    <t>（注）　帰国生徒数は前年度間中に帰国した生徒の数</t>
  </si>
  <si>
    <t>区　　分
市町村名</t>
  </si>
  <si>
    <t>区　分</t>
  </si>
  <si>
    <t>区　分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</si>
  <si>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</si>
  <si>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</si>
  <si>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</si>
  <si>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</si>
  <si>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</si>
  <si>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</si>
  <si>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</si>
  <si>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</si>
  <si>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</si>
  <si>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</si>
  <si>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324-01-01.04</t>
  </si>
  <si>
    <t>(つづき）</t>
  </si>
  <si>
    <t>平成25年度</t>
  </si>
  <si>
    <t/>
  </si>
  <si>
    <t>平成26年度</t>
  </si>
  <si>
    <t>平成26年度</t>
  </si>
  <si>
    <t>全 日 制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</si>
</sst>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8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0"/>
      <name val="Terminal"/>
      <family val="0"/>
    </font>
    <font>
      <b/>
      <sz val="14"/>
      <name val="Terminal"/>
      <family val="0"/>
    </font>
    <font>
      <b/>
      <sz val="8"/>
      <name val="書院細明朝体"/>
      <family val="1"/>
    </font>
    <font>
      <b/>
      <sz val="9"/>
      <name val="明朝"/>
      <family val="1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2"/>
      <name val="書院細明朝体"/>
      <family val="1"/>
    </font>
    <font>
      <b/>
      <sz val="12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b/>
      <sz val="13"/>
      <name val="書院細明朝体"/>
      <family val="1"/>
    </font>
    <font>
      <b/>
      <sz val="13"/>
      <name val="明朝"/>
      <family val="1"/>
    </font>
    <font>
      <b/>
      <sz val="13"/>
      <name val="ＭＳ Ｐゴシック"/>
      <family val="3"/>
    </font>
    <font>
      <sz val="13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明朝"/>
      <family val="1"/>
    </font>
    <font>
      <b/>
      <sz val="10"/>
      <color indexed="9"/>
      <name val="明朝"/>
      <family val="1"/>
    </font>
    <font>
      <b/>
      <sz val="10"/>
      <color indexed="9"/>
      <name val="書院細明朝体"/>
      <family val="1"/>
    </font>
    <font>
      <sz val="12"/>
      <color indexed="9"/>
      <name val="明朝"/>
      <family val="1"/>
    </font>
    <font>
      <sz val="13"/>
      <color indexed="9"/>
      <name val="明朝"/>
      <family val="1"/>
    </font>
    <font>
      <sz val="11"/>
      <color indexed="9"/>
      <name val="明朝"/>
      <family val="1"/>
    </font>
    <font>
      <sz val="9"/>
      <color indexed="9"/>
      <name val="ＭＳ ゴシック"/>
      <family val="3"/>
    </font>
    <font>
      <sz val="14"/>
      <color indexed="9"/>
      <name val="Terminal"/>
      <family val="0"/>
    </font>
    <font>
      <b/>
      <sz val="14"/>
      <color indexed="9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明朝"/>
      <family val="1"/>
    </font>
    <font>
      <b/>
      <sz val="10"/>
      <color theme="0"/>
      <name val="明朝"/>
      <family val="1"/>
    </font>
    <font>
      <b/>
      <sz val="10"/>
      <color theme="0"/>
      <name val="書院細明朝体"/>
      <family val="1"/>
    </font>
    <font>
      <sz val="12"/>
      <color theme="0"/>
      <name val="明朝"/>
      <family val="1"/>
    </font>
    <font>
      <sz val="13"/>
      <color theme="0"/>
      <name val="明朝"/>
      <family val="1"/>
    </font>
    <font>
      <sz val="11"/>
      <color theme="0"/>
      <name val="明朝"/>
      <family val="1"/>
    </font>
    <font>
      <sz val="9"/>
      <color theme="0"/>
      <name val="ＭＳ ゴシック"/>
      <family val="3"/>
    </font>
    <font>
      <sz val="14"/>
      <color theme="0"/>
      <name val="Terminal"/>
      <family val="0"/>
    </font>
    <font>
      <b/>
      <sz val="14"/>
      <color theme="0"/>
      <name val="Termin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176" fontId="24" fillId="0" borderId="0" xfId="63" applyNumberFormat="1" applyFont="1" applyFill="1" applyBorder="1" applyAlignment="1" applyProtection="1">
      <alignment horizontal="right" vertical="center"/>
      <protection/>
    </xf>
    <xf numFmtId="176" fontId="20" fillId="0" borderId="0" xfId="63" applyNumberFormat="1" applyFont="1" applyFill="1" applyAlignment="1" applyProtection="1">
      <alignment horizontal="center" vertical="center"/>
      <protection/>
    </xf>
    <xf numFmtId="176" fontId="20" fillId="0" borderId="0" xfId="63" applyNumberFormat="1" applyFont="1" applyFill="1" applyAlignment="1">
      <alignment horizontal="centerContinuous" vertical="center"/>
      <protection/>
    </xf>
    <xf numFmtId="176" fontId="20" fillId="0" borderId="0" xfId="63" applyNumberFormat="1" applyFont="1" applyFill="1" applyBorder="1" applyAlignment="1" applyProtection="1">
      <alignment horizontal="left" vertical="center"/>
      <protection/>
    </xf>
    <xf numFmtId="176" fontId="21" fillId="0" borderId="0" xfId="63" applyNumberFormat="1" applyFont="1" applyFill="1" applyAlignment="1">
      <alignment vertical="center"/>
      <protection/>
    </xf>
    <xf numFmtId="176" fontId="20" fillId="0" borderId="10" xfId="63" applyNumberFormat="1" applyFont="1" applyFill="1" applyBorder="1" applyAlignment="1">
      <alignment vertical="center"/>
      <protection/>
    </xf>
    <xf numFmtId="176" fontId="21" fillId="0" borderId="10" xfId="63" applyNumberFormat="1" applyFont="1" applyFill="1" applyBorder="1" applyAlignment="1">
      <alignment vertical="center"/>
      <protection/>
    </xf>
    <xf numFmtId="176" fontId="20" fillId="0" borderId="0" xfId="63" applyNumberFormat="1" applyFont="1" applyFill="1" applyBorder="1" applyAlignment="1">
      <alignment vertical="center"/>
      <protection/>
    </xf>
    <xf numFmtId="176" fontId="21" fillId="0" borderId="0" xfId="63" applyNumberFormat="1" applyFont="1" applyFill="1" applyBorder="1" applyAlignment="1">
      <alignment vertical="center"/>
      <protection/>
    </xf>
    <xf numFmtId="176" fontId="20" fillId="0" borderId="10" xfId="63" applyNumberFormat="1" applyFont="1" applyFill="1" applyBorder="1" applyAlignment="1" applyProtection="1">
      <alignment horizontal="right" vertical="center"/>
      <protection/>
    </xf>
    <xf numFmtId="176" fontId="20" fillId="0" borderId="11" xfId="63" applyNumberFormat="1" applyFont="1" applyFill="1" applyBorder="1" applyAlignment="1">
      <alignment vertical="center"/>
      <protection/>
    </xf>
    <xf numFmtId="176" fontId="20" fillId="0" borderId="12" xfId="62" applyNumberFormat="1" applyFont="1" applyFill="1" applyBorder="1" applyAlignment="1">
      <alignment vertical="center"/>
      <protection/>
    </xf>
    <xf numFmtId="176" fontId="21" fillId="0" borderId="13" xfId="62" applyNumberFormat="1" applyFont="1" applyFill="1" applyBorder="1" applyAlignment="1">
      <alignment vertical="center"/>
      <protection/>
    </xf>
    <xf numFmtId="176" fontId="21" fillId="0" borderId="0" xfId="62" applyNumberFormat="1" applyFont="1" applyFill="1" applyBorder="1" applyAlignment="1">
      <alignment vertical="center"/>
      <protection/>
    </xf>
    <xf numFmtId="176" fontId="21" fillId="0" borderId="14" xfId="62" applyNumberFormat="1" applyFont="1" applyFill="1" applyBorder="1" applyAlignment="1">
      <alignment vertical="center"/>
      <protection/>
    </xf>
    <xf numFmtId="176" fontId="21" fillId="0" borderId="11" xfId="63" applyNumberFormat="1" applyFont="1" applyFill="1" applyBorder="1" applyAlignment="1">
      <alignment vertical="center"/>
      <protection/>
    </xf>
    <xf numFmtId="176" fontId="21" fillId="0" borderId="0" xfId="62" applyNumberFormat="1" applyFont="1" applyFill="1" applyBorder="1" applyAlignment="1">
      <alignment horizontal="right" vertical="center"/>
      <protection/>
    </xf>
    <xf numFmtId="176" fontId="20" fillId="0" borderId="11" xfId="62" applyNumberFormat="1" applyFont="1" applyFill="1" applyBorder="1" applyAlignment="1" applyProtection="1">
      <alignment horizontal="right" vertical="center"/>
      <protection/>
    </xf>
    <xf numFmtId="176" fontId="20" fillId="0" borderId="14" xfId="62" applyNumberFormat="1" applyFont="1" applyFill="1" applyBorder="1" applyAlignment="1" applyProtection="1">
      <alignment horizontal="left" vertical="center"/>
      <protection/>
    </xf>
    <xf numFmtId="176" fontId="20" fillId="0" borderId="11" xfId="62" applyNumberFormat="1" applyFont="1" applyFill="1" applyBorder="1" applyAlignment="1" applyProtection="1">
      <alignment horizontal="distributed" vertical="center"/>
      <protection/>
    </xf>
    <xf numFmtId="176" fontId="20" fillId="0" borderId="14" xfId="62" applyNumberFormat="1" applyFont="1" applyFill="1" applyBorder="1" applyAlignment="1" applyProtection="1">
      <alignment horizontal="distributed" vertical="center"/>
      <protection/>
    </xf>
    <xf numFmtId="176" fontId="20" fillId="0" borderId="0" xfId="62" applyNumberFormat="1" applyFont="1" applyFill="1" applyBorder="1" applyAlignment="1" applyProtection="1">
      <alignment horizontal="distributed" vertical="center"/>
      <protection/>
    </xf>
    <xf numFmtId="176" fontId="21" fillId="0" borderId="0" xfId="62" applyNumberFormat="1" applyFont="1" applyFill="1" applyBorder="1" applyAlignment="1">
      <alignment horizontal="left" vertical="center"/>
      <protection/>
    </xf>
    <xf numFmtId="176" fontId="21" fillId="0" borderId="15" xfId="63" applyNumberFormat="1" applyFont="1" applyFill="1" applyBorder="1" applyAlignment="1">
      <alignment vertical="center"/>
      <protection/>
    </xf>
    <xf numFmtId="176" fontId="21" fillId="0" borderId="16" xfId="63" applyNumberFormat="1" applyFont="1" applyFill="1" applyBorder="1" applyAlignment="1">
      <alignment vertical="center"/>
      <protection/>
    </xf>
    <xf numFmtId="176" fontId="23" fillId="0" borderId="0" xfId="63" applyNumberFormat="1" applyFont="1" applyFill="1" applyAlignment="1">
      <alignment vertical="center"/>
      <protection/>
    </xf>
    <xf numFmtId="178" fontId="10" fillId="0" borderId="0" xfId="66" applyNumberFormat="1" applyFont="1" applyFill="1" applyAlignment="1" applyProtection="1">
      <alignment horizontal="center" vertical="center"/>
      <protection/>
    </xf>
    <xf numFmtId="178" fontId="10" fillId="0" borderId="0" xfId="66" applyNumberFormat="1" applyFont="1" applyFill="1" applyAlignment="1">
      <alignment horizontal="centerContinuous" vertical="center"/>
      <protection/>
    </xf>
    <xf numFmtId="178" fontId="10" fillId="0" borderId="0" xfId="66" applyNumberFormat="1" applyFont="1" applyFill="1" applyAlignment="1">
      <alignment vertical="center"/>
      <protection/>
    </xf>
    <xf numFmtId="178" fontId="9" fillId="0" borderId="0" xfId="67" applyNumberFormat="1" applyFont="1" applyFill="1" applyAlignment="1">
      <alignment vertical="center"/>
      <protection/>
    </xf>
    <xf numFmtId="178" fontId="10" fillId="0" borderId="0" xfId="66" applyNumberFormat="1" applyFont="1" applyFill="1" applyBorder="1" applyAlignment="1" applyProtection="1">
      <alignment horizontal="left" vertical="center"/>
      <protection/>
    </xf>
    <xf numFmtId="178" fontId="10" fillId="0" borderId="0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>
      <alignment vertical="center"/>
      <protection/>
    </xf>
    <xf numFmtId="178" fontId="10" fillId="0" borderId="0" xfId="66" applyNumberFormat="1" applyFont="1" applyFill="1" applyAlignment="1">
      <alignment horizontal="right" vertical="center"/>
      <protection/>
    </xf>
    <xf numFmtId="178" fontId="10" fillId="0" borderId="0" xfId="67" applyNumberFormat="1" applyFont="1" applyFill="1" applyAlignment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8" fontId="9" fillId="0" borderId="0" xfId="67" applyNumberFormat="1" applyFont="1" applyFill="1" applyAlignment="1">
      <alignment horizontal="right"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178" fontId="10" fillId="0" borderId="15" xfId="67" applyNumberFormat="1" applyFont="1" applyFill="1" applyBorder="1" applyAlignment="1" applyProtection="1">
      <alignment horizontal="center" vertical="center"/>
      <protection/>
    </xf>
    <xf numFmtId="178" fontId="10" fillId="0" borderId="17" xfId="67" applyNumberFormat="1" applyFont="1" applyFill="1" applyBorder="1" applyAlignment="1" applyProtection="1">
      <alignment horizontal="center" vertical="center"/>
      <protection/>
    </xf>
    <xf numFmtId="178" fontId="10" fillId="0" borderId="18" xfId="67" applyNumberFormat="1" applyFont="1" applyFill="1" applyBorder="1" applyAlignment="1" applyProtection="1">
      <alignment horizontal="center" vertical="center"/>
      <protection/>
    </xf>
    <xf numFmtId="178" fontId="10" fillId="0" borderId="19" xfId="67" applyNumberFormat="1" applyFont="1" applyFill="1" applyBorder="1" applyAlignment="1" applyProtection="1">
      <alignment horizontal="center" vertical="center"/>
      <protection/>
    </xf>
    <xf numFmtId="178" fontId="10" fillId="0" borderId="16" xfId="67" applyNumberFormat="1" applyFont="1" applyFill="1" applyBorder="1" applyAlignment="1" applyProtection="1">
      <alignment horizontal="center" vertical="center"/>
      <protection/>
    </xf>
    <xf numFmtId="178" fontId="10" fillId="0" borderId="10" xfId="67" applyNumberFormat="1" applyFont="1" applyFill="1" applyBorder="1" applyAlignment="1" applyProtection="1">
      <alignment horizontal="center" vertical="center"/>
      <protection/>
    </xf>
    <xf numFmtId="178" fontId="10" fillId="0" borderId="14" xfId="67" applyNumberFormat="1" applyFont="1" applyFill="1" applyBorder="1" applyAlignment="1">
      <alignment vertical="center"/>
      <protection/>
    </xf>
    <xf numFmtId="178" fontId="10" fillId="0" borderId="10" xfId="67" applyNumberFormat="1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vertical="center"/>
    </xf>
    <xf numFmtId="178" fontId="15" fillId="0" borderId="0" xfId="64" applyNumberFormat="1" applyFont="1" applyFill="1" applyAlignment="1" applyProtection="1">
      <alignment horizontal="center" vertical="center"/>
      <protection/>
    </xf>
    <xf numFmtId="178" fontId="15" fillId="0" borderId="0" xfId="64" applyNumberFormat="1" applyFont="1" applyFill="1" applyBorder="1" applyAlignment="1">
      <alignment horizontal="right" vertical="center"/>
      <protection/>
    </xf>
    <xf numFmtId="176" fontId="28" fillId="0" borderId="0" xfId="63" applyNumberFormat="1" applyFont="1" applyFill="1" applyAlignment="1" applyProtection="1">
      <alignment horizontal="center" vertical="center"/>
      <protection/>
    </xf>
    <xf numFmtId="176" fontId="28" fillId="0" borderId="0" xfId="63" applyNumberFormat="1" applyFont="1" applyFill="1" applyAlignment="1">
      <alignment horizontal="centerContinuous" vertical="center"/>
      <protection/>
    </xf>
    <xf numFmtId="176" fontId="28" fillId="0" borderId="0" xfId="63" applyNumberFormat="1" applyFont="1" applyFill="1" applyBorder="1" applyAlignment="1" applyProtection="1">
      <alignment horizontal="left" vertical="center"/>
      <protection/>
    </xf>
    <xf numFmtId="176" fontId="29" fillId="0" borderId="0" xfId="63" applyNumberFormat="1" applyFont="1" applyFill="1" applyAlignment="1">
      <alignment vertical="center"/>
      <protection/>
    </xf>
    <xf numFmtId="176" fontId="28" fillId="0" borderId="10" xfId="63" applyNumberFormat="1" applyFont="1" applyFill="1" applyBorder="1" applyAlignment="1">
      <alignment vertical="center"/>
      <protection/>
    </xf>
    <xf numFmtId="176" fontId="29" fillId="0" borderId="10" xfId="63" applyNumberFormat="1" applyFont="1" applyFill="1" applyBorder="1" applyAlignment="1">
      <alignment vertical="center"/>
      <protection/>
    </xf>
    <xf numFmtId="176" fontId="28" fillId="0" borderId="0" xfId="63" applyNumberFormat="1" applyFont="1" applyFill="1" applyBorder="1" applyAlignment="1">
      <alignment vertical="center"/>
      <protection/>
    </xf>
    <xf numFmtId="176" fontId="29" fillId="0" borderId="0" xfId="63" applyNumberFormat="1" applyFont="1" applyFill="1" applyBorder="1" applyAlignment="1">
      <alignment vertical="center"/>
      <protection/>
    </xf>
    <xf numFmtId="176" fontId="28" fillId="0" borderId="10" xfId="63" applyNumberFormat="1" applyFont="1" applyFill="1" applyBorder="1" applyAlignment="1" applyProtection="1">
      <alignment horizontal="right" vertical="center"/>
      <protection/>
    </xf>
    <xf numFmtId="176" fontId="28" fillId="0" borderId="11" xfId="63" applyNumberFormat="1" applyFont="1" applyFill="1" applyBorder="1" applyAlignment="1">
      <alignment vertical="center"/>
      <protection/>
    </xf>
    <xf numFmtId="176" fontId="28" fillId="0" borderId="12" xfId="62" applyNumberFormat="1" applyFont="1" applyFill="1" applyBorder="1" applyAlignment="1">
      <alignment vertical="center"/>
      <protection/>
    </xf>
    <xf numFmtId="176" fontId="29" fillId="0" borderId="13" xfId="62" applyNumberFormat="1" applyFont="1" applyFill="1" applyBorder="1" applyAlignment="1">
      <alignment vertical="center"/>
      <protection/>
    </xf>
    <xf numFmtId="176" fontId="29" fillId="0" borderId="0" xfId="62" applyNumberFormat="1" applyFont="1" applyFill="1" applyBorder="1" applyAlignment="1">
      <alignment vertical="center"/>
      <protection/>
    </xf>
    <xf numFmtId="176" fontId="29" fillId="0" borderId="14" xfId="62" applyNumberFormat="1" applyFont="1" applyFill="1" applyBorder="1" applyAlignment="1">
      <alignment vertical="center"/>
      <protection/>
    </xf>
    <xf numFmtId="176" fontId="29" fillId="0" borderId="11" xfId="63" applyNumberFormat="1" applyFont="1" applyFill="1" applyBorder="1" applyAlignment="1">
      <alignment vertical="center"/>
      <protection/>
    </xf>
    <xf numFmtId="176" fontId="29" fillId="0" borderId="0" xfId="62" applyNumberFormat="1" applyFont="1" applyFill="1" applyBorder="1" applyAlignment="1">
      <alignment horizontal="right" vertical="center"/>
      <protection/>
    </xf>
    <xf numFmtId="176" fontId="28" fillId="0" borderId="11" xfId="62" applyNumberFormat="1" applyFont="1" applyFill="1" applyBorder="1" applyAlignment="1" applyProtection="1">
      <alignment horizontal="right" vertical="center"/>
      <protection/>
    </xf>
    <xf numFmtId="176" fontId="28" fillId="0" borderId="14" xfId="62" applyNumberFormat="1" applyFont="1" applyFill="1" applyBorder="1" applyAlignment="1" applyProtection="1">
      <alignment horizontal="left" vertical="center"/>
      <protection/>
    </xf>
    <xf numFmtId="176" fontId="28" fillId="0" borderId="11" xfId="62" applyNumberFormat="1" applyFont="1" applyFill="1" applyBorder="1" applyAlignment="1" applyProtection="1">
      <alignment horizontal="distributed" vertical="center"/>
      <protection/>
    </xf>
    <xf numFmtId="176" fontId="28" fillId="0" borderId="14" xfId="62" applyNumberFormat="1" applyFont="1" applyFill="1" applyBorder="1" applyAlignment="1" applyProtection="1">
      <alignment horizontal="distributed" vertical="center"/>
      <protection/>
    </xf>
    <xf numFmtId="176" fontId="28" fillId="0" borderId="0" xfId="62" applyNumberFormat="1" applyFont="1" applyFill="1" applyBorder="1" applyAlignment="1" applyProtection="1">
      <alignment horizontal="distributed" vertical="center"/>
      <protection/>
    </xf>
    <xf numFmtId="176" fontId="29" fillId="0" borderId="0" xfId="62" applyNumberFormat="1" applyFont="1" applyFill="1" applyBorder="1" applyAlignment="1">
      <alignment horizontal="left" vertical="center"/>
      <protection/>
    </xf>
    <xf numFmtId="176" fontId="29" fillId="0" borderId="15" xfId="63" applyNumberFormat="1" applyFont="1" applyFill="1" applyBorder="1" applyAlignment="1">
      <alignment vertical="center"/>
      <protection/>
    </xf>
    <xf numFmtId="176" fontId="29" fillId="0" borderId="16" xfId="63" applyNumberFormat="1" applyFont="1" applyFill="1" applyBorder="1" applyAlignment="1">
      <alignment vertical="center"/>
      <protection/>
    </xf>
    <xf numFmtId="176" fontId="31" fillId="0" borderId="0" xfId="63" applyNumberFormat="1" applyFont="1" applyFill="1" applyAlignment="1">
      <alignment vertical="center"/>
      <protection/>
    </xf>
    <xf numFmtId="176" fontId="24" fillId="0" borderId="0" xfId="63" applyNumberFormat="1" applyFont="1" applyFill="1" applyAlignment="1" applyProtection="1">
      <alignment horizontal="center" vertical="center"/>
      <protection/>
    </xf>
    <xf numFmtId="176" fontId="24" fillId="0" borderId="0" xfId="63" applyNumberFormat="1" applyFont="1" applyFill="1" applyAlignment="1">
      <alignment horizontal="centerContinuous" vertical="center"/>
      <protection/>
    </xf>
    <xf numFmtId="176" fontId="24" fillId="0" borderId="0" xfId="63" applyNumberFormat="1" applyFont="1" applyFill="1" applyBorder="1" applyAlignment="1" applyProtection="1">
      <alignment horizontal="left" vertical="center"/>
      <protection/>
    </xf>
    <xf numFmtId="176" fontId="25" fillId="0" borderId="0" xfId="63" applyNumberFormat="1" applyFont="1" applyFill="1" applyAlignment="1">
      <alignment vertical="center"/>
      <protection/>
    </xf>
    <xf numFmtId="176" fontId="24" fillId="0" borderId="10" xfId="63" applyNumberFormat="1" applyFont="1" applyFill="1" applyBorder="1" applyAlignment="1">
      <alignment vertical="center"/>
      <protection/>
    </xf>
    <xf numFmtId="176" fontId="25" fillId="0" borderId="10" xfId="63" applyNumberFormat="1" applyFont="1" applyFill="1" applyBorder="1" applyAlignment="1">
      <alignment vertical="center"/>
      <protection/>
    </xf>
    <xf numFmtId="176" fontId="24" fillId="0" borderId="0" xfId="63" applyNumberFormat="1" applyFont="1" applyFill="1" applyBorder="1" applyAlignment="1">
      <alignment vertical="center"/>
      <protection/>
    </xf>
    <xf numFmtId="176" fontId="25" fillId="0" borderId="0" xfId="63" applyNumberFormat="1" applyFont="1" applyFill="1" applyBorder="1" applyAlignment="1">
      <alignment vertical="center"/>
      <protection/>
    </xf>
    <xf numFmtId="176" fontId="24" fillId="0" borderId="16" xfId="63" applyNumberFormat="1" applyFont="1" applyFill="1" applyBorder="1" applyAlignment="1" applyProtection="1">
      <alignment horizontal="center" vertical="center"/>
      <protection/>
    </xf>
    <xf numFmtId="176" fontId="24" fillId="0" borderId="17" xfId="63" applyNumberFormat="1" applyFont="1" applyFill="1" applyBorder="1" applyAlignment="1" applyProtection="1">
      <alignment horizontal="center" vertical="center"/>
      <protection/>
    </xf>
    <xf numFmtId="176" fontId="24" fillId="0" borderId="18" xfId="63" applyNumberFormat="1" applyFont="1" applyFill="1" applyBorder="1" applyAlignment="1" applyProtection="1">
      <alignment horizontal="center" vertical="center"/>
      <protection/>
    </xf>
    <xf numFmtId="176" fontId="24" fillId="0" borderId="11" xfId="63" applyNumberFormat="1" applyFont="1" applyFill="1" applyBorder="1" applyAlignment="1">
      <alignment vertical="center"/>
      <protection/>
    </xf>
    <xf numFmtId="176" fontId="24" fillId="0" borderId="12" xfId="62" applyNumberFormat="1" applyFont="1" applyFill="1" applyBorder="1" applyAlignment="1">
      <alignment vertical="center"/>
      <protection/>
    </xf>
    <xf numFmtId="176" fontId="25" fillId="0" borderId="13" xfId="62" applyNumberFormat="1" applyFont="1" applyFill="1" applyBorder="1" applyAlignment="1">
      <alignment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6" fontId="25" fillId="0" borderId="14" xfId="62" applyNumberFormat="1" applyFont="1" applyFill="1" applyBorder="1" applyAlignment="1">
      <alignment vertical="center"/>
      <protection/>
    </xf>
    <xf numFmtId="176" fontId="24" fillId="0" borderId="11" xfId="63" applyNumberFormat="1" applyFont="1" applyFill="1" applyBorder="1" applyAlignment="1" applyProtection="1">
      <alignment horizontal="center" vertical="center"/>
      <protection/>
    </xf>
    <xf numFmtId="176" fontId="24" fillId="0" borderId="14" xfId="62" applyNumberFormat="1" applyFont="1" applyFill="1" applyBorder="1" applyAlignment="1" applyProtection="1">
      <alignment horizontal="left" vertical="center"/>
      <protection/>
    </xf>
    <xf numFmtId="176" fontId="25" fillId="0" borderId="11" xfId="63" applyNumberFormat="1" applyFont="1" applyFill="1" applyBorder="1" applyAlignment="1">
      <alignment vertical="center"/>
      <protection/>
    </xf>
    <xf numFmtId="176" fontId="25" fillId="0" borderId="0" xfId="62" applyNumberFormat="1" applyFont="1" applyFill="1" applyBorder="1" applyAlignment="1">
      <alignment horizontal="right" vertical="center"/>
      <protection/>
    </xf>
    <xf numFmtId="176" fontId="24" fillId="0" borderId="11" xfId="62" applyNumberFormat="1" applyFont="1" applyFill="1" applyBorder="1" applyAlignment="1" applyProtection="1">
      <alignment horizontal="right" vertical="center"/>
      <protection/>
    </xf>
    <xf numFmtId="176" fontId="24" fillId="0" borderId="11" xfId="62" applyNumberFormat="1" applyFont="1" applyFill="1" applyBorder="1" applyAlignment="1" applyProtection="1">
      <alignment horizontal="distributed" vertical="center"/>
      <protection/>
    </xf>
    <xf numFmtId="176" fontId="24" fillId="0" borderId="14" xfId="62" applyNumberFormat="1" applyFont="1" applyFill="1" applyBorder="1" applyAlignment="1" applyProtection="1">
      <alignment horizontal="distributed" vertical="center"/>
      <protection/>
    </xf>
    <xf numFmtId="176" fontId="24" fillId="0" borderId="0" xfId="62" applyNumberFormat="1" applyFont="1" applyFill="1" applyBorder="1" applyAlignment="1" applyProtection="1">
      <alignment horizontal="distributed" vertical="center"/>
      <protection/>
    </xf>
    <xf numFmtId="176" fontId="25" fillId="0" borderId="0" xfId="62" applyNumberFormat="1" applyFont="1" applyFill="1" applyBorder="1" applyAlignment="1">
      <alignment horizontal="left" vertical="center"/>
      <protection/>
    </xf>
    <xf numFmtId="176" fontId="25" fillId="0" borderId="15" xfId="63" applyNumberFormat="1" applyFont="1" applyFill="1" applyBorder="1" applyAlignment="1">
      <alignment vertical="center"/>
      <protection/>
    </xf>
    <xf numFmtId="176" fontId="25" fillId="0" borderId="16" xfId="63" applyNumberFormat="1" applyFont="1" applyFill="1" applyBorder="1" applyAlignment="1">
      <alignment vertical="center"/>
      <protection/>
    </xf>
    <xf numFmtId="176" fontId="27" fillId="0" borderId="0" xfId="63" applyNumberFormat="1" applyFont="1" applyFill="1" applyAlignment="1">
      <alignment vertical="center"/>
      <protection/>
    </xf>
    <xf numFmtId="176" fontId="27" fillId="0" borderId="0" xfId="63" applyNumberFormat="1" applyFont="1" applyFill="1" applyBorder="1" applyAlignment="1">
      <alignment vertical="center"/>
      <protection/>
    </xf>
    <xf numFmtId="176" fontId="24" fillId="0" borderId="10" xfId="63" applyNumberFormat="1" applyFont="1" applyFill="1" applyBorder="1" applyAlignment="1" applyProtection="1">
      <alignment horizontal="right" vertical="center"/>
      <protection/>
    </xf>
    <xf numFmtId="176" fontId="25" fillId="0" borderId="14" xfId="62" applyNumberFormat="1" applyFont="1" applyFill="1" applyBorder="1" applyAlignment="1">
      <alignment horizontal="left" vertical="center"/>
      <protection/>
    </xf>
    <xf numFmtId="178" fontId="10" fillId="0" borderId="19" xfId="66" applyNumberFormat="1" applyFont="1" applyFill="1" applyBorder="1" applyAlignment="1" applyProtection="1">
      <alignment horizontal="centerContinuous" vertical="center"/>
      <protection/>
    </xf>
    <xf numFmtId="178" fontId="10" fillId="0" borderId="19" xfId="66" applyNumberFormat="1" applyFont="1" applyFill="1" applyBorder="1" applyAlignment="1">
      <alignment horizontal="centerContinuous" vertical="center"/>
      <protection/>
    </xf>
    <xf numFmtId="178" fontId="10" fillId="0" borderId="20" xfId="66" applyNumberFormat="1" applyFont="1" applyFill="1" applyBorder="1" applyAlignment="1">
      <alignment horizontal="centerContinuous" vertical="center"/>
      <protection/>
    </xf>
    <xf numFmtId="178" fontId="10" fillId="0" borderId="21" xfId="66" applyNumberFormat="1" applyFont="1" applyFill="1" applyBorder="1" applyAlignment="1" applyProtection="1">
      <alignment horizontal="center" vertical="center"/>
      <protection/>
    </xf>
    <xf numFmtId="178" fontId="10" fillId="0" borderId="0" xfId="66" applyNumberFormat="1" applyFont="1" applyFill="1" applyBorder="1" applyAlignment="1" applyProtection="1">
      <alignment horizontal="center" vertical="center"/>
      <protection/>
    </xf>
    <xf numFmtId="178" fontId="10" fillId="0" borderId="21" xfId="66" applyNumberFormat="1" applyFont="1" applyFill="1" applyBorder="1" applyAlignment="1">
      <alignment horizontal="center" vertical="center"/>
      <protection/>
    </xf>
    <xf numFmtId="178" fontId="10" fillId="0" borderId="0" xfId="66" applyNumberFormat="1" applyFont="1" applyFill="1" applyBorder="1" applyAlignment="1">
      <alignment horizontal="center" vertical="center"/>
      <protection/>
    </xf>
    <xf numFmtId="178" fontId="10" fillId="0" borderId="22" xfId="66" applyNumberFormat="1" applyFont="1" applyFill="1" applyBorder="1" applyAlignment="1" applyProtection="1" quotePrefix="1">
      <alignment horizontal="center" vertical="center"/>
      <protection/>
    </xf>
    <xf numFmtId="178" fontId="10" fillId="0" borderId="22" xfId="66" applyNumberFormat="1" applyFont="1" applyFill="1" applyBorder="1" applyAlignment="1" applyProtection="1">
      <alignment horizontal="center" vertical="center"/>
      <protection/>
    </xf>
    <xf numFmtId="178" fontId="10" fillId="0" borderId="10" xfId="66" applyNumberFormat="1" applyFont="1" applyFill="1" applyBorder="1" applyAlignment="1">
      <alignment vertical="center"/>
      <protection/>
    </xf>
    <xf numFmtId="178" fontId="10" fillId="0" borderId="23" xfId="66" applyNumberFormat="1" applyFont="1" applyFill="1" applyBorder="1" applyAlignment="1" applyProtection="1" quotePrefix="1">
      <alignment horizontal="center" vertical="center"/>
      <protection/>
    </xf>
    <xf numFmtId="178" fontId="10" fillId="0" borderId="10" xfId="66" applyNumberFormat="1" applyFont="1" applyFill="1" applyBorder="1" applyAlignment="1" applyProtection="1">
      <alignment horizontal="center" vertical="center"/>
      <protection/>
    </xf>
    <xf numFmtId="178" fontId="10" fillId="0" borderId="23" xfId="66" applyNumberFormat="1" applyFont="1" applyFill="1" applyBorder="1" applyAlignment="1" quotePrefix="1">
      <alignment horizontal="center" vertical="center"/>
      <protection/>
    </xf>
    <xf numFmtId="178" fontId="10" fillId="0" borderId="10" xfId="66" applyNumberFormat="1" applyFont="1" applyFill="1" applyBorder="1" applyAlignment="1">
      <alignment horizontal="center" vertical="center"/>
      <protection/>
    </xf>
    <xf numFmtId="178" fontId="10" fillId="0" borderId="23" xfId="66" applyNumberFormat="1" applyFont="1" applyFill="1" applyBorder="1" applyAlignment="1" applyProtection="1">
      <alignment horizontal="center" vertical="center"/>
      <protection/>
    </xf>
    <xf numFmtId="178" fontId="10" fillId="0" borderId="0" xfId="66" applyNumberFormat="1" applyFont="1" applyFill="1" applyAlignment="1" applyProtection="1">
      <alignment horizontal="right" vertical="center"/>
      <protection/>
    </xf>
    <xf numFmtId="178" fontId="10" fillId="0" borderId="0" xfId="66" applyNumberFormat="1" applyFont="1" applyFill="1" applyBorder="1" applyAlignment="1" applyProtection="1">
      <alignment horizontal="right" vertical="center"/>
      <protection/>
    </xf>
    <xf numFmtId="178" fontId="10" fillId="0" borderId="10" xfId="66" applyNumberFormat="1" applyFont="1" applyFill="1" applyBorder="1" applyAlignment="1" applyProtection="1">
      <alignment horizontal="right" vertical="center"/>
      <protection/>
    </xf>
    <xf numFmtId="178" fontId="15" fillId="0" borderId="0" xfId="64" applyNumberFormat="1" applyFont="1" applyFill="1" applyBorder="1" applyAlignment="1" applyProtection="1">
      <alignment horizontal="left" vertical="center"/>
      <protection/>
    </xf>
    <xf numFmtId="178" fontId="15" fillId="0" borderId="0" xfId="64" applyNumberFormat="1" applyFont="1" applyFill="1" applyBorder="1" applyAlignment="1">
      <alignment vertical="center"/>
      <protection/>
    </xf>
    <xf numFmtId="178" fontId="15" fillId="0" borderId="0" xfId="64" applyNumberFormat="1" applyFont="1" applyFill="1" applyBorder="1" applyAlignment="1" applyProtection="1">
      <alignment vertical="center"/>
      <protection/>
    </xf>
    <xf numFmtId="178" fontId="15" fillId="0" borderId="13" xfId="64" applyNumberFormat="1" applyFont="1" applyFill="1" applyBorder="1" applyAlignment="1">
      <alignment vertical="center"/>
      <protection/>
    </xf>
    <xf numFmtId="178" fontId="15" fillId="0" borderId="10" xfId="64" applyNumberFormat="1" applyFont="1" applyFill="1" applyBorder="1" applyAlignment="1" applyProtection="1">
      <alignment horizontal="center" vertical="center"/>
      <protection/>
    </xf>
    <xf numFmtId="178" fontId="18" fillId="0" borderId="17" xfId="64" applyNumberFormat="1" applyFont="1" applyFill="1" applyBorder="1" applyAlignment="1" applyProtection="1">
      <alignment horizontal="center" vertical="center"/>
      <protection/>
    </xf>
    <xf numFmtId="178" fontId="18" fillId="0" borderId="18" xfId="64" applyNumberFormat="1" applyFont="1" applyFill="1" applyBorder="1" applyAlignment="1" applyProtection="1">
      <alignment horizontal="center" vertical="center"/>
      <protection/>
    </xf>
    <xf numFmtId="178" fontId="18" fillId="0" borderId="19" xfId="64" applyNumberFormat="1" applyFont="1" applyFill="1" applyBorder="1" applyAlignment="1" applyProtection="1">
      <alignment horizontal="center" vertical="center"/>
      <protection/>
    </xf>
    <xf numFmtId="178" fontId="15" fillId="0" borderId="14" xfId="64" applyNumberFormat="1" applyFont="1" applyFill="1" applyBorder="1" applyAlignment="1">
      <alignment vertical="center"/>
      <protection/>
    </xf>
    <xf numFmtId="178" fontId="15" fillId="0" borderId="0" xfId="64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Alignment="1">
      <alignment horizontal="centerContinuous" vertical="center"/>
      <protection/>
    </xf>
    <xf numFmtId="178" fontId="9" fillId="0" borderId="10" xfId="67" applyNumberFormat="1" applyFont="1" applyFill="1" applyBorder="1" applyAlignment="1">
      <alignment vertical="center"/>
      <protection/>
    </xf>
    <xf numFmtId="178" fontId="18" fillId="0" borderId="21" xfId="64" applyNumberFormat="1" applyFont="1" applyFill="1" applyBorder="1" applyAlignment="1">
      <alignment horizontal="center" vertical="center"/>
      <protection/>
    </xf>
    <xf numFmtId="178" fontId="18" fillId="0" borderId="13" xfId="64" applyNumberFormat="1" applyFont="1" applyFill="1" applyBorder="1" applyAlignment="1">
      <alignment horizontal="center" vertical="center"/>
      <protection/>
    </xf>
    <xf numFmtId="178" fontId="18" fillId="0" borderId="16" xfId="64" applyNumberFormat="1" applyFont="1" applyFill="1" applyBorder="1" applyAlignment="1" applyProtection="1">
      <alignment horizontal="center" vertical="center"/>
      <protection/>
    </xf>
    <xf numFmtId="178" fontId="18" fillId="0" borderId="10" xfId="64" applyNumberFormat="1" applyFont="1" applyFill="1" applyBorder="1" applyAlignment="1" applyProtection="1">
      <alignment horizontal="center" vertical="center"/>
      <protection/>
    </xf>
    <xf numFmtId="178" fontId="18" fillId="0" borderId="23" xfId="64" applyNumberFormat="1" applyFont="1" applyFill="1" applyBorder="1" applyAlignment="1" applyProtection="1">
      <alignment horizontal="center" vertical="center"/>
      <protection/>
    </xf>
    <xf numFmtId="178" fontId="19" fillId="0" borderId="0" xfId="65" applyNumberFormat="1" applyFont="1" applyFill="1" applyBorder="1" applyAlignment="1">
      <alignment vertical="center"/>
      <protection/>
    </xf>
    <xf numFmtId="176" fontId="76" fillId="0" borderId="0" xfId="63" applyNumberFormat="1" applyFont="1" applyFill="1" applyAlignment="1">
      <alignment vertical="center"/>
      <protection/>
    </xf>
    <xf numFmtId="176" fontId="76" fillId="0" borderId="0" xfId="63" applyNumberFormat="1" applyFont="1" applyFill="1" applyAlignment="1" applyProtection="1">
      <alignment vertical="center"/>
      <protection locked="0"/>
    </xf>
    <xf numFmtId="178" fontId="77" fillId="0" borderId="0" xfId="67" applyNumberFormat="1" applyFont="1" applyFill="1" applyAlignment="1">
      <alignment vertical="center"/>
      <protection/>
    </xf>
    <xf numFmtId="0" fontId="32" fillId="0" borderId="0" xfId="0" applyFont="1" applyFill="1" applyAlignment="1">
      <alignment vertical="center" shrinkToFit="1"/>
    </xf>
    <xf numFmtId="178" fontId="77" fillId="0" borderId="0" xfId="67" applyNumberFormat="1" applyFont="1" applyFill="1" applyBorder="1" applyAlignment="1">
      <alignment vertical="center"/>
      <protection/>
    </xf>
    <xf numFmtId="176" fontId="20" fillId="0" borderId="23" xfId="63" applyNumberFormat="1" applyFont="1" applyFill="1" applyBorder="1" applyAlignment="1" applyProtection="1">
      <alignment horizontal="center" vertical="center"/>
      <protection/>
    </xf>
    <xf numFmtId="176" fontId="20" fillId="0" borderId="11" xfId="63" applyNumberFormat="1" applyFont="1" applyFill="1" applyBorder="1" applyAlignment="1" applyProtection="1">
      <alignment horizontal="center" vertical="center"/>
      <protection/>
    </xf>
    <xf numFmtId="176" fontId="20" fillId="0" borderId="10" xfId="63" applyNumberFormat="1" applyFont="1" applyFill="1" applyBorder="1" applyAlignment="1" applyProtection="1">
      <alignment horizontal="center" vertical="center"/>
      <protection/>
    </xf>
    <xf numFmtId="176" fontId="20" fillId="0" borderId="16" xfId="63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Alignment="1">
      <alignment horizontal="center" vertical="center"/>
      <protection/>
    </xf>
    <xf numFmtId="176" fontId="9" fillId="0" borderId="0" xfId="62" applyNumberFormat="1" applyFont="1" applyFill="1" applyAlignment="1">
      <alignment horizontal="centerContinuous"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horizontal="left" vertical="center"/>
      <protection locked="0"/>
    </xf>
    <xf numFmtId="176" fontId="9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horizontal="left" vertical="center"/>
      <protection/>
    </xf>
    <xf numFmtId="176" fontId="10" fillId="0" borderId="10" xfId="62" applyNumberFormat="1" applyFont="1" applyFill="1" applyBorder="1" applyAlignment="1" applyProtection="1">
      <alignment horizontal="right" vertical="center"/>
      <protection/>
    </xf>
    <xf numFmtId="176" fontId="10" fillId="0" borderId="18" xfId="62" applyNumberFormat="1" applyFont="1" applyFill="1" applyBorder="1" applyAlignment="1" applyProtection="1">
      <alignment horizontal="center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0" fillId="0" borderId="14" xfId="62" applyNumberFormat="1" applyFont="1" applyFill="1" applyBorder="1" applyAlignment="1">
      <alignment vertical="center"/>
      <protection/>
    </xf>
    <xf numFmtId="176" fontId="77" fillId="0" borderId="0" xfId="62" applyNumberFormat="1" applyFont="1" applyFill="1" applyAlignment="1">
      <alignment vertical="center"/>
      <protection/>
    </xf>
    <xf numFmtId="176" fontId="78" fillId="0" borderId="0" xfId="62" applyNumberFormat="1" applyFont="1" applyFill="1" applyBorder="1" applyAlignment="1" applyProtection="1">
      <alignment horizontal="center" vertical="center"/>
      <protection/>
    </xf>
    <xf numFmtId="176" fontId="78" fillId="0" borderId="0" xfId="62" applyNumberFormat="1" applyFont="1" applyFill="1" applyBorder="1" applyAlignment="1" applyProtection="1">
      <alignment horizontal="right" vertical="center"/>
      <protection/>
    </xf>
    <xf numFmtId="176" fontId="78" fillId="0" borderId="14" xfId="62" applyNumberFormat="1" applyFont="1" applyFill="1" applyBorder="1" applyAlignment="1" applyProtection="1">
      <alignment horizontal="center" vertical="center"/>
      <protection/>
    </xf>
    <xf numFmtId="176" fontId="77" fillId="0" borderId="0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/>
    </xf>
    <xf numFmtId="176" fontId="9" fillId="0" borderId="14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Alignment="1">
      <alignment horizontal="right"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14" xfId="62" applyNumberFormat="1" applyFont="1" applyFill="1" applyBorder="1" applyAlignment="1" applyProtection="1">
      <alignment horizontal="left" vertical="center"/>
      <protection/>
    </xf>
    <xf numFmtId="176" fontId="10" fillId="0" borderId="0" xfId="62" applyNumberFormat="1" applyFont="1" applyFill="1" applyBorder="1" applyAlignment="1" applyProtection="1">
      <alignment horizontal="distributed" vertical="center"/>
      <protection/>
    </xf>
    <xf numFmtId="176" fontId="10" fillId="0" borderId="14" xfId="62" applyNumberFormat="1" applyFont="1" applyFill="1" applyBorder="1" applyAlignment="1" applyProtection="1">
      <alignment horizontal="distributed" vertical="center"/>
      <protection/>
    </xf>
    <xf numFmtId="176" fontId="9" fillId="0" borderId="0" xfId="62" applyNumberFormat="1" applyFont="1" applyFill="1" applyBorder="1" applyAlignment="1">
      <alignment horizontal="right" vertical="center"/>
      <protection/>
    </xf>
    <xf numFmtId="176" fontId="9" fillId="0" borderId="0" xfId="62" applyNumberFormat="1" applyFont="1" applyFill="1" applyBorder="1" applyAlignment="1">
      <alignment horizontal="left" vertical="center"/>
      <protection/>
    </xf>
    <xf numFmtId="176" fontId="10" fillId="0" borderId="11" xfId="62" applyNumberFormat="1" applyFont="1" applyFill="1" applyBorder="1" applyAlignment="1" applyProtection="1">
      <alignment horizontal="distributed" vertical="center"/>
      <protection/>
    </xf>
    <xf numFmtId="176" fontId="9" fillId="0" borderId="15" xfId="62" applyNumberFormat="1" applyFont="1" applyFill="1" applyBorder="1" applyAlignment="1">
      <alignment vertical="center"/>
      <protection/>
    </xf>
    <xf numFmtId="176" fontId="9" fillId="0" borderId="16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8" fontId="15" fillId="0" borderId="0" xfId="64" applyNumberFormat="1" applyFont="1" applyFill="1" applyBorder="1" applyAlignment="1" applyProtection="1">
      <alignment horizontal="right" vertical="center"/>
      <protection/>
    </xf>
    <xf numFmtId="178" fontId="78" fillId="0" borderId="14" xfId="67" applyNumberFormat="1" applyFont="1" applyFill="1" applyBorder="1" applyAlignment="1" applyProtection="1">
      <alignment vertical="center"/>
      <protection/>
    </xf>
    <xf numFmtId="178" fontId="78" fillId="0" borderId="0" xfId="67" applyNumberFormat="1" applyFont="1" applyFill="1" applyBorder="1" applyAlignment="1" applyProtection="1">
      <alignment vertical="center"/>
      <protection/>
    </xf>
    <xf numFmtId="178" fontId="78" fillId="0" borderId="0" xfId="67" applyNumberFormat="1" applyFont="1" applyFill="1" applyBorder="1" applyAlignment="1">
      <alignment vertical="center"/>
      <protection/>
    </xf>
    <xf numFmtId="178" fontId="10" fillId="0" borderId="0" xfId="67" applyNumberFormat="1" applyFont="1" applyFill="1" applyBorder="1" applyAlignment="1" applyProtection="1">
      <alignment vertical="center"/>
      <protection/>
    </xf>
    <xf numFmtId="178" fontId="10" fillId="0" borderId="10" xfId="67" applyNumberFormat="1" applyFont="1" applyFill="1" applyBorder="1" applyAlignment="1" applyProtection="1">
      <alignment vertical="center"/>
      <protection/>
    </xf>
    <xf numFmtId="178" fontId="10" fillId="0" borderId="10" xfId="67" applyNumberFormat="1" applyFont="1" applyFill="1" applyBorder="1" applyAlignment="1">
      <alignment vertical="center"/>
      <protection/>
    </xf>
    <xf numFmtId="178" fontId="15" fillId="0" borderId="14" xfId="64" applyNumberFormat="1" applyFont="1" applyFill="1" applyBorder="1" applyAlignment="1" applyProtection="1">
      <alignment horizontal="right" vertical="center"/>
      <protection/>
    </xf>
    <xf numFmtId="178" fontId="15" fillId="0" borderId="16" xfId="64" applyNumberFormat="1" applyFont="1" applyFill="1" applyBorder="1" applyAlignment="1" applyProtection="1">
      <alignment horizontal="right" vertical="center"/>
      <protection/>
    </xf>
    <xf numFmtId="178" fontId="10" fillId="0" borderId="0" xfId="66" applyNumberFormat="1" applyFont="1" applyFill="1" applyAlignment="1" applyProtection="1">
      <alignment vertical="center"/>
      <protection/>
    </xf>
    <xf numFmtId="178" fontId="10" fillId="0" borderId="0" xfId="66" applyNumberFormat="1" applyFont="1" applyFill="1" applyAlignment="1" applyProtection="1">
      <alignment vertical="center"/>
      <protection locked="0"/>
    </xf>
    <xf numFmtId="178" fontId="78" fillId="0" borderId="0" xfId="67" applyNumberFormat="1" applyFont="1" applyFill="1" applyBorder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 applyProtection="1">
      <alignment vertical="center"/>
      <protection locked="0"/>
    </xf>
    <xf numFmtId="178" fontId="10" fillId="0" borderId="10" xfId="67" applyNumberFormat="1" applyFont="1" applyFill="1" applyBorder="1" applyAlignment="1" applyProtection="1">
      <alignment vertical="center"/>
      <protection locked="0"/>
    </xf>
    <xf numFmtId="176" fontId="24" fillId="0" borderId="0" xfId="63" applyNumberFormat="1" applyFont="1" applyFill="1" applyAlignment="1">
      <alignment vertical="center"/>
      <protection/>
    </xf>
    <xf numFmtId="176" fontId="76" fillId="0" borderId="0" xfId="63" applyNumberFormat="1" applyFont="1" applyFill="1" applyBorder="1" applyAlignment="1" applyProtection="1">
      <alignment vertical="center"/>
      <protection locked="0"/>
    </xf>
    <xf numFmtId="176" fontId="79" fillId="0" borderId="0" xfId="63" applyNumberFormat="1" applyFont="1" applyFill="1" applyBorder="1" applyAlignment="1" applyProtection="1">
      <alignment vertical="center"/>
      <protection locked="0"/>
    </xf>
    <xf numFmtId="176" fontId="79" fillId="0" borderId="0" xfId="63" applyNumberFormat="1" applyFont="1" applyFill="1" applyAlignment="1" applyProtection="1">
      <alignment vertical="center"/>
      <protection locked="0"/>
    </xf>
    <xf numFmtId="176" fontId="79" fillId="0" borderId="0" xfId="63" applyNumberFormat="1" applyFont="1" applyFill="1" applyAlignment="1">
      <alignment vertical="center"/>
      <protection/>
    </xf>
    <xf numFmtId="176" fontId="28" fillId="0" borderId="0" xfId="63" applyNumberFormat="1" applyFont="1" applyFill="1" applyBorder="1" applyAlignment="1">
      <alignment horizontal="right" vertical="center"/>
      <protection/>
    </xf>
    <xf numFmtId="176" fontId="28" fillId="0" borderId="0" xfId="63" applyNumberFormat="1" applyFont="1" applyFill="1" applyAlignment="1">
      <alignment horizontal="right" vertical="center"/>
      <protection/>
    </xf>
    <xf numFmtId="176" fontId="28" fillId="0" borderId="0" xfId="63" applyNumberFormat="1" applyFont="1" applyFill="1" applyBorder="1" applyAlignment="1" applyProtection="1">
      <alignment horizontal="right" vertical="center"/>
      <protection locked="0"/>
    </xf>
    <xf numFmtId="176" fontId="80" fillId="0" borderId="0" xfId="63" applyNumberFormat="1" applyFont="1" applyFill="1" applyBorder="1" applyAlignment="1" applyProtection="1">
      <alignment vertical="center"/>
      <protection locked="0"/>
    </xf>
    <xf numFmtId="176" fontId="80" fillId="0" borderId="0" xfId="63" applyNumberFormat="1" applyFont="1" applyFill="1" applyAlignment="1">
      <alignment vertical="center"/>
      <protection/>
    </xf>
    <xf numFmtId="176" fontId="80" fillId="0" borderId="0" xfId="63" applyNumberFormat="1" applyFont="1" applyFill="1" applyBorder="1" applyAlignment="1">
      <alignment vertical="center"/>
      <protection/>
    </xf>
    <xf numFmtId="176" fontId="20" fillId="0" borderId="0" xfId="63" applyNumberFormat="1" applyFont="1" applyFill="1" applyBorder="1" applyAlignment="1">
      <alignment horizontal="right" vertical="center"/>
      <protection/>
    </xf>
    <xf numFmtId="176" fontId="20" fillId="0" borderId="0" xfId="63" applyNumberFormat="1" applyFont="1" applyFill="1" applyAlignment="1">
      <alignment horizontal="right" vertical="center"/>
      <protection/>
    </xf>
    <xf numFmtId="176" fontId="20" fillId="0" borderId="0" xfId="63" applyNumberFormat="1" applyFont="1" applyFill="1" applyBorder="1" applyAlignment="1" applyProtection="1">
      <alignment horizontal="right" vertical="center"/>
      <protection/>
    </xf>
    <xf numFmtId="176" fontId="20" fillId="0" borderId="0" xfId="63" applyNumberFormat="1" applyFont="1" applyFill="1" applyBorder="1" applyAlignment="1" applyProtection="1">
      <alignment horizontal="right" vertical="center"/>
      <protection locked="0"/>
    </xf>
    <xf numFmtId="176" fontId="81" fillId="0" borderId="0" xfId="63" applyNumberFormat="1" applyFont="1" applyFill="1" applyBorder="1" applyAlignment="1" applyProtection="1">
      <alignment vertical="center"/>
      <protection locked="0"/>
    </xf>
    <xf numFmtId="176" fontId="81" fillId="0" borderId="0" xfId="63" applyNumberFormat="1" applyFont="1" applyFill="1" applyAlignment="1">
      <alignment vertical="center"/>
      <protection/>
    </xf>
    <xf numFmtId="176" fontId="81" fillId="0" borderId="0" xfId="63" applyNumberFormat="1" applyFont="1" applyFill="1" applyBorder="1" applyAlignment="1">
      <alignment vertical="center"/>
      <protection/>
    </xf>
    <xf numFmtId="176" fontId="24" fillId="0" borderId="0" xfId="63" applyNumberFormat="1" applyFont="1" applyFill="1" applyAlignment="1">
      <alignment horizontal="center" vertical="center"/>
      <protection/>
    </xf>
    <xf numFmtId="176" fontId="24" fillId="0" borderId="0" xfId="63" applyNumberFormat="1" applyFont="1" applyFill="1" applyAlignment="1" applyProtection="1">
      <alignment horizontal="right" vertical="center"/>
      <protection/>
    </xf>
    <xf numFmtId="176" fontId="25" fillId="0" borderId="0" xfId="63" applyNumberFormat="1" applyFont="1" applyFill="1" applyAlignment="1">
      <alignment horizontal="right" vertical="center"/>
      <protection/>
    </xf>
    <xf numFmtId="176" fontId="24" fillId="0" borderId="11" xfId="63" applyNumberFormat="1" applyFont="1" applyFill="1" applyBorder="1" applyAlignment="1">
      <alignment horizontal="right" vertical="center"/>
      <protection/>
    </xf>
    <xf numFmtId="176" fontId="24" fillId="0" borderId="0" xfId="63" applyNumberFormat="1" applyFont="1" applyFill="1" applyBorder="1" applyAlignment="1">
      <alignment horizontal="right" vertical="center"/>
      <protection/>
    </xf>
    <xf numFmtId="176" fontId="24" fillId="0" borderId="11" xfId="63" applyNumberFormat="1" applyFont="1" applyFill="1" applyBorder="1" applyAlignment="1" applyProtection="1">
      <alignment horizontal="right" vertical="center"/>
      <protection/>
    </xf>
    <xf numFmtId="176" fontId="24" fillId="0" borderId="0" xfId="63" applyNumberFormat="1" applyFont="1" applyFill="1" applyBorder="1" applyAlignment="1" applyProtection="1">
      <alignment horizontal="right" vertical="center"/>
      <protection locked="0"/>
    </xf>
    <xf numFmtId="176" fontId="25" fillId="0" borderId="11" xfId="63" applyNumberFormat="1" applyFont="1" applyFill="1" applyBorder="1" applyAlignment="1">
      <alignment horizontal="right" vertical="center"/>
      <protection/>
    </xf>
    <xf numFmtId="176" fontId="24" fillId="0" borderId="0" xfId="63" applyNumberFormat="1" applyFont="1" applyFill="1" applyAlignment="1">
      <alignment horizontal="right" vertical="center"/>
      <protection/>
    </xf>
    <xf numFmtId="176" fontId="24" fillId="0" borderId="0" xfId="62" applyNumberFormat="1" applyFont="1" applyFill="1" applyBorder="1" applyAlignment="1" applyProtection="1">
      <alignment horizontal="right" vertical="center"/>
      <protection/>
    </xf>
    <xf numFmtId="176" fontId="25" fillId="0" borderId="15" xfId="63" applyNumberFormat="1" applyFont="1" applyFill="1" applyBorder="1" applyAlignment="1">
      <alignment horizontal="right" vertical="center"/>
      <protection/>
    </xf>
    <xf numFmtId="176" fontId="79" fillId="0" borderId="0" xfId="63" applyNumberFormat="1" applyFont="1" applyFill="1" applyAlignment="1" applyProtection="1">
      <alignment horizontal="right" vertical="center"/>
      <protection locked="0"/>
    </xf>
    <xf numFmtId="176" fontId="27" fillId="0" borderId="0" xfId="63" applyNumberFormat="1" applyFont="1" applyFill="1" applyAlignment="1">
      <alignment horizontal="right" vertical="center"/>
      <protection/>
    </xf>
    <xf numFmtId="38" fontId="81" fillId="0" borderId="0" xfId="49" applyFont="1" applyFill="1" applyBorder="1" applyAlignment="1">
      <alignment vertical="center"/>
    </xf>
    <xf numFmtId="0" fontId="81" fillId="0" borderId="0" xfId="63" applyNumberFormat="1" applyFont="1" applyFill="1" applyBorder="1" applyAlignment="1">
      <alignment vertical="center"/>
      <protection/>
    </xf>
    <xf numFmtId="176" fontId="23" fillId="0" borderId="0" xfId="63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Border="1" applyAlignment="1" applyProtection="1">
      <alignment horizontal="left" vertical="center"/>
      <protection/>
    </xf>
    <xf numFmtId="176" fontId="9" fillId="0" borderId="0" xfId="62" applyNumberFormat="1" applyFont="1" applyFill="1" applyAlignment="1" applyProtection="1">
      <alignment vertical="center"/>
      <protection locked="0"/>
    </xf>
    <xf numFmtId="178" fontId="15" fillId="0" borderId="10" xfId="64" applyNumberFormat="1" applyFont="1" applyFill="1" applyBorder="1" applyAlignment="1" applyProtection="1">
      <alignment horizontal="right" vertical="center"/>
      <protection locked="0"/>
    </xf>
    <xf numFmtId="178" fontId="15" fillId="0" borderId="14" xfId="64" applyNumberFormat="1" applyFont="1" applyFill="1" applyBorder="1" applyAlignment="1">
      <alignment horizontal="right" vertical="center"/>
      <protection/>
    </xf>
    <xf numFmtId="178" fontId="15" fillId="0" borderId="0" xfId="64" applyNumberFormat="1" applyFont="1" applyFill="1" applyBorder="1" applyAlignment="1" applyProtection="1">
      <alignment horizontal="right" vertical="center"/>
      <protection locked="0"/>
    </xf>
    <xf numFmtId="178" fontId="10" fillId="0" borderId="0" xfId="66" applyNumberFormat="1" applyFont="1" applyFill="1" applyBorder="1" applyAlignment="1" applyProtection="1">
      <alignment vertical="center"/>
      <protection locked="0"/>
    </xf>
    <xf numFmtId="178" fontId="10" fillId="0" borderId="10" xfId="66" applyNumberFormat="1" applyFont="1" applyFill="1" applyBorder="1" applyAlignment="1" applyProtection="1">
      <alignment vertical="center"/>
      <protection locked="0"/>
    </xf>
    <xf numFmtId="176" fontId="24" fillId="0" borderId="0" xfId="63" applyNumberFormat="1" applyFont="1" applyFill="1" applyBorder="1" applyAlignment="1" applyProtection="1">
      <alignment vertical="center"/>
      <protection locked="0"/>
    </xf>
    <xf numFmtId="176" fontId="25" fillId="0" borderId="0" xfId="63" applyNumberFormat="1" applyFont="1" applyFill="1" applyBorder="1" applyAlignment="1" applyProtection="1">
      <alignment vertical="center"/>
      <protection locked="0"/>
    </xf>
    <xf numFmtId="176" fontId="25" fillId="0" borderId="0" xfId="63" applyNumberFormat="1" applyFont="1" applyFill="1" applyAlignment="1" applyProtection="1">
      <alignment vertical="center"/>
      <protection locked="0"/>
    </xf>
    <xf numFmtId="176" fontId="27" fillId="0" borderId="0" xfId="63" applyNumberFormat="1" applyFont="1" applyFill="1" applyBorder="1" applyAlignment="1" applyProtection="1">
      <alignment vertical="center"/>
      <protection locked="0"/>
    </xf>
    <xf numFmtId="176" fontId="27" fillId="0" borderId="0" xfId="63" applyNumberFormat="1" applyFont="1" applyFill="1" applyAlignment="1" applyProtection="1">
      <alignment vertical="center"/>
      <protection locked="0"/>
    </xf>
    <xf numFmtId="176" fontId="28" fillId="0" borderId="0" xfId="63" applyNumberFormat="1" applyFont="1" applyFill="1" applyBorder="1" applyAlignment="1" applyProtection="1">
      <alignment vertical="center"/>
      <protection locked="0"/>
    </xf>
    <xf numFmtId="176" fontId="31" fillId="0" borderId="0" xfId="63" applyNumberFormat="1" applyFont="1" applyFill="1" applyBorder="1" applyAlignment="1" applyProtection="1">
      <alignment vertical="center"/>
      <protection locked="0"/>
    </xf>
    <xf numFmtId="176" fontId="31" fillId="0" borderId="0" xfId="63" applyNumberFormat="1" applyFont="1" applyFill="1" applyAlignment="1" applyProtection="1">
      <alignment vertical="center"/>
      <protection locked="0"/>
    </xf>
    <xf numFmtId="176" fontId="31" fillId="0" borderId="0" xfId="63" applyNumberFormat="1" applyFont="1" applyFill="1" applyBorder="1" applyAlignment="1">
      <alignment vertical="center"/>
      <protection/>
    </xf>
    <xf numFmtId="176" fontId="20" fillId="0" borderId="0" xfId="63" applyNumberFormat="1" applyFont="1" applyFill="1" applyBorder="1" applyAlignment="1" applyProtection="1">
      <alignment vertical="center"/>
      <protection locked="0"/>
    </xf>
    <xf numFmtId="176" fontId="21" fillId="0" borderId="0" xfId="63" applyNumberFormat="1" applyFont="1" applyFill="1" applyBorder="1" applyAlignment="1" applyProtection="1">
      <alignment vertical="center"/>
      <protection locked="0"/>
    </xf>
    <xf numFmtId="176" fontId="23" fillId="0" borderId="0" xfId="63" applyNumberFormat="1" applyFont="1" applyFill="1" applyBorder="1" applyAlignment="1" applyProtection="1">
      <alignment vertical="center"/>
      <protection locked="0"/>
    </xf>
    <xf numFmtId="176" fontId="23" fillId="0" borderId="0" xfId="63" applyNumberFormat="1" applyFont="1" applyFill="1" applyAlignment="1" applyProtection="1">
      <alignment vertical="center"/>
      <protection locked="0"/>
    </xf>
    <xf numFmtId="176" fontId="27" fillId="0" borderId="0" xfId="63" applyNumberFormat="1" applyFont="1" applyFill="1" applyBorder="1" applyAlignment="1" applyProtection="1">
      <alignment horizontal="right" vertical="center"/>
      <protection locked="0"/>
    </xf>
    <xf numFmtId="176" fontId="27" fillId="0" borderId="0" xfId="63" applyNumberFormat="1" applyFont="1" applyFill="1" applyAlignment="1" applyProtection="1">
      <alignment horizontal="right" vertical="center"/>
      <protection locked="0"/>
    </xf>
    <xf numFmtId="0" fontId="20" fillId="0" borderId="0" xfId="63" applyNumberFormat="1" applyFont="1" applyFill="1" applyBorder="1" applyAlignment="1" applyProtection="1">
      <alignment horizontal="right" vertical="center"/>
      <protection locked="0"/>
    </xf>
    <xf numFmtId="38" fontId="20" fillId="0" borderId="0" xfId="49" applyFont="1" applyFill="1" applyBorder="1" applyAlignment="1" applyProtection="1">
      <alignment horizontal="right" vertical="center"/>
      <protection locked="0"/>
    </xf>
    <xf numFmtId="41" fontId="20" fillId="0" borderId="0" xfId="63" applyNumberFormat="1" applyFont="1" applyFill="1" applyBorder="1" applyAlignment="1" applyProtection="1">
      <alignment horizontal="right" vertical="center"/>
      <protection locked="0"/>
    </xf>
    <xf numFmtId="176" fontId="21" fillId="0" borderId="0" xfId="63" applyNumberFormat="1" applyFont="1" applyFill="1" applyAlignment="1" applyProtection="1">
      <alignment vertical="center"/>
      <protection locked="0"/>
    </xf>
    <xf numFmtId="0" fontId="82" fillId="0" borderId="0" xfId="61" applyFont="1" applyFill="1" applyAlignment="1">
      <alignment vertical="center" shrinkToFit="1"/>
      <protection/>
    </xf>
    <xf numFmtId="0" fontId="83" fillId="0" borderId="0" xfId="61" applyFont="1" applyFill="1">
      <alignment/>
      <protection/>
    </xf>
    <xf numFmtId="0" fontId="82" fillId="0" borderId="0" xfId="0" applyFont="1" applyFill="1" applyAlignment="1">
      <alignment vertical="center" shrinkToFit="1"/>
    </xf>
    <xf numFmtId="0" fontId="84" fillId="0" borderId="0" xfId="0" applyFont="1" applyFill="1" applyAlignment="1">
      <alignment vertical="center"/>
    </xf>
    <xf numFmtId="0" fontId="84" fillId="0" borderId="0" xfId="61" applyFont="1" applyFill="1" applyAlignment="1">
      <alignment vertical="center"/>
      <protection/>
    </xf>
    <xf numFmtId="37" fontId="14" fillId="0" borderId="10" xfId="62" applyFont="1" applyFill="1" applyBorder="1" applyAlignment="1">
      <alignment vertical="center"/>
      <protection/>
    </xf>
    <xf numFmtId="176" fontId="10" fillId="0" borderId="14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1" fillId="0" borderId="14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176" fontId="78" fillId="0" borderId="14" xfId="62" applyNumberFormat="1" applyFont="1" applyFill="1" applyBorder="1" applyAlignment="1" applyProtection="1">
      <alignment horizontal="right" vertical="center"/>
      <protection/>
    </xf>
    <xf numFmtId="49" fontId="78" fillId="0" borderId="0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Border="1" applyAlignment="1" applyProtection="1">
      <alignment horizontal="distributed" vertical="center"/>
      <protection/>
    </xf>
    <xf numFmtId="176" fontId="11" fillId="0" borderId="14" xfId="62" applyNumberFormat="1" applyFont="1" applyFill="1" applyBorder="1" applyAlignment="1" applyProtection="1">
      <alignment horizontal="distributed" vertical="center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 locked="0"/>
    </xf>
    <xf numFmtId="178" fontId="13" fillId="0" borderId="14" xfId="64" applyNumberFormat="1" applyFont="1" applyFill="1" applyBorder="1" applyAlignment="1" applyProtection="1">
      <alignment horizontal="right" vertical="center"/>
      <protection/>
    </xf>
    <xf numFmtId="178" fontId="13" fillId="0" borderId="0" xfId="64" applyNumberFormat="1" applyFont="1" applyFill="1" applyBorder="1" applyAlignment="1" applyProtection="1">
      <alignment horizontal="right" vertical="center"/>
      <protection/>
    </xf>
    <xf numFmtId="178" fontId="11" fillId="0" borderId="0" xfId="67" applyNumberFormat="1" applyFont="1" applyFill="1" applyAlignment="1">
      <alignment vertical="center"/>
      <protection/>
    </xf>
    <xf numFmtId="178" fontId="15" fillId="0" borderId="10" xfId="64" applyNumberFormat="1" applyFont="1" applyFill="1" applyBorder="1" applyAlignment="1" applyProtection="1">
      <alignment horizontal="right" vertical="center"/>
      <protection/>
    </xf>
    <xf numFmtId="178" fontId="10" fillId="0" borderId="14" xfId="67" applyNumberFormat="1" applyFont="1" applyFill="1" applyBorder="1" applyAlignment="1" applyProtection="1">
      <alignment horizontal="right" vertical="center"/>
      <protection/>
    </xf>
    <xf numFmtId="178" fontId="11" fillId="0" borderId="14" xfId="67" applyNumberFormat="1" applyFont="1" applyFill="1" applyBorder="1" applyAlignment="1" applyProtection="1">
      <alignment vertical="center"/>
      <protection/>
    </xf>
    <xf numFmtId="178" fontId="11" fillId="0" borderId="0" xfId="67" applyNumberFormat="1" applyFont="1" applyFill="1" applyBorder="1" applyAlignment="1" applyProtection="1">
      <alignment vertical="center"/>
      <protection/>
    </xf>
    <xf numFmtId="178" fontId="10" fillId="0" borderId="14" xfId="67" applyNumberFormat="1" applyFont="1" applyFill="1" applyBorder="1" applyAlignment="1" applyProtection="1">
      <alignment vertical="center"/>
      <protection/>
    </xf>
    <xf numFmtId="178" fontId="10" fillId="0" borderId="16" xfId="67" applyNumberFormat="1" applyFont="1" applyFill="1" applyBorder="1" applyAlignment="1" applyProtection="1">
      <alignment vertical="center"/>
      <protection/>
    </xf>
    <xf numFmtId="178" fontId="15" fillId="0" borderId="0" xfId="65" applyNumberFormat="1" applyFont="1" applyFill="1" applyBorder="1" applyAlignment="1" applyProtection="1">
      <alignment horizontal="center" vertical="center"/>
      <protection/>
    </xf>
    <xf numFmtId="178" fontId="10" fillId="0" borderId="12" xfId="66" applyNumberFormat="1" applyFont="1" applyFill="1" applyBorder="1" applyAlignment="1">
      <alignment vertical="center"/>
      <protection/>
    </xf>
    <xf numFmtId="178" fontId="10" fillId="0" borderId="17" xfId="66" applyNumberFormat="1" applyFont="1" applyFill="1" applyBorder="1" applyAlignment="1">
      <alignment horizontal="centerContinuous" vertical="center"/>
      <protection/>
    </xf>
    <xf numFmtId="178" fontId="10" fillId="0" borderId="14" xfId="66" applyNumberFormat="1" applyFont="1" applyFill="1" applyBorder="1" applyAlignment="1">
      <alignment vertical="center"/>
      <protection/>
    </xf>
    <xf numFmtId="178" fontId="10" fillId="0" borderId="14" xfId="66" applyNumberFormat="1" applyFont="1" applyFill="1" applyBorder="1" applyAlignment="1" applyProtection="1">
      <alignment horizontal="center" vertical="center"/>
      <protection/>
    </xf>
    <xf numFmtId="178" fontId="10" fillId="0" borderId="16" xfId="66" applyNumberFormat="1" applyFont="1" applyFill="1" applyBorder="1" applyAlignment="1">
      <alignment vertical="center"/>
      <protection/>
    </xf>
    <xf numFmtId="178" fontId="10" fillId="0" borderId="14" xfId="66" applyNumberFormat="1" applyFont="1" applyFill="1" applyBorder="1" applyAlignment="1" applyProtection="1">
      <alignment vertical="center"/>
      <protection/>
    </xf>
    <xf numFmtId="178" fontId="11" fillId="0" borderId="14" xfId="66" applyNumberFormat="1" applyFont="1" applyFill="1" applyBorder="1" applyAlignment="1" applyProtection="1">
      <alignment vertical="center"/>
      <protection/>
    </xf>
    <xf numFmtId="178" fontId="11" fillId="0" borderId="0" xfId="66" applyNumberFormat="1" applyFont="1" applyFill="1" applyAlignment="1" applyProtection="1">
      <alignment vertical="center"/>
      <protection/>
    </xf>
    <xf numFmtId="178" fontId="10" fillId="0" borderId="0" xfId="66" applyNumberFormat="1" applyFont="1" applyFill="1" applyAlignment="1" applyProtection="1">
      <alignment horizontal="left" vertical="center"/>
      <protection/>
    </xf>
    <xf numFmtId="178" fontId="10" fillId="0" borderId="16" xfId="66" applyNumberFormat="1" applyFont="1" applyFill="1" applyBorder="1" applyAlignment="1" applyProtection="1">
      <alignment vertical="center"/>
      <protection/>
    </xf>
    <xf numFmtId="178" fontId="10" fillId="0" borderId="10" xfId="66" applyNumberFormat="1" applyFont="1" applyFill="1" applyBorder="1" applyAlignment="1" applyProtection="1">
      <alignment vertical="center"/>
      <protection/>
    </xf>
    <xf numFmtId="178" fontId="10" fillId="0" borderId="0" xfId="67" applyNumberFormat="1" applyFont="1" applyFill="1" applyBorder="1" applyAlignment="1" applyProtection="1">
      <alignment horizontal="right" vertical="center"/>
      <protection/>
    </xf>
    <xf numFmtId="176" fontId="24" fillId="0" borderId="10" xfId="63" applyNumberFormat="1" applyFont="1" applyFill="1" applyBorder="1" applyAlignment="1" applyProtection="1">
      <alignment vertical="center"/>
      <protection locked="0"/>
    </xf>
    <xf numFmtId="176" fontId="24" fillId="0" borderId="14" xfId="63" applyNumberFormat="1" applyFont="1" applyFill="1" applyBorder="1" applyAlignment="1">
      <alignment vertical="center"/>
      <protection/>
    </xf>
    <xf numFmtId="176" fontId="24" fillId="0" borderId="11" xfId="63" applyNumberFormat="1" applyFont="1" applyFill="1" applyBorder="1" applyAlignment="1" applyProtection="1">
      <alignment horizontal="right" vertical="center"/>
      <protection locked="0"/>
    </xf>
    <xf numFmtId="176" fontId="24" fillId="0" borderId="14" xfId="63" applyNumberFormat="1" applyFont="1" applyFill="1" applyBorder="1" applyAlignment="1" applyProtection="1">
      <alignment vertical="center"/>
      <protection locked="0"/>
    </xf>
    <xf numFmtId="176" fontId="26" fillId="0" borderId="0" xfId="63" applyNumberFormat="1" applyFont="1" applyFill="1" applyBorder="1" applyAlignment="1" applyProtection="1">
      <alignment vertical="center"/>
      <protection locked="0"/>
    </xf>
    <xf numFmtId="176" fontId="26" fillId="0" borderId="14" xfId="63" applyNumberFormat="1" applyFont="1" applyFill="1" applyBorder="1" applyAlignment="1" applyProtection="1">
      <alignment vertical="center"/>
      <protection/>
    </xf>
    <xf numFmtId="176" fontId="26" fillId="0" borderId="0" xfId="63" applyNumberFormat="1" applyFont="1" applyFill="1" applyBorder="1" applyAlignment="1" applyProtection="1">
      <alignment vertical="center"/>
      <protection/>
    </xf>
    <xf numFmtId="176" fontId="26" fillId="0" borderId="0" xfId="62" applyNumberFormat="1" applyFont="1" applyFill="1" applyBorder="1" applyAlignment="1">
      <alignment vertical="center"/>
      <protection/>
    </xf>
    <xf numFmtId="176" fontId="26" fillId="0" borderId="0" xfId="63" applyNumberFormat="1" applyFont="1" applyFill="1" applyAlignment="1">
      <alignment vertical="center"/>
      <protection/>
    </xf>
    <xf numFmtId="176" fontId="26" fillId="0" borderId="11" xfId="62" applyNumberFormat="1" applyFont="1" applyFill="1" applyBorder="1" applyAlignment="1" applyProtection="1">
      <alignment horizontal="distributed" vertical="center"/>
      <protection/>
    </xf>
    <xf numFmtId="176" fontId="26" fillId="0" borderId="14" xfId="62" applyNumberFormat="1" applyFont="1" applyFill="1" applyBorder="1" applyAlignment="1" applyProtection="1">
      <alignment horizontal="distributed" vertical="center"/>
      <protection/>
    </xf>
    <xf numFmtId="176" fontId="24" fillId="0" borderId="14" xfId="63" applyNumberFormat="1" applyFont="1" applyFill="1" applyBorder="1" applyAlignment="1" applyProtection="1">
      <alignment vertical="center"/>
      <protection/>
    </xf>
    <xf numFmtId="176" fontId="24" fillId="0" borderId="0" xfId="63" applyNumberFormat="1" applyFont="1" applyFill="1" applyBorder="1" applyAlignment="1" applyProtection="1">
      <alignment vertical="center"/>
      <protection/>
    </xf>
    <xf numFmtId="176" fontId="26" fillId="0" borderId="0" xfId="63" applyNumberFormat="1" applyFont="1" applyFill="1" applyBorder="1" applyAlignment="1">
      <alignment vertical="center"/>
      <protection/>
    </xf>
    <xf numFmtId="176" fontId="28" fillId="0" borderId="10" xfId="63" applyNumberFormat="1" applyFont="1" applyFill="1" applyBorder="1" applyAlignment="1" applyProtection="1">
      <alignment vertical="center"/>
      <protection locked="0"/>
    </xf>
    <xf numFmtId="176" fontId="28" fillId="0" borderId="14" xfId="63" applyNumberFormat="1" applyFont="1" applyFill="1" applyBorder="1" applyAlignment="1">
      <alignment vertical="center"/>
      <protection/>
    </xf>
    <xf numFmtId="176" fontId="29" fillId="0" borderId="0" xfId="63" applyNumberFormat="1" applyFont="1" applyFill="1" applyBorder="1" applyAlignment="1" applyProtection="1">
      <alignment vertical="center"/>
      <protection locked="0"/>
    </xf>
    <xf numFmtId="176" fontId="28" fillId="0" borderId="11" xfId="63" applyNumberFormat="1" applyFont="1" applyFill="1" applyBorder="1" applyAlignment="1" applyProtection="1">
      <alignment horizontal="right" vertical="center"/>
      <protection locked="0"/>
    </xf>
    <xf numFmtId="176" fontId="28" fillId="0" borderId="14" xfId="63" applyNumberFormat="1" applyFont="1" applyFill="1" applyBorder="1" applyAlignment="1" applyProtection="1">
      <alignment horizontal="right" vertical="center"/>
      <protection locked="0"/>
    </xf>
    <xf numFmtId="176" fontId="30" fillId="0" borderId="0" xfId="63" applyNumberFormat="1" applyFont="1" applyFill="1" applyBorder="1" applyAlignment="1" applyProtection="1">
      <alignment vertical="center"/>
      <protection locked="0"/>
    </xf>
    <xf numFmtId="176" fontId="30" fillId="0" borderId="14" xfId="63" applyNumberFormat="1" applyFont="1" applyFill="1" applyBorder="1" applyAlignment="1" applyProtection="1">
      <alignment horizontal="right" vertical="center"/>
      <protection/>
    </xf>
    <xf numFmtId="176" fontId="30" fillId="0" borderId="0" xfId="63" applyNumberFormat="1" applyFont="1" applyFill="1" applyBorder="1" applyAlignment="1" applyProtection="1">
      <alignment horizontal="right" vertical="center"/>
      <protection/>
    </xf>
    <xf numFmtId="176" fontId="30" fillId="0" borderId="0" xfId="62" applyNumberFormat="1" applyFont="1" applyFill="1" applyBorder="1" applyAlignment="1">
      <alignment vertical="center"/>
      <protection/>
    </xf>
    <xf numFmtId="176" fontId="30" fillId="0" borderId="0" xfId="63" applyNumberFormat="1" applyFont="1" applyFill="1" applyAlignment="1">
      <alignment vertical="center"/>
      <protection/>
    </xf>
    <xf numFmtId="176" fontId="28" fillId="0" borderId="14" xfId="63" applyNumberFormat="1" applyFont="1" applyFill="1" applyBorder="1" applyAlignment="1">
      <alignment horizontal="right" vertical="center"/>
      <protection/>
    </xf>
    <xf numFmtId="176" fontId="30" fillId="0" borderId="11" xfId="62" applyNumberFormat="1" applyFont="1" applyFill="1" applyBorder="1" applyAlignment="1" applyProtection="1">
      <alignment horizontal="distributed" vertical="center"/>
      <protection/>
    </xf>
    <xf numFmtId="176" fontId="30" fillId="0" borderId="14" xfId="62" applyNumberFormat="1" applyFont="1" applyFill="1" applyBorder="1" applyAlignment="1" applyProtection="1">
      <alignment horizontal="distributed" vertical="center"/>
      <protection/>
    </xf>
    <xf numFmtId="176" fontId="28" fillId="0" borderId="14" xfId="63" applyNumberFormat="1" applyFont="1" applyFill="1" applyBorder="1" applyAlignment="1" applyProtection="1">
      <alignment horizontal="right" vertical="center"/>
      <protection/>
    </xf>
    <xf numFmtId="176" fontId="28" fillId="0" borderId="0" xfId="63" applyNumberFormat="1" applyFont="1" applyFill="1" applyBorder="1" applyAlignment="1" applyProtection="1">
      <alignment horizontal="right" vertical="center"/>
      <protection/>
    </xf>
    <xf numFmtId="176" fontId="30" fillId="0" borderId="0" xfId="63" applyNumberFormat="1" applyFont="1" applyFill="1" applyBorder="1" applyAlignment="1" applyProtection="1">
      <alignment horizontal="right" vertical="center"/>
      <protection locked="0"/>
    </xf>
    <xf numFmtId="176" fontId="30" fillId="0" borderId="0" xfId="63" applyNumberFormat="1" applyFont="1" applyFill="1" applyBorder="1" applyAlignment="1">
      <alignment vertical="center"/>
      <protection/>
    </xf>
    <xf numFmtId="176" fontId="20" fillId="0" borderId="10" xfId="63" applyNumberFormat="1" applyFont="1" applyFill="1" applyBorder="1" applyAlignment="1" applyProtection="1">
      <alignment vertical="center"/>
      <protection locked="0"/>
    </xf>
    <xf numFmtId="176" fontId="20" fillId="0" borderId="14" xfId="63" applyNumberFormat="1" applyFont="1" applyFill="1" applyBorder="1" applyAlignment="1">
      <alignment vertical="center"/>
      <protection/>
    </xf>
    <xf numFmtId="176" fontId="20" fillId="0" borderId="11" xfId="63" applyNumberFormat="1" applyFont="1" applyFill="1" applyBorder="1" applyAlignment="1" applyProtection="1">
      <alignment horizontal="right" vertical="center"/>
      <protection locked="0"/>
    </xf>
    <xf numFmtId="176" fontId="20" fillId="0" borderId="14" xfId="63" applyNumberFormat="1" applyFont="1" applyFill="1" applyBorder="1" applyAlignment="1" applyProtection="1">
      <alignment horizontal="right" vertical="center"/>
      <protection locked="0"/>
    </xf>
    <xf numFmtId="176" fontId="22" fillId="0" borderId="0" xfId="63" applyNumberFormat="1" applyFont="1" applyFill="1" applyBorder="1" applyAlignment="1" applyProtection="1">
      <alignment vertical="center"/>
      <protection locked="0"/>
    </xf>
    <xf numFmtId="176" fontId="22" fillId="0" borderId="14" xfId="63" applyNumberFormat="1" applyFont="1" applyFill="1" applyBorder="1" applyAlignment="1" applyProtection="1">
      <alignment horizontal="right" vertical="center"/>
      <protection/>
    </xf>
    <xf numFmtId="176" fontId="22" fillId="0" borderId="0" xfId="63" applyNumberFormat="1" applyFont="1" applyFill="1" applyBorder="1" applyAlignment="1" applyProtection="1">
      <alignment horizontal="right" vertical="center"/>
      <protection/>
    </xf>
    <xf numFmtId="176" fontId="22" fillId="0" borderId="0" xfId="62" applyNumberFormat="1" applyFont="1" applyFill="1" applyBorder="1" applyAlignment="1">
      <alignment vertical="center"/>
      <protection/>
    </xf>
    <xf numFmtId="176" fontId="22" fillId="0" borderId="0" xfId="63" applyNumberFormat="1" applyFont="1" applyFill="1" applyAlignment="1">
      <alignment vertical="center"/>
      <protection/>
    </xf>
    <xf numFmtId="176" fontId="20" fillId="0" borderId="14" xfId="63" applyNumberFormat="1" applyFont="1" applyFill="1" applyBorder="1" applyAlignment="1">
      <alignment horizontal="right" vertical="center"/>
      <protection/>
    </xf>
    <xf numFmtId="176" fontId="22" fillId="0" borderId="11" xfId="62" applyNumberFormat="1" applyFont="1" applyFill="1" applyBorder="1" applyAlignment="1" applyProtection="1">
      <alignment horizontal="distributed" vertical="center"/>
      <protection/>
    </xf>
    <xf numFmtId="176" fontId="22" fillId="0" borderId="14" xfId="62" applyNumberFormat="1" applyFont="1" applyFill="1" applyBorder="1" applyAlignment="1" applyProtection="1">
      <alignment horizontal="distributed" vertical="center"/>
      <protection/>
    </xf>
    <xf numFmtId="176" fontId="20" fillId="0" borderId="14" xfId="63" applyNumberFormat="1" applyFont="1" applyFill="1" applyBorder="1" applyAlignment="1" applyProtection="1">
      <alignment horizontal="right" vertical="center"/>
      <protection/>
    </xf>
    <xf numFmtId="176" fontId="22" fillId="0" borderId="0" xfId="63" applyNumberFormat="1" applyFont="1" applyFill="1" applyBorder="1" applyAlignment="1" applyProtection="1">
      <alignment horizontal="right" vertical="center"/>
      <protection locked="0"/>
    </xf>
    <xf numFmtId="176" fontId="22" fillId="0" borderId="0" xfId="63" applyNumberFormat="1" applyFont="1" applyFill="1" applyBorder="1" applyAlignment="1">
      <alignment vertical="center"/>
      <protection/>
    </xf>
    <xf numFmtId="176" fontId="24" fillId="0" borderId="14" xfId="63" applyNumberFormat="1" applyFont="1" applyFill="1" applyBorder="1" applyAlignment="1" applyProtection="1">
      <alignment horizontal="right" vertical="center"/>
      <protection locked="0"/>
    </xf>
    <xf numFmtId="176" fontId="26" fillId="0" borderId="14" xfId="63" applyNumberFormat="1" applyFont="1" applyFill="1" applyBorder="1" applyAlignment="1" applyProtection="1">
      <alignment horizontal="right" vertical="center"/>
      <protection/>
    </xf>
    <xf numFmtId="176" fontId="26" fillId="0" borderId="0" xfId="63" applyNumberFormat="1" applyFont="1" applyFill="1" applyBorder="1" applyAlignment="1" applyProtection="1">
      <alignment horizontal="right" vertical="center"/>
      <protection/>
    </xf>
    <xf numFmtId="176" fontId="24" fillId="0" borderId="14" xfId="63" applyNumberFormat="1" applyFont="1" applyFill="1" applyBorder="1" applyAlignment="1">
      <alignment horizontal="right" vertical="center"/>
      <protection/>
    </xf>
    <xf numFmtId="176" fontId="26" fillId="0" borderId="11" xfId="62" applyNumberFormat="1" applyFont="1" applyFill="1" applyBorder="1" applyAlignment="1" applyProtection="1">
      <alignment horizontal="right" vertical="center"/>
      <protection/>
    </xf>
    <xf numFmtId="176" fontId="24" fillId="0" borderId="14" xfId="63" applyNumberFormat="1" applyFont="1" applyFill="1" applyBorder="1" applyAlignment="1" applyProtection="1">
      <alignment horizontal="right" vertical="center"/>
      <protection/>
    </xf>
    <xf numFmtId="176" fontId="26" fillId="0" borderId="0" xfId="63" applyNumberFormat="1" applyFont="1" applyFill="1" applyBorder="1" applyAlignment="1" applyProtection="1">
      <alignment horizontal="right" vertical="center"/>
      <protection locked="0"/>
    </xf>
    <xf numFmtId="176" fontId="20" fillId="0" borderId="16" xfId="63" applyNumberFormat="1" applyFont="1" applyFill="1" applyBorder="1" applyAlignment="1">
      <alignment vertical="center"/>
      <protection/>
    </xf>
    <xf numFmtId="176" fontId="20" fillId="0" borderId="14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 wrapText="1"/>
      <protection/>
    </xf>
    <xf numFmtId="176" fontId="10" fillId="0" borderId="24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 applyProtection="1">
      <alignment horizontal="center" vertical="center"/>
      <protection/>
    </xf>
    <xf numFmtId="176" fontId="10" fillId="0" borderId="10" xfId="62" applyNumberFormat="1" applyFont="1" applyFill="1" applyBorder="1" applyAlignment="1" applyProtection="1">
      <alignment horizontal="center" vertical="center"/>
      <protection/>
    </xf>
    <xf numFmtId="176" fontId="10" fillId="0" borderId="15" xfId="62" applyNumberFormat="1" applyFont="1" applyFill="1" applyBorder="1" applyAlignment="1" applyProtection="1">
      <alignment horizontal="center" vertical="center"/>
      <protection/>
    </xf>
    <xf numFmtId="176" fontId="11" fillId="0" borderId="14" xfId="62" applyNumberFormat="1" applyFont="1" applyFill="1" applyBorder="1" applyAlignment="1" applyProtection="1">
      <alignment horizontal="right" vertical="center"/>
      <protection/>
    </xf>
    <xf numFmtId="37" fontId="11" fillId="0" borderId="0" xfId="62" applyFont="1" applyFill="1" applyBorder="1" applyAlignment="1">
      <alignment horizontal="right" vertical="center"/>
      <protection/>
    </xf>
    <xf numFmtId="176" fontId="11" fillId="0" borderId="0" xfId="62" applyNumberFormat="1" applyFont="1" applyFill="1" applyBorder="1" applyAlignment="1" applyProtection="1">
      <alignment horizontal="left" vertical="center"/>
      <protection/>
    </xf>
    <xf numFmtId="37" fontId="11" fillId="0" borderId="11" xfId="62" applyFont="1" applyFill="1" applyBorder="1" applyAlignment="1">
      <alignment horizontal="left" vertical="center"/>
      <protection/>
    </xf>
    <xf numFmtId="176" fontId="10" fillId="0" borderId="0" xfId="62" applyNumberFormat="1" applyFont="1" applyFill="1" applyAlignment="1">
      <alignment horizontal="center" vertical="center"/>
      <protection/>
    </xf>
    <xf numFmtId="37" fontId="12" fillId="0" borderId="11" xfId="62" applyFont="1" applyFill="1" applyBorder="1" applyAlignment="1">
      <alignment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17" xfId="62" applyNumberFormat="1" applyFont="1" applyFill="1" applyBorder="1" applyAlignment="1">
      <alignment horizontal="center" vertical="center"/>
      <protection/>
    </xf>
    <xf numFmtId="176" fontId="10" fillId="0" borderId="19" xfId="62" applyNumberFormat="1" applyFont="1" applyFill="1" applyBorder="1" applyAlignment="1">
      <alignment horizontal="center" vertical="center"/>
      <protection/>
    </xf>
    <xf numFmtId="176" fontId="10" fillId="0" borderId="20" xfId="62" applyNumberFormat="1" applyFont="1" applyFill="1" applyBorder="1" applyAlignment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76" fontId="11" fillId="0" borderId="14" xfId="62" applyNumberFormat="1" applyFont="1" applyFill="1" applyBorder="1" applyAlignment="1">
      <alignment horizontal="right" vertical="center"/>
      <protection/>
    </xf>
    <xf numFmtId="176" fontId="10" fillId="0" borderId="17" xfId="62" applyNumberFormat="1" applyFont="1" applyFill="1" applyBorder="1" applyAlignment="1" applyProtection="1">
      <alignment horizontal="center" vertical="center"/>
      <protection/>
    </xf>
    <xf numFmtId="176" fontId="10" fillId="0" borderId="19" xfId="62" applyNumberFormat="1" applyFont="1" applyFill="1" applyBorder="1" applyAlignment="1" applyProtection="1">
      <alignment horizontal="center" vertical="center"/>
      <protection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0" fillId="0" borderId="21" xfId="62" applyNumberFormat="1" applyFont="1" applyFill="1" applyBorder="1" applyAlignment="1" applyProtection="1">
      <alignment horizontal="center" vertical="center"/>
      <protection/>
    </xf>
    <xf numFmtId="176" fontId="10" fillId="0" borderId="23" xfId="62" applyNumberFormat="1" applyFont="1" applyFill="1" applyBorder="1" applyAlignment="1" applyProtection="1">
      <alignment horizontal="center" vertical="center"/>
      <protection/>
    </xf>
    <xf numFmtId="176" fontId="10" fillId="0" borderId="18" xfId="62" applyNumberFormat="1" applyFont="1" applyFill="1" applyBorder="1" applyAlignment="1" applyProtection="1">
      <alignment horizontal="center" vertical="center"/>
      <protection/>
    </xf>
    <xf numFmtId="37" fontId="12" fillId="0" borderId="0" xfId="62" applyFont="1" applyFill="1" applyBorder="1" applyAlignment="1">
      <alignment horizontal="right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 wrapText="1"/>
      <protection/>
    </xf>
    <xf numFmtId="176" fontId="10" fillId="0" borderId="14" xfId="62" applyNumberFormat="1" applyFont="1" applyFill="1" applyBorder="1" applyAlignment="1" applyProtection="1">
      <alignment horizontal="center" vertical="center"/>
      <protection/>
    </xf>
    <xf numFmtId="176" fontId="20" fillId="0" borderId="21" xfId="63" applyNumberFormat="1" applyFont="1" applyFill="1" applyBorder="1" applyAlignment="1" applyProtection="1">
      <alignment horizontal="center" vertical="center"/>
      <protection/>
    </xf>
    <xf numFmtId="176" fontId="20" fillId="0" borderId="23" xfId="63" applyNumberFormat="1" applyFont="1" applyFill="1" applyBorder="1" applyAlignment="1" applyProtection="1">
      <alignment horizontal="center" vertical="center"/>
      <protection/>
    </xf>
    <xf numFmtId="176" fontId="20" fillId="0" borderId="12" xfId="63" applyNumberFormat="1" applyFont="1" applyFill="1" applyBorder="1" applyAlignment="1">
      <alignment horizontal="center" vertical="center"/>
      <protection/>
    </xf>
    <xf numFmtId="176" fontId="20" fillId="0" borderId="13" xfId="63" applyNumberFormat="1" applyFont="1" applyFill="1" applyBorder="1" applyAlignment="1">
      <alignment horizontal="center" vertical="center"/>
      <protection/>
    </xf>
    <xf numFmtId="176" fontId="20" fillId="0" borderId="24" xfId="63" applyNumberFormat="1" applyFont="1" applyFill="1" applyBorder="1" applyAlignment="1">
      <alignment horizontal="center" vertical="center"/>
      <protection/>
    </xf>
    <xf numFmtId="176" fontId="20" fillId="0" borderId="16" xfId="63" applyNumberFormat="1" applyFont="1" applyFill="1" applyBorder="1" applyAlignment="1">
      <alignment horizontal="center" vertical="center"/>
      <protection/>
    </xf>
    <xf numFmtId="176" fontId="20" fillId="0" borderId="10" xfId="63" applyNumberFormat="1" applyFont="1" applyFill="1" applyBorder="1" applyAlignment="1">
      <alignment horizontal="center" vertical="center"/>
      <protection/>
    </xf>
    <xf numFmtId="176" fontId="20" fillId="0" borderId="15" xfId="63" applyNumberFormat="1" applyFont="1" applyFill="1" applyBorder="1" applyAlignment="1">
      <alignment horizontal="center" vertical="center"/>
      <protection/>
    </xf>
    <xf numFmtId="176" fontId="20" fillId="0" borderId="17" xfId="63" applyNumberFormat="1" applyFont="1" applyFill="1" applyBorder="1" applyAlignment="1" applyProtection="1">
      <alignment horizontal="center" vertical="center"/>
      <protection/>
    </xf>
    <xf numFmtId="176" fontId="20" fillId="0" borderId="19" xfId="63" applyNumberFormat="1" applyFont="1" applyFill="1" applyBorder="1" applyAlignment="1" applyProtection="1">
      <alignment horizontal="center" vertical="center"/>
      <protection/>
    </xf>
    <xf numFmtId="176" fontId="20" fillId="0" borderId="20" xfId="63" applyNumberFormat="1" applyFont="1" applyFill="1" applyBorder="1" applyAlignment="1" applyProtection="1">
      <alignment horizontal="center" vertical="center"/>
      <protection/>
    </xf>
    <xf numFmtId="176" fontId="20" fillId="0" borderId="17" xfId="63" applyNumberFormat="1" applyFont="1" applyFill="1" applyBorder="1" applyAlignment="1">
      <alignment horizontal="center" vertical="center"/>
      <protection/>
    </xf>
    <xf numFmtId="176" fontId="20" fillId="0" borderId="19" xfId="63" applyNumberFormat="1" applyFont="1" applyFill="1" applyBorder="1" applyAlignment="1">
      <alignment horizontal="center" vertical="center"/>
      <protection/>
    </xf>
    <xf numFmtId="176" fontId="20" fillId="0" borderId="20" xfId="63" applyNumberFormat="1" applyFont="1" applyFill="1" applyBorder="1" applyAlignment="1">
      <alignment horizontal="center" vertical="center"/>
      <protection/>
    </xf>
    <xf numFmtId="176" fontId="20" fillId="0" borderId="0" xfId="63" applyNumberFormat="1" applyFont="1" applyFill="1" applyAlignment="1" applyProtection="1">
      <alignment horizontal="center" vertical="center"/>
      <protection/>
    </xf>
    <xf numFmtId="176" fontId="22" fillId="0" borderId="0" xfId="62" applyNumberFormat="1" applyFont="1" applyFill="1" applyBorder="1" applyAlignment="1" applyProtection="1">
      <alignment horizontal="left" vertical="center"/>
      <protection/>
    </xf>
    <xf numFmtId="37" fontId="22" fillId="0" borderId="11" xfId="62" applyFont="1" applyFill="1" applyBorder="1" applyAlignment="1">
      <alignment horizontal="left" vertical="center"/>
      <protection/>
    </xf>
    <xf numFmtId="176" fontId="22" fillId="0" borderId="11" xfId="62" applyNumberFormat="1" applyFont="1" applyFill="1" applyBorder="1" applyAlignment="1" applyProtection="1">
      <alignment horizontal="left" vertical="center"/>
      <protection/>
    </xf>
    <xf numFmtId="37" fontId="22" fillId="0" borderId="11" xfId="62" applyFont="1" applyFill="1" applyBorder="1" applyAlignment="1">
      <alignment vertical="center"/>
      <protection/>
    </xf>
    <xf numFmtId="176" fontId="22" fillId="0" borderId="0" xfId="62" applyNumberFormat="1" applyFont="1" applyFill="1" applyBorder="1" applyAlignment="1" applyProtection="1">
      <alignment vertical="center"/>
      <protection/>
    </xf>
    <xf numFmtId="176" fontId="22" fillId="0" borderId="11" xfId="62" applyNumberFormat="1" applyFont="1" applyFill="1" applyBorder="1" applyAlignment="1" applyProtection="1">
      <alignment vertical="center"/>
      <protection/>
    </xf>
    <xf numFmtId="176" fontId="22" fillId="0" borderId="14" xfId="62" applyNumberFormat="1" applyFont="1" applyFill="1" applyBorder="1" applyAlignment="1" applyProtection="1">
      <alignment horizontal="right" vertical="center"/>
      <protection/>
    </xf>
    <xf numFmtId="37" fontId="22" fillId="0" borderId="0" xfId="62" applyFont="1" applyFill="1" applyBorder="1" applyAlignment="1">
      <alignment horizontal="right" vertical="center"/>
      <protection/>
    </xf>
    <xf numFmtId="176" fontId="22" fillId="0" borderId="0" xfId="62" applyNumberFormat="1" applyFont="1" applyFill="1" applyBorder="1" applyAlignment="1" applyProtection="1">
      <alignment horizontal="right" vertical="center"/>
      <protection/>
    </xf>
    <xf numFmtId="176" fontId="22" fillId="0" borderId="14" xfId="62" applyNumberFormat="1" applyFont="1" applyFill="1" applyBorder="1" applyAlignment="1">
      <alignment horizontal="right" vertical="center"/>
      <protection/>
    </xf>
    <xf numFmtId="176" fontId="22" fillId="0" borderId="0" xfId="62" applyNumberFormat="1" applyFont="1" applyFill="1" applyBorder="1" applyAlignment="1">
      <alignment horizontal="right" vertical="center"/>
      <protection/>
    </xf>
    <xf numFmtId="176" fontId="20" fillId="0" borderId="13" xfId="63" applyNumberFormat="1" applyFont="1" applyFill="1" applyBorder="1" applyAlignment="1" applyProtection="1">
      <alignment horizontal="center" vertical="center" wrapText="1"/>
      <protection/>
    </xf>
    <xf numFmtId="176" fontId="20" fillId="0" borderId="24" xfId="63" applyNumberFormat="1" applyFont="1" applyFill="1" applyBorder="1" applyAlignment="1" applyProtection="1">
      <alignment horizontal="center" vertical="center"/>
      <protection/>
    </xf>
    <xf numFmtId="176" fontId="20" fillId="0" borderId="0" xfId="63" applyNumberFormat="1" applyFont="1" applyFill="1" applyBorder="1" applyAlignment="1" applyProtection="1">
      <alignment horizontal="center" vertical="center"/>
      <protection/>
    </xf>
    <xf numFmtId="176" fontId="20" fillId="0" borderId="11" xfId="63" applyNumberFormat="1" applyFont="1" applyFill="1" applyBorder="1" applyAlignment="1" applyProtection="1">
      <alignment horizontal="center" vertical="center"/>
      <protection/>
    </xf>
    <xf numFmtId="176" fontId="20" fillId="0" borderId="10" xfId="63" applyNumberFormat="1" applyFont="1" applyFill="1" applyBorder="1" applyAlignment="1" applyProtection="1">
      <alignment horizontal="center" vertical="center"/>
      <protection/>
    </xf>
    <xf numFmtId="176" fontId="20" fillId="0" borderId="15" xfId="63" applyNumberFormat="1" applyFont="1" applyFill="1" applyBorder="1" applyAlignment="1" applyProtection="1">
      <alignment horizontal="center" vertical="center"/>
      <protection/>
    </xf>
    <xf numFmtId="176" fontId="20" fillId="0" borderId="12" xfId="63" applyNumberFormat="1" applyFont="1" applyFill="1" applyBorder="1" applyAlignment="1" applyProtection="1">
      <alignment horizontal="center" vertical="center" wrapText="1"/>
      <protection/>
    </xf>
    <xf numFmtId="176" fontId="20" fillId="0" borderId="13" xfId="63" applyNumberFormat="1" applyFont="1" applyFill="1" applyBorder="1" applyAlignment="1" applyProtection="1">
      <alignment horizontal="center" vertical="center"/>
      <protection/>
    </xf>
    <xf numFmtId="176" fontId="20" fillId="0" borderId="14" xfId="63" applyNumberFormat="1" applyFont="1" applyFill="1" applyBorder="1" applyAlignment="1" applyProtection="1">
      <alignment horizontal="center" vertical="center"/>
      <protection/>
    </xf>
    <xf numFmtId="176" fontId="20" fillId="0" borderId="16" xfId="63" applyNumberFormat="1" applyFont="1" applyFill="1" applyBorder="1" applyAlignment="1" applyProtection="1">
      <alignment horizontal="center" vertical="center"/>
      <protection/>
    </xf>
    <xf numFmtId="176" fontId="20" fillId="0" borderId="22" xfId="63" applyNumberFormat="1" applyFont="1" applyFill="1" applyBorder="1" applyAlignment="1" applyProtection="1">
      <alignment horizontal="center" vertical="center"/>
      <protection/>
    </xf>
    <xf numFmtId="176" fontId="20" fillId="0" borderId="12" xfId="63" applyNumberFormat="1" applyFont="1" applyFill="1" applyBorder="1" applyAlignment="1" applyProtection="1">
      <alignment horizontal="center" vertical="center"/>
      <protection/>
    </xf>
    <xf numFmtId="176" fontId="20" fillId="0" borderId="14" xfId="63" applyNumberFormat="1" applyFont="1" applyFill="1" applyBorder="1" applyAlignment="1">
      <alignment horizontal="center" vertical="center"/>
      <protection/>
    </xf>
    <xf numFmtId="176" fontId="20" fillId="0" borderId="0" xfId="63" applyNumberFormat="1" applyFont="1" applyFill="1" applyBorder="1" applyAlignment="1">
      <alignment horizontal="center" vertical="center"/>
      <protection/>
    </xf>
    <xf numFmtId="176" fontId="20" fillId="0" borderId="11" xfId="63" applyNumberFormat="1" applyFont="1" applyFill="1" applyBorder="1" applyAlignment="1">
      <alignment horizontal="center" vertical="center"/>
      <protection/>
    </xf>
    <xf numFmtId="176" fontId="24" fillId="0" borderId="21" xfId="63" applyNumberFormat="1" applyFont="1" applyFill="1" applyBorder="1" applyAlignment="1" applyProtection="1">
      <alignment horizontal="center" vertical="center"/>
      <protection/>
    </xf>
    <xf numFmtId="176" fontId="24" fillId="0" borderId="23" xfId="63" applyNumberFormat="1" applyFont="1" applyFill="1" applyBorder="1" applyAlignment="1" applyProtection="1">
      <alignment horizontal="center" vertical="center"/>
      <protection/>
    </xf>
    <xf numFmtId="176" fontId="24" fillId="0" borderId="17" xfId="63" applyNumberFormat="1" applyFont="1" applyFill="1" applyBorder="1" applyAlignment="1" applyProtection="1">
      <alignment horizontal="center" vertical="center"/>
      <protection/>
    </xf>
    <xf numFmtId="176" fontId="24" fillId="0" borderId="19" xfId="63" applyNumberFormat="1" applyFont="1" applyFill="1" applyBorder="1" applyAlignment="1" applyProtection="1">
      <alignment horizontal="center" vertical="center"/>
      <protection/>
    </xf>
    <xf numFmtId="176" fontId="24" fillId="0" borderId="20" xfId="63" applyNumberFormat="1" applyFont="1" applyFill="1" applyBorder="1" applyAlignment="1" applyProtection="1">
      <alignment horizontal="center" vertical="center"/>
      <protection/>
    </xf>
    <xf numFmtId="176" fontId="24" fillId="0" borderId="0" xfId="63" applyNumberFormat="1" applyFont="1" applyFill="1" applyAlignment="1" applyProtection="1">
      <alignment horizontal="center" vertical="center"/>
      <protection/>
    </xf>
    <xf numFmtId="176" fontId="26" fillId="0" borderId="0" xfId="62" applyNumberFormat="1" applyFont="1" applyFill="1" applyBorder="1" applyAlignment="1" applyProtection="1">
      <alignment horizontal="left" vertical="center"/>
      <protection/>
    </xf>
    <xf numFmtId="176" fontId="26" fillId="0" borderId="11" xfId="62" applyNumberFormat="1" applyFont="1" applyFill="1" applyBorder="1" applyAlignment="1" applyProtection="1">
      <alignment horizontal="left" vertical="center"/>
      <protection/>
    </xf>
    <xf numFmtId="176" fontId="26" fillId="0" borderId="0" xfId="62" applyNumberFormat="1" applyFont="1" applyFill="1" applyBorder="1" applyAlignment="1" applyProtection="1">
      <alignment vertical="center"/>
      <protection/>
    </xf>
    <xf numFmtId="176" fontId="26" fillId="0" borderId="11" xfId="62" applyNumberFormat="1" applyFont="1" applyFill="1" applyBorder="1" applyAlignment="1" applyProtection="1">
      <alignment vertical="center"/>
      <protection/>
    </xf>
    <xf numFmtId="176" fontId="24" fillId="0" borderId="13" xfId="63" applyNumberFormat="1" applyFont="1" applyFill="1" applyBorder="1" applyAlignment="1" applyProtection="1">
      <alignment horizontal="center" vertical="center" wrapText="1"/>
      <protection/>
    </xf>
    <xf numFmtId="176" fontId="24" fillId="0" borderId="24" xfId="63" applyNumberFormat="1" applyFont="1" applyFill="1" applyBorder="1" applyAlignment="1" applyProtection="1">
      <alignment horizontal="center" vertical="center" wrapText="1"/>
      <protection/>
    </xf>
    <xf numFmtId="176" fontId="24" fillId="0" borderId="0" xfId="63" applyNumberFormat="1" applyFont="1" applyFill="1" applyBorder="1" applyAlignment="1" applyProtection="1">
      <alignment horizontal="center" vertical="center" wrapText="1"/>
      <protection/>
    </xf>
    <xf numFmtId="176" fontId="24" fillId="0" borderId="11" xfId="63" applyNumberFormat="1" applyFont="1" applyFill="1" applyBorder="1" applyAlignment="1" applyProtection="1">
      <alignment horizontal="center" vertical="center" wrapText="1"/>
      <protection/>
    </xf>
    <xf numFmtId="176" fontId="24" fillId="0" borderId="10" xfId="63" applyNumberFormat="1" applyFont="1" applyFill="1" applyBorder="1" applyAlignment="1" applyProtection="1">
      <alignment horizontal="center" vertical="center" wrapText="1"/>
      <protection/>
    </xf>
    <xf numFmtId="176" fontId="24" fillId="0" borderId="15" xfId="63" applyNumberFormat="1" applyFont="1" applyFill="1" applyBorder="1" applyAlignment="1" applyProtection="1">
      <alignment horizontal="center" vertical="center" wrapText="1"/>
      <protection/>
    </xf>
    <xf numFmtId="176" fontId="26" fillId="0" borderId="14" xfId="62" applyNumberFormat="1" applyFont="1" applyFill="1" applyBorder="1" applyAlignment="1" applyProtection="1">
      <alignment horizontal="right" vertical="center"/>
      <protection/>
    </xf>
    <xf numFmtId="176" fontId="26" fillId="0" borderId="0" xfId="62" applyNumberFormat="1" applyFont="1" applyFill="1" applyBorder="1" applyAlignment="1" applyProtection="1">
      <alignment horizontal="right" vertical="center"/>
      <protection/>
    </xf>
    <xf numFmtId="176" fontId="26" fillId="0" borderId="14" xfId="62" applyNumberFormat="1" applyFont="1" applyFill="1" applyBorder="1" applyAlignment="1">
      <alignment horizontal="right" vertical="center"/>
      <protection/>
    </xf>
    <xf numFmtId="176" fontId="26" fillId="0" borderId="0" xfId="62" applyNumberFormat="1" applyFont="1" applyFill="1" applyBorder="1" applyAlignment="1">
      <alignment horizontal="right" vertical="center"/>
      <protection/>
    </xf>
    <xf numFmtId="37" fontId="26" fillId="0" borderId="0" xfId="62" applyFont="1" applyFill="1" applyBorder="1" applyAlignment="1">
      <alignment horizontal="right" vertical="center"/>
      <protection/>
    </xf>
    <xf numFmtId="176" fontId="24" fillId="0" borderId="12" xfId="63" applyNumberFormat="1" applyFont="1" applyFill="1" applyBorder="1" applyAlignment="1" applyProtection="1">
      <alignment horizontal="center" vertical="center" wrapText="1"/>
      <protection/>
    </xf>
    <xf numFmtId="176" fontId="24" fillId="0" borderId="13" xfId="63" applyNumberFormat="1" applyFont="1" applyFill="1" applyBorder="1" applyAlignment="1" applyProtection="1">
      <alignment horizontal="center" vertical="center"/>
      <protection/>
    </xf>
    <xf numFmtId="176" fontId="24" fillId="0" borderId="14" xfId="63" applyNumberFormat="1" applyFont="1" applyFill="1" applyBorder="1" applyAlignment="1" applyProtection="1">
      <alignment horizontal="center" vertical="center"/>
      <protection/>
    </xf>
    <xf numFmtId="176" fontId="24" fillId="0" borderId="0" xfId="63" applyNumberFormat="1" applyFont="1" applyFill="1" applyBorder="1" applyAlignment="1" applyProtection="1">
      <alignment horizontal="center" vertical="center"/>
      <protection/>
    </xf>
    <xf numFmtId="176" fontId="24" fillId="0" borderId="16" xfId="63" applyNumberFormat="1" applyFont="1" applyFill="1" applyBorder="1" applyAlignment="1" applyProtection="1">
      <alignment horizontal="center" vertical="center"/>
      <protection/>
    </xf>
    <xf numFmtId="176" fontId="24" fillId="0" borderId="10" xfId="63" applyNumberFormat="1" applyFont="1" applyFill="1" applyBorder="1" applyAlignment="1" applyProtection="1">
      <alignment horizontal="center" vertical="center"/>
      <protection/>
    </xf>
    <xf numFmtId="176" fontId="24" fillId="0" borderId="12" xfId="63" applyNumberFormat="1" applyFont="1" applyFill="1" applyBorder="1" applyAlignment="1" applyProtection="1">
      <alignment horizontal="center" vertical="center"/>
      <protection/>
    </xf>
    <xf numFmtId="176" fontId="24" fillId="0" borderId="24" xfId="63" applyNumberFormat="1" applyFont="1" applyFill="1" applyBorder="1" applyAlignment="1" applyProtection="1">
      <alignment horizontal="center" vertical="center"/>
      <protection/>
    </xf>
    <xf numFmtId="176" fontId="24" fillId="0" borderId="15" xfId="63" applyNumberFormat="1" applyFont="1" applyFill="1" applyBorder="1" applyAlignment="1" applyProtection="1">
      <alignment horizontal="center" vertical="center"/>
      <protection/>
    </xf>
    <xf numFmtId="176" fontId="28" fillId="0" borderId="17" xfId="63" applyNumberFormat="1" applyFont="1" applyFill="1" applyBorder="1" applyAlignment="1" applyProtection="1">
      <alignment horizontal="center" vertical="center"/>
      <protection/>
    </xf>
    <xf numFmtId="176" fontId="28" fillId="0" borderId="19" xfId="63" applyNumberFormat="1" applyFont="1" applyFill="1" applyBorder="1" applyAlignment="1" applyProtection="1">
      <alignment horizontal="center" vertical="center"/>
      <protection/>
    </xf>
    <xf numFmtId="176" fontId="28" fillId="0" borderId="21" xfId="63" applyNumberFormat="1" applyFont="1" applyFill="1" applyBorder="1" applyAlignment="1" applyProtection="1">
      <alignment horizontal="center" vertical="center"/>
      <protection/>
    </xf>
    <xf numFmtId="176" fontId="28" fillId="0" borderId="23" xfId="63" applyNumberFormat="1" applyFont="1" applyFill="1" applyBorder="1" applyAlignment="1" applyProtection="1">
      <alignment horizontal="center" vertical="center"/>
      <protection/>
    </xf>
    <xf numFmtId="176" fontId="28" fillId="0" borderId="0" xfId="63" applyNumberFormat="1" applyFont="1" applyFill="1" applyAlignment="1" applyProtection="1">
      <alignment horizontal="center" vertical="center"/>
      <protection/>
    </xf>
    <xf numFmtId="176" fontId="30" fillId="0" borderId="0" xfId="62" applyNumberFormat="1" applyFont="1" applyFill="1" applyBorder="1" applyAlignment="1" applyProtection="1">
      <alignment horizontal="left" vertical="center"/>
      <protection/>
    </xf>
    <xf numFmtId="37" fontId="30" fillId="0" borderId="11" xfId="62" applyFont="1" applyFill="1" applyBorder="1" applyAlignment="1">
      <alignment horizontal="left" vertical="center"/>
      <protection/>
    </xf>
    <xf numFmtId="176" fontId="30" fillId="0" borderId="11" xfId="62" applyNumberFormat="1" applyFont="1" applyFill="1" applyBorder="1" applyAlignment="1" applyProtection="1">
      <alignment horizontal="left" vertical="center"/>
      <protection/>
    </xf>
    <xf numFmtId="37" fontId="30" fillId="0" borderId="11" xfId="62" applyFont="1" applyFill="1" applyBorder="1" applyAlignment="1">
      <alignment vertical="center"/>
      <protection/>
    </xf>
    <xf numFmtId="176" fontId="30" fillId="0" borderId="0" xfId="62" applyNumberFormat="1" applyFont="1" applyFill="1" applyBorder="1" applyAlignment="1" applyProtection="1">
      <alignment vertical="center"/>
      <protection/>
    </xf>
    <xf numFmtId="176" fontId="30" fillId="0" borderId="11" xfId="62" applyNumberFormat="1" applyFont="1" applyFill="1" applyBorder="1" applyAlignment="1" applyProtection="1">
      <alignment vertical="center"/>
      <protection/>
    </xf>
    <xf numFmtId="176" fontId="30" fillId="0" borderId="14" xfId="62" applyNumberFormat="1" applyFont="1" applyFill="1" applyBorder="1" applyAlignment="1" applyProtection="1">
      <alignment horizontal="right" vertical="center"/>
      <protection/>
    </xf>
    <xf numFmtId="176" fontId="30" fillId="0" borderId="0" xfId="62" applyNumberFormat="1" applyFont="1" applyFill="1" applyBorder="1" applyAlignment="1" applyProtection="1">
      <alignment horizontal="right" vertical="center"/>
      <protection/>
    </xf>
    <xf numFmtId="37" fontId="30" fillId="0" borderId="0" xfId="62" applyFont="1" applyFill="1" applyBorder="1" applyAlignment="1">
      <alignment horizontal="right" vertical="center"/>
      <protection/>
    </xf>
    <xf numFmtId="176" fontId="28" fillId="0" borderId="20" xfId="63" applyNumberFormat="1" applyFont="1" applyFill="1" applyBorder="1" applyAlignment="1" applyProtection="1">
      <alignment horizontal="center" vertical="center"/>
      <protection/>
    </xf>
    <xf numFmtId="176" fontId="28" fillId="0" borderId="12" xfId="63" applyNumberFormat="1" applyFont="1" applyFill="1" applyBorder="1" applyAlignment="1" applyProtection="1">
      <alignment horizontal="center" vertical="center" wrapText="1"/>
      <protection/>
    </xf>
    <xf numFmtId="176" fontId="28" fillId="0" borderId="13" xfId="63" applyNumberFormat="1" applyFont="1" applyFill="1" applyBorder="1" applyAlignment="1" applyProtection="1">
      <alignment horizontal="center" vertical="center"/>
      <protection/>
    </xf>
    <xf numFmtId="176" fontId="28" fillId="0" borderId="14" xfId="63" applyNumberFormat="1" applyFont="1" applyFill="1" applyBorder="1" applyAlignment="1" applyProtection="1">
      <alignment horizontal="center" vertical="center"/>
      <protection/>
    </xf>
    <xf numFmtId="176" fontId="28" fillId="0" borderId="0" xfId="63" applyNumberFormat="1" applyFont="1" applyFill="1" applyBorder="1" applyAlignment="1" applyProtection="1">
      <alignment horizontal="center" vertical="center"/>
      <protection/>
    </xf>
    <xf numFmtId="176" fontId="28" fillId="0" borderId="16" xfId="63" applyNumberFormat="1" applyFont="1" applyFill="1" applyBorder="1" applyAlignment="1" applyProtection="1">
      <alignment horizontal="center" vertical="center"/>
      <protection/>
    </xf>
    <xf numFmtId="176" fontId="28" fillId="0" borderId="10" xfId="63" applyNumberFormat="1" applyFont="1" applyFill="1" applyBorder="1" applyAlignment="1" applyProtection="1">
      <alignment horizontal="center" vertical="center"/>
      <protection/>
    </xf>
    <xf numFmtId="176" fontId="28" fillId="0" borderId="13" xfId="63" applyNumberFormat="1" applyFont="1" applyFill="1" applyBorder="1" applyAlignment="1" applyProtection="1">
      <alignment horizontal="center" vertical="center" wrapText="1"/>
      <protection/>
    </xf>
    <xf numFmtId="176" fontId="28" fillId="0" borderId="24" xfId="63" applyNumberFormat="1" applyFont="1" applyFill="1" applyBorder="1" applyAlignment="1" applyProtection="1">
      <alignment horizontal="center" vertical="center"/>
      <protection/>
    </xf>
    <xf numFmtId="176" fontId="28" fillId="0" borderId="11" xfId="63" applyNumberFormat="1" applyFont="1" applyFill="1" applyBorder="1" applyAlignment="1" applyProtection="1">
      <alignment horizontal="center" vertical="center"/>
      <protection/>
    </xf>
    <xf numFmtId="176" fontId="28" fillId="0" borderId="15" xfId="63" applyNumberFormat="1" applyFont="1" applyFill="1" applyBorder="1" applyAlignment="1" applyProtection="1">
      <alignment horizontal="center" vertical="center"/>
      <protection/>
    </xf>
    <xf numFmtId="176" fontId="28" fillId="0" borderId="12" xfId="63" applyNumberFormat="1" applyFont="1" applyFill="1" applyBorder="1" applyAlignment="1" applyProtection="1">
      <alignment horizontal="center" vertical="center"/>
      <protection/>
    </xf>
    <xf numFmtId="176" fontId="30" fillId="0" borderId="14" xfId="62" applyNumberFormat="1" applyFont="1" applyFill="1" applyBorder="1" applyAlignment="1">
      <alignment horizontal="right" vertical="center"/>
      <protection/>
    </xf>
    <xf numFmtId="176" fontId="30" fillId="0" borderId="0" xfId="62" applyNumberFormat="1" applyFont="1" applyFill="1" applyBorder="1" applyAlignment="1">
      <alignment horizontal="right" vertical="center"/>
      <protection/>
    </xf>
    <xf numFmtId="176" fontId="24" fillId="0" borderId="17" xfId="63" applyNumberFormat="1" applyFont="1" applyFill="1" applyBorder="1" applyAlignment="1">
      <alignment horizontal="center" vertical="center"/>
      <protection/>
    </xf>
    <xf numFmtId="176" fontId="24" fillId="0" borderId="20" xfId="63" applyNumberFormat="1" applyFont="1" applyFill="1" applyBorder="1" applyAlignment="1">
      <alignment horizontal="center" vertical="center"/>
      <protection/>
    </xf>
    <xf numFmtId="176" fontId="15" fillId="0" borderId="21" xfId="63" applyNumberFormat="1" applyFont="1" applyFill="1" applyBorder="1" applyAlignment="1" applyProtection="1">
      <alignment horizontal="center" vertical="center" wrapText="1"/>
      <protection/>
    </xf>
    <xf numFmtId="176" fontId="15" fillId="0" borderId="22" xfId="63" applyNumberFormat="1" applyFont="1" applyFill="1" applyBorder="1" applyAlignment="1" applyProtection="1">
      <alignment horizontal="center" vertical="center" wrapText="1"/>
      <protection/>
    </xf>
    <xf numFmtId="176" fontId="15" fillId="0" borderId="23" xfId="63" applyNumberFormat="1" applyFont="1" applyFill="1" applyBorder="1" applyAlignment="1" applyProtection="1">
      <alignment horizontal="center" vertical="center" wrapText="1"/>
      <protection/>
    </xf>
    <xf numFmtId="176" fontId="24" fillId="0" borderId="12" xfId="62" applyNumberFormat="1" applyFont="1" applyFill="1" applyBorder="1" applyAlignment="1" applyProtection="1">
      <alignment horizontal="center" vertical="center" wrapText="1"/>
      <protection/>
    </xf>
    <xf numFmtId="176" fontId="24" fillId="0" borderId="13" xfId="62" applyNumberFormat="1" applyFont="1" applyFill="1" applyBorder="1" applyAlignment="1" applyProtection="1">
      <alignment horizontal="center" vertical="center"/>
      <protection/>
    </xf>
    <xf numFmtId="176" fontId="24" fillId="0" borderId="14" xfId="62" applyNumberFormat="1" applyFont="1" applyFill="1" applyBorder="1" applyAlignment="1" applyProtection="1">
      <alignment horizontal="center" vertical="center"/>
      <protection/>
    </xf>
    <xf numFmtId="176" fontId="24" fillId="0" borderId="0" xfId="62" applyNumberFormat="1" applyFont="1" applyFill="1" applyBorder="1" applyAlignment="1" applyProtection="1">
      <alignment horizontal="center" vertical="center"/>
      <protection/>
    </xf>
    <xf numFmtId="176" fontId="24" fillId="0" borderId="16" xfId="62" applyNumberFormat="1" applyFont="1" applyFill="1" applyBorder="1" applyAlignment="1" applyProtection="1">
      <alignment horizontal="center" vertical="center"/>
      <protection/>
    </xf>
    <xf numFmtId="176" fontId="24" fillId="0" borderId="10" xfId="62" applyNumberFormat="1" applyFont="1" applyFill="1" applyBorder="1" applyAlignment="1" applyProtection="1">
      <alignment horizontal="center" vertical="center"/>
      <protection/>
    </xf>
    <xf numFmtId="37" fontId="26" fillId="0" borderId="11" xfId="62" applyFont="1" applyFill="1" applyBorder="1" applyAlignment="1">
      <alignment horizontal="left" vertical="center"/>
      <protection/>
    </xf>
    <xf numFmtId="37" fontId="26" fillId="0" borderId="11" xfId="62" applyFont="1" applyFill="1" applyBorder="1" applyAlignment="1">
      <alignment vertical="center"/>
      <protection/>
    </xf>
    <xf numFmtId="176" fontId="24" fillId="0" borderId="13" xfId="62" applyNumberFormat="1" applyFont="1" applyFill="1" applyBorder="1" applyAlignment="1" applyProtection="1">
      <alignment horizontal="center" vertical="center" wrapText="1"/>
      <protection/>
    </xf>
    <xf numFmtId="176" fontId="24" fillId="0" borderId="24" xfId="62" applyNumberFormat="1" applyFont="1" applyFill="1" applyBorder="1" applyAlignment="1" applyProtection="1">
      <alignment horizontal="center" vertical="center"/>
      <protection/>
    </xf>
    <xf numFmtId="176" fontId="24" fillId="0" borderId="11" xfId="62" applyNumberFormat="1" applyFont="1" applyFill="1" applyBorder="1" applyAlignment="1" applyProtection="1">
      <alignment horizontal="center" vertical="center"/>
      <protection/>
    </xf>
    <xf numFmtId="176" fontId="24" fillId="0" borderId="15" xfId="62" applyNumberFormat="1" applyFont="1" applyFill="1" applyBorder="1" applyAlignment="1" applyProtection="1">
      <alignment horizontal="center" vertical="center"/>
      <protection/>
    </xf>
    <xf numFmtId="176" fontId="24" fillId="0" borderId="14" xfId="62" applyNumberFormat="1" applyFont="1" applyFill="1" applyBorder="1" applyAlignment="1" applyProtection="1">
      <alignment horizontal="center" vertical="center" wrapText="1"/>
      <protection/>
    </xf>
    <xf numFmtId="176" fontId="24" fillId="0" borderId="0" xfId="62" applyNumberFormat="1" applyFont="1" applyFill="1" applyBorder="1" applyAlignment="1" applyProtection="1">
      <alignment horizontal="center" vertical="center" wrapText="1"/>
      <protection/>
    </xf>
    <xf numFmtId="176" fontId="24" fillId="0" borderId="16" xfId="62" applyNumberFormat="1" applyFont="1" applyFill="1" applyBorder="1" applyAlignment="1" applyProtection="1">
      <alignment horizontal="center" vertical="center" wrapText="1"/>
      <protection/>
    </xf>
    <xf numFmtId="176" fontId="24" fillId="0" borderId="10" xfId="62" applyNumberFormat="1" applyFont="1" applyFill="1" applyBorder="1" applyAlignment="1" applyProtection="1">
      <alignment horizontal="center" vertical="center" wrapText="1"/>
      <protection/>
    </xf>
    <xf numFmtId="178" fontId="10" fillId="0" borderId="21" xfId="66" applyNumberFormat="1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78" fontId="10" fillId="0" borderId="0" xfId="66" applyNumberFormat="1" applyFont="1" applyFill="1" applyAlignment="1" applyProtection="1">
      <alignment horizontal="center" vertical="center"/>
      <protection/>
    </xf>
    <xf numFmtId="178" fontId="10" fillId="0" borderId="19" xfId="66" applyNumberFormat="1" applyFont="1" applyFill="1" applyBorder="1" applyAlignment="1">
      <alignment horizontal="center" vertical="center"/>
      <protection/>
    </xf>
    <xf numFmtId="178" fontId="10" fillId="0" borderId="0" xfId="66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8" fontId="10" fillId="0" borderId="0" xfId="67" applyNumberFormat="1" applyFont="1" applyFill="1" applyAlignment="1">
      <alignment horizontal="center" vertical="center"/>
      <protection/>
    </xf>
    <xf numFmtId="178" fontId="10" fillId="0" borderId="24" xfId="66" applyNumberFormat="1" applyFont="1" applyFill="1" applyBorder="1" applyAlignment="1" applyProtection="1">
      <alignment horizontal="center" vertical="center"/>
      <protection/>
    </xf>
    <xf numFmtId="178" fontId="10" fillId="0" borderId="11" xfId="66" applyNumberFormat="1" applyFont="1" applyFill="1" applyBorder="1" applyAlignment="1" applyProtection="1">
      <alignment horizontal="center" vertical="center"/>
      <protection/>
    </xf>
    <xf numFmtId="178" fontId="10" fillId="0" borderId="15" xfId="66" applyNumberFormat="1" applyFont="1" applyFill="1" applyBorder="1" applyAlignment="1" applyProtection="1">
      <alignment horizontal="center" vertical="center"/>
      <protection/>
    </xf>
    <xf numFmtId="178" fontId="10" fillId="0" borderId="24" xfId="67" applyNumberFormat="1" applyFont="1" applyFill="1" applyBorder="1" applyAlignment="1" applyProtection="1">
      <alignment horizontal="center" vertical="center"/>
      <protection/>
    </xf>
    <xf numFmtId="178" fontId="10" fillId="0" borderId="11" xfId="67" applyNumberFormat="1" applyFont="1" applyFill="1" applyBorder="1" applyAlignment="1" applyProtection="1">
      <alignment horizontal="center" vertical="center"/>
      <protection/>
    </xf>
    <xf numFmtId="178" fontId="10" fillId="0" borderId="15" xfId="67" applyNumberFormat="1" applyFont="1" applyFill="1" applyBorder="1" applyAlignment="1" applyProtection="1">
      <alignment horizontal="center" vertical="center"/>
      <protection/>
    </xf>
    <xf numFmtId="178" fontId="10" fillId="0" borderId="12" xfId="67" applyNumberFormat="1" applyFont="1" applyFill="1" applyBorder="1" applyAlignment="1" applyProtection="1">
      <alignment horizontal="center" vertical="center"/>
      <protection/>
    </xf>
    <xf numFmtId="178" fontId="10" fillId="0" borderId="13" xfId="67" applyNumberFormat="1" applyFont="1" applyFill="1" applyBorder="1" applyAlignment="1" applyProtection="1">
      <alignment horizontal="center" vertical="center"/>
      <protection/>
    </xf>
    <xf numFmtId="178" fontId="10" fillId="0" borderId="14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178" fontId="9" fillId="0" borderId="12" xfId="67" applyNumberFormat="1" applyFont="1" applyFill="1" applyBorder="1" applyAlignment="1">
      <alignment horizontal="center" vertical="center"/>
      <protection/>
    </xf>
    <xf numFmtId="178" fontId="9" fillId="0" borderId="13" xfId="67" applyNumberFormat="1" applyFont="1" applyFill="1" applyBorder="1" applyAlignment="1">
      <alignment horizontal="center" vertical="center"/>
      <protection/>
    </xf>
    <xf numFmtId="178" fontId="9" fillId="0" borderId="17" xfId="67" applyNumberFormat="1" applyFont="1" applyFill="1" applyBorder="1" applyAlignment="1">
      <alignment horizontal="center" vertical="center"/>
      <protection/>
    </xf>
    <xf numFmtId="178" fontId="9" fillId="0" borderId="19" xfId="67" applyNumberFormat="1" applyFont="1" applyFill="1" applyBorder="1" applyAlignment="1">
      <alignment horizontal="center" vertical="center"/>
      <protection/>
    </xf>
    <xf numFmtId="178" fontId="10" fillId="0" borderId="12" xfId="67" applyNumberFormat="1" applyFont="1" applyFill="1" applyBorder="1" applyAlignment="1">
      <alignment horizontal="center" vertical="center"/>
      <protection/>
    </xf>
    <xf numFmtId="178" fontId="10" fillId="0" borderId="13" xfId="67" applyNumberFormat="1" applyFont="1" applyFill="1" applyBorder="1" applyAlignment="1">
      <alignment horizontal="center" vertical="center"/>
      <protection/>
    </xf>
    <xf numFmtId="178" fontId="10" fillId="0" borderId="25" xfId="67" applyNumberFormat="1" applyFont="1" applyFill="1" applyBorder="1" applyAlignment="1">
      <alignment horizontal="center" vertical="center"/>
      <protection/>
    </xf>
    <xf numFmtId="178" fontId="10" fillId="0" borderId="26" xfId="67" applyNumberFormat="1" applyFont="1" applyFill="1" applyBorder="1" applyAlignment="1">
      <alignment horizontal="center" vertical="center"/>
      <protection/>
    </xf>
    <xf numFmtId="178" fontId="10" fillId="0" borderId="27" xfId="67" applyNumberFormat="1" applyFont="1" applyFill="1" applyBorder="1" applyAlignment="1">
      <alignment horizontal="center" vertical="center"/>
      <protection/>
    </xf>
    <xf numFmtId="178" fontId="10" fillId="0" borderId="17" xfId="67" applyNumberFormat="1" applyFont="1" applyFill="1" applyBorder="1" applyAlignment="1">
      <alignment horizontal="center" vertical="center"/>
      <protection/>
    </xf>
    <xf numFmtId="178" fontId="10" fillId="0" borderId="19" xfId="67" applyNumberFormat="1" applyFont="1" applyFill="1" applyBorder="1" applyAlignment="1">
      <alignment horizontal="center" vertical="center"/>
      <protection/>
    </xf>
    <xf numFmtId="178" fontId="10" fillId="0" borderId="20" xfId="67" applyNumberFormat="1" applyFont="1" applyFill="1" applyBorder="1" applyAlignment="1">
      <alignment horizontal="center" vertical="center"/>
      <protection/>
    </xf>
    <xf numFmtId="178" fontId="18" fillId="0" borderId="12" xfId="64" applyNumberFormat="1" applyFont="1" applyFill="1" applyBorder="1" applyAlignment="1" applyProtection="1">
      <alignment horizontal="center" vertical="center"/>
      <protection/>
    </xf>
    <xf numFmtId="178" fontId="18" fillId="0" borderId="24" xfId="64" applyNumberFormat="1" applyFont="1" applyFill="1" applyBorder="1" applyAlignment="1" applyProtection="1">
      <alignment horizontal="center" vertical="center"/>
      <protection/>
    </xf>
    <xf numFmtId="178" fontId="18" fillId="0" borderId="16" xfId="64" applyNumberFormat="1" applyFont="1" applyFill="1" applyBorder="1" applyAlignment="1" applyProtection="1">
      <alignment horizontal="center" vertical="center"/>
      <protection/>
    </xf>
    <xf numFmtId="178" fontId="18" fillId="0" borderId="15" xfId="64" applyNumberFormat="1" applyFont="1" applyFill="1" applyBorder="1" applyAlignment="1" applyProtection="1">
      <alignment horizontal="center" vertical="center"/>
      <protection/>
    </xf>
    <xf numFmtId="178" fontId="18" fillId="0" borderId="13" xfId="64" applyNumberFormat="1" applyFont="1" applyFill="1" applyBorder="1" applyAlignment="1" applyProtection="1">
      <alignment horizontal="center" vertical="center"/>
      <protection/>
    </xf>
    <xf numFmtId="178" fontId="18" fillId="0" borderId="10" xfId="64" applyNumberFormat="1" applyFont="1" applyFill="1" applyBorder="1" applyAlignment="1" applyProtection="1">
      <alignment horizontal="center" vertical="center"/>
      <protection/>
    </xf>
    <xf numFmtId="178" fontId="10" fillId="0" borderId="28" xfId="67" applyNumberFormat="1" applyFont="1" applyFill="1" applyBorder="1" applyAlignment="1" applyProtection="1">
      <alignment horizontal="center" vertical="center"/>
      <protection/>
    </xf>
    <xf numFmtId="178" fontId="10" fillId="0" borderId="29" xfId="67" applyNumberFormat="1" applyFont="1" applyFill="1" applyBorder="1" applyAlignment="1" applyProtection="1">
      <alignment horizontal="center" vertical="center"/>
      <protection/>
    </xf>
    <xf numFmtId="178" fontId="10" fillId="0" borderId="30" xfId="67" applyNumberFormat="1" applyFont="1" applyFill="1" applyBorder="1" applyAlignment="1" applyProtection="1">
      <alignment horizontal="center" vertical="center"/>
      <protection/>
    </xf>
    <xf numFmtId="178" fontId="15" fillId="0" borderId="0" xfId="64" applyNumberFormat="1" applyFont="1" applyFill="1" applyAlignment="1" applyProtection="1">
      <alignment horizontal="center" vertical="center"/>
      <protection/>
    </xf>
    <xf numFmtId="178" fontId="10" fillId="0" borderId="31" xfId="67" applyNumberFormat="1" applyFont="1" applyFill="1" applyBorder="1" applyAlignment="1" applyProtection="1">
      <alignment horizontal="center" vertical="center"/>
      <protection/>
    </xf>
    <xf numFmtId="178" fontId="18" fillId="0" borderId="12" xfId="64" applyNumberFormat="1" applyFont="1" applyFill="1" applyBorder="1" applyAlignment="1">
      <alignment horizontal="center" vertical="center"/>
      <protection/>
    </xf>
    <xf numFmtId="178" fontId="18" fillId="0" borderId="24" xfId="64" applyNumberFormat="1" applyFont="1" applyFill="1" applyBorder="1" applyAlignment="1">
      <alignment horizontal="center" vertical="center"/>
      <protection/>
    </xf>
    <xf numFmtId="178" fontId="18" fillId="0" borderId="16" xfId="64" applyNumberFormat="1" applyFont="1" applyFill="1" applyBorder="1" applyAlignment="1">
      <alignment horizontal="center" vertical="center"/>
      <protection/>
    </xf>
    <xf numFmtId="178" fontId="18" fillId="0" borderId="15" xfId="64" applyNumberFormat="1" applyFont="1" applyFill="1" applyBorder="1" applyAlignment="1">
      <alignment horizontal="center" vertical="center"/>
      <protection/>
    </xf>
    <xf numFmtId="178" fontId="10" fillId="0" borderId="14" xfId="67" applyNumberFormat="1" applyFont="1" applyFill="1" applyBorder="1" applyAlignment="1">
      <alignment horizontal="center" vertical="center"/>
      <protection/>
    </xf>
    <xf numFmtId="178" fontId="10" fillId="0" borderId="0" xfId="67" applyNumberFormat="1" applyFont="1" applyFill="1" applyBorder="1" applyAlignment="1">
      <alignment horizontal="center" vertical="center"/>
      <protection/>
    </xf>
    <xf numFmtId="178" fontId="15" fillId="0" borderId="12" xfId="64" applyNumberFormat="1" applyFont="1" applyFill="1" applyBorder="1" applyAlignment="1" applyProtection="1">
      <alignment horizontal="center" vertical="center" wrapText="1"/>
      <protection/>
    </xf>
    <xf numFmtId="178" fontId="15" fillId="0" borderId="16" xfId="64" applyNumberFormat="1" applyFont="1" applyFill="1" applyBorder="1" applyAlignment="1" applyProtection="1">
      <alignment horizontal="center" vertical="center" wrapText="1"/>
      <protection/>
    </xf>
    <xf numFmtId="178" fontId="15" fillId="0" borderId="12" xfId="64" applyNumberFormat="1" applyFont="1" applyFill="1" applyBorder="1" applyAlignment="1">
      <alignment horizontal="center" vertical="center"/>
      <protection/>
    </xf>
    <xf numFmtId="178" fontId="15" fillId="0" borderId="13" xfId="64" applyNumberFormat="1" applyFont="1" applyFill="1" applyBorder="1" applyAlignment="1">
      <alignment horizontal="center" vertical="center"/>
      <protection/>
    </xf>
    <xf numFmtId="178" fontId="10" fillId="0" borderId="24" xfId="67" applyNumberFormat="1" applyFont="1" applyFill="1" applyBorder="1" applyAlignment="1">
      <alignment horizontal="center" vertical="center"/>
      <protection/>
    </xf>
    <xf numFmtId="178" fontId="19" fillId="0" borderId="24" xfId="65" applyNumberFormat="1" applyFont="1" applyFill="1" applyBorder="1" applyAlignment="1">
      <alignment horizontal="center" vertical="center"/>
      <protection/>
    </xf>
    <xf numFmtId="178" fontId="19" fillId="0" borderId="11" xfId="65" applyNumberFormat="1" applyFont="1" applyFill="1" applyBorder="1" applyAlignment="1">
      <alignment horizontal="center" vertical="center"/>
      <protection/>
    </xf>
    <xf numFmtId="178" fontId="19" fillId="0" borderId="15" xfId="65" applyNumberFormat="1" applyFont="1" applyFill="1" applyBorder="1" applyAlignment="1">
      <alignment horizontal="center" vertical="center"/>
      <protection/>
    </xf>
    <xf numFmtId="178" fontId="18" fillId="0" borderId="12" xfId="64" applyNumberFormat="1" applyFont="1" applyFill="1" applyBorder="1" applyAlignment="1" applyProtection="1">
      <alignment horizontal="right" vertical="center"/>
      <protection/>
    </xf>
    <xf numFmtId="178" fontId="18" fillId="0" borderId="16" xfId="64" applyNumberFormat="1" applyFont="1" applyFill="1" applyBorder="1" applyAlignment="1" applyProtection="1">
      <alignment horizontal="right" vertical="center"/>
      <protection/>
    </xf>
    <xf numFmtId="178" fontId="18" fillId="0" borderId="24" xfId="64" applyNumberFormat="1" applyFont="1" applyFill="1" applyBorder="1" applyAlignment="1" applyProtection="1">
      <alignment horizontal="left" vertical="center"/>
      <protection/>
    </xf>
    <xf numFmtId="178" fontId="18" fillId="0" borderId="15" xfId="64" applyNumberFormat="1" applyFont="1" applyFill="1" applyBorder="1" applyAlignment="1" applyProtection="1">
      <alignment horizontal="lef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08表 H15" xfId="64"/>
    <cellStyle name="標準_第18表 H14" xfId="65"/>
    <cellStyle name="標準_第23表 H14" xfId="66"/>
    <cellStyle name="標準_第26表 H1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Z80"/>
  <sheetViews>
    <sheetView showGridLines="0" tabSelected="1" view="pageBreakPreview" zoomScaleNormal="90" zoomScaleSheetLayoutView="100" zoomScalePageLayoutView="0" workbookViewId="0" topLeftCell="A1">
      <pane xSplit="2" ySplit="6" topLeftCell="C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2" sqref="A2"/>
    </sheetView>
  </sheetViews>
  <sheetFormatPr defaultColWidth="7.75" defaultRowHeight="13.5" customHeight="1"/>
  <cols>
    <col min="1" max="1" width="1.75" style="156" customWidth="1"/>
    <col min="2" max="2" width="8.75" style="156" customWidth="1"/>
    <col min="3" max="23" width="7.58203125" style="156" customWidth="1"/>
    <col min="24" max="24" width="8.75" style="157" customWidth="1"/>
    <col min="25" max="25" width="3" style="157" customWidth="1"/>
    <col min="26" max="26" width="7.75" style="157" customWidth="1"/>
    <col min="27" max="16384" width="7.75" style="156" customWidth="1"/>
  </cols>
  <sheetData>
    <row r="1" spans="1:24" ht="16.5" customHeight="1">
      <c r="A1" s="364" t="s">
        <v>153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154"/>
      <c r="O1" s="155"/>
      <c r="Q1" s="155"/>
      <c r="R1" s="155"/>
      <c r="S1" s="155"/>
      <c r="T1" s="155"/>
      <c r="U1" s="155"/>
      <c r="V1" s="155"/>
      <c r="W1" s="155"/>
      <c r="X1" s="184" t="s">
        <v>192</v>
      </c>
    </row>
    <row r="2" spans="1:24" ht="16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Q2" s="155"/>
      <c r="R2" s="155"/>
      <c r="S2" s="155"/>
      <c r="T2" s="155"/>
      <c r="U2" s="155"/>
      <c r="V2" s="155"/>
      <c r="W2" s="155"/>
      <c r="X2" s="184"/>
    </row>
    <row r="3" spans="1:25" ht="16.5" customHeight="1">
      <c r="A3" s="158" t="s">
        <v>154</v>
      </c>
      <c r="B3" s="159"/>
      <c r="C3" s="266"/>
      <c r="D3" s="266"/>
      <c r="E3" s="266"/>
      <c r="F3" s="266"/>
      <c r="G3" s="266"/>
      <c r="H3" s="160"/>
      <c r="I3" s="160"/>
      <c r="J3" s="160"/>
      <c r="K3" s="233"/>
      <c r="L3" s="233"/>
      <c r="M3" s="233"/>
      <c r="N3" s="161" t="s">
        <v>193</v>
      </c>
      <c r="O3" s="161"/>
      <c r="P3" s="233"/>
      <c r="Q3" s="160"/>
      <c r="R3" s="160"/>
      <c r="S3" s="159"/>
      <c r="T3" s="159"/>
      <c r="U3" s="159"/>
      <c r="V3" s="159"/>
      <c r="W3" s="159"/>
      <c r="X3" s="158"/>
      <c r="Y3" s="162" t="s">
        <v>194</v>
      </c>
    </row>
    <row r="4" spans="1:25" ht="16.5" customHeight="1">
      <c r="A4" s="354" t="s">
        <v>244</v>
      </c>
      <c r="B4" s="355"/>
      <c r="C4" s="366" t="s">
        <v>57</v>
      </c>
      <c r="D4" s="367"/>
      <c r="E4" s="367"/>
      <c r="F4" s="355"/>
      <c r="G4" s="369" t="s">
        <v>184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1"/>
      <c r="S4" s="380" t="s">
        <v>59</v>
      </c>
      <c r="T4" s="382" t="s">
        <v>152</v>
      </c>
      <c r="U4" s="382"/>
      <c r="V4" s="382"/>
      <c r="W4" s="382"/>
      <c r="X4" s="384" t="s">
        <v>244</v>
      </c>
      <c r="Y4" s="367"/>
    </row>
    <row r="5" spans="1:25" ht="16.5" customHeight="1">
      <c r="A5" s="356"/>
      <c r="B5" s="357"/>
      <c r="C5" s="368"/>
      <c r="D5" s="358"/>
      <c r="E5" s="358"/>
      <c r="F5" s="359"/>
      <c r="G5" s="369" t="s">
        <v>57</v>
      </c>
      <c r="H5" s="370"/>
      <c r="I5" s="370"/>
      <c r="J5" s="371"/>
      <c r="K5" s="369" t="s">
        <v>84</v>
      </c>
      <c r="L5" s="370"/>
      <c r="M5" s="370"/>
      <c r="N5" s="371"/>
      <c r="O5" s="377" t="s">
        <v>58</v>
      </c>
      <c r="P5" s="378"/>
      <c r="Q5" s="378"/>
      <c r="R5" s="379"/>
      <c r="S5" s="381"/>
      <c r="T5" s="369" t="s">
        <v>84</v>
      </c>
      <c r="U5" s="370"/>
      <c r="V5" s="370"/>
      <c r="W5" s="371"/>
      <c r="X5" s="385"/>
      <c r="Y5" s="356"/>
    </row>
    <row r="6" spans="1:25" ht="16.5" customHeight="1">
      <c r="A6" s="358"/>
      <c r="B6" s="359"/>
      <c r="C6" s="164" t="s">
        <v>4</v>
      </c>
      <c r="D6" s="164" t="s">
        <v>81</v>
      </c>
      <c r="E6" s="164" t="s">
        <v>82</v>
      </c>
      <c r="F6" s="164" t="s">
        <v>83</v>
      </c>
      <c r="G6" s="164" t="s">
        <v>4</v>
      </c>
      <c r="H6" s="164" t="s">
        <v>81</v>
      </c>
      <c r="I6" s="164" t="s">
        <v>82</v>
      </c>
      <c r="J6" s="164" t="s">
        <v>83</v>
      </c>
      <c r="K6" s="164" t="s">
        <v>4</v>
      </c>
      <c r="L6" s="164" t="s">
        <v>81</v>
      </c>
      <c r="M6" s="163" t="s">
        <v>82</v>
      </c>
      <c r="N6" s="164" t="s">
        <v>83</v>
      </c>
      <c r="O6" s="164" t="s">
        <v>4</v>
      </c>
      <c r="P6" s="164" t="s">
        <v>81</v>
      </c>
      <c r="Q6" s="164" t="s">
        <v>82</v>
      </c>
      <c r="R6" s="164" t="s">
        <v>83</v>
      </c>
      <c r="S6" s="164" t="s">
        <v>81</v>
      </c>
      <c r="T6" s="163" t="s">
        <v>4</v>
      </c>
      <c r="U6" s="163" t="s">
        <v>81</v>
      </c>
      <c r="V6" s="163" t="s">
        <v>82</v>
      </c>
      <c r="W6" s="163" t="s">
        <v>83</v>
      </c>
      <c r="X6" s="368"/>
      <c r="Y6" s="358"/>
    </row>
    <row r="7" spans="2:24" ht="16.5" customHeight="1">
      <c r="B7" s="165"/>
      <c r="C7" s="166"/>
      <c r="D7" s="234"/>
      <c r="E7" s="234"/>
      <c r="F7" s="234"/>
      <c r="G7" s="234"/>
      <c r="H7" s="234"/>
      <c r="I7" s="234"/>
      <c r="J7" s="234"/>
      <c r="K7" s="165"/>
      <c r="L7" s="234"/>
      <c r="M7" s="234"/>
      <c r="N7" s="234"/>
      <c r="O7" s="165"/>
      <c r="P7" s="234"/>
      <c r="Q7" s="165"/>
      <c r="R7" s="165"/>
      <c r="S7" s="234"/>
      <c r="T7" s="234"/>
      <c r="U7" s="234"/>
      <c r="V7" s="234"/>
      <c r="W7" s="234"/>
      <c r="X7" s="166"/>
    </row>
    <row r="8" spans="2:24" ht="16.5" customHeight="1">
      <c r="B8" s="172" t="s">
        <v>259</v>
      </c>
      <c r="C8" s="267">
        <v>100</v>
      </c>
      <c r="D8" s="172">
        <v>87</v>
      </c>
      <c r="E8" s="172">
        <v>7</v>
      </c>
      <c r="F8" s="172">
        <v>6</v>
      </c>
      <c r="G8" s="172">
        <v>81</v>
      </c>
      <c r="H8" s="172">
        <v>68</v>
      </c>
      <c r="I8" s="172">
        <v>7</v>
      </c>
      <c r="J8" s="172">
        <v>6</v>
      </c>
      <c r="K8" s="172">
        <v>75</v>
      </c>
      <c r="L8" s="172">
        <v>64</v>
      </c>
      <c r="M8" s="172">
        <v>6</v>
      </c>
      <c r="N8" s="172">
        <v>5</v>
      </c>
      <c r="O8" s="172">
        <v>6</v>
      </c>
      <c r="P8" s="172">
        <v>4</v>
      </c>
      <c r="Q8" s="172">
        <v>1</v>
      </c>
      <c r="R8" s="172">
        <v>1</v>
      </c>
      <c r="S8" s="172">
        <v>19</v>
      </c>
      <c r="T8" s="172">
        <v>3</v>
      </c>
      <c r="U8" s="172">
        <v>1</v>
      </c>
      <c r="V8" s="172">
        <v>2</v>
      </c>
      <c r="W8" s="172">
        <v>0</v>
      </c>
      <c r="X8" s="176" t="s">
        <v>259</v>
      </c>
    </row>
    <row r="9" spans="2:26" s="268" customFormat="1" ht="16.5" customHeight="1">
      <c r="B9" s="172" t="s">
        <v>261</v>
      </c>
      <c r="C9" s="269">
        <f>SUM(C12,C31,C34,C39,C41,C44,C48,C53,C56,C59,C61)</f>
        <v>98</v>
      </c>
      <c r="D9" s="270">
        <f aca="true" t="shared" si="0" ref="D9:W9">SUM(D12,D31,D34,D39,D41,D44,D48,D53,D56,D59,D61)</f>
        <v>85</v>
      </c>
      <c r="E9" s="270">
        <f t="shared" si="0"/>
        <v>7</v>
      </c>
      <c r="F9" s="270">
        <f t="shared" si="0"/>
        <v>6</v>
      </c>
      <c r="G9" s="270">
        <f t="shared" si="0"/>
        <v>80</v>
      </c>
      <c r="H9" s="270">
        <f t="shared" si="0"/>
        <v>67</v>
      </c>
      <c r="I9" s="270">
        <f t="shared" si="0"/>
        <v>7</v>
      </c>
      <c r="J9" s="270">
        <f t="shared" si="0"/>
        <v>6</v>
      </c>
      <c r="K9" s="270">
        <f t="shared" si="0"/>
        <v>74</v>
      </c>
      <c r="L9" s="270">
        <f t="shared" si="0"/>
        <v>63</v>
      </c>
      <c r="M9" s="270">
        <f t="shared" si="0"/>
        <v>6</v>
      </c>
      <c r="N9" s="270">
        <f t="shared" si="0"/>
        <v>5</v>
      </c>
      <c r="O9" s="270">
        <f t="shared" si="0"/>
        <v>6</v>
      </c>
      <c r="P9" s="270">
        <f t="shared" si="0"/>
        <v>4</v>
      </c>
      <c r="Q9" s="270">
        <f t="shared" si="0"/>
        <v>1</v>
      </c>
      <c r="R9" s="270">
        <f t="shared" si="0"/>
        <v>1</v>
      </c>
      <c r="S9" s="270">
        <f t="shared" si="0"/>
        <v>18</v>
      </c>
      <c r="T9" s="270">
        <f t="shared" si="0"/>
        <v>3</v>
      </c>
      <c r="U9" s="270">
        <f t="shared" si="0"/>
        <v>1</v>
      </c>
      <c r="V9" s="270">
        <f t="shared" si="0"/>
        <v>2</v>
      </c>
      <c r="W9" s="270">
        <f t="shared" si="0"/>
        <v>0</v>
      </c>
      <c r="X9" s="176" t="s">
        <v>261</v>
      </c>
      <c r="Y9" s="271"/>
      <c r="Z9" s="271"/>
    </row>
    <row r="10" spans="2:26" s="167" customFormat="1" ht="16.5" customHeight="1">
      <c r="B10" s="168"/>
      <c r="C10" s="272"/>
      <c r="D10" s="169"/>
      <c r="E10" s="169"/>
      <c r="F10" s="169"/>
      <c r="G10" s="273"/>
      <c r="H10" s="273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70"/>
      <c r="Y10" s="171"/>
      <c r="Z10" s="171"/>
    </row>
    <row r="11" spans="2:24" ht="16.5" customHeight="1">
      <c r="B11" s="157"/>
      <c r="C11" s="267"/>
      <c r="D11" s="172" t="s">
        <v>260</v>
      </c>
      <c r="E11" s="172" t="s">
        <v>260</v>
      </c>
      <c r="F11" s="172" t="s">
        <v>260</v>
      </c>
      <c r="G11" s="172" t="s">
        <v>260</v>
      </c>
      <c r="H11" s="172" t="s">
        <v>260</v>
      </c>
      <c r="I11" s="172" t="s">
        <v>260</v>
      </c>
      <c r="J11" s="172" t="s">
        <v>260</v>
      </c>
      <c r="K11" s="172" t="s">
        <v>260</v>
      </c>
      <c r="L11" s="172" t="s">
        <v>260</v>
      </c>
      <c r="M11" s="172" t="s">
        <v>260</v>
      </c>
      <c r="N11" s="172" t="s">
        <v>260</v>
      </c>
      <c r="O11" s="172" t="s">
        <v>260</v>
      </c>
      <c r="P11" s="172" t="s">
        <v>260</v>
      </c>
      <c r="Q11" s="172" t="s">
        <v>260</v>
      </c>
      <c r="R11" s="172" t="s">
        <v>260</v>
      </c>
      <c r="S11" s="172" t="s">
        <v>260</v>
      </c>
      <c r="T11" s="172" t="s">
        <v>260</v>
      </c>
      <c r="U11" s="172" t="s">
        <v>260</v>
      </c>
      <c r="V11" s="172" t="s">
        <v>260</v>
      </c>
      <c r="W11" s="172" t="s">
        <v>260</v>
      </c>
      <c r="X11" s="173"/>
    </row>
    <row r="12" spans="1:26" s="268" customFormat="1" ht="16.5" customHeight="1">
      <c r="A12" s="362" t="s">
        <v>195</v>
      </c>
      <c r="B12" s="365"/>
      <c r="C12" s="269">
        <f>SUM(D12:F12)</f>
        <v>78</v>
      </c>
      <c r="D12" s="270">
        <f>SUM(H12,S12)</f>
        <v>67</v>
      </c>
      <c r="E12" s="270">
        <f>I12</f>
        <v>6</v>
      </c>
      <c r="F12" s="270">
        <f>J12</f>
        <v>5</v>
      </c>
      <c r="G12" s="270">
        <f>SUM(H12:J12)</f>
        <v>61</v>
      </c>
      <c r="H12" s="270">
        <f>SUM(L12,P12)</f>
        <v>50</v>
      </c>
      <c r="I12" s="270">
        <f>SUM(M12,Q12)</f>
        <v>6</v>
      </c>
      <c r="J12" s="270">
        <f>SUM(N12,R12)</f>
        <v>5</v>
      </c>
      <c r="K12" s="270">
        <f>SUM(L12:N12)</f>
        <v>55</v>
      </c>
      <c r="L12" s="270">
        <f aca="true" t="shared" si="1" ref="L12:W12">SUM(L14:L30)</f>
        <v>46</v>
      </c>
      <c r="M12" s="270">
        <f t="shared" si="1"/>
        <v>5</v>
      </c>
      <c r="N12" s="270">
        <f t="shared" si="1"/>
        <v>4</v>
      </c>
      <c r="O12" s="270">
        <f>SUM(P12:R12)</f>
        <v>6</v>
      </c>
      <c r="P12" s="270">
        <f t="shared" si="1"/>
        <v>4</v>
      </c>
      <c r="Q12" s="270">
        <f t="shared" si="1"/>
        <v>1</v>
      </c>
      <c r="R12" s="270">
        <f t="shared" si="1"/>
        <v>1</v>
      </c>
      <c r="S12" s="270">
        <f t="shared" si="1"/>
        <v>17</v>
      </c>
      <c r="T12" s="270">
        <f>SUM(U12:W12)</f>
        <v>1</v>
      </c>
      <c r="U12" s="270">
        <f t="shared" si="1"/>
        <v>0</v>
      </c>
      <c r="V12" s="270">
        <f t="shared" si="1"/>
        <v>1</v>
      </c>
      <c r="W12" s="270">
        <f t="shared" si="1"/>
        <v>0</v>
      </c>
      <c r="X12" s="360" t="s">
        <v>195</v>
      </c>
      <c r="Y12" s="383"/>
      <c r="Z12" s="271"/>
    </row>
    <row r="13" spans="2:26" s="268" customFormat="1" ht="16.5" customHeight="1">
      <c r="B13" s="274" t="s">
        <v>196</v>
      </c>
      <c r="C13" s="269">
        <f aca="true" t="shared" si="2" ref="C13:C62">SUM(D13:F13)</f>
        <v>35</v>
      </c>
      <c r="D13" s="270">
        <f aca="true" t="shared" si="3" ref="D13:D62">SUM(H13,S13)</f>
        <v>32</v>
      </c>
      <c r="E13" s="270">
        <f aca="true" t="shared" si="4" ref="E13:E62">I13</f>
        <v>2</v>
      </c>
      <c r="F13" s="270">
        <f aca="true" t="shared" si="5" ref="F13:F62">J13</f>
        <v>1</v>
      </c>
      <c r="G13" s="270">
        <f aca="true" t="shared" si="6" ref="G13:G62">SUM(H13:J13)</f>
        <v>21</v>
      </c>
      <c r="H13" s="270">
        <f aca="true" t="shared" si="7" ref="H13:H62">SUM(L13,P13)</f>
        <v>18</v>
      </c>
      <c r="I13" s="270">
        <f aca="true" t="shared" si="8" ref="I13:I62">SUM(M13,Q13)</f>
        <v>2</v>
      </c>
      <c r="J13" s="270">
        <f aca="true" t="shared" si="9" ref="J13:J62">SUM(N13,R13)</f>
        <v>1</v>
      </c>
      <c r="K13" s="270">
        <f aca="true" t="shared" si="10" ref="K13:K62">SUM(L13:N13)</f>
        <v>17</v>
      </c>
      <c r="L13" s="270">
        <f aca="true" t="shared" si="11" ref="L13:W13">SUM(L14:L18)</f>
        <v>16</v>
      </c>
      <c r="M13" s="270">
        <f t="shared" si="11"/>
        <v>1</v>
      </c>
      <c r="N13" s="270">
        <f t="shared" si="11"/>
        <v>0</v>
      </c>
      <c r="O13" s="270">
        <f aca="true" t="shared" si="12" ref="O13:O62">SUM(P13:R13)</f>
        <v>4</v>
      </c>
      <c r="P13" s="270">
        <f t="shared" si="11"/>
        <v>2</v>
      </c>
      <c r="Q13" s="270">
        <f t="shared" si="11"/>
        <v>1</v>
      </c>
      <c r="R13" s="270">
        <f t="shared" si="11"/>
        <v>1</v>
      </c>
      <c r="S13" s="270">
        <f t="shared" si="11"/>
        <v>14</v>
      </c>
      <c r="T13" s="270">
        <f aca="true" t="shared" si="13" ref="T13:T62">SUM(U13:W13)</f>
        <v>0</v>
      </c>
      <c r="U13" s="270">
        <f t="shared" si="11"/>
        <v>0</v>
      </c>
      <c r="V13" s="270">
        <f t="shared" si="11"/>
        <v>0</v>
      </c>
      <c r="W13" s="270">
        <f t="shared" si="11"/>
        <v>0</v>
      </c>
      <c r="X13" s="275" t="s">
        <v>196</v>
      </c>
      <c r="Y13" s="271"/>
      <c r="Z13" s="271"/>
    </row>
    <row r="14" spans="1:24" ht="16.5" customHeight="1">
      <c r="A14" s="174"/>
      <c r="B14" s="172" t="s">
        <v>19</v>
      </c>
      <c r="C14" s="267">
        <f t="shared" si="2"/>
        <v>12</v>
      </c>
      <c r="D14" s="175">
        <f t="shared" si="3"/>
        <v>11</v>
      </c>
      <c r="E14" s="175">
        <f t="shared" si="4"/>
        <v>1</v>
      </c>
      <c r="F14" s="175">
        <f t="shared" si="5"/>
        <v>0</v>
      </c>
      <c r="G14" s="172">
        <f t="shared" si="6"/>
        <v>6</v>
      </c>
      <c r="H14" s="175">
        <f t="shared" si="7"/>
        <v>5</v>
      </c>
      <c r="I14" s="175">
        <f t="shared" si="8"/>
        <v>1</v>
      </c>
      <c r="J14" s="175">
        <f t="shared" si="9"/>
        <v>0</v>
      </c>
      <c r="K14" s="172">
        <f t="shared" si="10"/>
        <v>5</v>
      </c>
      <c r="L14" s="175">
        <v>4</v>
      </c>
      <c r="M14" s="175">
        <v>1</v>
      </c>
      <c r="N14" s="175">
        <v>0</v>
      </c>
      <c r="O14" s="172">
        <f t="shared" si="12"/>
        <v>1</v>
      </c>
      <c r="P14" s="175">
        <v>1</v>
      </c>
      <c r="Q14" s="175">
        <v>0</v>
      </c>
      <c r="R14" s="175">
        <v>0</v>
      </c>
      <c r="S14" s="175">
        <v>6</v>
      </c>
      <c r="T14" s="175">
        <f t="shared" si="13"/>
        <v>0</v>
      </c>
      <c r="U14" s="175">
        <v>0</v>
      </c>
      <c r="V14" s="175">
        <v>0</v>
      </c>
      <c r="W14" s="175">
        <v>0</v>
      </c>
      <c r="X14" s="176" t="s">
        <v>19</v>
      </c>
    </row>
    <row r="15" spans="1:24" ht="16.5" customHeight="1">
      <c r="A15" s="174"/>
      <c r="B15" s="172" t="s">
        <v>20</v>
      </c>
      <c r="C15" s="267">
        <f t="shared" si="2"/>
        <v>6</v>
      </c>
      <c r="D15" s="175">
        <f t="shared" si="3"/>
        <v>4</v>
      </c>
      <c r="E15" s="175">
        <f t="shared" si="4"/>
        <v>1</v>
      </c>
      <c r="F15" s="175">
        <f t="shared" si="5"/>
        <v>1</v>
      </c>
      <c r="G15" s="172">
        <f t="shared" si="6"/>
        <v>4</v>
      </c>
      <c r="H15" s="175">
        <f t="shared" si="7"/>
        <v>2</v>
      </c>
      <c r="I15" s="175">
        <f t="shared" si="8"/>
        <v>1</v>
      </c>
      <c r="J15" s="175">
        <f t="shared" si="9"/>
        <v>1</v>
      </c>
      <c r="K15" s="172">
        <f t="shared" si="10"/>
        <v>2</v>
      </c>
      <c r="L15" s="175">
        <v>2</v>
      </c>
      <c r="M15" s="175">
        <v>0</v>
      </c>
      <c r="N15" s="175">
        <v>0</v>
      </c>
      <c r="O15" s="172">
        <f t="shared" si="12"/>
        <v>2</v>
      </c>
      <c r="P15" s="175">
        <v>0</v>
      </c>
      <c r="Q15" s="175">
        <v>1</v>
      </c>
      <c r="R15" s="175">
        <v>1</v>
      </c>
      <c r="S15" s="175">
        <v>2</v>
      </c>
      <c r="T15" s="175">
        <f t="shared" si="13"/>
        <v>0</v>
      </c>
      <c r="U15" s="175">
        <v>0</v>
      </c>
      <c r="V15" s="175">
        <v>0</v>
      </c>
      <c r="W15" s="175">
        <v>0</v>
      </c>
      <c r="X15" s="176" t="s">
        <v>20</v>
      </c>
    </row>
    <row r="16" spans="1:24" ht="16.5" customHeight="1">
      <c r="A16" s="174"/>
      <c r="B16" s="172" t="s">
        <v>21</v>
      </c>
      <c r="C16" s="267">
        <f t="shared" si="2"/>
        <v>5</v>
      </c>
      <c r="D16" s="175">
        <f t="shared" si="3"/>
        <v>5</v>
      </c>
      <c r="E16" s="175">
        <f t="shared" si="4"/>
        <v>0</v>
      </c>
      <c r="F16" s="175">
        <f t="shared" si="5"/>
        <v>0</v>
      </c>
      <c r="G16" s="172">
        <f t="shared" si="6"/>
        <v>3</v>
      </c>
      <c r="H16" s="175">
        <f t="shared" si="7"/>
        <v>3</v>
      </c>
      <c r="I16" s="175">
        <f t="shared" si="8"/>
        <v>0</v>
      </c>
      <c r="J16" s="175">
        <f t="shared" si="9"/>
        <v>0</v>
      </c>
      <c r="K16" s="172">
        <f t="shared" si="10"/>
        <v>3</v>
      </c>
      <c r="L16" s="175">
        <v>3</v>
      </c>
      <c r="M16" s="175">
        <v>0</v>
      </c>
      <c r="N16" s="175">
        <v>0</v>
      </c>
      <c r="O16" s="172">
        <f t="shared" si="12"/>
        <v>0</v>
      </c>
      <c r="P16" s="175">
        <v>0</v>
      </c>
      <c r="Q16" s="175">
        <v>0</v>
      </c>
      <c r="R16" s="175">
        <v>0</v>
      </c>
      <c r="S16" s="175">
        <v>2</v>
      </c>
      <c r="T16" s="175">
        <f t="shared" si="13"/>
        <v>0</v>
      </c>
      <c r="U16" s="175">
        <v>0</v>
      </c>
      <c r="V16" s="175">
        <v>0</v>
      </c>
      <c r="W16" s="175">
        <v>0</v>
      </c>
      <c r="X16" s="176" t="s">
        <v>21</v>
      </c>
    </row>
    <row r="17" spans="1:24" ht="16.5" customHeight="1">
      <c r="A17" s="174"/>
      <c r="B17" s="172" t="s">
        <v>22</v>
      </c>
      <c r="C17" s="267">
        <f t="shared" si="2"/>
        <v>5</v>
      </c>
      <c r="D17" s="175">
        <f t="shared" si="3"/>
        <v>5</v>
      </c>
      <c r="E17" s="175">
        <f t="shared" si="4"/>
        <v>0</v>
      </c>
      <c r="F17" s="175">
        <f t="shared" si="5"/>
        <v>0</v>
      </c>
      <c r="G17" s="172">
        <f t="shared" si="6"/>
        <v>4</v>
      </c>
      <c r="H17" s="175">
        <f t="shared" si="7"/>
        <v>4</v>
      </c>
      <c r="I17" s="175">
        <f t="shared" si="8"/>
        <v>0</v>
      </c>
      <c r="J17" s="175">
        <f t="shared" si="9"/>
        <v>0</v>
      </c>
      <c r="K17" s="172">
        <f t="shared" si="10"/>
        <v>4</v>
      </c>
      <c r="L17" s="175">
        <v>4</v>
      </c>
      <c r="M17" s="175">
        <v>0</v>
      </c>
      <c r="N17" s="175">
        <v>0</v>
      </c>
      <c r="O17" s="172">
        <f t="shared" si="12"/>
        <v>0</v>
      </c>
      <c r="P17" s="175">
        <v>0</v>
      </c>
      <c r="Q17" s="175">
        <v>0</v>
      </c>
      <c r="R17" s="175">
        <v>0</v>
      </c>
      <c r="S17" s="175">
        <v>1</v>
      </c>
      <c r="T17" s="175">
        <f t="shared" si="13"/>
        <v>0</v>
      </c>
      <c r="U17" s="175">
        <v>0</v>
      </c>
      <c r="V17" s="175">
        <v>0</v>
      </c>
      <c r="W17" s="175">
        <v>0</v>
      </c>
      <c r="X17" s="176" t="s">
        <v>22</v>
      </c>
    </row>
    <row r="18" spans="1:24" ht="16.5" customHeight="1">
      <c r="A18" s="174"/>
      <c r="B18" s="172" t="s">
        <v>23</v>
      </c>
      <c r="C18" s="267">
        <f t="shared" si="2"/>
        <v>7</v>
      </c>
      <c r="D18" s="175">
        <f t="shared" si="3"/>
        <v>7</v>
      </c>
      <c r="E18" s="175">
        <f t="shared" si="4"/>
        <v>0</v>
      </c>
      <c r="F18" s="175">
        <f t="shared" si="5"/>
        <v>0</v>
      </c>
      <c r="G18" s="172">
        <f t="shared" si="6"/>
        <v>4</v>
      </c>
      <c r="H18" s="175">
        <f t="shared" si="7"/>
        <v>4</v>
      </c>
      <c r="I18" s="175">
        <f t="shared" si="8"/>
        <v>0</v>
      </c>
      <c r="J18" s="175">
        <f t="shared" si="9"/>
        <v>0</v>
      </c>
      <c r="K18" s="172">
        <f t="shared" si="10"/>
        <v>3</v>
      </c>
      <c r="L18" s="175">
        <v>3</v>
      </c>
      <c r="M18" s="175">
        <v>0</v>
      </c>
      <c r="N18" s="175">
        <v>0</v>
      </c>
      <c r="O18" s="172">
        <f t="shared" si="12"/>
        <v>1</v>
      </c>
      <c r="P18" s="175">
        <v>1</v>
      </c>
      <c r="Q18" s="175">
        <v>0</v>
      </c>
      <c r="R18" s="175">
        <v>0</v>
      </c>
      <c r="S18" s="175">
        <v>3</v>
      </c>
      <c r="T18" s="175">
        <f t="shared" si="13"/>
        <v>0</v>
      </c>
      <c r="U18" s="175">
        <v>0</v>
      </c>
      <c r="V18" s="175">
        <v>0</v>
      </c>
      <c r="W18" s="175">
        <v>0</v>
      </c>
      <c r="X18" s="176" t="s">
        <v>23</v>
      </c>
    </row>
    <row r="19" spans="1:24" ht="16.5" customHeight="1">
      <c r="A19" s="174"/>
      <c r="B19" s="177" t="s">
        <v>24</v>
      </c>
      <c r="C19" s="267">
        <f t="shared" si="2"/>
        <v>9</v>
      </c>
      <c r="D19" s="175">
        <f t="shared" si="3"/>
        <v>8</v>
      </c>
      <c r="E19" s="175">
        <f t="shared" si="4"/>
        <v>1</v>
      </c>
      <c r="F19" s="175">
        <f t="shared" si="5"/>
        <v>0</v>
      </c>
      <c r="G19" s="172">
        <f t="shared" si="6"/>
        <v>9</v>
      </c>
      <c r="H19" s="175">
        <f t="shared" si="7"/>
        <v>8</v>
      </c>
      <c r="I19" s="175">
        <f t="shared" si="8"/>
        <v>1</v>
      </c>
      <c r="J19" s="175">
        <f t="shared" si="9"/>
        <v>0</v>
      </c>
      <c r="K19" s="172">
        <f t="shared" si="10"/>
        <v>7</v>
      </c>
      <c r="L19" s="175">
        <v>6</v>
      </c>
      <c r="M19" s="175">
        <v>1</v>
      </c>
      <c r="N19" s="175">
        <v>0</v>
      </c>
      <c r="O19" s="172">
        <f t="shared" si="12"/>
        <v>2</v>
      </c>
      <c r="P19" s="175">
        <v>2</v>
      </c>
      <c r="Q19" s="175">
        <v>0</v>
      </c>
      <c r="R19" s="175">
        <v>0</v>
      </c>
      <c r="S19" s="175">
        <v>0</v>
      </c>
      <c r="T19" s="175">
        <f t="shared" si="13"/>
        <v>1</v>
      </c>
      <c r="U19" s="175">
        <v>0</v>
      </c>
      <c r="V19" s="175">
        <v>1</v>
      </c>
      <c r="W19" s="175">
        <v>0</v>
      </c>
      <c r="X19" s="178" t="s">
        <v>24</v>
      </c>
    </row>
    <row r="20" spans="1:24" ht="16.5" customHeight="1">
      <c r="A20" s="174"/>
      <c r="B20" s="177" t="s">
        <v>160</v>
      </c>
      <c r="C20" s="267">
        <f t="shared" si="2"/>
        <v>1</v>
      </c>
      <c r="D20" s="175">
        <f t="shared" si="3"/>
        <v>1</v>
      </c>
      <c r="E20" s="175">
        <f t="shared" si="4"/>
        <v>0</v>
      </c>
      <c r="F20" s="175">
        <f t="shared" si="5"/>
        <v>0</v>
      </c>
      <c r="G20" s="172">
        <f t="shared" si="6"/>
        <v>1</v>
      </c>
      <c r="H20" s="175">
        <f t="shared" si="7"/>
        <v>1</v>
      </c>
      <c r="I20" s="175">
        <f t="shared" si="8"/>
        <v>0</v>
      </c>
      <c r="J20" s="175">
        <f t="shared" si="9"/>
        <v>0</v>
      </c>
      <c r="K20" s="172">
        <f t="shared" si="10"/>
        <v>1</v>
      </c>
      <c r="L20" s="175">
        <v>1</v>
      </c>
      <c r="M20" s="175">
        <v>0</v>
      </c>
      <c r="N20" s="175">
        <v>0</v>
      </c>
      <c r="O20" s="172">
        <f t="shared" si="12"/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f t="shared" si="13"/>
        <v>0</v>
      </c>
      <c r="U20" s="175">
        <v>0</v>
      </c>
      <c r="V20" s="175">
        <v>0</v>
      </c>
      <c r="W20" s="175">
        <v>0</v>
      </c>
      <c r="X20" s="178" t="s">
        <v>159</v>
      </c>
    </row>
    <row r="21" spans="1:24" ht="16.5" customHeight="1">
      <c r="A21" s="174"/>
      <c r="B21" s="177" t="s">
        <v>25</v>
      </c>
      <c r="C21" s="267">
        <f t="shared" si="2"/>
        <v>5</v>
      </c>
      <c r="D21" s="175">
        <f t="shared" si="3"/>
        <v>4</v>
      </c>
      <c r="E21" s="175">
        <f t="shared" si="4"/>
        <v>0</v>
      </c>
      <c r="F21" s="175">
        <f t="shared" si="5"/>
        <v>1</v>
      </c>
      <c r="G21" s="172">
        <f t="shared" si="6"/>
        <v>4</v>
      </c>
      <c r="H21" s="175">
        <f t="shared" si="7"/>
        <v>3</v>
      </c>
      <c r="I21" s="175">
        <f t="shared" si="8"/>
        <v>0</v>
      </c>
      <c r="J21" s="175">
        <f t="shared" si="9"/>
        <v>1</v>
      </c>
      <c r="K21" s="172">
        <f t="shared" si="10"/>
        <v>4</v>
      </c>
      <c r="L21" s="175">
        <v>3</v>
      </c>
      <c r="M21" s="175">
        <v>0</v>
      </c>
      <c r="N21" s="175">
        <v>1</v>
      </c>
      <c r="O21" s="172">
        <f t="shared" si="12"/>
        <v>0</v>
      </c>
      <c r="P21" s="175">
        <v>0</v>
      </c>
      <c r="Q21" s="175">
        <v>0</v>
      </c>
      <c r="R21" s="175">
        <v>0</v>
      </c>
      <c r="S21" s="175">
        <v>1</v>
      </c>
      <c r="T21" s="175">
        <f t="shared" si="13"/>
        <v>0</v>
      </c>
      <c r="U21" s="175">
        <v>0</v>
      </c>
      <c r="V21" s="175">
        <v>0</v>
      </c>
      <c r="W21" s="175">
        <v>0</v>
      </c>
      <c r="X21" s="178" t="s">
        <v>25</v>
      </c>
    </row>
    <row r="22" spans="1:24" ht="16.5" customHeight="1">
      <c r="A22" s="174"/>
      <c r="B22" s="177" t="s">
        <v>26</v>
      </c>
      <c r="C22" s="267">
        <f t="shared" si="2"/>
        <v>2</v>
      </c>
      <c r="D22" s="175">
        <f t="shared" si="3"/>
        <v>2</v>
      </c>
      <c r="E22" s="175">
        <f t="shared" si="4"/>
        <v>0</v>
      </c>
      <c r="F22" s="175">
        <f t="shared" si="5"/>
        <v>0</v>
      </c>
      <c r="G22" s="172">
        <f t="shared" si="6"/>
        <v>2</v>
      </c>
      <c r="H22" s="175">
        <f t="shared" si="7"/>
        <v>2</v>
      </c>
      <c r="I22" s="175">
        <f t="shared" si="8"/>
        <v>0</v>
      </c>
      <c r="J22" s="175">
        <f t="shared" si="9"/>
        <v>0</v>
      </c>
      <c r="K22" s="172">
        <f t="shared" si="10"/>
        <v>2</v>
      </c>
      <c r="L22" s="175">
        <v>2</v>
      </c>
      <c r="M22" s="175">
        <v>0</v>
      </c>
      <c r="N22" s="175">
        <v>0</v>
      </c>
      <c r="O22" s="172">
        <f t="shared" si="12"/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f t="shared" si="13"/>
        <v>0</v>
      </c>
      <c r="U22" s="175">
        <v>0</v>
      </c>
      <c r="V22" s="175">
        <v>0</v>
      </c>
      <c r="W22" s="175">
        <v>0</v>
      </c>
      <c r="X22" s="178" t="s">
        <v>26</v>
      </c>
    </row>
    <row r="23" spans="1:24" ht="16.5" customHeight="1">
      <c r="A23" s="174"/>
      <c r="B23" s="177" t="s">
        <v>27</v>
      </c>
      <c r="C23" s="267">
        <f t="shared" si="2"/>
        <v>2</v>
      </c>
      <c r="D23" s="175">
        <f t="shared" si="3"/>
        <v>2</v>
      </c>
      <c r="E23" s="175">
        <f t="shared" si="4"/>
        <v>0</v>
      </c>
      <c r="F23" s="175">
        <f t="shared" si="5"/>
        <v>0</v>
      </c>
      <c r="G23" s="172">
        <f t="shared" si="6"/>
        <v>2</v>
      </c>
      <c r="H23" s="175">
        <f t="shared" si="7"/>
        <v>2</v>
      </c>
      <c r="I23" s="175">
        <f t="shared" si="8"/>
        <v>0</v>
      </c>
      <c r="J23" s="175">
        <f t="shared" si="9"/>
        <v>0</v>
      </c>
      <c r="K23" s="172">
        <f t="shared" si="10"/>
        <v>2</v>
      </c>
      <c r="L23" s="175">
        <v>2</v>
      </c>
      <c r="M23" s="175">
        <v>0</v>
      </c>
      <c r="N23" s="175">
        <v>0</v>
      </c>
      <c r="O23" s="172">
        <f t="shared" si="12"/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f t="shared" si="13"/>
        <v>0</v>
      </c>
      <c r="U23" s="175">
        <v>0</v>
      </c>
      <c r="V23" s="175">
        <v>0</v>
      </c>
      <c r="W23" s="175">
        <v>0</v>
      </c>
      <c r="X23" s="178" t="s">
        <v>27</v>
      </c>
    </row>
    <row r="24" spans="1:24" ht="16.5" customHeight="1">
      <c r="A24" s="174"/>
      <c r="B24" s="177" t="s">
        <v>28</v>
      </c>
      <c r="C24" s="267">
        <f t="shared" si="2"/>
        <v>1</v>
      </c>
      <c r="D24" s="175">
        <f t="shared" si="3"/>
        <v>1</v>
      </c>
      <c r="E24" s="175">
        <f t="shared" si="4"/>
        <v>0</v>
      </c>
      <c r="F24" s="175">
        <f t="shared" si="5"/>
        <v>0</v>
      </c>
      <c r="G24" s="172">
        <f t="shared" si="6"/>
        <v>1</v>
      </c>
      <c r="H24" s="175">
        <f t="shared" si="7"/>
        <v>1</v>
      </c>
      <c r="I24" s="175">
        <f t="shared" si="8"/>
        <v>0</v>
      </c>
      <c r="J24" s="175">
        <f t="shared" si="9"/>
        <v>0</v>
      </c>
      <c r="K24" s="172">
        <f t="shared" si="10"/>
        <v>1</v>
      </c>
      <c r="L24" s="175">
        <v>1</v>
      </c>
      <c r="M24" s="175">
        <v>0</v>
      </c>
      <c r="N24" s="175">
        <v>0</v>
      </c>
      <c r="O24" s="172">
        <f t="shared" si="12"/>
        <v>0</v>
      </c>
      <c r="P24" s="175">
        <v>0</v>
      </c>
      <c r="Q24" s="175">
        <v>0</v>
      </c>
      <c r="R24" s="175">
        <v>0</v>
      </c>
      <c r="S24" s="175">
        <v>0</v>
      </c>
      <c r="T24" s="175">
        <f t="shared" si="13"/>
        <v>0</v>
      </c>
      <c r="U24" s="175">
        <v>0</v>
      </c>
      <c r="V24" s="175">
        <v>0</v>
      </c>
      <c r="W24" s="175">
        <v>0</v>
      </c>
      <c r="X24" s="178" t="s">
        <v>28</v>
      </c>
    </row>
    <row r="25" spans="1:24" ht="16.5" customHeight="1">
      <c r="A25" s="174"/>
      <c r="B25" s="177" t="s">
        <v>29</v>
      </c>
      <c r="C25" s="267">
        <f t="shared" si="2"/>
        <v>2</v>
      </c>
      <c r="D25" s="175">
        <f t="shared" si="3"/>
        <v>1</v>
      </c>
      <c r="E25" s="175">
        <f t="shared" si="4"/>
        <v>1</v>
      </c>
      <c r="F25" s="175">
        <f t="shared" si="5"/>
        <v>0</v>
      </c>
      <c r="G25" s="172">
        <f t="shared" si="6"/>
        <v>2</v>
      </c>
      <c r="H25" s="175">
        <f t="shared" si="7"/>
        <v>1</v>
      </c>
      <c r="I25" s="175">
        <f t="shared" si="8"/>
        <v>1</v>
      </c>
      <c r="J25" s="175">
        <f t="shared" si="9"/>
        <v>0</v>
      </c>
      <c r="K25" s="172">
        <f t="shared" si="10"/>
        <v>2</v>
      </c>
      <c r="L25" s="175">
        <v>1</v>
      </c>
      <c r="M25" s="175">
        <v>1</v>
      </c>
      <c r="N25" s="175">
        <v>0</v>
      </c>
      <c r="O25" s="172">
        <f t="shared" si="12"/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f t="shared" si="13"/>
        <v>0</v>
      </c>
      <c r="U25" s="175">
        <v>0</v>
      </c>
      <c r="V25" s="175">
        <v>0</v>
      </c>
      <c r="W25" s="175">
        <v>0</v>
      </c>
      <c r="X25" s="178" t="s">
        <v>29</v>
      </c>
    </row>
    <row r="26" spans="1:24" ht="16.5" customHeight="1">
      <c r="A26" s="174"/>
      <c r="B26" s="177" t="s">
        <v>30</v>
      </c>
      <c r="C26" s="267">
        <f t="shared" si="2"/>
        <v>1</v>
      </c>
      <c r="D26" s="175">
        <f t="shared" si="3"/>
        <v>0</v>
      </c>
      <c r="E26" s="175">
        <f t="shared" si="4"/>
        <v>0</v>
      </c>
      <c r="F26" s="175">
        <f t="shared" si="5"/>
        <v>1</v>
      </c>
      <c r="G26" s="172">
        <f t="shared" si="6"/>
        <v>1</v>
      </c>
      <c r="H26" s="175">
        <f t="shared" si="7"/>
        <v>0</v>
      </c>
      <c r="I26" s="175">
        <f t="shared" si="8"/>
        <v>0</v>
      </c>
      <c r="J26" s="175">
        <f t="shared" si="9"/>
        <v>1</v>
      </c>
      <c r="K26" s="172">
        <f t="shared" si="10"/>
        <v>1</v>
      </c>
      <c r="L26" s="175">
        <v>0</v>
      </c>
      <c r="M26" s="175">
        <v>0</v>
      </c>
      <c r="N26" s="175">
        <v>1</v>
      </c>
      <c r="O26" s="172">
        <f t="shared" si="12"/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f t="shared" si="13"/>
        <v>0</v>
      </c>
      <c r="U26" s="175">
        <v>0</v>
      </c>
      <c r="V26" s="175">
        <v>0</v>
      </c>
      <c r="W26" s="175">
        <v>0</v>
      </c>
      <c r="X26" s="178" t="s">
        <v>30</v>
      </c>
    </row>
    <row r="27" spans="1:24" ht="16.5" customHeight="1">
      <c r="A27" s="174"/>
      <c r="B27" s="177" t="s">
        <v>60</v>
      </c>
      <c r="C27" s="267">
        <f t="shared" si="2"/>
        <v>5</v>
      </c>
      <c r="D27" s="175">
        <f t="shared" si="3"/>
        <v>4</v>
      </c>
      <c r="E27" s="175">
        <f t="shared" si="4"/>
        <v>0</v>
      </c>
      <c r="F27" s="175">
        <f t="shared" si="5"/>
        <v>1</v>
      </c>
      <c r="G27" s="172">
        <f t="shared" si="6"/>
        <v>5</v>
      </c>
      <c r="H27" s="175">
        <f t="shared" si="7"/>
        <v>4</v>
      </c>
      <c r="I27" s="175">
        <f t="shared" si="8"/>
        <v>0</v>
      </c>
      <c r="J27" s="175">
        <f t="shared" si="9"/>
        <v>1</v>
      </c>
      <c r="K27" s="172">
        <f t="shared" si="10"/>
        <v>5</v>
      </c>
      <c r="L27" s="175">
        <v>4</v>
      </c>
      <c r="M27" s="175">
        <v>0</v>
      </c>
      <c r="N27" s="175">
        <v>1</v>
      </c>
      <c r="O27" s="172">
        <f t="shared" si="12"/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f t="shared" si="13"/>
        <v>0</v>
      </c>
      <c r="U27" s="175">
        <v>0</v>
      </c>
      <c r="V27" s="175">
        <v>0</v>
      </c>
      <c r="W27" s="175">
        <v>0</v>
      </c>
      <c r="X27" s="178" t="s">
        <v>77</v>
      </c>
    </row>
    <row r="28" spans="1:24" ht="16.5" customHeight="1">
      <c r="A28" s="174"/>
      <c r="B28" s="177" t="s">
        <v>61</v>
      </c>
      <c r="C28" s="267">
        <f t="shared" si="2"/>
        <v>4</v>
      </c>
      <c r="D28" s="175">
        <f t="shared" si="3"/>
        <v>4</v>
      </c>
      <c r="E28" s="175">
        <f t="shared" si="4"/>
        <v>0</v>
      </c>
      <c r="F28" s="175">
        <f t="shared" si="5"/>
        <v>0</v>
      </c>
      <c r="G28" s="172">
        <f t="shared" si="6"/>
        <v>4</v>
      </c>
      <c r="H28" s="175">
        <f t="shared" si="7"/>
        <v>4</v>
      </c>
      <c r="I28" s="175">
        <f t="shared" si="8"/>
        <v>0</v>
      </c>
      <c r="J28" s="175">
        <f t="shared" si="9"/>
        <v>0</v>
      </c>
      <c r="K28" s="172">
        <f t="shared" si="10"/>
        <v>4</v>
      </c>
      <c r="L28" s="175">
        <v>4</v>
      </c>
      <c r="M28" s="175">
        <v>0</v>
      </c>
      <c r="N28" s="175">
        <v>0</v>
      </c>
      <c r="O28" s="172">
        <f t="shared" si="12"/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f t="shared" si="13"/>
        <v>0</v>
      </c>
      <c r="U28" s="175">
        <v>0</v>
      </c>
      <c r="V28" s="175">
        <v>0</v>
      </c>
      <c r="W28" s="175">
        <v>0</v>
      </c>
      <c r="X28" s="178" t="s">
        <v>78</v>
      </c>
    </row>
    <row r="29" spans="1:24" ht="16.5" customHeight="1">
      <c r="A29" s="174"/>
      <c r="B29" s="177" t="s">
        <v>62</v>
      </c>
      <c r="C29" s="267">
        <f t="shared" si="2"/>
        <v>2</v>
      </c>
      <c r="D29" s="175">
        <f t="shared" si="3"/>
        <v>1</v>
      </c>
      <c r="E29" s="175">
        <f t="shared" si="4"/>
        <v>1</v>
      </c>
      <c r="F29" s="175">
        <f t="shared" si="5"/>
        <v>0</v>
      </c>
      <c r="G29" s="172">
        <f t="shared" si="6"/>
        <v>2</v>
      </c>
      <c r="H29" s="175">
        <f t="shared" si="7"/>
        <v>1</v>
      </c>
      <c r="I29" s="175">
        <f t="shared" si="8"/>
        <v>1</v>
      </c>
      <c r="J29" s="175">
        <f t="shared" si="9"/>
        <v>0</v>
      </c>
      <c r="K29" s="172">
        <f t="shared" si="10"/>
        <v>2</v>
      </c>
      <c r="L29" s="175">
        <v>1</v>
      </c>
      <c r="M29" s="175">
        <v>1</v>
      </c>
      <c r="N29" s="175">
        <v>0</v>
      </c>
      <c r="O29" s="172">
        <f t="shared" si="12"/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f t="shared" si="13"/>
        <v>0</v>
      </c>
      <c r="U29" s="175">
        <v>0</v>
      </c>
      <c r="V29" s="175">
        <v>0</v>
      </c>
      <c r="W29" s="175">
        <v>0</v>
      </c>
      <c r="X29" s="178" t="s">
        <v>79</v>
      </c>
    </row>
    <row r="30" spans="1:24" ht="16.5" customHeight="1">
      <c r="A30" s="174"/>
      <c r="B30" s="177" t="s">
        <v>189</v>
      </c>
      <c r="C30" s="267">
        <f t="shared" si="2"/>
        <v>9</v>
      </c>
      <c r="D30" s="175">
        <f t="shared" si="3"/>
        <v>7</v>
      </c>
      <c r="E30" s="175">
        <f t="shared" si="4"/>
        <v>1</v>
      </c>
      <c r="F30" s="175">
        <f t="shared" si="5"/>
        <v>1</v>
      </c>
      <c r="G30" s="172">
        <f t="shared" si="6"/>
        <v>7</v>
      </c>
      <c r="H30" s="175">
        <f t="shared" si="7"/>
        <v>5</v>
      </c>
      <c r="I30" s="175">
        <f t="shared" si="8"/>
        <v>1</v>
      </c>
      <c r="J30" s="175">
        <f t="shared" si="9"/>
        <v>1</v>
      </c>
      <c r="K30" s="172">
        <f t="shared" si="10"/>
        <v>7</v>
      </c>
      <c r="L30" s="175">
        <v>5</v>
      </c>
      <c r="M30" s="175">
        <v>1</v>
      </c>
      <c r="N30" s="175">
        <v>1</v>
      </c>
      <c r="O30" s="172">
        <f t="shared" si="12"/>
        <v>0</v>
      </c>
      <c r="P30" s="175">
        <v>0</v>
      </c>
      <c r="Q30" s="175">
        <v>0</v>
      </c>
      <c r="R30" s="175">
        <v>0</v>
      </c>
      <c r="S30" s="175">
        <v>2</v>
      </c>
      <c r="T30" s="175">
        <f t="shared" si="13"/>
        <v>0</v>
      </c>
      <c r="U30" s="175">
        <v>0</v>
      </c>
      <c r="V30" s="175">
        <v>0</v>
      </c>
      <c r="W30" s="175">
        <v>0</v>
      </c>
      <c r="X30" s="178" t="s">
        <v>189</v>
      </c>
    </row>
    <row r="31" spans="1:26" s="268" customFormat="1" ht="16.5" customHeight="1">
      <c r="A31" s="372" t="s">
        <v>197</v>
      </c>
      <c r="B31" s="373"/>
      <c r="C31" s="269">
        <f t="shared" si="2"/>
        <v>3</v>
      </c>
      <c r="D31" s="276">
        <f t="shared" si="3"/>
        <v>2</v>
      </c>
      <c r="E31" s="276">
        <f t="shared" si="4"/>
        <v>1</v>
      </c>
      <c r="F31" s="276">
        <f t="shared" si="5"/>
        <v>0</v>
      </c>
      <c r="G31" s="270">
        <f t="shared" si="6"/>
        <v>2</v>
      </c>
      <c r="H31" s="276">
        <f t="shared" si="7"/>
        <v>1</v>
      </c>
      <c r="I31" s="276">
        <f t="shared" si="8"/>
        <v>1</v>
      </c>
      <c r="J31" s="276">
        <f t="shared" si="9"/>
        <v>0</v>
      </c>
      <c r="K31" s="270">
        <f t="shared" si="10"/>
        <v>2</v>
      </c>
      <c r="L31" s="276">
        <f aca="true" t="shared" si="14" ref="L31:W31">SUM(L32:L33)</f>
        <v>1</v>
      </c>
      <c r="M31" s="276">
        <f t="shared" si="14"/>
        <v>1</v>
      </c>
      <c r="N31" s="276">
        <f t="shared" si="14"/>
        <v>0</v>
      </c>
      <c r="O31" s="270">
        <f t="shared" si="12"/>
        <v>0</v>
      </c>
      <c r="P31" s="276">
        <f t="shared" si="14"/>
        <v>0</v>
      </c>
      <c r="Q31" s="276">
        <f t="shared" si="14"/>
        <v>0</v>
      </c>
      <c r="R31" s="276">
        <f t="shared" si="14"/>
        <v>0</v>
      </c>
      <c r="S31" s="276">
        <f t="shared" si="14"/>
        <v>1</v>
      </c>
      <c r="T31" s="276">
        <f t="shared" si="13"/>
        <v>1</v>
      </c>
      <c r="U31" s="276">
        <f t="shared" si="14"/>
        <v>0</v>
      </c>
      <c r="V31" s="276">
        <f t="shared" si="14"/>
        <v>1</v>
      </c>
      <c r="W31" s="276">
        <f t="shared" si="14"/>
        <v>0</v>
      </c>
      <c r="X31" s="360" t="s">
        <v>197</v>
      </c>
      <c r="Y31" s="375"/>
      <c r="Z31" s="271"/>
    </row>
    <row r="32" spans="1:24" ht="16.5" customHeight="1">
      <c r="A32" s="174"/>
      <c r="B32" s="177" t="s">
        <v>31</v>
      </c>
      <c r="C32" s="267">
        <f t="shared" si="2"/>
        <v>1</v>
      </c>
      <c r="D32" s="175">
        <f t="shared" si="3"/>
        <v>1</v>
      </c>
      <c r="E32" s="175">
        <f t="shared" si="4"/>
        <v>0</v>
      </c>
      <c r="F32" s="175">
        <f t="shared" si="5"/>
        <v>0</v>
      </c>
      <c r="G32" s="172">
        <f t="shared" si="6"/>
        <v>1</v>
      </c>
      <c r="H32" s="175">
        <f t="shared" si="7"/>
        <v>1</v>
      </c>
      <c r="I32" s="175">
        <f t="shared" si="8"/>
        <v>0</v>
      </c>
      <c r="J32" s="175">
        <f t="shared" si="9"/>
        <v>0</v>
      </c>
      <c r="K32" s="172">
        <f t="shared" si="10"/>
        <v>1</v>
      </c>
      <c r="L32" s="175">
        <v>1</v>
      </c>
      <c r="M32" s="175">
        <v>0</v>
      </c>
      <c r="N32" s="175">
        <v>0</v>
      </c>
      <c r="O32" s="172">
        <f t="shared" si="12"/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f t="shared" si="13"/>
        <v>0</v>
      </c>
      <c r="U32" s="175">
        <v>0</v>
      </c>
      <c r="V32" s="175">
        <v>0</v>
      </c>
      <c r="W32" s="175">
        <v>0</v>
      </c>
      <c r="X32" s="178" t="s">
        <v>31</v>
      </c>
    </row>
    <row r="33" spans="1:24" ht="16.5" customHeight="1">
      <c r="A33" s="174"/>
      <c r="B33" s="177" t="s">
        <v>32</v>
      </c>
      <c r="C33" s="267">
        <f t="shared" si="2"/>
        <v>2</v>
      </c>
      <c r="D33" s="175">
        <f t="shared" si="3"/>
        <v>1</v>
      </c>
      <c r="E33" s="175">
        <f t="shared" si="4"/>
        <v>1</v>
      </c>
      <c r="F33" s="175">
        <f t="shared" si="5"/>
        <v>0</v>
      </c>
      <c r="G33" s="172">
        <f t="shared" si="6"/>
        <v>1</v>
      </c>
      <c r="H33" s="175">
        <f t="shared" si="7"/>
        <v>0</v>
      </c>
      <c r="I33" s="175">
        <f t="shared" si="8"/>
        <v>1</v>
      </c>
      <c r="J33" s="175">
        <f t="shared" si="9"/>
        <v>0</v>
      </c>
      <c r="K33" s="172">
        <f t="shared" si="10"/>
        <v>1</v>
      </c>
      <c r="L33" s="175">
        <v>0</v>
      </c>
      <c r="M33" s="175">
        <v>1</v>
      </c>
      <c r="N33" s="175">
        <v>0</v>
      </c>
      <c r="O33" s="172">
        <f t="shared" si="12"/>
        <v>0</v>
      </c>
      <c r="P33" s="175">
        <v>0</v>
      </c>
      <c r="Q33" s="175">
        <v>0</v>
      </c>
      <c r="R33" s="175">
        <v>0</v>
      </c>
      <c r="S33" s="175">
        <v>1</v>
      </c>
      <c r="T33" s="175">
        <f t="shared" si="13"/>
        <v>1</v>
      </c>
      <c r="U33" s="175">
        <v>0</v>
      </c>
      <c r="V33" s="175">
        <v>1</v>
      </c>
      <c r="W33" s="175">
        <v>0</v>
      </c>
      <c r="X33" s="178" t="s">
        <v>32</v>
      </c>
    </row>
    <row r="34" spans="1:26" s="268" customFormat="1" ht="16.5" customHeight="1">
      <c r="A34" s="362" t="s">
        <v>198</v>
      </c>
      <c r="B34" s="374"/>
      <c r="C34" s="269">
        <f t="shared" si="2"/>
        <v>5</v>
      </c>
      <c r="D34" s="276">
        <f t="shared" si="3"/>
        <v>4</v>
      </c>
      <c r="E34" s="276">
        <f t="shared" si="4"/>
        <v>0</v>
      </c>
      <c r="F34" s="276">
        <f t="shared" si="5"/>
        <v>1</v>
      </c>
      <c r="G34" s="270">
        <f t="shared" si="6"/>
        <v>5</v>
      </c>
      <c r="H34" s="276">
        <f t="shared" si="7"/>
        <v>4</v>
      </c>
      <c r="I34" s="276">
        <f t="shared" si="8"/>
        <v>0</v>
      </c>
      <c r="J34" s="276">
        <f t="shared" si="9"/>
        <v>1</v>
      </c>
      <c r="K34" s="270">
        <f t="shared" si="10"/>
        <v>5</v>
      </c>
      <c r="L34" s="276">
        <f aca="true" t="shared" si="15" ref="L34:W34">SUM(L35:L38)</f>
        <v>4</v>
      </c>
      <c r="M34" s="276">
        <f t="shared" si="15"/>
        <v>0</v>
      </c>
      <c r="N34" s="276">
        <f t="shared" si="15"/>
        <v>1</v>
      </c>
      <c r="O34" s="270">
        <f t="shared" si="12"/>
        <v>0</v>
      </c>
      <c r="P34" s="276">
        <f t="shared" si="15"/>
        <v>0</v>
      </c>
      <c r="Q34" s="276">
        <f t="shared" si="15"/>
        <v>0</v>
      </c>
      <c r="R34" s="276">
        <f t="shared" si="15"/>
        <v>0</v>
      </c>
      <c r="S34" s="276">
        <f t="shared" si="15"/>
        <v>0</v>
      </c>
      <c r="T34" s="276">
        <f t="shared" si="13"/>
        <v>1</v>
      </c>
      <c r="U34" s="276">
        <f t="shared" si="15"/>
        <v>1</v>
      </c>
      <c r="V34" s="276">
        <f t="shared" si="15"/>
        <v>0</v>
      </c>
      <c r="W34" s="276">
        <f t="shared" si="15"/>
        <v>0</v>
      </c>
      <c r="X34" s="360" t="s">
        <v>198</v>
      </c>
      <c r="Y34" s="375"/>
      <c r="Z34" s="271"/>
    </row>
    <row r="35" spans="1:24" ht="16.5" customHeight="1">
      <c r="A35" s="174"/>
      <c r="B35" s="177" t="s">
        <v>55</v>
      </c>
      <c r="C35" s="267">
        <f t="shared" si="2"/>
        <v>2</v>
      </c>
      <c r="D35" s="175">
        <f t="shared" si="3"/>
        <v>1</v>
      </c>
      <c r="E35" s="175">
        <f t="shared" si="4"/>
        <v>0</v>
      </c>
      <c r="F35" s="175">
        <f t="shared" si="5"/>
        <v>1</v>
      </c>
      <c r="G35" s="172">
        <f t="shared" si="6"/>
        <v>2</v>
      </c>
      <c r="H35" s="175">
        <f t="shared" si="7"/>
        <v>1</v>
      </c>
      <c r="I35" s="175">
        <f t="shared" si="8"/>
        <v>0</v>
      </c>
      <c r="J35" s="175">
        <f t="shared" si="9"/>
        <v>1</v>
      </c>
      <c r="K35" s="172">
        <f t="shared" si="10"/>
        <v>2</v>
      </c>
      <c r="L35" s="175">
        <v>1</v>
      </c>
      <c r="M35" s="175">
        <v>0</v>
      </c>
      <c r="N35" s="175">
        <v>1</v>
      </c>
      <c r="O35" s="172">
        <f t="shared" si="12"/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f t="shared" si="13"/>
        <v>0</v>
      </c>
      <c r="U35" s="175">
        <v>0</v>
      </c>
      <c r="V35" s="175">
        <v>0</v>
      </c>
      <c r="W35" s="175">
        <v>0</v>
      </c>
      <c r="X35" s="178" t="s">
        <v>47</v>
      </c>
    </row>
    <row r="36" spans="1:24" ht="16.5" customHeight="1">
      <c r="A36" s="174"/>
      <c r="B36" s="177" t="s">
        <v>50</v>
      </c>
      <c r="C36" s="267">
        <f t="shared" si="2"/>
        <v>1</v>
      </c>
      <c r="D36" s="175">
        <f t="shared" si="3"/>
        <v>1</v>
      </c>
      <c r="E36" s="175">
        <f t="shared" si="4"/>
        <v>0</v>
      </c>
      <c r="F36" s="175">
        <f t="shared" si="5"/>
        <v>0</v>
      </c>
      <c r="G36" s="172">
        <f t="shared" si="6"/>
        <v>1</v>
      </c>
      <c r="H36" s="175">
        <f t="shared" si="7"/>
        <v>1</v>
      </c>
      <c r="I36" s="175">
        <f t="shared" si="8"/>
        <v>0</v>
      </c>
      <c r="J36" s="175">
        <f t="shared" si="9"/>
        <v>0</v>
      </c>
      <c r="K36" s="172">
        <f t="shared" si="10"/>
        <v>1</v>
      </c>
      <c r="L36" s="175">
        <v>1</v>
      </c>
      <c r="M36" s="175">
        <v>0</v>
      </c>
      <c r="N36" s="175">
        <v>0</v>
      </c>
      <c r="O36" s="172">
        <f t="shared" si="12"/>
        <v>0</v>
      </c>
      <c r="P36" s="175">
        <v>0</v>
      </c>
      <c r="Q36" s="175">
        <v>0</v>
      </c>
      <c r="R36" s="175">
        <v>0</v>
      </c>
      <c r="S36" s="175">
        <v>0</v>
      </c>
      <c r="T36" s="175">
        <f t="shared" si="13"/>
        <v>0</v>
      </c>
      <c r="U36" s="175">
        <v>0</v>
      </c>
      <c r="V36" s="175">
        <v>0</v>
      </c>
      <c r="W36" s="175">
        <v>0</v>
      </c>
      <c r="X36" s="178" t="s">
        <v>49</v>
      </c>
    </row>
    <row r="37" spans="1:24" ht="16.5" customHeight="1">
      <c r="A37" s="174"/>
      <c r="B37" s="177" t="s">
        <v>52</v>
      </c>
      <c r="C37" s="267">
        <f t="shared" si="2"/>
        <v>1</v>
      </c>
      <c r="D37" s="175">
        <f t="shared" si="3"/>
        <v>1</v>
      </c>
      <c r="E37" s="175">
        <f t="shared" si="4"/>
        <v>0</v>
      </c>
      <c r="F37" s="175">
        <f t="shared" si="5"/>
        <v>0</v>
      </c>
      <c r="G37" s="172">
        <f t="shared" si="6"/>
        <v>1</v>
      </c>
      <c r="H37" s="175">
        <f t="shared" si="7"/>
        <v>1</v>
      </c>
      <c r="I37" s="175">
        <f t="shared" si="8"/>
        <v>0</v>
      </c>
      <c r="J37" s="175">
        <f t="shared" si="9"/>
        <v>0</v>
      </c>
      <c r="K37" s="172">
        <f t="shared" si="10"/>
        <v>1</v>
      </c>
      <c r="L37" s="175">
        <v>1</v>
      </c>
      <c r="M37" s="175">
        <v>0</v>
      </c>
      <c r="N37" s="175">
        <v>0</v>
      </c>
      <c r="O37" s="172">
        <f t="shared" si="12"/>
        <v>0</v>
      </c>
      <c r="P37" s="175">
        <v>0</v>
      </c>
      <c r="Q37" s="175">
        <v>0</v>
      </c>
      <c r="R37" s="175">
        <v>0</v>
      </c>
      <c r="S37" s="175">
        <v>0</v>
      </c>
      <c r="T37" s="175">
        <f t="shared" si="13"/>
        <v>0</v>
      </c>
      <c r="U37" s="175">
        <v>0</v>
      </c>
      <c r="V37" s="175">
        <v>0</v>
      </c>
      <c r="W37" s="175">
        <v>0</v>
      </c>
      <c r="X37" s="178" t="s">
        <v>51</v>
      </c>
    </row>
    <row r="38" spans="1:24" ht="16.5" customHeight="1">
      <c r="A38" s="174"/>
      <c r="B38" s="177" t="s">
        <v>54</v>
      </c>
      <c r="C38" s="267">
        <f t="shared" si="2"/>
        <v>1</v>
      </c>
      <c r="D38" s="175">
        <f t="shared" si="3"/>
        <v>1</v>
      </c>
      <c r="E38" s="175">
        <f t="shared" si="4"/>
        <v>0</v>
      </c>
      <c r="F38" s="175">
        <f t="shared" si="5"/>
        <v>0</v>
      </c>
      <c r="G38" s="172">
        <f t="shared" si="6"/>
        <v>1</v>
      </c>
      <c r="H38" s="175">
        <f t="shared" si="7"/>
        <v>1</v>
      </c>
      <c r="I38" s="175">
        <f t="shared" si="8"/>
        <v>0</v>
      </c>
      <c r="J38" s="175">
        <f t="shared" si="9"/>
        <v>0</v>
      </c>
      <c r="K38" s="172">
        <f t="shared" si="10"/>
        <v>1</v>
      </c>
      <c r="L38" s="175">
        <v>1</v>
      </c>
      <c r="M38" s="175">
        <v>0</v>
      </c>
      <c r="N38" s="175">
        <v>0</v>
      </c>
      <c r="O38" s="172">
        <f t="shared" si="12"/>
        <v>0</v>
      </c>
      <c r="P38" s="175">
        <v>0</v>
      </c>
      <c r="Q38" s="175">
        <v>0</v>
      </c>
      <c r="R38" s="175">
        <v>0</v>
      </c>
      <c r="S38" s="175">
        <v>0</v>
      </c>
      <c r="T38" s="175">
        <f t="shared" si="13"/>
        <v>1</v>
      </c>
      <c r="U38" s="175">
        <v>1</v>
      </c>
      <c r="V38" s="175">
        <v>0</v>
      </c>
      <c r="W38" s="175">
        <v>0</v>
      </c>
      <c r="X38" s="178" t="s">
        <v>53</v>
      </c>
    </row>
    <row r="39" spans="1:26" s="268" customFormat="1" ht="16.5" customHeight="1">
      <c r="A39" s="362" t="s">
        <v>199</v>
      </c>
      <c r="B39" s="363"/>
      <c r="C39" s="269">
        <f t="shared" si="2"/>
        <v>1</v>
      </c>
      <c r="D39" s="276">
        <f t="shared" si="3"/>
        <v>1</v>
      </c>
      <c r="E39" s="276">
        <f t="shared" si="4"/>
        <v>0</v>
      </c>
      <c r="F39" s="276">
        <f t="shared" si="5"/>
        <v>0</v>
      </c>
      <c r="G39" s="270">
        <f t="shared" si="6"/>
        <v>1</v>
      </c>
      <c r="H39" s="276">
        <f t="shared" si="7"/>
        <v>1</v>
      </c>
      <c r="I39" s="276">
        <f t="shared" si="8"/>
        <v>0</v>
      </c>
      <c r="J39" s="276">
        <f t="shared" si="9"/>
        <v>0</v>
      </c>
      <c r="K39" s="270">
        <f t="shared" si="10"/>
        <v>1</v>
      </c>
      <c r="L39" s="276">
        <f aca="true" t="shared" si="16" ref="L39:W39">L40</f>
        <v>1</v>
      </c>
      <c r="M39" s="276">
        <f t="shared" si="16"/>
        <v>0</v>
      </c>
      <c r="N39" s="276">
        <f t="shared" si="16"/>
        <v>0</v>
      </c>
      <c r="O39" s="270">
        <f t="shared" si="12"/>
        <v>0</v>
      </c>
      <c r="P39" s="276">
        <f t="shared" si="16"/>
        <v>0</v>
      </c>
      <c r="Q39" s="276">
        <f t="shared" si="16"/>
        <v>0</v>
      </c>
      <c r="R39" s="276">
        <f t="shared" si="16"/>
        <v>0</v>
      </c>
      <c r="S39" s="276">
        <f t="shared" si="16"/>
        <v>0</v>
      </c>
      <c r="T39" s="276">
        <f t="shared" si="13"/>
        <v>0</v>
      </c>
      <c r="U39" s="276">
        <f t="shared" si="16"/>
        <v>0</v>
      </c>
      <c r="V39" s="276">
        <f t="shared" si="16"/>
        <v>0</v>
      </c>
      <c r="W39" s="276">
        <f t="shared" si="16"/>
        <v>0</v>
      </c>
      <c r="X39" s="376" t="s">
        <v>33</v>
      </c>
      <c r="Y39" s="375"/>
      <c r="Z39" s="271"/>
    </row>
    <row r="40" spans="1:24" ht="16.5" customHeight="1">
      <c r="A40" s="174"/>
      <c r="B40" s="177" t="s">
        <v>34</v>
      </c>
      <c r="C40" s="267">
        <f t="shared" si="2"/>
        <v>1</v>
      </c>
      <c r="D40" s="175">
        <f t="shared" si="3"/>
        <v>1</v>
      </c>
      <c r="E40" s="175">
        <f t="shared" si="4"/>
        <v>0</v>
      </c>
      <c r="F40" s="175">
        <f t="shared" si="5"/>
        <v>0</v>
      </c>
      <c r="G40" s="172">
        <f t="shared" si="6"/>
        <v>1</v>
      </c>
      <c r="H40" s="175">
        <f t="shared" si="7"/>
        <v>1</v>
      </c>
      <c r="I40" s="175">
        <f t="shared" si="8"/>
        <v>0</v>
      </c>
      <c r="J40" s="175">
        <f t="shared" si="9"/>
        <v>0</v>
      </c>
      <c r="K40" s="172">
        <f t="shared" si="10"/>
        <v>1</v>
      </c>
      <c r="L40" s="175">
        <v>1</v>
      </c>
      <c r="M40" s="175">
        <v>0</v>
      </c>
      <c r="N40" s="175">
        <v>0</v>
      </c>
      <c r="O40" s="172">
        <f t="shared" si="12"/>
        <v>0</v>
      </c>
      <c r="P40" s="175">
        <v>0</v>
      </c>
      <c r="Q40" s="175">
        <v>0</v>
      </c>
      <c r="R40" s="175">
        <v>0</v>
      </c>
      <c r="S40" s="175">
        <v>0</v>
      </c>
      <c r="T40" s="175">
        <f t="shared" si="13"/>
        <v>0</v>
      </c>
      <c r="U40" s="175">
        <v>0</v>
      </c>
      <c r="V40" s="175">
        <v>0</v>
      </c>
      <c r="W40" s="175">
        <v>0</v>
      </c>
      <c r="X40" s="178" t="s">
        <v>34</v>
      </c>
    </row>
    <row r="41" spans="1:26" s="268" customFormat="1" ht="16.5" customHeight="1">
      <c r="A41" s="362" t="s">
        <v>200</v>
      </c>
      <c r="B41" s="363"/>
      <c r="C41" s="269">
        <f t="shared" si="2"/>
        <v>1</v>
      </c>
      <c r="D41" s="276">
        <f t="shared" si="3"/>
        <v>1</v>
      </c>
      <c r="E41" s="276">
        <f t="shared" si="4"/>
        <v>0</v>
      </c>
      <c r="F41" s="276">
        <f t="shared" si="5"/>
        <v>0</v>
      </c>
      <c r="G41" s="270">
        <f t="shared" si="6"/>
        <v>1</v>
      </c>
      <c r="H41" s="276">
        <f t="shared" si="7"/>
        <v>1</v>
      </c>
      <c r="I41" s="276">
        <f t="shared" si="8"/>
        <v>0</v>
      </c>
      <c r="J41" s="276">
        <f t="shared" si="9"/>
        <v>0</v>
      </c>
      <c r="K41" s="270">
        <f t="shared" si="10"/>
        <v>1</v>
      </c>
      <c r="L41" s="276">
        <f aca="true" t="shared" si="17" ref="L41:W41">SUM(L42:L43)</f>
        <v>1</v>
      </c>
      <c r="M41" s="276">
        <f t="shared" si="17"/>
        <v>0</v>
      </c>
      <c r="N41" s="276">
        <f t="shared" si="17"/>
        <v>0</v>
      </c>
      <c r="O41" s="270">
        <f t="shared" si="12"/>
        <v>0</v>
      </c>
      <c r="P41" s="276">
        <f t="shared" si="17"/>
        <v>0</v>
      </c>
      <c r="Q41" s="276">
        <f t="shared" si="17"/>
        <v>0</v>
      </c>
      <c r="R41" s="276">
        <f t="shared" si="17"/>
        <v>0</v>
      </c>
      <c r="S41" s="276">
        <f t="shared" si="17"/>
        <v>0</v>
      </c>
      <c r="T41" s="276">
        <f t="shared" si="13"/>
        <v>0</v>
      </c>
      <c r="U41" s="276">
        <f t="shared" si="17"/>
        <v>0</v>
      </c>
      <c r="V41" s="276">
        <f t="shared" si="17"/>
        <v>0</v>
      </c>
      <c r="W41" s="276">
        <f t="shared" si="17"/>
        <v>0</v>
      </c>
      <c r="X41" s="360" t="s">
        <v>200</v>
      </c>
      <c r="Y41" s="361"/>
      <c r="Z41" s="271"/>
    </row>
    <row r="42" spans="1:24" ht="16.5" customHeight="1">
      <c r="A42" s="174"/>
      <c r="B42" s="177" t="s">
        <v>35</v>
      </c>
      <c r="C42" s="267">
        <f t="shared" si="2"/>
        <v>1</v>
      </c>
      <c r="D42" s="175">
        <f t="shared" si="3"/>
        <v>1</v>
      </c>
      <c r="E42" s="175">
        <f t="shared" si="4"/>
        <v>0</v>
      </c>
      <c r="F42" s="175">
        <f t="shared" si="5"/>
        <v>0</v>
      </c>
      <c r="G42" s="172">
        <f t="shared" si="6"/>
        <v>1</v>
      </c>
      <c r="H42" s="175">
        <f t="shared" si="7"/>
        <v>1</v>
      </c>
      <c r="I42" s="175">
        <f t="shared" si="8"/>
        <v>0</v>
      </c>
      <c r="J42" s="175">
        <f t="shared" si="9"/>
        <v>0</v>
      </c>
      <c r="K42" s="172">
        <f t="shared" si="10"/>
        <v>1</v>
      </c>
      <c r="L42" s="175">
        <v>1</v>
      </c>
      <c r="M42" s="175">
        <v>0</v>
      </c>
      <c r="N42" s="175">
        <v>0</v>
      </c>
      <c r="O42" s="172">
        <f t="shared" si="12"/>
        <v>0</v>
      </c>
      <c r="P42" s="175">
        <v>0</v>
      </c>
      <c r="Q42" s="175">
        <v>0</v>
      </c>
      <c r="R42" s="175">
        <v>0</v>
      </c>
      <c r="S42" s="175">
        <v>0</v>
      </c>
      <c r="T42" s="175">
        <f t="shared" si="13"/>
        <v>0</v>
      </c>
      <c r="U42" s="175">
        <v>0</v>
      </c>
      <c r="V42" s="175">
        <v>0</v>
      </c>
      <c r="W42" s="175">
        <v>0</v>
      </c>
      <c r="X42" s="178" t="s">
        <v>35</v>
      </c>
    </row>
    <row r="43" spans="1:24" ht="16.5" customHeight="1">
      <c r="A43" s="174"/>
      <c r="B43" s="177" t="s">
        <v>36</v>
      </c>
      <c r="C43" s="267">
        <f t="shared" si="2"/>
        <v>0</v>
      </c>
      <c r="D43" s="175">
        <f t="shared" si="3"/>
        <v>0</v>
      </c>
      <c r="E43" s="175">
        <f t="shared" si="4"/>
        <v>0</v>
      </c>
      <c r="F43" s="175">
        <f t="shared" si="5"/>
        <v>0</v>
      </c>
      <c r="G43" s="172">
        <f t="shared" si="6"/>
        <v>0</v>
      </c>
      <c r="H43" s="175">
        <f t="shared" si="7"/>
        <v>0</v>
      </c>
      <c r="I43" s="175">
        <f t="shared" si="8"/>
        <v>0</v>
      </c>
      <c r="J43" s="175">
        <f t="shared" si="9"/>
        <v>0</v>
      </c>
      <c r="K43" s="172">
        <f t="shared" si="10"/>
        <v>0</v>
      </c>
      <c r="L43" s="175">
        <v>0</v>
      </c>
      <c r="M43" s="175">
        <v>0</v>
      </c>
      <c r="N43" s="175">
        <v>0</v>
      </c>
      <c r="O43" s="172">
        <f t="shared" si="12"/>
        <v>0</v>
      </c>
      <c r="P43" s="175">
        <v>0</v>
      </c>
      <c r="Q43" s="175">
        <v>0</v>
      </c>
      <c r="R43" s="175">
        <v>0</v>
      </c>
      <c r="S43" s="175">
        <v>0</v>
      </c>
      <c r="T43" s="175">
        <f t="shared" si="13"/>
        <v>0</v>
      </c>
      <c r="U43" s="175">
        <v>0</v>
      </c>
      <c r="V43" s="175">
        <v>0</v>
      </c>
      <c r="W43" s="175">
        <v>0</v>
      </c>
      <c r="X43" s="178" t="s">
        <v>36</v>
      </c>
    </row>
    <row r="44" spans="1:26" s="268" customFormat="1" ht="16.5" customHeight="1">
      <c r="A44" s="362" t="s">
        <v>201</v>
      </c>
      <c r="B44" s="363"/>
      <c r="C44" s="269">
        <f t="shared" si="2"/>
        <v>2</v>
      </c>
      <c r="D44" s="276">
        <f t="shared" si="3"/>
        <v>2</v>
      </c>
      <c r="E44" s="276">
        <f t="shared" si="4"/>
        <v>0</v>
      </c>
      <c r="F44" s="276">
        <f t="shared" si="5"/>
        <v>0</v>
      </c>
      <c r="G44" s="270">
        <f t="shared" si="6"/>
        <v>2</v>
      </c>
      <c r="H44" s="276">
        <f t="shared" si="7"/>
        <v>2</v>
      </c>
      <c r="I44" s="276">
        <f t="shared" si="8"/>
        <v>0</v>
      </c>
      <c r="J44" s="276">
        <f t="shared" si="9"/>
        <v>0</v>
      </c>
      <c r="K44" s="270">
        <f t="shared" si="10"/>
        <v>2</v>
      </c>
      <c r="L44" s="276">
        <f aca="true" t="shared" si="18" ref="L44:W44">SUM(L45:L47)</f>
        <v>2</v>
      </c>
      <c r="M44" s="276">
        <f t="shared" si="18"/>
        <v>0</v>
      </c>
      <c r="N44" s="276">
        <f t="shared" si="18"/>
        <v>0</v>
      </c>
      <c r="O44" s="270">
        <f t="shared" si="12"/>
        <v>0</v>
      </c>
      <c r="P44" s="276">
        <f t="shared" si="18"/>
        <v>0</v>
      </c>
      <c r="Q44" s="276">
        <f t="shared" si="18"/>
        <v>0</v>
      </c>
      <c r="R44" s="276">
        <f t="shared" si="18"/>
        <v>0</v>
      </c>
      <c r="S44" s="276">
        <f t="shared" si="18"/>
        <v>0</v>
      </c>
      <c r="T44" s="276">
        <f t="shared" si="13"/>
        <v>0</v>
      </c>
      <c r="U44" s="276">
        <f t="shared" si="18"/>
        <v>0</v>
      </c>
      <c r="V44" s="276">
        <f t="shared" si="18"/>
        <v>0</v>
      </c>
      <c r="W44" s="276">
        <f t="shared" si="18"/>
        <v>0</v>
      </c>
      <c r="X44" s="360" t="s">
        <v>201</v>
      </c>
      <c r="Y44" s="361"/>
      <c r="Z44" s="271"/>
    </row>
    <row r="45" spans="1:24" ht="16.5" customHeight="1">
      <c r="A45" s="174"/>
      <c r="B45" s="177" t="s">
        <v>37</v>
      </c>
      <c r="C45" s="267">
        <f t="shared" si="2"/>
        <v>1</v>
      </c>
      <c r="D45" s="175">
        <f t="shared" si="3"/>
        <v>1</v>
      </c>
      <c r="E45" s="175">
        <f t="shared" si="4"/>
        <v>0</v>
      </c>
      <c r="F45" s="175">
        <f t="shared" si="5"/>
        <v>0</v>
      </c>
      <c r="G45" s="172">
        <f t="shared" si="6"/>
        <v>1</v>
      </c>
      <c r="H45" s="175">
        <f t="shared" si="7"/>
        <v>1</v>
      </c>
      <c r="I45" s="175">
        <f t="shared" si="8"/>
        <v>0</v>
      </c>
      <c r="J45" s="175">
        <f t="shared" si="9"/>
        <v>0</v>
      </c>
      <c r="K45" s="172">
        <f t="shared" si="10"/>
        <v>1</v>
      </c>
      <c r="L45" s="175">
        <v>1</v>
      </c>
      <c r="M45" s="175">
        <v>0</v>
      </c>
      <c r="N45" s="175">
        <v>0</v>
      </c>
      <c r="O45" s="172">
        <f t="shared" si="12"/>
        <v>0</v>
      </c>
      <c r="P45" s="175">
        <v>0</v>
      </c>
      <c r="Q45" s="175">
        <v>0</v>
      </c>
      <c r="R45" s="175">
        <v>0</v>
      </c>
      <c r="S45" s="175">
        <v>0</v>
      </c>
      <c r="T45" s="175">
        <f t="shared" si="13"/>
        <v>0</v>
      </c>
      <c r="U45" s="175">
        <v>0</v>
      </c>
      <c r="V45" s="175">
        <v>0</v>
      </c>
      <c r="W45" s="175">
        <v>0</v>
      </c>
      <c r="X45" s="178" t="s">
        <v>37</v>
      </c>
    </row>
    <row r="46" spans="1:24" ht="16.5" customHeight="1">
      <c r="A46" s="174"/>
      <c r="B46" s="177" t="s">
        <v>38</v>
      </c>
      <c r="C46" s="267">
        <f t="shared" si="2"/>
        <v>0</v>
      </c>
      <c r="D46" s="175">
        <f t="shared" si="3"/>
        <v>0</v>
      </c>
      <c r="E46" s="175">
        <f t="shared" si="4"/>
        <v>0</v>
      </c>
      <c r="F46" s="175">
        <f t="shared" si="5"/>
        <v>0</v>
      </c>
      <c r="G46" s="172">
        <f t="shared" si="6"/>
        <v>0</v>
      </c>
      <c r="H46" s="175">
        <f t="shared" si="7"/>
        <v>0</v>
      </c>
      <c r="I46" s="175">
        <f t="shared" si="8"/>
        <v>0</v>
      </c>
      <c r="J46" s="175">
        <f t="shared" si="9"/>
        <v>0</v>
      </c>
      <c r="K46" s="172">
        <f t="shared" si="10"/>
        <v>0</v>
      </c>
      <c r="L46" s="175">
        <v>0</v>
      </c>
      <c r="M46" s="175">
        <v>0</v>
      </c>
      <c r="N46" s="175">
        <v>0</v>
      </c>
      <c r="O46" s="172">
        <f t="shared" si="12"/>
        <v>0</v>
      </c>
      <c r="P46" s="175">
        <v>0</v>
      </c>
      <c r="Q46" s="175">
        <v>0</v>
      </c>
      <c r="R46" s="175">
        <v>0</v>
      </c>
      <c r="S46" s="175">
        <v>0</v>
      </c>
      <c r="T46" s="175">
        <f t="shared" si="13"/>
        <v>0</v>
      </c>
      <c r="U46" s="175">
        <v>0</v>
      </c>
      <c r="V46" s="175">
        <v>0</v>
      </c>
      <c r="W46" s="175">
        <v>0</v>
      </c>
      <c r="X46" s="178" t="s">
        <v>38</v>
      </c>
    </row>
    <row r="47" spans="1:24" ht="16.5" customHeight="1">
      <c r="A47" s="174"/>
      <c r="B47" s="177" t="s">
        <v>39</v>
      </c>
      <c r="C47" s="267">
        <f t="shared" si="2"/>
        <v>1</v>
      </c>
      <c r="D47" s="175">
        <f t="shared" si="3"/>
        <v>1</v>
      </c>
      <c r="E47" s="175">
        <f t="shared" si="4"/>
        <v>0</v>
      </c>
      <c r="F47" s="175">
        <f t="shared" si="5"/>
        <v>0</v>
      </c>
      <c r="G47" s="172">
        <f t="shared" si="6"/>
        <v>1</v>
      </c>
      <c r="H47" s="175">
        <f t="shared" si="7"/>
        <v>1</v>
      </c>
      <c r="I47" s="175">
        <f t="shared" si="8"/>
        <v>0</v>
      </c>
      <c r="J47" s="175">
        <f t="shared" si="9"/>
        <v>0</v>
      </c>
      <c r="K47" s="172">
        <f t="shared" si="10"/>
        <v>1</v>
      </c>
      <c r="L47" s="175">
        <v>1</v>
      </c>
      <c r="M47" s="175">
        <v>0</v>
      </c>
      <c r="N47" s="175">
        <v>0</v>
      </c>
      <c r="O47" s="172">
        <f t="shared" si="12"/>
        <v>0</v>
      </c>
      <c r="P47" s="175">
        <v>0</v>
      </c>
      <c r="Q47" s="175">
        <v>0</v>
      </c>
      <c r="R47" s="175">
        <v>0</v>
      </c>
      <c r="S47" s="175">
        <v>0</v>
      </c>
      <c r="T47" s="175">
        <f t="shared" si="13"/>
        <v>0</v>
      </c>
      <c r="U47" s="175">
        <v>0</v>
      </c>
      <c r="V47" s="175">
        <v>0</v>
      </c>
      <c r="W47" s="175">
        <v>0</v>
      </c>
      <c r="X47" s="178" t="s">
        <v>39</v>
      </c>
    </row>
    <row r="48" spans="1:26" s="268" customFormat="1" ht="16.5" customHeight="1">
      <c r="A48" s="362" t="s">
        <v>202</v>
      </c>
      <c r="B48" s="363"/>
      <c r="C48" s="269">
        <f t="shared" si="2"/>
        <v>2</v>
      </c>
      <c r="D48" s="276">
        <f t="shared" si="3"/>
        <v>2</v>
      </c>
      <c r="E48" s="276">
        <f t="shared" si="4"/>
        <v>0</v>
      </c>
      <c r="F48" s="276">
        <f t="shared" si="5"/>
        <v>0</v>
      </c>
      <c r="G48" s="270">
        <f t="shared" si="6"/>
        <v>2</v>
      </c>
      <c r="H48" s="276">
        <f t="shared" si="7"/>
        <v>2</v>
      </c>
      <c r="I48" s="276">
        <f t="shared" si="8"/>
        <v>0</v>
      </c>
      <c r="J48" s="276">
        <f t="shared" si="9"/>
        <v>0</v>
      </c>
      <c r="K48" s="270">
        <f t="shared" si="10"/>
        <v>2</v>
      </c>
      <c r="L48" s="276">
        <f aca="true" t="shared" si="19" ref="L48:W48">SUM(L49:L52)</f>
        <v>2</v>
      </c>
      <c r="M48" s="276">
        <f t="shared" si="19"/>
        <v>0</v>
      </c>
      <c r="N48" s="276">
        <f t="shared" si="19"/>
        <v>0</v>
      </c>
      <c r="O48" s="270">
        <f t="shared" si="12"/>
        <v>0</v>
      </c>
      <c r="P48" s="276">
        <f t="shared" si="19"/>
        <v>0</v>
      </c>
      <c r="Q48" s="276">
        <f t="shared" si="19"/>
        <v>0</v>
      </c>
      <c r="R48" s="276">
        <f t="shared" si="19"/>
        <v>0</v>
      </c>
      <c r="S48" s="276">
        <f t="shared" si="19"/>
        <v>0</v>
      </c>
      <c r="T48" s="276">
        <f t="shared" si="13"/>
        <v>0</v>
      </c>
      <c r="U48" s="276">
        <f t="shared" si="19"/>
        <v>0</v>
      </c>
      <c r="V48" s="276">
        <f t="shared" si="19"/>
        <v>0</v>
      </c>
      <c r="W48" s="276">
        <f t="shared" si="19"/>
        <v>0</v>
      </c>
      <c r="X48" s="360" t="s">
        <v>202</v>
      </c>
      <c r="Y48" s="361"/>
      <c r="Z48" s="271"/>
    </row>
    <row r="49" spans="1:24" ht="16.5" customHeight="1">
      <c r="A49" s="174"/>
      <c r="B49" s="177" t="s">
        <v>40</v>
      </c>
      <c r="C49" s="267">
        <f t="shared" si="2"/>
        <v>1</v>
      </c>
      <c r="D49" s="175">
        <f t="shared" si="3"/>
        <v>1</v>
      </c>
      <c r="E49" s="175">
        <f t="shared" si="4"/>
        <v>0</v>
      </c>
      <c r="F49" s="175">
        <f t="shared" si="5"/>
        <v>0</v>
      </c>
      <c r="G49" s="172">
        <f t="shared" si="6"/>
        <v>1</v>
      </c>
      <c r="H49" s="175">
        <f t="shared" si="7"/>
        <v>1</v>
      </c>
      <c r="I49" s="175">
        <f t="shared" si="8"/>
        <v>0</v>
      </c>
      <c r="J49" s="175">
        <f t="shared" si="9"/>
        <v>0</v>
      </c>
      <c r="K49" s="172">
        <f t="shared" si="10"/>
        <v>1</v>
      </c>
      <c r="L49" s="175">
        <v>1</v>
      </c>
      <c r="M49" s="175">
        <v>0</v>
      </c>
      <c r="N49" s="175">
        <v>0</v>
      </c>
      <c r="O49" s="172">
        <f t="shared" si="12"/>
        <v>0</v>
      </c>
      <c r="P49" s="175">
        <v>0</v>
      </c>
      <c r="Q49" s="175">
        <v>0</v>
      </c>
      <c r="R49" s="175">
        <v>0</v>
      </c>
      <c r="S49" s="175">
        <v>0</v>
      </c>
      <c r="T49" s="175">
        <f t="shared" si="13"/>
        <v>0</v>
      </c>
      <c r="U49" s="175">
        <v>0</v>
      </c>
      <c r="V49" s="175">
        <v>0</v>
      </c>
      <c r="W49" s="175">
        <v>0</v>
      </c>
      <c r="X49" s="178" t="s">
        <v>40</v>
      </c>
    </row>
    <row r="50" spans="1:24" ht="16.5" customHeight="1">
      <c r="A50" s="174"/>
      <c r="B50" s="177" t="s">
        <v>41</v>
      </c>
      <c r="C50" s="267">
        <f t="shared" si="2"/>
        <v>0</v>
      </c>
      <c r="D50" s="175">
        <f t="shared" si="3"/>
        <v>0</v>
      </c>
      <c r="E50" s="175">
        <f t="shared" si="4"/>
        <v>0</v>
      </c>
      <c r="F50" s="175">
        <f t="shared" si="5"/>
        <v>0</v>
      </c>
      <c r="G50" s="172">
        <f t="shared" si="6"/>
        <v>0</v>
      </c>
      <c r="H50" s="175">
        <f t="shared" si="7"/>
        <v>0</v>
      </c>
      <c r="I50" s="175">
        <f t="shared" si="8"/>
        <v>0</v>
      </c>
      <c r="J50" s="175">
        <f t="shared" si="9"/>
        <v>0</v>
      </c>
      <c r="K50" s="172">
        <f t="shared" si="10"/>
        <v>0</v>
      </c>
      <c r="L50" s="175">
        <v>0</v>
      </c>
      <c r="M50" s="175">
        <v>0</v>
      </c>
      <c r="N50" s="175">
        <v>0</v>
      </c>
      <c r="O50" s="172">
        <f t="shared" si="12"/>
        <v>0</v>
      </c>
      <c r="P50" s="175">
        <v>0</v>
      </c>
      <c r="Q50" s="175">
        <v>0</v>
      </c>
      <c r="R50" s="175">
        <v>0</v>
      </c>
      <c r="S50" s="175">
        <v>0</v>
      </c>
      <c r="T50" s="175">
        <f t="shared" si="13"/>
        <v>0</v>
      </c>
      <c r="U50" s="175">
        <v>0</v>
      </c>
      <c r="V50" s="175">
        <v>0</v>
      </c>
      <c r="W50" s="175">
        <v>0</v>
      </c>
      <c r="X50" s="178" t="s">
        <v>41</v>
      </c>
    </row>
    <row r="51" spans="1:24" ht="16.5" customHeight="1">
      <c r="A51" s="174"/>
      <c r="B51" s="177" t="s">
        <v>42</v>
      </c>
      <c r="C51" s="267">
        <f t="shared" si="2"/>
        <v>1</v>
      </c>
      <c r="D51" s="175">
        <f t="shared" si="3"/>
        <v>1</v>
      </c>
      <c r="E51" s="175">
        <f t="shared" si="4"/>
        <v>0</v>
      </c>
      <c r="F51" s="175">
        <f t="shared" si="5"/>
        <v>0</v>
      </c>
      <c r="G51" s="172">
        <f t="shared" si="6"/>
        <v>1</v>
      </c>
      <c r="H51" s="175">
        <f t="shared" si="7"/>
        <v>1</v>
      </c>
      <c r="I51" s="175">
        <f t="shared" si="8"/>
        <v>0</v>
      </c>
      <c r="J51" s="175">
        <f t="shared" si="9"/>
        <v>0</v>
      </c>
      <c r="K51" s="172">
        <f t="shared" si="10"/>
        <v>1</v>
      </c>
      <c r="L51" s="175">
        <v>1</v>
      </c>
      <c r="M51" s="175">
        <v>0</v>
      </c>
      <c r="N51" s="175">
        <v>0</v>
      </c>
      <c r="O51" s="172">
        <f t="shared" si="12"/>
        <v>0</v>
      </c>
      <c r="P51" s="175">
        <v>0</v>
      </c>
      <c r="Q51" s="175">
        <v>0</v>
      </c>
      <c r="R51" s="175">
        <v>0</v>
      </c>
      <c r="S51" s="175">
        <v>0</v>
      </c>
      <c r="T51" s="175">
        <f t="shared" si="13"/>
        <v>0</v>
      </c>
      <c r="U51" s="175">
        <v>0</v>
      </c>
      <c r="V51" s="175">
        <v>0</v>
      </c>
      <c r="W51" s="175">
        <v>0</v>
      </c>
      <c r="X51" s="178" t="s">
        <v>42</v>
      </c>
    </row>
    <row r="52" spans="1:24" ht="16.5" customHeight="1">
      <c r="A52" s="174"/>
      <c r="B52" s="177" t="s">
        <v>43</v>
      </c>
      <c r="C52" s="267">
        <f t="shared" si="2"/>
        <v>0</v>
      </c>
      <c r="D52" s="175">
        <f t="shared" si="3"/>
        <v>0</v>
      </c>
      <c r="E52" s="175">
        <f t="shared" si="4"/>
        <v>0</v>
      </c>
      <c r="F52" s="175">
        <f t="shared" si="5"/>
        <v>0</v>
      </c>
      <c r="G52" s="172">
        <f t="shared" si="6"/>
        <v>0</v>
      </c>
      <c r="H52" s="175">
        <f t="shared" si="7"/>
        <v>0</v>
      </c>
      <c r="I52" s="175">
        <f t="shared" si="8"/>
        <v>0</v>
      </c>
      <c r="J52" s="175">
        <f t="shared" si="9"/>
        <v>0</v>
      </c>
      <c r="K52" s="172">
        <f t="shared" si="10"/>
        <v>0</v>
      </c>
      <c r="L52" s="175">
        <v>0</v>
      </c>
      <c r="M52" s="175">
        <v>0</v>
      </c>
      <c r="N52" s="175">
        <v>0</v>
      </c>
      <c r="O52" s="172">
        <f t="shared" si="12"/>
        <v>0</v>
      </c>
      <c r="P52" s="175">
        <v>0</v>
      </c>
      <c r="Q52" s="175">
        <v>0</v>
      </c>
      <c r="R52" s="175">
        <v>0</v>
      </c>
      <c r="S52" s="175">
        <v>0</v>
      </c>
      <c r="T52" s="175">
        <f t="shared" si="13"/>
        <v>0</v>
      </c>
      <c r="U52" s="175">
        <v>0</v>
      </c>
      <c r="V52" s="175">
        <v>0</v>
      </c>
      <c r="W52" s="175">
        <v>0</v>
      </c>
      <c r="X52" s="178" t="s">
        <v>43</v>
      </c>
    </row>
    <row r="53" spans="1:26" s="268" customFormat="1" ht="16.5" customHeight="1">
      <c r="A53" s="362" t="s">
        <v>203</v>
      </c>
      <c r="B53" s="363"/>
      <c r="C53" s="269">
        <f t="shared" si="2"/>
        <v>2</v>
      </c>
      <c r="D53" s="276">
        <f t="shared" si="3"/>
        <v>2</v>
      </c>
      <c r="E53" s="276">
        <f t="shared" si="4"/>
        <v>0</v>
      </c>
      <c r="F53" s="276">
        <f t="shared" si="5"/>
        <v>0</v>
      </c>
      <c r="G53" s="270">
        <f t="shared" si="6"/>
        <v>2</v>
      </c>
      <c r="H53" s="276">
        <f t="shared" si="7"/>
        <v>2</v>
      </c>
      <c r="I53" s="276">
        <f t="shared" si="8"/>
        <v>0</v>
      </c>
      <c r="J53" s="276">
        <f t="shared" si="9"/>
        <v>0</v>
      </c>
      <c r="K53" s="270">
        <f t="shared" si="10"/>
        <v>2</v>
      </c>
      <c r="L53" s="276">
        <f aca="true" t="shared" si="20" ref="L53:W53">SUM(L54:L55)</f>
        <v>2</v>
      </c>
      <c r="M53" s="276">
        <f t="shared" si="20"/>
        <v>0</v>
      </c>
      <c r="N53" s="276">
        <f t="shared" si="20"/>
        <v>0</v>
      </c>
      <c r="O53" s="270">
        <f t="shared" si="12"/>
        <v>0</v>
      </c>
      <c r="P53" s="276">
        <f t="shared" si="20"/>
        <v>0</v>
      </c>
      <c r="Q53" s="276">
        <f t="shared" si="20"/>
        <v>0</v>
      </c>
      <c r="R53" s="276">
        <f t="shared" si="20"/>
        <v>0</v>
      </c>
      <c r="S53" s="276">
        <f t="shared" si="20"/>
        <v>0</v>
      </c>
      <c r="T53" s="276">
        <f t="shared" si="13"/>
        <v>0</v>
      </c>
      <c r="U53" s="276">
        <f t="shared" si="20"/>
        <v>0</v>
      </c>
      <c r="V53" s="276">
        <f t="shared" si="20"/>
        <v>0</v>
      </c>
      <c r="W53" s="276">
        <f t="shared" si="20"/>
        <v>0</v>
      </c>
      <c r="X53" s="360" t="s">
        <v>203</v>
      </c>
      <c r="Y53" s="361"/>
      <c r="Z53" s="271"/>
    </row>
    <row r="54" spans="1:24" ht="16.5" customHeight="1">
      <c r="A54" s="174"/>
      <c r="B54" s="177" t="s">
        <v>44</v>
      </c>
      <c r="C54" s="267">
        <f t="shared" si="2"/>
        <v>1</v>
      </c>
      <c r="D54" s="175">
        <f t="shared" si="3"/>
        <v>1</v>
      </c>
      <c r="E54" s="175">
        <f t="shared" si="4"/>
        <v>0</v>
      </c>
      <c r="F54" s="175">
        <f t="shared" si="5"/>
        <v>0</v>
      </c>
      <c r="G54" s="172">
        <f t="shared" si="6"/>
        <v>1</v>
      </c>
      <c r="H54" s="175">
        <f t="shared" si="7"/>
        <v>1</v>
      </c>
      <c r="I54" s="175">
        <f t="shared" si="8"/>
        <v>0</v>
      </c>
      <c r="J54" s="175">
        <f t="shared" si="9"/>
        <v>0</v>
      </c>
      <c r="K54" s="172">
        <f t="shared" si="10"/>
        <v>1</v>
      </c>
      <c r="L54" s="175">
        <v>1</v>
      </c>
      <c r="M54" s="175">
        <v>0</v>
      </c>
      <c r="N54" s="175">
        <v>0</v>
      </c>
      <c r="O54" s="172">
        <f t="shared" si="12"/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f t="shared" si="13"/>
        <v>0</v>
      </c>
      <c r="U54" s="175">
        <v>0</v>
      </c>
      <c r="V54" s="175">
        <v>0</v>
      </c>
      <c r="W54" s="175">
        <v>0</v>
      </c>
      <c r="X54" s="178" t="s">
        <v>44</v>
      </c>
    </row>
    <row r="55" spans="1:24" s="157" customFormat="1" ht="16.5" customHeight="1">
      <c r="A55" s="179"/>
      <c r="B55" s="177" t="s">
        <v>56</v>
      </c>
      <c r="C55" s="267">
        <f t="shared" si="2"/>
        <v>1</v>
      </c>
      <c r="D55" s="175">
        <f t="shared" si="3"/>
        <v>1</v>
      </c>
      <c r="E55" s="175">
        <f t="shared" si="4"/>
        <v>0</v>
      </c>
      <c r="F55" s="175">
        <f t="shared" si="5"/>
        <v>0</v>
      </c>
      <c r="G55" s="172">
        <f t="shared" si="6"/>
        <v>1</v>
      </c>
      <c r="H55" s="175">
        <f t="shared" si="7"/>
        <v>1</v>
      </c>
      <c r="I55" s="175">
        <f t="shared" si="8"/>
        <v>0</v>
      </c>
      <c r="J55" s="175">
        <f t="shared" si="9"/>
        <v>0</v>
      </c>
      <c r="K55" s="172">
        <f t="shared" si="10"/>
        <v>1</v>
      </c>
      <c r="L55" s="175">
        <v>1</v>
      </c>
      <c r="M55" s="175">
        <v>0</v>
      </c>
      <c r="N55" s="175">
        <v>0</v>
      </c>
      <c r="O55" s="172">
        <f t="shared" si="12"/>
        <v>0</v>
      </c>
      <c r="P55" s="175">
        <v>0</v>
      </c>
      <c r="Q55" s="175">
        <v>0</v>
      </c>
      <c r="R55" s="175">
        <v>0</v>
      </c>
      <c r="S55" s="175">
        <v>0</v>
      </c>
      <c r="T55" s="175">
        <f t="shared" si="13"/>
        <v>0</v>
      </c>
      <c r="U55" s="175">
        <v>0</v>
      </c>
      <c r="V55" s="175">
        <v>0</v>
      </c>
      <c r="W55" s="175">
        <v>0</v>
      </c>
      <c r="X55" s="178" t="s">
        <v>56</v>
      </c>
    </row>
    <row r="56" spans="1:26" s="268" customFormat="1" ht="16.5" customHeight="1">
      <c r="A56" s="362" t="s">
        <v>204</v>
      </c>
      <c r="B56" s="363"/>
      <c r="C56" s="269">
        <f t="shared" si="2"/>
        <v>3</v>
      </c>
      <c r="D56" s="276">
        <f t="shared" si="3"/>
        <v>3</v>
      </c>
      <c r="E56" s="276">
        <f t="shared" si="4"/>
        <v>0</v>
      </c>
      <c r="F56" s="276">
        <f t="shared" si="5"/>
        <v>0</v>
      </c>
      <c r="G56" s="270">
        <f t="shared" si="6"/>
        <v>3</v>
      </c>
      <c r="H56" s="276">
        <f t="shared" si="7"/>
        <v>3</v>
      </c>
      <c r="I56" s="276">
        <f t="shared" si="8"/>
        <v>0</v>
      </c>
      <c r="J56" s="276">
        <f t="shared" si="9"/>
        <v>0</v>
      </c>
      <c r="K56" s="270">
        <f t="shared" si="10"/>
        <v>3</v>
      </c>
      <c r="L56" s="276">
        <f aca="true" t="shared" si="21" ref="L56:W56">SUM(L57:L58)</f>
        <v>3</v>
      </c>
      <c r="M56" s="276">
        <f t="shared" si="21"/>
        <v>0</v>
      </c>
      <c r="N56" s="276">
        <f t="shared" si="21"/>
        <v>0</v>
      </c>
      <c r="O56" s="270">
        <f t="shared" si="12"/>
        <v>0</v>
      </c>
      <c r="P56" s="276">
        <f t="shared" si="21"/>
        <v>0</v>
      </c>
      <c r="Q56" s="276">
        <f t="shared" si="21"/>
        <v>0</v>
      </c>
      <c r="R56" s="276">
        <f t="shared" si="21"/>
        <v>0</v>
      </c>
      <c r="S56" s="276">
        <f t="shared" si="21"/>
        <v>0</v>
      </c>
      <c r="T56" s="276">
        <f t="shared" si="13"/>
        <v>0</v>
      </c>
      <c r="U56" s="276">
        <f t="shared" si="21"/>
        <v>0</v>
      </c>
      <c r="V56" s="276">
        <f t="shared" si="21"/>
        <v>0</v>
      </c>
      <c r="W56" s="276">
        <f t="shared" si="21"/>
        <v>0</v>
      </c>
      <c r="X56" s="360" t="s">
        <v>204</v>
      </c>
      <c r="Y56" s="361"/>
      <c r="Z56" s="271"/>
    </row>
    <row r="57" spans="1:24" ht="16.5" customHeight="1">
      <c r="A57" s="180"/>
      <c r="B57" s="181" t="s">
        <v>45</v>
      </c>
      <c r="C57" s="267">
        <f t="shared" si="2"/>
        <v>1</v>
      </c>
      <c r="D57" s="175">
        <f t="shared" si="3"/>
        <v>1</v>
      </c>
      <c r="E57" s="175">
        <f t="shared" si="4"/>
        <v>0</v>
      </c>
      <c r="F57" s="175">
        <f t="shared" si="5"/>
        <v>0</v>
      </c>
      <c r="G57" s="172">
        <f t="shared" si="6"/>
        <v>1</v>
      </c>
      <c r="H57" s="175">
        <f t="shared" si="7"/>
        <v>1</v>
      </c>
      <c r="I57" s="175">
        <f t="shared" si="8"/>
        <v>0</v>
      </c>
      <c r="J57" s="175">
        <f t="shared" si="9"/>
        <v>0</v>
      </c>
      <c r="K57" s="172">
        <f t="shared" si="10"/>
        <v>1</v>
      </c>
      <c r="L57" s="175">
        <v>1</v>
      </c>
      <c r="M57" s="175">
        <v>0</v>
      </c>
      <c r="N57" s="175">
        <v>0</v>
      </c>
      <c r="O57" s="172">
        <f t="shared" si="12"/>
        <v>0</v>
      </c>
      <c r="P57" s="175">
        <v>0</v>
      </c>
      <c r="Q57" s="175">
        <v>0</v>
      </c>
      <c r="R57" s="175">
        <v>0</v>
      </c>
      <c r="S57" s="175">
        <v>0</v>
      </c>
      <c r="T57" s="175">
        <f t="shared" si="13"/>
        <v>0</v>
      </c>
      <c r="U57" s="175">
        <v>0</v>
      </c>
      <c r="V57" s="175">
        <v>0</v>
      </c>
      <c r="W57" s="175">
        <v>0</v>
      </c>
      <c r="X57" s="178" t="s">
        <v>45</v>
      </c>
    </row>
    <row r="58" spans="1:24" ht="16.5" customHeight="1">
      <c r="A58" s="180"/>
      <c r="B58" s="181" t="s">
        <v>190</v>
      </c>
      <c r="C58" s="267">
        <f t="shared" si="2"/>
        <v>2</v>
      </c>
      <c r="D58" s="175">
        <f t="shared" si="3"/>
        <v>2</v>
      </c>
      <c r="E58" s="175">
        <f t="shared" si="4"/>
        <v>0</v>
      </c>
      <c r="F58" s="175">
        <f t="shared" si="5"/>
        <v>0</v>
      </c>
      <c r="G58" s="172">
        <f t="shared" si="6"/>
        <v>2</v>
      </c>
      <c r="H58" s="175">
        <f t="shared" si="7"/>
        <v>2</v>
      </c>
      <c r="I58" s="175">
        <f t="shared" si="8"/>
        <v>0</v>
      </c>
      <c r="J58" s="175">
        <f t="shared" si="9"/>
        <v>0</v>
      </c>
      <c r="K58" s="172">
        <f t="shared" si="10"/>
        <v>2</v>
      </c>
      <c r="L58" s="175">
        <v>2</v>
      </c>
      <c r="M58" s="175">
        <v>0</v>
      </c>
      <c r="N58" s="175">
        <v>0</v>
      </c>
      <c r="O58" s="172">
        <f t="shared" si="12"/>
        <v>0</v>
      </c>
      <c r="P58" s="175">
        <v>0</v>
      </c>
      <c r="Q58" s="175">
        <v>0</v>
      </c>
      <c r="R58" s="175">
        <v>0</v>
      </c>
      <c r="S58" s="175">
        <v>0</v>
      </c>
      <c r="T58" s="175">
        <f t="shared" si="13"/>
        <v>0</v>
      </c>
      <c r="U58" s="175">
        <v>0</v>
      </c>
      <c r="V58" s="175">
        <v>0</v>
      </c>
      <c r="W58" s="175">
        <v>0</v>
      </c>
      <c r="X58" s="178" t="s">
        <v>190</v>
      </c>
    </row>
    <row r="59" spans="1:26" s="268" customFormat="1" ht="16.5" customHeight="1">
      <c r="A59" s="362" t="s">
        <v>205</v>
      </c>
      <c r="B59" s="363"/>
      <c r="C59" s="269">
        <f t="shared" si="2"/>
        <v>0</v>
      </c>
      <c r="D59" s="276">
        <f t="shared" si="3"/>
        <v>0</v>
      </c>
      <c r="E59" s="276">
        <f t="shared" si="4"/>
        <v>0</v>
      </c>
      <c r="F59" s="276">
        <f t="shared" si="5"/>
        <v>0</v>
      </c>
      <c r="G59" s="270">
        <f t="shared" si="6"/>
        <v>0</v>
      </c>
      <c r="H59" s="276">
        <f t="shared" si="7"/>
        <v>0</v>
      </c>
      <c r="I59" s="276">
        <f t="shared" si="8"/>
        <v>0</v>
      </c>
      <c r="J59" s="276">
        <f t="shared" si="9"/>
        <v>0</v>
      </c>
      <c r="K59" s="270">
        <f t="shared" si="10"/>
        <v>0</v>
      </c>
      <c r="L59" s="276">
        <f aca="true" t="shared" si="22" ref="L59:W59">L60</f>
        <v>0</v>
      </c>
      <c r="M59" s="276">
        <f t="shared" si="22"/>
        <v>0</v>
      </c>
      <c r="N59" s="276">
        <f t="shared" si="22"/>
        <v>0</v>
      </c>
      <c r="O59" s="270">
        <f t="shared" si="12"/>
        <v>0</v>
      </c>
      <c r="P59" s="276">
        <f t="shared" si="22"/>
        <v>0</v>
      </c>
      <c r="Q59" s="276">
        <f t="shared" si="22"/>
        <v>0</v>
      </c>
      <c r="R59" s="276">
        <f t="shared" si="22"/>
        <v>0</v>
      </c>
      <c r="S59" s="276">
        <f t="shared" si="22"/>
        <v>0</v>
      </c>
      <c r="T59" s="276">
        <f t="shared" si="13"/>
        <v>0</v>
      </c>
      <c r="U59" s="276">
        <f t="shared" si="22"/>
        <v>0</v>
      </c>
      <c r="V59" s="276">
        <f t="shared" si="22"/>
        <v>0</v>
      </c>
      <c r="W59" s="276">
        <f t="shared" si="22"/>
        <v>0</v>
      </c>
      <c r="X59" s="360" t="s">
        <v>205</v>
      </c>
      <c r="Y59" s="361"/>
      <c r="Z59" s="271"/>
    </row>
    <row r="60" spans="1:24" ht="16.5" customHeight="1">
      <c r="A60" s="180"/>
      <c r="B60" s="181" t="s">
        <v>46</v>
      </c>
      <c r="C60" s="267">
        <f t="shared" si="2"/>
        <v>0</v>
      </c>
      <c r="D60" s="175">
        <f t="shared" si="3"/>
        <v>0</v>
      </c>
      <c r="E60" s="175">
        <f t="shared" si="4"/>
        <v>0</v>
      </c>
      <c r="F60" s="175">
        <f t="shared" si="5"/>
        <v>0</v>
      </c>
      <c r="G60" s="172">
        <f t="shared" si="6"/>
        <v>0</v>
      </c>
      <c r="H60" s="175">
        <f t="shared" si="7"/>
        <v>0</v>
      </c>
      <c r="I60" s="175">
        <f t="shared" si="8"/>
        <v>0</v>
      </c>
      <c r="J60" s="175">
        <f t="shared" si="9"/>
        <v>0</v>
      </c>
      <c r="K60" s="172">
        <f t="shared" si="10"/>
        <v>0</v>
      </c>
      <c r="L60" s="175">
        <v>0</v>
      </c>
      <c r="M60" s="175">
        <v>0</v>
      </c>
      <c r="N60" s="175">
        <v>0</v>
      </c>
      <c r="O60" s="172">
        <f t="shared" si="12"/>
        <v>0</v>
      </c>
      <c r="P60" s="175">
        <v>0</v>
      </c>
      <c r="Q60" s="175">
        <v>0</v>
      </c>
      <c r="R60" s="175">
        <v>0</v>
      </c>
      <c r="S60" s="175">
        <v>0</v>
      </c>
      <c r="T60" s="175">
        <f t="shared" si="13"/>
        <v>0</v>
      </c>
      <c r="U60" s="175">
        <v>0</v>
      </c>
      <c r="V60" s="175">
        <v>0</v>
      </c>
      <c r="W60" s="175">
        <v>0</v>
      </c>
      <c r="X60" s="178" t="s">
        <v>46</v>
      </c>
    </row>
    <row r="61" spans="1:25" s="271" customFormat="1" ht="16.5" customHeight="1">
      <c r="A61" s="362" t="s">
        <v>206</v>
      </c>
      <c r="B61" s="363"/>
      <c r="C61" s="269">
        <f t="shared" si="2"/>
        <v>1</v>
      </c>
      <c r="D61" s="276">
        <f t="shared" si="3"/>
        <v>1</v>
      </c>
      <c r="E61" s="276">
        <f t="shared" si="4"/>
        <v>0</v>
      </c>
      <c r="F61" s="276">
        <f t="shared" si="5"/>
        <v>0</v>
      </c>
      <c r="G61" s="270">
        <f t="shared" si="6"/>
        <v>1</v>
      </c>
      <c r="H61" s="276">
        <f t="shared" si="7"/>
        <v>1</v>
      </c>
      <c r="I61" s="276">
        <f t="shared" si="8"/>
        <v>0</v>
      </c>
      <c r="J61" s="276">
        <f t="shared" si="9"/>
        <v>0</v>
      </c>
      <c r="K61" s="270">
        <f t="shared" si="10"/>
        <v>1</v>
      </c>
      <c r="L61" s="276">
        <f aca="true" t="shared" si="23" ref="L61:W61">L62</f>
        <v>1</v>
      </c>
      <c r="M61" s="276">
        <f t="shared" si="23"/>
        <v>0</v>
      </c>
      <c r="N61" s="276">
        <f t="shared" si="23"/>
        <v>0</v>
      </c>
      <c r="O61" s="270">
        <f t="shared" si="12"/>
        <v>0</v>
      </c>
      <c r="P61" s="276">
        <f t="shared" si="23"/>
        <v>0</v>
      </c>
      <c r="Q61" s="276">
        <f t="shared" si="23"/>
        <v>0</v>
      </c>
      <c r="R61" s="276">
        <f t="shared" si="23"/>
        <v>0</v>
      </c>
      <c r="S61" s="276">
        <f t="shared" si="23"/>
        <v>0</v>
      </c>
      <c r="T61" s="276">
        <f t="shared" si="13"/>
        <v>0</v>
      </c>
      <c r="U61" s="276">
        <f t="shared" si="23"/>
        <v>0</v>
      </c>
      <c r="V61" s="276">
        <f t="shared" si="23"/>
        <v>0</v>
      </c>
      <c r="W61" s="276">
        <f t="shared" si="23"/>
        <v>0</v>
      </c>
      <c r="X61" s="360" t="s">
        <v>206</v>
      </c>
      <c r="Y61" s="361"/>
    </row>
    <row r="62" spans="1:24" ht="16.5" customHeight="1">
      <c r="A62" s="180"/>
      <c r="B62" s="181" t="s">
        <v>191</v>
      </c>
      <c r="C62" s="267">
        <f t="shared" si="2"/>
        <v>1</v>
      </c>
      <c r="D62" s="175">
        <f t="shared" si="3"/>
        <v>1</v>
      </c>
      <c r="E62" s="175">
        <f t="shared" si="4"/>
        <v>0</v>
      </c>
      <c r="F62" s="175">
        <f t="shared" si="5"/>
        <v>0</v>
      </c>
      <c r="G62" s="172">
        <f t="shared" si="6"/>
        <v>1</v>
      </c>
      <c r="H62" s="175">
        <f t="shared" si="7"/>
        <v>1</v>
      </c>
      <c r="I62" s="175">
        <f t="shared" si="8"/>
        <v>0</v>
      </c>
      <c r="J62" s="175">
        <f t="shared" si="9"/>
        <v>0</v>
      </c>
      <c r="K62" s="172">
        <f t="shared" si="10"/>
        <v>1</v>
      </c>
      <c r="L62" s="175">
        <v>1</v>
      </c>
      <c r="M62" s="175">
        <v>0</v>
      </c>
      <c r="N62" s="175">
        <v>0</v>
      </c>
      <c r="O62" s="172">
        <f t="shared" si="12"/>
        <v>0</v>
      </c>
      <c r="P62" s="175">
        <v>0</v>
      </c>
      <c r="Q62" s="175">
        <v>0</v>
      </c>
      <c r="R62" s="175">
        <v>0</v>
      </c>
      <c r="S62" s="175">
        <v>0</v>
      </c>
      <c r="T62" s="175">
        <f t="shared" si="13"/>
        <v>0</v>
      </c>
      <c r="U62" s="175">
        <v>0</v>
      </c>
      <c r="V62" s="175">
        <v>0</v>
      </c>
      <c r="W62" s="175">
        <v>0</v>
      </c>
      <c r="X62" s="178" t="s">
        <v>191</v>
      </c>
    </row>
    <row r="63" spans="1:25" ht="16.5" customHeight="1">
      <c r="A63" s="159"/>
      <c r="B63" s="182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83"/>
      <c r="Y63" s="159"/>
    </row>
    <row r="64" spans="2:24" ht="16.5" customHeight="1">
      <c r="B64" s="184"/>
      <c r="C64" s="184"/>
      <c r="D64" s="184"/>
      <c r="E64" s="184"/>
      <c r="F64" s="184"/>
      <c r="G64" s="184"/>
      <c r="H64" s="157"/>
      <c r="I64" s="184"/>
      <c r="J64" s="184"/>
      <c r="K64" s="184"/>
      <c r="L64" s="184"/>
      <c r="M64" s="184"/>
      <c r="N64" s="184"/>
      <c r="O64" s="184"/>
      <c r="P64" s="184"/>
      <c r="Q64" s="157"/>
      <c r="R64" s="157"/>
      <c r="S64" s="184"/>
      <c r="T64" s="184"/>
      <c r="U64" s="184"/>
      <c r="V64" s="184"/>
      <c r="W64" s="184"/>
      <c r="X64" s="184"/>
    </row>
    <row r="65" spans="2:24" ht="16.5" customHeight="1">
      <c r="B65" s="184"/>
      <c r="C65" s="184"/>
      <c r="D65" s="184"/>
      <c r="E65" s="184"/>
      <c r="F65" s="184"/>
      <c r="G65" s="184"/>
      <c r="H65" s="157"/>
      <c r="I65" s="184"/>
      <c r="J65" s="184"/>
      <c r="K65" s="184"/>
      <c r="L65" s="184"/>
      <c r="M65" s="184"/>
      <c r="N65" s="184"/>
      <c r="O65" s="184"/>
      <c r="P65" s="184"/>
      <c r="Q65" s="157"/>
      <c r="R65" s="157"/>
      <c r="S65" s="184"/>
      <c r="T65" s="184"/>
      <c r="U65" s="184"/>
      <c r="V65" s="184"/>
      <c r="W65" s="184"/>
      <c r="X65" s="184"/>
    </row>
    <row r="66" spans="2:24" ht="16.5" customHeight="1">
      <c r="B66" s="184"/>
      <c r="C66" s="184"/>
      <c r="D66" s="184"/>
      <c r="E66" s="184"/>
      <c r="F66" s="184"/>
      <c r="G66" s="184"/>
      <c r="H66" s="157"/>
      <c r="I66" s="184"/>
      <c r="J66" s="184"/>
      <c r="K66" s="184"/>
      <c r="L66" s="184"/>
      <c r="M66" s="184"/>
      <c r="N66" s="184"/>
      <c r="O66" s="184"/>
      <c r="P66" s="184"/>
      <c r="Q66" s="157"/>
      <c r="R66" s="157"/>
      <c r="S66" s="184"/>
      <c r="T66" s="184"/>
      <c r="U66" s="184"/>
      <c r="V66" s="184"/>
      <c r="W66" s="184"/>
      <c r="X66" s="184"/>
    </row>
    <row r="67" spans="2:24" ht="13.5" customHeight="1" hidden="1">
      <c r="B67" s="235" t="s">
        <v>17</v>
      </c>
      <c r="C67" s="267">
        <v>81</v>
      </c>
      <c r="D67" s="175">
        <v>68</v>
      </c>
      <c r="E67" s="175">
        <v>7</v>
      </c>
      <c r="F67" s="175">
        <v>6</v>
      </c>
      <c r="G67" s="175">
        <v>81</v>
      </c>
      <c r="H67" s="175">
        <v>68</v>
      </c>
      <c r="I67" s="175">
        <v>7</v>
      </c>
      <c r="J67" s="175">
        <v>6</v>
      </c>
      <c r="K67" s="172">
        <v>75</v>
      </c>
      <c r="L67" s="175">
        <v>64</v>
      </c>
      <c r="M67" s="175">
        <v>6</v>
      </c>
      <c r="N67" s="175">
        <v>5</v>
      </c>
      <c r="O67" s="172">
        <v>6</v>
      </c>
      <c r="P67" s="175">
        <v>4</v>
      </c>
      <c r="Q67" s="175">
        <v>1</v>
      </c>
      <c r="R67" s="175">
        <v>1</v>
      </c>
      <c r="S67" s="175" t="s">
        <v>207</v>
      </c>
      <c r="T67" s="175">
        <v>3</v>
      </c>
      <c r="U67" s="175">
        <v>1</v>
      </c>
      <c r="V67" s="175">
        <v>2</v>
      </c>
      <c r="W67" s="175">
        <v>0</v>
      </c>
      <c r="X67" s="184"/>
    </row>
    <row r="68" spans="2:24" ht="13.5" customHeight="1" hidden="1">
      <c r="B68" s="235" t="s">
        <v>18</v>
      </c>
      <c r="C68" s="267">
        <v>19</v>
      </c>
      <c r="D68" s="175">
        <v>19</v>
      </c>
      <c r="E68" s="175">
        <v>0</v>
      </c>
      <c r="F68" s="175">
        <v>0</v>
      </c>
      <c r="G68" s="175">
        <v>0</v>
      </c>
      <c r="H68" s="175">
        <v>0</v>
      </c>
      <c r="I68" s="175">
        <v>0</v>
      </c>
      <c r="J68" s="175">
        <v>0</v>
      </c>
      <c r="K68" s="175">
        <v>0</v>
      </c>
      <c r="L68" s="175" t="s">
        <v>207</v>
      </c>
      <c r="M68" s="175" t="s">
        <v>207</v>
      </c>
      <c r="N68" s="175" t="s">
        <v>207</v>
      </c>
      <c r="O68" s="175">
        <v>0</v>
      </c>
      <c r="P68" s="175" t="s">
        <v>207</v>
      </c>
      <c r="Q68" s="175" t="s">
        <v>207</v>
      </c>
      <c r="R68" s="175" t="s">
        <v>207</v>
      </c>
      <c r="S68" s="175">
        <v>19</v>
      </c>
      <c r="T68" s="175">
        <v>0</v>
      </c>
      <c r="U68" s="175" t="s">
        <v>207</v>
      </c>
      <c r="V68" s="175" t="s">
        <v>207</v>
      </c>
      <c r="W68" s="175" t="s">
        <v>207</v>
      </c>
      <c r="X68" s="184"/>
    </row>
    <row r="69" spans="2:24" ht="13.5" customHeight="1">
      <c r="B69" s="184"/>
      <c r="C69" s="236"/>
      <c r="D69" s="236"/>
      <c r="E69" s="236"/>
      <c r="F69" s="236"/>
      <c r="G69" s="236"/>
      <c r="I69" s="236"/>
      <c r="J69" s="236"/>
      <c r="K69" s="236"/>
      <c r="L69" s="236"/>
      <c r="M69" s="236"/>
      <c r="N69" s="236"/>
      <c r="O69" s="236"/>
      <c r="P69" s="236"/>
      <c r="S69" s="236"/>
      <c r="T69" s="236"/>
      <c r="U69" s="236"/>
      <c r="V69" s="236"/>
      <c r="W69" s="236"/>
      <c r="X69" s="184"/>
    </row>
    <row r="70" spans="2:24" ht="13.5" customHeight="1">
      <c r="B70" s="184"/>
      <c r="C70" s="236"/>
      <c r="D70" s="236"/>
      <c r="E70" s="236"/>
      <c r="F70" s="236"/>
      <c r="G70" s="236"/>
      <c r="I70" s="236"/>
      <c r="J70" s="236"/>
      <c r="K70" s="236"/>
      <c r="L70" s="236"/>
      <c r="M70" s="236"/>
      <c r="N70" s="236"/>
      <c r="O70" s="236"/>
      <c r="P70" s="236"/>
      <c r="S70" s="236"/>
      <c r="T70" s="236"/>
      <c r="U70" s="236"/>
      <c r="V70" s="236"/>
      <c r="W70" s="236"/>
      <c r="X70" s="184"/>
    </row>
    <row r="71" spans="2:24" ht="13.5" customHeight="1">
      <c r="B71" s="184"/>
      <c r="C71" s="236"/>
      <c r="D71" s="236"/>
      <c r="E71" s="236"/>
      <c r="F71" s="236"/>
      <c r="G71" s="236"/>
      <c r="I71" s="236"/>
      <c r="J71" s="236"/>
      <c r="K71" s="236"/>
      <c r="L71" s="236"/>
      <c r="M71" s="236"/>
      <c r="N71" s="236"/>
      <c r="O71" s="236"/>
      <c r="P71" s="236"/>
      <c r="S71" s="236"/>
      <c r="T71" s="236"/>
      <c r="U71" s="236"/>
      <c r="V71" s="236"/>
      <c r="W71" s="236"/>
      <c r="X71" s="184"/>
    </row>
    <row r="72" spans="2:24" ht="13.5" customHeight="1">
      <c r="B72" s="184"/>
      <c r="C72" s="236"/>
      <c r="D72" s="236"/>
      <c r="E72" s="236"/>
      <c r="F72" s="236"/>
      <c r="G72" s="236"/>
      <c r="I72" s="236"/>
      <c r="J72" s="236"/>
      <c r="K72" s="236"/>
      <c r="L72" s="236"/>
      <c r="M72" s="236"/>
      <c r="N72" s="236"/>
      <c r="O72" s="236"/>
      <c r="P72" s="236"/>
      <c r="S72" s="236"/>
      <c r="T72" s="236"/>
      <c r="U72" s="236"/>
      <c r="V72" s="236"/>
      <c r="W72" s="236"/>
      <c r="X72" s="184"/>
    </row>
    <row r="73" spans="2:24" ht="13.5" customHeight="1">
      <c r="B73" s="184"/>
      <c r="C73" s="236"/>
      <c r="D73" s="236"/>
      <c r="E73" s="236"/>
      <c r="F73" s="236"/>
      <c r="G73" s="236"/>
      <c r="I73" s="236"/>
      <c r="J73" s="236"/>
      <c r="K73" s="236"/>
      <c r="L73" s="236"/>
      <c r="M73" s="236"/>
      <c r="N73" s="236"/>
      <c r="O73" s="236"/>
      <c r="P73" s="236"/>
      <c r="S73" s="236"/>
      <c r="T73" s="236"/>
      <c r="U73" s="236"/>
      <c r="V73" s="236"/>
      <c r="W73" s="236"/>
      <c r="X73" s="184"/>
    </row>
    <row r="74" spans="2:24" ht="13.5" customHeight="1">
      <c r="B74" s="184"/>
      <c r="C74" s="236"/>
      <c r="D74" s="236"/>
      <c r="E74" s="236"/>
      <c r="F74" s="236"/>
      <c r="G74" s="236"/>
      <c r="I74" s="236"/>
      <c r="J74" s="236"/>
      <c r="K74" s="236"/>
      <c r="L74" s="236"/>
      <c r="M74" s="236"/>
      <c r="N74" s="236"/>
      <c r="O74" s="236"/>
      <c r="P74" s="236"/>
      <c r="S74" s="236"/>
      <c r="T74" s="236"/>
      <c r="U74" s="236"/>
      <c r="V74" s="236"/>
      <c r="W74" s="236"/>
      <c r="X74" s="184"/>
    </row>
    <row r="75" spans="2:24" ht="13.5" customHeight="1">
      <c r="B75" s="184"/>
      <c r="C75" s="236"/>
      <c r="D75" s="236"/>
      <c r="E75" s="236"/>
      <c r="F75" s="236"/>
      <c r="G75" s="236"/>
      <c r="I75" s="236"/>
      <c r="J75" s="236"/>
      <c r="K75" s="236"/>
      <c r="L75" s="236"/>
      <c r="M75" s="236"/>
      <c r="N75" s="236"/>
      <c r="O75" s="236"/>
      <c r="P75" s="236"/>
      <c r="S75" s="236"/>
      <c r="T75" s="236"/>
      <c r="U75" s="236"/>
      <c r="V75" s="236"/>
      <c r="W75" s="236"/>
      <c r="X75" s="184"/>
    </row>
    <row r="76" spans="2:24" ht="13.5" customHeight="1">
      <c r="B76" s="184"/>
      <c r="C76" s="236"/>
      <c r="D76" s="236"/>
      <c r="E76" s="236"/>
      <c r="F76" s="236"/>
      <c r="G76" s="236"/>
      <c r="I76" s="236"/>
      <c r="J76" s="236"/>
      <c r="K76" s="236"/>
      <c r="L76" s="236"/>
      <c r="M76" s="236"/>
      <c r="N76" s="236"/>
      <c r="O76" s="236"/>
      <c r="P76" s="236"/>
      <c r="S76" s="236"/>
      <c r="T76" s="236"/>
      <c r="U76" s="236"/>
      <c r="V76" s="236"/>
      <c r="W76" s="236"/>
      <c r="X76" s="184"/>
    </row>
    <row r="77" spans="2:24" ht="13.5" customHeight="1">
      <c r="B77" s="184"/>
      <c r="C77" s="236"/>
      <c r="D77" s="236"/>
      <c r="E77" s="236"/>
      <c r="F77" s="236"/>
      <c r="G77" s="236"/>
      <c r="I77" s="236"/>
      <c r="J77" s="236"/>
      <c r="K77" s="236"/>
      <c r="L77" s="236"/>
      <c r="M77" s="236"/>
      <c r="N77" s="236"/>
      <c r="O77" s="236"/>
      <c r="P77" s="236"/>
      <c r="S77" s="236"/>
      <c r="T77" s="236"/>
      <c r="U77" s="236"/>
      <c r="V77" s="236"/>
      <c r="W77" s="236"/>
      <c r="X77" s="184"/>
    </row>
    <row r="78" spans="2:24" ht="13.5" customHeight="1">
      <c r="B78" s="184"/>
      <c r="C78" s="236"/>
      <c r="D78" s="236"/>
      <c r="E78" s="236"/>
      <c r="F78" s="236"/>
      <c r="G78" s="236"/>
      <c r="I78" s="236"/>
      <c r="J78" s="236"/>
      <c r="K78" s="236"/>
      <c r="L78" s="236"/>
      <c r="M78" s="236"/>
      <c r="N78" s="236"/>
      <c r="O78" s="236"/>
      <c r="P78" s="236"/>
      <c r="S78" s="236"/>
      <c r="T78" s="236"/>
      <c r="U78" s="236"/>
      <c r="V78" s="236"/>
      <c r="W78" s="236"/>
      <c r="X78" s="184"/>
    </row>
    <row r="79" spans="2:24" ht="13.5" customHeight="1">
      <c r="B79" s="184"/>
      <c r="C79" s="236"/>
      <c r="D79" s="236"/>
      <c r="E79" s="236"/>
      <c r="F79" s="236"/>
      <c r="G79" s="236"/>
      <c r="I79" s="236"/>
      <c r="J79" s="236"/>
      <c r="K79" s="236"/>
      <c r="L79" s="236"/>
      <c r="M79" s="236"/>
      <c r="N79" s="236"/>
      <c r="O79" s="236"/>
      <c r="P79" s="236"/>
      <c r="S79" s="236"/>
      <c r="T79" s="236"/>
      <c r="U79" s="236"/>
      <c r="V79" s="236"/>
      <c r="W79" s="236"/>
      <c r="X79" s="184"/>
    </row>
    <row r="80" ht="13.5" customHeight="1">
      <c r="B80" s="157"/>
    </row>
  </sheetData>
  <sheetProtection/>
  <mergeCells count="33">
    <mergeCell ref="O5:R5"/>
    <mergeCell ref="S4:S5"/>
    <mergeCell ref="T4:W4"/>
    <mergeCell ref="T5:W5"/>
    <mergeCell ref="X12:Y12"/>
    <mergeCell ref="X4:Y6"/>
    <mergeCell ref="A34:B34"/>
    <mergeCell ref="A39:B39"/>
    <mergeCell ref="A41:B41"/>
    <mergeCell ref="A44:B44"/>
    <mergeCell ref="X31:Y31"/>
    <mergeCell ref="X34:Y34"/>
    <mergeCell ref="X39:Y39"/>
    <mergeCell ref="A53:B53"/>
    <mergeCell ref="A56:B56"/>
    <mergeCell ref="A1:M1"/>
    <mergeCell ref="A12:B12"/>
    <mergeCell ref="C4:F5"/>
    <mergeCell ref="G5:J5"/>
    <mergeCell ref="K5:N5"/>
    <mergeCell ref="G4:R4"/>
    <mergeCell ref="A48:B48"/>
    <mergeCell ref="A31:B31"/>
    <mergeCell ref="A4:B6"/>
    <mergeCell ref="X59:Y59"/>
    <mergeCell ref="X61:Y61"/>
    <mergeCell ref="X56:Y56"/>
    <mergeCell ref="X41:Y41"/>
    <mergeCell ref="X44:Y44"/>
    <mergeCell ref="X48:Y48"/>
    <mergeCell ref="X53:Y53"/>
    <mergeCell ref="A61:B61"/>
    <mergeCell ref="A59:B59"/>
  </mergeCells>
  <printOptions horizontalCentered="1"/>
  <pageMargins left="0.5905511811023623" right="0.5905511811023623" top="0.7874015748031497" bottom="0.3937007874015748" header="0.8661417322834646" footer="0.5118110236220472"/>
  <pageSetup horizontalDpi="600" verticalDpi="600" orientation="portrait" paperSize="9" scale="70" r:id="rId1"/>
  <colBreaks count="1" manualBreakCount="1">
    <brk id="13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Y79"/>
  <sheetViews>
    <sheetView showGridLines="0" view="pageBreakPreview" zoomScaleNormal="80" zoomScaleSheetLayoutView="100" zoomScalePageLayoutView="0" workbookViewId="0" topLeftCell="A1">
      <pane xSplit="2" ySplit="6" topLeftCell="C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2" sqref="A2"/>
    </sheetView>
  </sheetViews>
  <sheetFormatPr defaultColWidth="8.75" defaultRowHeight="11.25" customHeight="1"/>
  <cols>
    <col min="1" max="1" width="1.328125" style="81" customWidth="1"/>
    <col min="2" max="2" width="9.83203125" style="81" customWidth="1"/>
    <col min="3" max="11" width="9.58203125" style="81" customWidth="1"/>
    <col min="12" max="22" width="8.58203125" style="81" customWidth="1"/>
    <col min="23" max="23" width="9.58203125" style="81" customWidth="1"/>
    <col min="24" max="24" width="1.328125" style="81" customWidth="1"/>
    <col min="25" max="16384" width="8.75" style="81" customWidth="1"/>
  </cols>
  <sheetData>
    <row r="1" spans="1:22" ht="16.5" customHeight="1">
      <c r="A1" s="432" t="s">
        <v>177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78"/>
      <c r="M1" s="78"/>
      <c r="N1" s="78"/>
      <c r="O1" s="78"/>
      <c r="P1" s="79"/>
      <c r="Q1" s="79"/>
      <c r="R1" s="79"/>
      <c r="S1" s="79"/>
      <c r="T1" s="80" t="s">
        <v>192</v>
      </c>
      <c r="U1" s="79"/>
      <c r="V1" s="79"/>
    </row>
    <row r="2" spans="1:22" ht="16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79"/>
      <c r="T2" s="80"/>
      <c r="U2" s="79"/>
      <c r="V2" s="79"/>
    </row>
    <row r="3" spans="1:24" ht="16.5" customHeight="1">
      <c r="A3" s="80" t="s">
        <v>158</v>
      </c>
      <c r="C3" s="299"/>
      <c r="D3" s="299"/>
      <c r="E3" s="299"/>
      <c r="F3" s="82"/>
      <c r="G3" s="82"/>
      <c r="H3" s="82"/>
      <c r="I3" s="82"/>
      <c r="J3" s="82"/>
      <c r="K3" s="82"/>
      <c r="L3" s="82" t="s">
        <v>134</v>
      </c>
      <c r="M3" s="83"/>
      <c r="N3" s="83"/>
      <c r="O3" s="82"/>
      <c r="P3" s="82"/>
      <c r="Q3" s="82"/>
      <c r="R3" s="82"/>
      <c r="S3" s="82"/>
      <c r="T3" s="83"/>
      <c r="U3" s="82"/>
      <c r="V3" s="84"/>
      <c r="W3" s="85"/>
      <c r="X3" s="1" t="s">
        <v>0</v>
      </c>
    </row>
    <row r="4" spans="1:25" ht="36" customHeight="1">
      <c r="A4" s="498" t="s">
        <v>244</v>
      </c>
      <c r="B4" s="499"/>
      <c r="C4" s="452" t="s">
        <v>57</v>
      </c>
      <c r="D4" s="453"/>
      <c r="E4" s="456"/>
      <c r="F4" s="429" t="s">
        <v>72</v>
      </c>
      <c r="G4" s="430"/>
      <c r="H4" s="430"/>
      <c r="I4" s="431"/>
      <c r="J4" s="429" t="s">
        <v>73</v>
      </c>
      <c r="K4" s="431"/>
      <c r="L4" s="429" t="s">
        <v>147</v>
      </c>
      <c r="M4" s="431"/>
      <c r="N4" s="429" t="s">
        <v>146</v>
      </c>
      <c r="O4" s="431"/>
      <c r="P4" s="429" t="s">
        <v>74</v>
      </c>
      <c r="Q4" s="431"/>
      <c r="R4" s="429" t="s">
        <v>75</v>
      </c>
      <c r="S4" s="431"/>
      <c r="T4" s="429" t="s">
        <v>76</v>
      </c>
      <c r="U4" s="431"/>
      <c r="V4" s="487" t="s">
        <v>226</v>
      </c>
      <c r="W4" s="490" t="s">
        <v>244</v>
      </c>
      <c r="X4" s="498"/>
      <c r="Y4" s="85"/>
    </row>
    <row r="5" spans="1:24" ht="16.5" customHeight="1">
      <c r="A5" s="493"/>
      <c r="B5" s="500"/>
      <c r="C5" s="427" t="s">
        <v>4</v>
      </c>
      <c r="D5" s="427" t="s">
        <v>2</v>
      </c>
      <c r="E5" s="427" t="s">
        <v>3</v>
      </c>
      <c r="F5" s="485" t="s">
        <v>225</v>
      </c>
      <c r="G5" s="486"/>
      <c r="H5" s="485" t="s">
        <v>148</v>
      </c>
      <c r="I5" s="486"/>
      <c r="J5" s="427" t="s">
        <v>2</v>
      </c>
      <c r="K5" s="427" t="s">
        <v>3</v>
      </c>
      <c r="L5" s="427" t="s">
        <v>2</v>
      </c>
      <c r="M5" s="427" t="s">
        <v>3</v>
      </c>
      <c r="N5" s="427" t="s">
        <v>2</v>
      </c>
      <c r="O5" s="427" t="s">
        <v>3</v>
      </c>
      <c r="P5" s="427" t="s">
        <v>2</v>
      </c>
      <c r="Q5" s="427" t="s">
        <v>3</v>
      </c>
      <c r="R5" s="427" t="s">
        <v>2</v>
      </c>
      <c r="S5" s="427" t="s">
        <v>3</v>
      </c>
      <c r="T5" s="427" t="s">
        <v>2</v>
      </c>
      <c r="U5" s="427" t="s">
        <v>3</v>
      </c>
      <c r="V5" s="488"/>
      <c r="W5" s="502"/>
      <c r="X5" s="503"/>
    </row>
    <row r="6" spans="1:24" ht="16.5" customHeight="1">
      <c r="A6" s="495"/>
      <c r="B6" s="501"/>
      <c r="C6" s="428"/>
      <c r="D6" s="428"/>
      <c r="E6" s="428"/>
      <c r="F6" s="86" t="s">
        <v>2</v>
      </c>
      <c r="G6" s="86" t="s">
        <v>3</v>
      </c>
      <c r="H6" s="87" t="s">
        <v>2</v>
      </c>
      <c r="I6" s="88" t="s">
        <v>3</v>
      </c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89"/>
      <c r="W6" s="504"/>
      <c r="X6" s="505"/>
    </row>
    <row r="7" spans="1:24" ht="16.5" customHeight="1">
      <c r="A7" s="85"/>
      <c r="B7" s="89"/>
      <c r="C7" s="300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90"/>
      <c r="X7" s="91"/>
    </row>
    <row r="8" spans="1:24" ht="16.5" customHeight="1">
      <c r="A8" s="243"/>
      <c r="B8" s="301" t="s">
        <v>259</v>
      </c>
      <c r="C8" s="302">
        <v>71</v>
      </c>
      <c r="D8" s="242">
        <v>45</v>
      </c>
      <c r="E8" s="242">
        <v>26</v>
      </c>
      <c r="F8" s="242">
        <v>16</v>
      </c>
      <c r="G8" s="242">
        <v>12</v>
      </c>
      <c r="H8" s="242">
        <v>0</v>
      </c>
      <c r="I8" s="242">
        <v>0</v>
      </c>
      <c r="J8" s="242">
        <v>0</v>
      </c>
      <c r="K8" s="242">
        <v>1</v>
      </c>
      <c r="L8" s="242">
        <v>2</v>
      </c>
      <c r="M8" s="242">
        <v>8</v>
      </c>
      <c r="N8" s="242">
        <v>17</v>
      </c>
      <c r="O8" s="242">
        <v>3</v>
      </c>
      <c r="P8" s="242">
        <v>0</v>
      </c>
      <c r="Q8" s="242">
        <v>0</v>
      </c>
      <c r="R8" s="242">
        <v>8</v>
      </c>
      <c r="S8" s="242">
        <v>2</v>
      </c>
      <c r="T8" s="242">
        <v>2</v>
      </c>
      <c r="U8" s="242">
        <v>0</v>
      </c>
      <c r="V8" s="223">
        <v>3</v>
      </c>
      <c r="W8" s="95" t="s">
        <v>259</v>
      </c>
      <c r="X8" s="92"/>
    </row>
    <row r="9" spans="1:24" s="307" customFormat="1" ht="16.5" customHeight="1">
      <c r="A9" s="303"/>
      <c r="B9" s="301" t="s">
        <v>262</v>
      </c>
      <c r="C9" s="304">
        <f>SUM(C12,C31,C34,C39,C41,C44,C48,C53,C56,C59,C61)</f>
        <v>71</v>
      </c>
      <c r="D9" s="305">
        <f aca="true" t="shared" si="0" ref="D9:V9">SUM(D12,D31,D34,D39,D41,D44,D48,D53,D56,D59,D61)</f>
        <v>43</v>
      </c>
      <c r="E9" s="305">
        <f t="shared" si="0"/>
        <v>28</v>
      </c>
      <c r="F9" s="305">
        <f t="shared" si="0"/>
        <v>15</v>
      </c>
      <c r="G9" s="305">
        <f t="shared" si="0"/>
        <v>15</v>
      </c>
      <c r="H9" s="305">
        <f t="shared" si="0"/>
        <v>0</v>
      </c>
      <c r="I9" s="305">
        <f t="shared" si="0"/>
        <v>0</v>
      </c>
      <c r="J9" s="305">
        <f t="shared" si="0"/>
        <v>0</v>
      </c>
      <c r="K9" s="305">
        <f t="shared" si="0"/>
        <v>1</v>
      </c>
      <c r="L9" s="305">
        <f t="shared" si="0"/>
        <v>1</v>
      </c>
      <c r="M9" s="305">
        <f t="shared" si="0"/>
        <v>8</v>
      </c>
      <c r="N9" s="305">
        <f t="shared" si="0"/>
        <v>18</v>
      </c>
      <c r="O9" s="305">
        <f t="shared" si="0"/>
        <v>2</v>
      </c>
      <c r="P9" s="305">
        <f t="shared" si="0"/>
        <v>0</v>
      </c>
      <c r="Q9" s="305">
        <f t="shared" si="0"/>
        <v>0</v>
      </c>
      <c r="R9" s="305">
        <f t="shared" si="0"/>
        <v>8</v>
      </c>
      <c r="S9" s="305">
        <f t="shared" si="0"/>
        <v>2</v>
      </c>
      <c r="T9" s="305">
        <f t="shared" si="0"/>
        <v>1</v>
      </c>
      <c r="U9" s="305">
        <f t="shared" si="0"/>
        <v>0</v>
      </c>
      <c r="V9" s="305">
        <f t="shared" si="0"/>
        <v>5</v>
      </c>
      <c r="W9" s="95" t="s">
        <v>262</v>
      </c>
      <c r="X9" s="306"/>
    </row>
    <row r="10" spans="1:24" ht="16.5" customHeight="1">
      <c r="A10" s="85"/>
      <c r="B10" s="89"/>
      <c r="C10" s="300" t="s">
        <v>260</v>
      </c>
      <c r="D10" s="84" t="s">
        <v>260</v>
      </c>
      <c r="E10" s="84" t="s">
        <v>260</v>
      </c>
      <c r="F10" s="84" t="s">
        <v>260</v>
      </c>
      <c r="G10" s="84" t="s">
        <v>260</v>
      </c>
      <c r="H10" s="84" t="s">
        <v>260</v>
      </c>
      <c r="I10" s="84" t="s">
        <v>260</v>
      </c>
      <c r="J10" s="84" t="s">
        <v>260</v>
      </c>
      <c r="K10" s="84" t="s">
        <v>260</v>
      </c>
      <c r="L10" s="84" t="s">
        <v>260</v>
      </c>
      <c r="M10" s="84" t="s">
        <v>260</v>
      </c>
      <c r="N10" s="84" t="s">
        <v>260</v>
      </c>
      <c r="O10" s="84" t="s">
        <v>260</v>
      </c>
      <c r="P10" s="84" t="s">
        <v>260</v>
      </c>
      <c r="Q10" s="84" t="s">
        <v>260</v>
      </c>
      <c r="R10" s="84" t="s">
        <v>260</v>
      </c>
      <c r="S10" s="84" t="s">
        <v>260</v>
      </c>
      <c r="T10" s="84" t="s">
        <v>260</v>
      </c>
      <c r="U10" s="84" t="s">
        <v>260</v>
      </c>
      <c r="V10" s="84" t="s">
        <v>260</v>
      </c>
      <c r="W10" s="108"/>
      <c r="X10" s="92"/>
    </row>
    <row r="11" spans="1:24" ht="16.5" customHeight="1">
      <c r="A11" s="85"/>
      <c r="B11" s="96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93"/>
      <c r="X11" s="92"/>
    </row>
    <row r="12" spans="1:24" s="307" customFormat="1" ht="16.5" customHeight="1">
      <c r="A12" s="433" t="s">
        <v>195</v>
      </c>
      <c r="B12" s="497"/>
      <c r="C12" s="304">
        <f>D12+E12</f>
        <v>70</v>
      </c>
      <c r="D12" s="305">
        <f>SUM(F12,H12,J12,L12,N12,P12,R12,T12)</f>
        <v>43</v>
      </c>
      <c r="E12" s="305">
        <f>SUM(G12,I12,K12,M12,O12,Q12,S12,U12)</f>
        <v>27</v>
      </c>
      <c r="F12" s="305">
        <f aca="true" t="shared" si="1" ref="F12:V12">SUM(F14:F30)</f>
        <v>15</v>
      </c>
      <c r="G12" s="305">
        <f t="shared" si="1"/>
        <v>14</v>
      </c>
      <c r="H12" s="305">
        <f t="shared" si="1"/>
        <v>0</v>
      </c>
      <c r="I12" s="305">
        <f t="shared" si="1"/>
        <v>0</v>
      </c>
      <c r="J12" s="305">
        <f t="shared" si="1"/>
        <v>0</v>
      </c>
      <c r="K12" s="305">
        <f t="shared" si="1"/>
        <v>1</v>
      </c>
      <c r="L12" s="305">
        <f t="shared" si="1"/>
        <v>1</v>
      </c>
      <c r="M12" s="305">
        <f t="shared" si="1"/>
        <v>8</v>
      </c>
      <c r="N12" s="305">
        <f t="shared" si="1"/>
        <v>18</v>
      </c>
      <c r="O12" s="305">
        <f t="shared" si="1"/>
        <v>2</v>
      </c>
      <c r="P12" s="305">
        <f t="shared" si="1"/>
        <v>0</v>
      </c>
      <c r="Q12" s="305">
        <f t="shared" si="1"/>
        <v>0</v>
      </c>
      <c r="R12" s="305">
        <f t="shared" si="1"/>
        <v>8</v>
      </c>
      <c r="S12" s="305">
        <f t="shared" si="1"/>
        <v>2</v>
      </c>
      <c r="T12" s="305">
        <f t="shared" si="1"/>
        <v>1</v>
      </c>
      <c r="U12" s="305">
        <f t="shared" si="1"/>
        <v>0</v>
      </c>
      <c r="V12" s="305">
        <f t="shared" si="1"/>
        <v>5</v>
      </c>
      <c r="W12" s="443" t="s">
        <v>195</v>
      </c>
      <c r="X12" s="444"/>
    </row>
    <row r="13" spans="1:24" s="307" customFormat="1" ht="16.5" customHeight="1">
      <c r="A13" s="306"/>
      <c r="B13" s="308" t="s">
        <v>196</v>
      </c>
      <c r="C13" s="304">
        <f aca="true" t="shared" si="2" ref="C13:C62">D13+E13</f>
        <v>30</v>
      </c>
      <c r="D13" s="305">
        <f aca="true" t="shared" si="3" ref="D13:D62">SUM(F13,H13,J13,L13,N13,P13,R13,T13)</f>
        <v>25</v>
      </c>
      <c r="E13" s="305">
        <f aca="true" t="shared" si="4" ref="E13:E62">SUM(G13,I13,K13,M13,O13,Q13,S13,U13)</f>
        <v>5</v>
      </c>
      <c r="F13" s="305">
        <f aca="true" t="shared" si="5" ref="F13:V13">SUM(F14:F18)</f>
        <v>9</v>
      </c>
      <c r="G13" s="305">
        <f t="shared" si="5"/>
        <v>0</v>
      </c>
      <c r="H13" s="305">
        <f t="shared" si="5"/>
        <v>0</v>
      </c>
      <c r="I13" s="305">
        <f t="shared" si="5"/>
        <v>0</v>
      </c>
      <c r="J13" s="305">
        <f t="shared" si="5"/>
        <v>0</v>
      </c>
      <c r="K13" s="305">
        <f t="shared" si="5"/>
        <v>1</v>
      </c>
      <c r="L13" s="305">
        <f t="shared" si="5"/>
        <v>1</v>
      </c>
      <c r="M13" s="305">
        <f t="shared" si="5"/>
        <v>3</v>
      </c>
      <c r="N13" s="305">
        <f t="shared" si="5"/>
        <v>11</v>
      </c>
      <c r="O13" s="305">
        <f t="shared" si="5"/>
        <v>0</v>
      </c>
      <c r="P13" s="305">
        <f t="shared" si="5"/>
        <v>0</v>
      </c>
      <c r="Q13" s="305">
        <f t="shared" si="5"/>
        <v>0</v>
      </c>
      <c r="R13" s="305">
        <f t="shared" si="5"/>
        <v>3</v>
      </c>
      <c r="S13" s="305">
        <f t="shared" si="5"/>
        <v>1</v>
      </c>
      <c r="T13" s="305">
        <f t="shared" si="5"/>
        <v>1</v>
      </c>
      <c r="U13" s="305">
        <f t="shared" si="5"/>
        <v>0</v>
      </c>
      <c r="V13" s="305">
        <f t="shared" si="5"/>
        <v>0</v>
      </c>
      <c r="W13" s="309" t="s">
        <v>196</v>
      </c>
      <c r="X13" s="306"/>
    </row>
    <row r="14" spans="1:24" ht="18" customHeight="1">
      <c r="A14" s="97"/>
      <c r="B14" s="98" t="s">
        <v>19</v>
      </c>
      <c r="C14" s="310">
        <f t="shared" si="2"/>
        <v>9</v>
      </c>
      <c r="D14" s="311">
        <f t="shared" si="3"/>
        <v>8</v>
      </c>
      <c r="E14" s="311">
        <f t="shared" si="4"/>
        <v>1</v>
      </c>
      <c r="F14" s="242">
        <v>3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1</v>
      </c>
      <c r="N14" s="242">
        <v>4</v>
      </c>
      <c r="O14" s="242">
        <v>0</v>
      </c>
      <c r="P14" s="242">
        <v>0</v>
      </c>
      <c r="Q14" s="242">
        <v>0</v>
      </c>
      <c r="R14" s="242">
        <v>1</v>
      </c>
      <c r="S14" s="242">
        <v>0</v>
      </c>
      <c r="T14" s="242">
        <v>0</v>
      </c>
      <c r="U14" s="242">
        <v>0</v>
      </c>
      <c r="V14" s="242">
        <v>0</v>
      </c>
      <c r="W14" s="95" t="s">
        <v>19</v>
      </c>
      <c r="X14" s="92"/>
    </row>
    <row r="15" spans="1:24" ht="18" customHeight="1">
      <c r="A15" s="97"/>
      <c r="B15" s="98" t="s">
        <v>20</v>
      </c>
      <c r="C15" s="310">
        <f t="shared" si="2"/>
        <v>21</v>
      </c>
      <c r="D15" s="311">
        <f t="shared" si="3"/>
        <v>17</v>
      </c>
      <c r="E15" s="311">
        <f t="shared" si="4"/>
        <v>4</v>
      </c>
      <c r="F15" s="242">
        <v>6</v>
      </c>
      <c r="G15" s="242">
        <v>0</v>
      </c>
      <c r="H15" s="242">
        <v>0</v>
      </c>
      <c r="I15" s="242">
        <v>0</v>
      </c>
      <c r="J15" s="242">
        <v>0</v>
      </c>
      <c r="K15" s="242">
        <v>1</v>
      </c>
      <c r="L15" s="242">
        <v>1</v>
      </c>
      <c r="M15" s="242">
        <v>2</v>
      </c>
      <c r="N15" s="242">
        <v>7</v>
      </c>
      <c r="O15" s="242">
        <v>0</v>
      </c>
      <c r="P15" s="242">
        <v>0</v>
      </c>
      <c r="Q15" s="242">
        <v>0</v>
      </c>
      <c r="R15" s="242">
        <v>2</v>
      </c>
      <c r="S15" s="242">
        <v>1</v>
      </c>
      <c r="T15" s="242">
        <v>1</v>
      </c>
      <c r="U15" s="242">
        <v>0</v>
      </c>
      <c r="V15" s="242">
        <v>0</v>
      </c>
      <c r="W15" s="95" t="s">
        <v>20</v>
      </c>
      <c r="X15" s="92"/>
    </row>
    <row r="16" spans="1:24" ht="18" customHeight="1">
      <c r="A16" s="97"/>
      <c r="B16" s="98" t="s">
        <v>21</v>
      </c>
      <c r="C16" s="310">
        <f t="shared" si="2"/>
        <v>0</v>
      </c>
      <c r="D16" s="311">
        <f t="shared" si="3"/>
        <v>0</v>
      </c>
      <c r="E16" s="311">
        <f t="shared" si="4"/>
        <v>0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42">
        <v>0</v>
      </c>
      <c r="V16" s="242">
        <v>0</v>
      </c>
      <c r="W16" s="95" t="s">
        <v>21</v>
      </c>
      <c r="X16" s="92"/>
    </row>
    <row r="17" spans="1:24" ht="18" customHeight="1">
      <c r="A17" s="97"/>
      <c r="B17" s="98" t="s">
        <v>22</v>
      </c>
      <c r="C17" s="310">
        <f t="shared" si="2"/>
        <v>0</v>
      </c>
      <c r="D17" s="311">
        <f t="shared" si="3"/>
        <v>0</v>
      </c>
      <c r="E17" s="311">
        <f t="shared" si="4"/>
        <v>0</v>
      </c>
      <c r="F17" s="242"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0</v>
      </c>
      <c r="U17" s="242">
        <v>0</v>
      </c>
      <c r="V17" s="242">
        <v>0</v>
      </c>
      <c r="W17" s="95" t="s">
        <v>22</v>
      </c>
      <c r="X17" s="92"/>
    </row>
    <row r="18" spans="1:24" ht="18" customHeight="1">
      <c r="A18" s="97"/>
      <c r="B18" s="98" t="s">
        <v>23</v>
      </c>
      <c r="C18" s="310">
        <f t="shared" si="2"/>
        <v>0</v>
      </c>
      <c r="D18" s="311">
        <f t="shared" si="3"/>
        <v>0</v>
      </c>
      <c r="E18" s="311">
        <f t="shared" si="4"/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  <c r="S18" s="242">
        <v>0</v>
      </c>
      <c r="T18" s="242">
        <v>0</v>
      </c>
      <c r="U18" s="242">
        <v>0</v>
      </c>
      <c r="V18" s="242">
        <v>0</v>
      </c>
      <c r="W18" s="95" t="s">
        <v>23</v>
      </c>
      <c r="X18" s="92"/>
    </row>
    <row r="19" spans="1:24" ht="18" customHeight="1">
      <c r="A19" s="97"/>
      <c r="B19" s="99" t="s">
        <v>24</v>
      </c>
      <c r="C19" s="310">
        <f t="shared" si="2"/>
        <v>1</v>
      </c>
      <c r="D19" s="311">
        <f t="shared" si="3"/>
        <v>1</v>
      </c>
      <c r="E19" s="311">
        <f t="shared" si="4"/>
        <v>0</v>
      </c>
      <c r="F19" s="242">
        <v>0</v>
      </c>
      <c r="G19" s="242">
        <v>0</v>
      </c>
      <c r="H19" s="242">
        <v>0</v>
      </c>
      <c r="I19" s="242">
        <v>0</v>
      </c>
      <c r="J19" s="242">
        <v>0</v>
      </c>
      <c r="K19" s="242">
        <v>0</v>
      </c>
      <c r="L19" s="242">
        <v>0</v>
      </c>
      <c r="M19" s="242">
        <v>0</v>
      </c>
      <c r="N19" s="242">
        <v>0</v>
      </c>
      <c r="O19" s="242">
        <v>0</v>
      </c>
      <c r="P19" s="242">
        <v>0</v>
      </c>
      <c r="Q19" s="242">
        <v>0</v>
      </c>
      <c r="R19" s="242">
        <v>1</v>
      </c>
      <c r="S19" s="242">
        <v>0</v>
      </c>
      <c r="T19" s="242">
        <v>0</v>
      </c>
      <c r="U19" s="242">
        <v>0</v>
      </c>
      <c r="V19" s="242">
        <v>0</v>
      </c>
      <c r="W19" s="100" t="s">
        <v>24</v>
      </c>
      <c r="X19" s="92"/>
    </row>
    <row r="20" spans="1:24" ht="18" customHeight="1">
      <c r="A20" s="97"/>
      <c r="B20" s="99" t="s">
        <v>159</v>
      </c>
      <c r="C20" s="310">
        <f t="shared" si="2"/>
        <v>0</v>
      </c>
      <c r="D20" s="311">
        <f t="shared" si="3"/>
        <v>0</v>
      </c>
      <c r="E20" s="311">
        <f t="shared" si="4"/>
        <v>0</v>
      </c>
      <c r="F20" s="242">
        <v>0</v>
      </c>
      <c r="G20" s="242">
        <v>0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  <c r="S20" s="242">
        <v>0</v>
      </c>
      <c r="T20" s="242">
        <v>0</v>
      </c>
      <c r="U20" s="242">
        <v>0</v>
      </c>
      <c r="V20" s="242">
        <v>0</v>
      </c>
      <c r="W20" s="100" t="s">
        <v>159</v>
      </c>
      <c r="X20" s="92"/>
    </row>
    <row r="21" spans="1:24" ht="18" customHeight="1">
      <c r="A21" s="97"/>
      <c r="B21" s="99" t="s">
        <v>25</v>
      </c>
      <c r="C21" s="310">
        <f t="shared" si="2"/>
        <v>2</v>
      </c>
      <c r="D21" s="311">
        <f t="shared" si="3"/>
        <v>1</v>
      </c>
      <c r="E21" s="311">
        <f t="shared" si="4"/>
        <v>1</v>
      </c>
      <c r="F21" s="242">
        <v>1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1</v>
      </c>
      <c r="N21" s="242">
        <v>0</v>
      </c>
      <c r="O21" s="242">
        <v>0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100" t="s">
        <v>25</v>
      </c>
      <c r="X21" s="92"/>
    </row>
    <row r="22" spans="1:24" ht="18" customHeight="1">
      <c r="A22" s="97"/>
      <c r="B22" s="99" t="s">
        <v>26</v>
      </c>
      <c r="C22" s="310">
        <f t="shared" si="2"/>
        <v>0</v>
      </c>
      <c r="D22" s="311">
        <f t="shared" si="3"/>
        <v>0</v>
      </c>
      <c r="E22" s="311">
        <f t="shared" si="4"/>
        <v>0</v>
      </c>
      <c r="F22" s="242">
        <v>0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0</v>
      </c>
      <c r="N22" s="242">
        <v>0</v>
      </c>
      <c r="O22" s="242">
        <v>0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100" t="s">
        <v>26</v>
      </c>
      <c r="X22" s="92"/>
    </row>
    <row r="23" spans="1:24" ht="18" customHeight="1">
      <c r="A23" s="97"/>
      <c r="B23" s="99" t="s">
        <v>27</v>
      </c>
      <c r="C23" s="310">
        <f t="shared" si="2"/>
        <v>0</v>
      </c>
      <c r="D23" s="311">
        <f t="shared" si="3"/>
        <v>0</v>
      </c>
      <c r="E23" s="311">
        <f t="shared" si="4"/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100" t="s">
        <v>27</v>
      </c>
      <c r="X23" s="92"/>
    </row>
    <row r="24" spans="1:24" ht="18" customHeight="1">
      <c r="A24" s="97"/>
      <c r="B24" s="99" t="s">
        <v>28</v>
      </c>
      <c r="C24" s="310">
        <f t="shared" si="2"/>
        <v>0</v>
      </c>
      <c r="D24" s="311">
        <f t="shared" si="3"/>
        <v>0</v>
      </c>
      <c r="E24" s="311">
        <f t="shared" si="4"/>
        <v>0</v>
      </c>
      <c r="F24" s="242">
        <v>0</v>
      </c>
      <c r="G24" s="242">
        <v>0</v>
      </c>
      <c r="H24" s="242">
        <v>0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  <c r="O24" s="242">
        <v>0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100" t="s">
        <v>28</v>
      </c>
      <c r="X24" s="92"/>
    </row>
    <row r="25" spans="1:24" ht="18" customHeight="1">
      <c r="A25" s="97"/>
      <c r="B25" s="99" t="s">
        <v>29</v>
      </c>
      <c r="C25" s="310">
        <f t="shared" si="2"/>
        <v>9</v>
      </c>
      <c r="D25" s="311">
        <f t="shared" si="3"/>
        <v>3</v>
      </c>
      <c r="E25" s="311">
        <f t="shared" si="4"/>
        <v>6</v>
      </c>
      <c r="F25" s="242">
        <v>1</v>
      </c>
      <c r="G25" s="242">
        <v>4</v>
      </c>
      <c r="H25" s="242">
        <v>0</v>
      </c>
      <c r="I25" s="242">
        <v>0</v>
      </c>
      <c r="J25" s="242">
        <v>0</v>
      </c>
      <c r="K25" s="242">
        <v>0</v>
      </c>
      <c r="L25" s="242">
        <v>0</v>
      </c>
      <c r="M25" s="242">
        <v>1</v>
      </c>
      <c r="N25" s="242">
        <v>0</v>
      </c>
      <c r="O25" s="242">
        <v>1</v>
      </c>
      <c r="P25" s="242">
        <v>0</v>
      </c>
      <c r="Q25" s="242">
        <v>0</v>
      </c>
      <c r="R25" s="242">
        <v>2</v>
      </c>
      <c r="S25" s="242">
        <v>0</v>
      </c>
      <c r="T25" s="242">
        <v>0</v>
      </c>
      <c r="U25" s="242">
        <v>0</v>
      </c>
      <c r="V25" s="242">
        <v>1</v>
      </c>
      <c r="W25" s="100" t="s">
        <v>29</v>
      </c>
      <c r="X25" s="92"/>
    </row>
    <row r="26" spans="1:24" ht="18" customHeight="1">
      <c r="A26" s="97"/>
      <c r="B26" s="99" t="s">
        <v>30</v>
      </c>
      <c r="C26" s="310">
        <f t="shared" si="2"/>
        <v>2</v>
      </c>
      <c r="D26" s="311">
        <f t="shared" si="3"/>
        <v>1</v>
      </c>
      <c r="E26" s="311">
        <f t="shared" si="4"/>
        <v>1</v>
      </c>
      <c r="F26" s="242">
        <v>1</v>
      </c>
      <c r="G26" s="242">
        <v>0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1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100" t="s">
        <v>30</v>
      </c>
      <c r="X26" s="92"/>
    </row>
    <row r="27" spans="1:24" ht="18" customHeight="1">
      <c r="A27" s="97"/>
      <c r="B27" s="101" t="s">
        <v>60</v>
      </c>
      <c r="C27" s="310">
        <f t="shared" si="2"/>
        <v>2</v>
      </c>
      <c r="D27" s="311">
        <f t="shared" si="3"/>
        <v>0</v>
      </c>
      <c r="E27" s="311">
        <f t="shared" si="4"/>
        <v>2</v>
      </c>
      <c r="F27" s="242">
        <v>0</v>
      </c>
      <c r="G27" s="242">
        <v>1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1</v>
      </c>
      <c r="N27" s="242">
        <v>0</v>
      </c>
      <c r="O27" s="242">
        <v>0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100" t="s">
        <v>60</v>
      </c>
      <c r="X27" s="92"/>
    </row>
    <row r="28" spans="1:24" ht="18" customHeight="1">
      <c r="A28" s="97"/>
      <c r="B28" s="101" t="s">
        <v>61</v>
      </c>
      <c r="C28" s="310">
        <f t="shared" si="2"/>
        <v>0</v>
      </c>
      <c r="D28" s="311">
        <f t="shared" si="3"/>
        <v>0</v>
      </c>
      <c r="E28" s="311">
        <f t="shared" si="4"/>
        <v>0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100" t="s">
        <v>61</v>
      </c>
      <c r="X28" s="92"/>
    </row>
    <row r="29" spans="1:24" ht="18" customHeight="1">
      <c r="A29" s="97"/>
      <c r="B29" s="101" t="s">
        <v>62</v>
      </c>
      <c r="C29" s="310">
        <f t="shared" si="2"/>
        <v>9</v>
      </c>
      <c r="D29" s="311">
        <f t="shared" si="3"/>
        <v>3</v>
      </c>
      <c r="E29" s="311">
        <f t="shared" si="4"/>
        <v>6</v>
      </c>
      <c r="F29" s="242">
        <v>1</v>
      </c>
      <c r="G29" s="242">
        <v>6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1</v>
      </c>
      <c r="O29" s="242">
        <v>0</v>
      </c>
      <c r="P29" s="242">
        <v>0</v>
      </c>
      <c r="Q29" s="242">
        <v>0</v>
      </c>
      <c r="R29" s="242">
        <v>1</v>
      </c>
      <c r="S29" s="242">
        <v>0</v>
      </c>
      <c r="T29" s="242">
        <v>0</v>
      </c>
      <c r="U29" s="242">
        <v>0</v>
      </c>
      <c r="V29" s="242">
        <v>3</v>
      </c>
      <c r="W29" s="100" t="s">
        <v>62</v>
      </c>
      <c r="X29" s="92"/>
    </row>
    <row r="30" spans="1:24" ht="18" customHeight="1">
      <c r="A30" s="97"/>
      <c r="B30" s="101" t="s">
        <v>189</v>
      </c>
      <c r="C30" s="310">
        <f t="shared" si="2"/>
        <v>15</v>
      </c>
      <c r="D30" s="311">
        <f t="shared" si="3"/>
        <v>9</v>
      </c>
      <c r="E30" s="311">
        <f t="shared" si="4"/>
        <v>6</v>
      </c>
      <c r="F30" s="242">
        <v>2</v>
      </c>
      <c r="G30" s="242">
        <v>3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1</v>
      </c>
      <c r="N30" s="242">
        <v>6</v>
      </c>
      <c r="O30" s="242">
        <v>1</v>
      </c>
      <c r="P30" s="242">
        <v>0</v>
      </c>
      <c r="Q30" s="242">
        <v>0</v>
      </c>
      <c r="R30" s="242">
        <v>1</v>
      </c>
      <c r="S30" s="242">
        <v>1</v>
      </c>
      <c r="T30" s="242">
        <v>0</v>
      </c>
      <c r="U30" s="242">
        <v>0</v>
      </c>
      <c r="V30" s="242">
        <v>1</v>
      </c>
      <c r="W30" s="100" t="s">
        <v>189</v>
      </c>
      <c r="X30" s="92"/>
    </row>
    <row r="31" spans="1:24" s="307" customFormat="1" ht="18" customHeight="1">
      <c r="A31" s="435" t="s">
        <v>247</v>
      </c>
      <c r="B31" s="436"/>
      <c r="C31" s="304">
        <f t="shared" si="2"/>
        <v>0</v>
      </c>
      <c r="D31" s="305">
        <f t="shared" si="3"/>
        <v>0</v>
      </c>
      <c r="E31" s="305">
        <f t="shared" si="4"/>
        <v>0</v>
      </c>
      <c r="F31" s="305">
        <f aca="true" t="shared" si="6" ref="F31:V31">SUM(F32:F33)</f>
        <v>0</v>
      </c>
      <c r="G31" s="305">
        <f t="shared" si="6"/>
        <v>0</v>
      </c>
      <c r="H31" s="305">
        <f t="shared" si="6"/>
        <v>0</v>
      </c>
      <c r="I31" s="305">
        <f t="shared" si="6"/>
        <v>0</v>
      </c>
      <c r="J31" s="305">
        <f t="shared" si="6"/>
        <v>0</v>
      </c>
      <c r="K31" s="305">
        <f t="shared" si="6"/>
        <v>0</v>
      </c>
      <c r="L31" s="305">
        <f t="shared" si="6"/>
        <v>0</v>
      </c>
      <c r="M31" s="305">
        <f t="shared" si="6"/>
        <v>0</v>
      </c>
      <c r="N31" s="305">
        <f t="shared" si="6"/>
        <v>0</v>
      </c>
      <c r="O31" s="305">
        <f t="shared" si="6"/>
        <v>0</v>
      </c>
      <c r="P31" s="305">
        <f t="shared" si="6"/>
        <v>0</v>
      </c>
      <c r="Q31" s="305">
        <f t="shared" si="6"/>
        <v>0</v>
      </c>
      <c r="R31" s="305">
        <f t="shared" si="6"/>
        <v>0</v>
      </c>
      <c r="S31" s="305">
        <f t="shared" si="6"/>
        <v>0</v>
      </c>
      <c r="T31" s="305">
        <f t="shared" si="6"/>
        <v>0</v>
      </c>
      <c r="U31" s="305">
        <f t="shared" si="6"/>
        <v>0</v>
      </c>
      <c r="V31" s="305">
        <f t="shared" si="6"/>
        <v>0</v>
      </c>
      <c r="W31" s="443" t="s">
        <v>247</v>
      </c>
      <c r="X31" s="444"/>
    </row>
    <row r="32" spans="1:24" ht="18" customHeight="1">
      <c r="A32" s="97"/>
      <c r="B32" s="99" t="s">
        <v>31</v>
      </c>
      <c r="C32" s="310">
        <f t="shared" si="2"/>
        <v>0</v>
      </c>
      <c r="D32" s="311">
        <f t="shared" si="3"/>
        <v>0</v>
      </c>
      <c r="E32" s="311">
        <f t="shared" si="4"/>
        <v>0</v>
      </c>
      <c r="F32" s="242">
        <v>0</v>
      </c>
      <c r="G32" s="242">
        <v>0</v>
      </c>
      <c r="H32" s="242">
        <v>0</v>
      </c>
      <c r="I32" s="242">
        <v>0</v>
      </c>
      <c r="J32" s="242">
        <v>0</v>
      </c>
      <c r="K32" s="242">
        <v>0</v>
      </c>
      <c r="L32" s="242">
        <v>0</v>
      </c>
      <c r="M32" s="242">
        <v>0</v>
      </c>
      <c r="N32" s="242">
        <v>0</v>
      </c>
      <c r="O32" s="242">
        <v>0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100" t="s">
        <v>31</v>
      </c>
      <c r="X32" s="92"/>
    </row>
    <row r="33" spans="1:24" ht="18" customHeight="1">
      <c r="A33" s="97"/>
      <c r="B33" s="99" t="s">
        <v>32</v>
      </c>
      <c r="C33" s="310">
        <f t="shared" si="2"/>
        <v>0</v>
      </c>
      <c r="D33" s="311">
        <f t="shared" si="3"/>
        <v>0</v>
      </c>
      <c r="E33" s="311">
        <f t="shared" si="4"/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0</v>
      </c>
      <c r="M33" s="242">
        <v>0</v>
      </c>
      <c r="N33" s="242">
        <v>0</v>
      </c>
      <c r="O33" s="242">
        <v>0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100" t="s">
        <v>32</v>
      </c>
      <c r="X33" s="92"/>
    </row>
    <row r="34" spans="1:24" s="307" customFormat="1" ht="18" customHeight="1">
      <c r="A34" s="433" t="s">
        <v>248</v>
      </c>
      <c r="B34" s="434"/>
      <c r="C34" s="304">
        <f t="shared" si="2"/>
        <v>1</v>
      </c>
      <c r="D34" s="305">
        <f t="shared" si="3"/>
        <v>0</v>
      </c>
      <c r="E34" s="305">
        <f t="shared" si="4"/>
        <v>1</v>
      </c>
      <c r="F34" s="305">
        <f aca="true" t="shared" si="7" ref="F34:V34">SUM(F35:F38)</f>
        <v>0</v>
      </c>
      <c r="G34" s="305">
        <f t="shared" si="7"/>
        <v>1</v>
      </c>
      <c r="H34" s="305">
        <f t="shared" si="7"/>
        <v>0</v>
      </c>
      <c r="I34" s="305">
        <f t="shared" si="7"/>
        <v>0</v>
      </c>
      <c r="J34" s="305">
        <f t="shared" si="7"/>
        <v>0</v>
      </c>
      <c r="K34" s="305">
        <f t="shared" si="7"/>
        <v>0</v>
      </c>
      <c r="L34" s="305">
        <f t="shared" si="7"/>
        <v>0</v>
      </c>
      <c r="M34" s="305">
        <f t="shared" si="7"/>
        <v>0</v>
      </c>
      <c r="N34" s="305">
        <f t="shared" si="7"/>
        <v>0</v>
      </c>
      <c r="O34" s="305">
        <f t="shared" si="7"/>
        <v>0</v>
      </c>
      <c r="P34" s="305">
        <f t="shared" si="7"/>
        <v>0</v>
      </c>
      <c r="Q34" s="305">
        <f t="shared" si="7"/>
        <v>0</v>
      </c>
      <c r="R34" s="305">
        <f t="shared" si="7"/>
        <v>0</v>
      </c>
      <c r="S34" s="305">
        <f t="shared" si="7"/>
        <v>0</v>
      </c>
      <c r="T34" s="305">
        <f t="shared" si="7"/>
        <v>0</v>
      </c>
      <c r="U34" s="305">
        <f t="shared" si="7"/>
        <v>0</v>
      </c>
      <c r="V34" s="305">
        <f t="shared" si="7"/>
        <v>0</v>
      </c>
      <c r="W34" s="443" t="s">
        <v>248</v>
      </c>
      <c r="X34" s="444"/>
    </row>
    <row r="35" spans="1:24" ht="18" customHeight="1">
      <c r="A35" s="97"/>
      <c r="B35" s="99" t="s">
        <v>48</v>
      </c>
      <c r="C35" s="310">
        <f t="shared" si="2"/>
        <v>1</v>
      </c>
      <c r="D35" s="311">
        <f t="shared" si="3"/>
        <v>0</v>
      </c>
      <c r="E35" s="311">
        <f t="shared" si="4"/>
        <v>1</v>
      </c>
      <c r="F35" s="242">
        <v>0</v>
      </c>
      <c r="G35" s="242">
        <v>1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0</v>
      </c>
      <c r="O35" s="242">
        <v>0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0</v>
      </c>
      <c r="V35" s="242">
        <v>0</v>
      </c>
      <c r="W35" s="100" t="s">
        <v>47</v>
      </c>
      <c r="X35" s="92"/>
    </row>
    <row r="36" spans="1:24" ht="18" customHeight="1">
      <c r="A36" s="97"/>
      <c r="B36" s="99" t="s">
        <v>50</v>
      </c>
      <c r="C36" s="310">
        <f t="shared" si="2"/>
        <v>0</v>
      </c>
      <c r="D36" s="311">
        <f t="shared" si="3"/>
        <v>0</v>
      </c>
      <c r="E36" s="311">
        <f t="shared" si="4"/>
        <v>0</v>
      </c>
      <c r="F36" s="242">
        <v>0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  <c r="S36" s="242">
        <v>0</v>
      </c>
      <c r="T36" s="242">
        <v>0</v>
      </c>
      <c r="U36" s="242">
        <v>0</v>
      </c>
      <c r="V36" s="242">
        <v>0</v>
      </c>
      <c r="W36" s="100" t="s">
        <v>49</v>
      </c>
      <c r="X36" s="92"/>
    </row>
    <row r="37" spans="1:24" ht="18" customHeight="1">
      <c r="A37" s="97"/>
      <c r="B37" s="99" t="s">
        <v>52</v>
      </c>
      <c r="C37" s="310">
        <f t="shared" si="2"/>
        <v>0</v>
      </c>
      <c r="D37" s="311">
        <f t="shared" si="3"/>
        <v>0</v>
      </c>
      <c r="E37" s="311">
        <f t="shared" si="4"/>
        <v>0</v>
      </c>
      <c r="F37" s="242">
        <v>0</v>
      </c>
      <c r="G37" s="242">
        <v>0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0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100" t="s">
        <v>51</v>
      </c>
      <c r="X37" s="92"/>
    </row>
    <row r="38" spans="1:24" ht="18" customHeight="1">
      <c r="A38" s="97"/>
      <c r="B38" s="99" t="s">
        <v>54</v>
      </c>
      <c r="C38" s="310">
        <f t="shared" si="2"/>
        <v>0</v>
      </c>
      <c r="D38" s="311">
        <f t="shared" si="3"/>
        <v>0</v>
      </c>
      <c r="E38" s="311">
        <f t="shared" si="4"/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0</v>
      </c>
      <c r="O38" s="242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100" t="s">
        <v>53</v>
      </c>
      <c r="X38" s="92"/>
    </row>
    <row r="39" spans="1:24" s="307" customFormat="1" ht="18" customHeight="1">
      <c r="A39" s="433" t="s">
        <v>249</v>
      </c>
      <c r="B39" s="434"/>
      <c r="C39" s="304">
        <f t="shared" si="2"/>
        <v>0</v>
      </c>
      <c r="D39" s="305">
        <f t="shared" si="3"/>
        <v>0</v>
      </c>
      <c r="E39" s="305">
        <f t="shared" si="4"/>
        <v>0</v>
      </c>
      <c r="F39" s="305">
        <f aca="true" t="shared" si="8" ref="F39:V39">F40</f>
        <v>0</v>
      </c>
      <c r="G39" s="305">
        <f t="shared" si="8"/>
        <v>0</v>
      </c>
      <c r="H39" s="305">
        <f t="shared" si="8"/>
        <v>0</v>
      </c>
      <c r="I39" s="305">
        <f t="shared" si="8"/>
        <v>0</v>
      </c>
      <c r="J39" s="305">
        <f t="shared" si="8"/>
        <v>0</v>
      </c>
      <c r="K39" s="305">
        <f t="shared" si="8"/>
        <v>0</v>
      </c>
      <c r="L39" s="305">
        <f t="shared" si="8"/>
        <v>0</v>
      </c>
      <c r="M39" s="305">
        <f t="shared" si="8"/>
        <v>0</v>
      </c>
      <c r="N39" s="305">
        <f t="shared" si="8"/>
        <v>0</v>
      </c>
      <c r="O39" s="305">
        <f t="shared" si="8"/>
        <v>0</v>
      </c>
      <c r="P39" s="305">
        <f t="shared" si="8"/>
        <v>0</v>
      </c>
      <c r="Q39" s="305">
        <f t="shared" si="8"/>
        <v>0</v>
      </c>
      <c r="R39" s="305">
        <f t="shared" si="8"/>
        <v>0</v>
      </c>
      <c r="S39" s="305">
        <f t="shared" si="8"/>
        <v>0</v>
      </c>
      <c r="T39" s="305">
        <f t="shared" si="8"/>
        <v>0</v>
      </c>
      <c r="U39" s="305">
        <f t="shared" si="8"/>
        <v>0</v>
      </c>
      <c r="V39" s="305">
        <f t="shared" si="8"/>
        <v>0</v>
      </c>
      <c r="W39" s="445" t="s">
        <v>33</v>
      </c>
      <c r="X39" s="446"/>
    </row>
    <row r="40" spans="1:24" ht="18" customHeight="1">
      <c r="A40" s="97"/>
      <c r="B40" s="99" t="s">
        <v>34</v>
      </c>
      <c r="C40" s="310">
        <f t="shared" si="2"/>
        <v>0</v>
      </c>
      <c r="D40" s="311">
        <f t="shared" si="3"/>
        <v>0</v>
      </c>
      <c r="E40" s="311">
        <f t="shared" si="4"/>
        <v>0</v>
      </c>
      <c r="F40" s="242">
        <v>0</v>
      </c>
      <c r="G40" s="242">
        <v>0</v>
      </c>
      <c r="H40" s="242">
        <v>0</v>
      </c>
      <c r="I40" s="242">
        <v>0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2">
        <v>0</v>
      </c>
      <c r="V40" s="242">
        <v>0</v>
      </c>
      <c r="W40" s="100" t="s">
        <v>34</v>
      </c>
      <c r="X40" s="92"/>
    </row>
    <row r="41" spans="1:24" s="307" customFormat="1" ht="18" customHeight="1">
      <c r="A41" s="433" t="s">
        <v>250</v>
      </c>
      <c r="B41" s="434"/>
      <c r="C41" s="304">
        <f t="shared" si="2"/>
        <v>0</v>
      </c>
      <c r="D41" s="305">
        <f t="shared" si="3"/>
        <v>0</v>
      </c>
      <c r="E41" s="305">
        <f t="shared" si="4"/>
        <v>0</v>
      </c>
      <c r="F41" s="305">
        <f aca="true" t="shared" si="9" ref="F41:V41">SUM(F42:F43)</f>
        <v>0</v>
      </c>
      <c r="G41" s="305">
        <f t="shared" si="9"/>
        <v>0</v>
      </c>
      <c r="H41" s="305">
        <f t="shared" si="9"/>
        <v>0</v>
      </c>
      <c r="I41" s="305">
        <f t="shared" si="9"/>
        <v>0</v>
      </c>
      <c r="J41" s="305">
        <f t="shared" si="9"/>
        <v>0</v>
      </c>
      <c r="K41" s="305">
        <f t="shared" si="9"/>
        <v>0</v>
      </c>
      <c r="L41" s="305">
        <f t="shared" si="9"/>
        <v>0</v>
      </c>
      <c r="M41" s="305">
        <f t="shared" si="9"/>
        <v>0</v>
      </c>
      <c r="N41" s="305">
        <f t="shared" si="9"/>
        <v>0</v>
      </c>
      <c r="O41" s="305">
        <f t="shared" si="9"/>
        <v>0</v>
      </c>
      <c r="P41" s="305">
        <f t="shared" si="9"/>
        <v>0</v>
      </c>
      <c r="Q41" s="305">
        <f t="shared" si="9"/>
        <v>0</v>
      </c>
      <c r="R41" s="305">
        <f t="shared" si="9"/>
        <v>0</v>
      </c>
      <c r="S41" s="305">
        <f t="shared" si="9"/>
        <v>0</v>
      </c>
      <c r="T41" s="305">
        <f t="shared" si="9"/>
        <v>0</v>
      </c>
      <c r="U41" s="305">
        <f t="shared" si="9"/>
        <v>0</v>
      </c>
      <c r="V41" s="305">
        <f t="shared" si="9"/>
        <v>0</v>
      </c>
      <c r="W41" s="443" t="s">
        <v>250</v>
      </c>
      <c r="X41" s="444"/>
    </row>
    <row r="42" spans="1:24" ht="18" customHeight="1">
      <c r="A42" s="97"/>
      <c r="B42" s="99" t="s">
        <v>35</v>
      </c>
      <c r="C42" s="310">
        <f t="shared" si="2"/>
        <v>0</v>
      </c>
      <c r="D42" s="311">
        <f t="shared" si="3"/>
        <v>0</v>
      </c>
      <c r="E42" s="311">
        <f t="shared" si="4"/>
        <v>0</v>
      </c>
      <c r="F42" s="242">
        <v>0</v>
      </c>
      <c r="G42" s="242">
        <v>0</v>
      </c>
      <c r="H42" s="242">
        <v>0</v>
      </c>
      <c r="I42" s="242">
        <v>0</v>
      </c>
      <c r="J42" s="242">
        <v>0</v>
      </c>
      <c r="K42" s="242">
        <v>0</v>
      </c>
      <c r="L42" s="242">
        <v>0</v>
      </c>
      <c r="M42" s="242">
        <v>0</v>
      </c>
      <c r="N42" s="242">
        <v>0</v>
      </c>
      <c r="O42" s="242">
        <v>0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100" t="s">
        <v>35</v>
      </c>
      <c r="X42" s="92"/>
    </row>
    <row r="43" spans="1:24" ht="18" customHeight="1">
      <c r="A43" s="97"/>
      <c r="B43" s="99" t="s">
        <v>36</v>
      </c>
      <c r="C43" s="310">
        <f t="shared" si="2"/>
        <v>0</v>
      </c>
      <c r="D43" s="311">
        <f t="shared" si="3"/>
        <v>0</v>
      </c>
      <c r="E43" s="311">
        <f t="shared" si="4"/>
        <v>0</v>
      </c>
      <c r="F43" s="242">
        <v>0</v>
      </c>
      <c r="G43" s="242">
        <v>0</v>
      </c>
      <c r="H43" s="242">
        <v>0</v>
      </c>
      <c r="I43" s="242">
        <v>0</v>
      </c>
      <c r="J43" s="242">
        <v>0</v>
      </c>
      <c r="K43" s="242">
        <v>0</v>
      </c>
      <c r="L43" s="242">
        <v>0</v>
      </c>
      <c r="M43" s="242">
        <v>0</v>
      </c>
      <c r="N43" s="242">
        <v>0</v>
      </c>
      <c r="O43" s="242">
        <v>0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100" t="s">
        <v>36</v>
      </c>
      <c r="X43" s="92"/>
    </row>
    <row r="44" spans="1:24" s="307" customFormat="1" ht="18" customHeight="1">
      <c r="A44" s="433" t="s">
        <v>251</v>
      </c>
      <c r="B44" s="434"/>
      <c r="C44" s="304">
        <f t="shared" si="2"/>
        <v>0</v>
      </c>
      <c r="D44" s="305">
        <f t="shared" si="3"/>
        <v>0</v>
      </c>
      <c r="E44" s="305">
        <f t="shared" si="4"/>
        <v>0</v>
      </c>
      <c r="F44" s="305">
        <f aca="true" t="shared" si="10" ref="F44:V44">SUM(F45:F47)</f>
        <v>0</v>
      </c>
      <c r="G44" s="305">
        <f t="shared" si="10"/>
        <v>0</v>
      </c>
      <c r="H44" s="305">
        <f t="shared" si="10"/>
        <v>0</v>
      </c>
      <c r="I44" s="305">
        <f t="shared" si="10"/>
        <v>0</v>
      </c>
      <c r="J44" s="305">
        <f t="shared" si="10"/>
        <v>0</v>
      </c>
      <c r="K44" s="305">
        <f t="shared" si="10"/>
        <v>0</v>
      </c>
      <c r="L44" s="305">
        <f t="shared" si="10"/>
        <v>0</v>
      </c>
      <c r="M44" s="305">
        <f t="shared" si="10"/>
        <v>0</v>
      </c>
      <c r="N44" s="305">
        <f t="shared" si="10"/>
        <v>0</v>
      </c>
      <c r="O44" s="305">
        <f t="shared" si="10"/>
        <v>0</v>
      </c>
      <c r="P44" s="305">
        <f t="shared" si="10"/>
        <v>0</v>
      </c>
      <c r="Q44" s="305">
        <f t="shared" si="10"/>
        <v>0</v>
      </c>
      <c r="R44" s="305">
        <f t="shared" si="10"/>
        <v>0</v>
      </c>
      <c r="S44" s="305">
        <f t="shared" si="10"/>
        <v>0</v>
      </c>
      <c r="T44" s="305">
        <f t="shared" si="10"/>
        <v>0</v>
      </c>
      <c r="U44" s="305">
        <f t="shared" si="10"/>
        <v>0</v>
      </c>
      <c r="V44" s="305">
        <f t="shared" si="10"/>
        <v>0</v>
      </c>
      <c r="W44" s="443" t="s">
        <v>251</v>
      </c>
      <c r="X44" s="444"/>
    </row>
    <row r="45" spans="1:24" ht="18" customHeight="1">
      <c r="A45" s="97"/>
      <c r="B45" s="99" t="s">
        <v>37</v>
      </c>
      <c r="C45" s="310">
        <f t="shared" si="2"/>
        <v>0</v>
      </c>
      <c r="D45" s="311">
        <f t="shared" si="3"/>
        <v>0</v>
      </c>
      <c r="E45" s="311">
        <f t="shared" si="4"/>
        <v>0</v>
      </c>
      <c r="F45" s="242">
        <v>0</v>
      </c>
      <c r="G45" s="242">
        <v>0</v>
      </c>
      <c r="H45" s="242">
        <v>0</v>
      </c>
      <c r="I45" s="242">
        <v>0</v>
      </c>
      <c r="J45" s="242">
        <v>0</v>
      </c>
      <c r="K45" s="242">
        <v>0</v>
      </c>
      <c r="L45" s="242">
        <v>0</v>
      </c>
      <c r="M45" s="242">
        <v>0</v>
      </c>
      <c r="N45" s="242">
        <v>0</v>
      </c>
      <c r="O45" s="242">
        <v>0</v>
      </c>
      <c r="P45" s="242">
        <v>0</v>
      </c>
      <c r="Q45" s="242">
        <v>0</v>
      </c>
      <c r="R45" s="242">
        <v>0</v>
      </c>
      <c r="S45" s="242">
        <v>0</v>
      </c>
      <c r="T45" s="242">
        <v>0</v>
      </c>
      <c r="U45" s="242">
        <v>0</v>
      </c>
      <c r="V45" s="242">
        <v>0</v>
      </c>
      <c r="W45" s="100" t="s">
        <v>37</v>
      </c>
      <c r="X45" s="92"/>
    </row>
    <row r="46" spans="1:24" ht="18" customHeight="1">
      <c r="A46" s="97"/>
      <c r="B46" s="99" t="s">
        <v>38</v>
      </c>
      <c r="C46" s="310">
        <f t="shared" si="2"/>
        <v>0</v>
      </c>
      <c r="D46" s="311">
        <f t="shared" si="3"/>
        <v>0</v>
      </c>
      <c r="E46" s="311">
        <f t="shared" si="4"/>
        <v>0</v>
      </c>
      <c r="F46" s="242">
        <v>0</v>
      </c>
      <c r="G46" s="242">
        <v>0</v>
      </c>
      <c r="H46" s="242">
        <v>0</v>
      </c>
      <c r="I46" s="242">
        <v>0</v>
      </c>
      <c r="J46" s="242">
        <v>0</v>
      </c>
      <c r="K46" s="242">
        <v>0</v>
      </c>
      <c r="L46" s="242">
        <v>0</v>
      </c>
      <c r="M46" s="242">
        <v>0</v>
      </c>
      <c r="N46" s="242">
        <v>0</v>
      </c>
      <c r="O46" s="242">
        <v>0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100" t="s">
        <v>38</v>
      </c>
      <c r="X46" s="92"/>
    </row>
    <row r="47" spans="1:24" ht="18" customHeight="1">
      <c r="A47" s="97"/>
      <c r="B47" s="99" t="s">
        <v>39</v>
      </c>
      <c r="C47" s="310">
        <f t="shared" si="2"/>
        <v>0</v>
      </c>
      <c r="D47" s="311">
        <f t="shared" si="3"/>
        <v>0</v>
      </c>
      <c r="E47" s="311">
        <f t="shared" si="4"/>
        <v>0</v>
      </c>
      <c r="F47" s="242">
        <v>0</v>
      </c>
      <c r="G47" s="242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2">
        <v>0</v>
      </c>
      <c r="N47" s="242">
        <v>0</v>
      </c>
      <c r="O47" s="242">
        <v>0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0</v>
      </c>
      <c r="W47" s="100" t="s">
        <v>39</v>
      </c>
      <c r="X47" s="92"/>
    </row>
    <row r="48" spans="1:24" s="307" customFormat="1" ht="18" customHeight="1">
      <c r="A48" s="433" t="s">
        <v>252</v>
      </c>
      <c r="B48" s="434"/>
      <c r="C48" s="304">
        <f t="shared" si="2"/>
        <v>0</v>
      </c>
      <c r="D48" s="305">
        <f t="shared" si="3"/>
        <v>0</v>
      </c>
      <c r="E48" s="305">
        <f t="shared" si="4"/>
        <v>0</v>
      </c>
      <c r="F48" s="305">
        <f aca="true" t="shared" si="11" ref="F48:V48">SUM(F49:F52)</f>
        <v>0</v>
      </c>
      <c r="G48" s="305">
        <f t="shared" si="11"/>
        <v>0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305">
        <f t="shared" si="11"/>
        <v>0</v>
      </c>
      <c r="M48" s="305">
        <f t="shared" si="11"/>
        <v>0</v>
      </c>
      <c r="N48" s="305">
        <f t="shared" si="11"/>
        <v>0</v>
      </c>
      <c r="O48" s="305">
        <f t="shared" si="11"/>
        <v>0</v>
      </c>
      <c r="P48" s="305">
        <f t="shared" si="11"/>
        <v>0</v>
      </c>
      <c r="Q48" s="305">
        <f t="shared" si="11"/>
        <v>0</v>
      </c>
      <c r="R48" s="305">
        <f t="shared" si="11"/>
        <v>0</v>
      </c>
      <c r="S48" s="305">
        <f t="shared" si="11"/>
        <v>0</v>
      </c>
      <c r="T48" s="305">
        <f t="shared" si="11"/>
        <v>0</v>
      </c>
      <c r="U48" s="305">
        <f t="shared" si="11"/>
        <v>0</v>
      </c>
      <c r="V48" s="305">
        <f t="shared" si="11"/>
        <v>0</v>
      </c>
      <c r="W48" s="443" t="s">
        <v>252</v>
      </c>
      <c r="X48" s="444"/>
    </row>
    <row r="49" spans="1:24" ht="18" customHeight="1">
      <c r="A49" s="97"/>
      <c r="B49" s="99" t="s">
        <v>40</v>
      </c>
      <c r="C49" s="310">
        <f t="shared" si="2"/>
        <v>0</v>
      </c>
      <c r="D49" s="311">
        <f t="shared" si="3"/>
        <v>0</v>
      </c>
      <c r="E49" s="311">
        <f t="shared" si="4"/>
        <v>0</v>
      </c>
      <c r="F49" s="242">
        <v>0</v>
      </c>
      <c r="G49" s="242">
        <v>0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242">
        <v>0</v>
      </c>
      <c r="N49" s="242">
        <v>0</v>
      </c>
      <c r="O49" s="242">
        <v>0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100" t="s">
        <v>40</v>
      </c>
      <c r="X49" s="92"/>
    </row>
    <row r="50" spans="1:24" ht="18" customHeight="1">
      <c r="A50" s="97"/>
      <c r="B50" s="99" t="s">
        <v>41</v>
      </c>
      <c r="C50" s="310">
        <f t="shared" si="2"/>
        <v>0</v>
      </c>
      <c r="D50" s="311">
        <f t="shared" si="3"/>
        <v>0</v>
      </c>
      <c r="E50" s="311">
        <f t="shared" si="4"/>
        <v>0</v>
      </c>
      <c r="F50" s="242">
        <v>0</v>
      </c>
      <c r="G50" s="242">
        <v>0</v>
      </c>
      <c r="H50" s="242">
        <v>0</v>
      </c>
      <c r="I50" s="242">
        <v>0</v>
      </c>
      <c r="J50" s="242">
        <v>0</v>
      </c>
      <c r="K50" s="242">
        <v>0</v>
      </c>
      <c r="L50" s="242">
        <v>0</v>
      </c>
      <c r="M50" s="242">
        <v>0</v>
      </c>
      <c r="N50" s="242">
        <v>0</v>
      </c>
      <c r="O50" s="242">
        <v>0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100" t="s">
        <v>41</v>
      </c>
      <c r="X50" s="92"/>
    </row>
    <row r="51" spans="1:24" ht="18" customHeight="1">
      <c r="A51" s="97"/>
      <c r="B51" s="99" t="s">
        <v>42</v>
      </c>
      <c r="C51" s="310">
        <f t="shared" si="2"/>
        <v>0</v>
      </c>
      <c r="D51" s="311">
        <f t="shared" si="3"/>
        <v>0</v>
      </c>
      <c r="E51" s="311">
        <f t="shared" si="4"/>
        <v>0</v>
      </c>
      <c r="F51" s="242">
        <v>0</v>
      </c>
      <c r="G51" s="242">
        <v>0</v>
      </c>
      <c r="H51" s="242">
        <v>0</v>
      </c>
      <c r="I51" s="242">
        <v>0</v>
      </c>
      <c r="J51" s="242">
        <v>0</v>
      </c>
      <c r="K51" s="242">
        <v>0</v>
      </c>
      <c r="L51" s="242">
        <v>0</v>
      </c>
      <c r="M51" s="242">
        <v>0</v>
      </c>
      <c r="N51" s="242">
        <v>0</v>
      </c>
      <c r="O51" s="242">
        <v>0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42">
        <v>0</v>
      </c>
      <c r="V51" s="242">
        <v>0</v>
      </c>
      <c r="W51" s="100" t="s">
        <v>42</v>
      </c>
      <c r="X51" s="92"/>
    </row>
    <row r="52" spans="1:24" ht="18" customHeight="1">
      <c r="A52" s="97"/>
      <c r="B52" s="99" t="s">
        <v>43</v>
      </c>
      <c r="C52" s="310">
        <f t="shared" si="2"/>
        <v>0</v>
      </c>
      <c r="D52" s="311">
        <f t="shared" si="3"/>
        <v>0</v>
      </c>
      <c r="E52" s="311">
        <f t="shared" si="4"/>
        <v>0</v>
      </c>
      <c r="F52" s="242">
        <v>0</v>
      </c>
      <c r="G52" s="242">
        <v>0</v>
      </c>
      <c r="H52" s="242">
        <v>0</v>
      </c>
      <c r="I52" s="242">
        <v>0</v>
      </c>
      <c r="J52" s="242">
        <v>0</v>
      </c>
      <c r="K52" s="242">
        <v>0</v>
      </c>
      <c r="L52" s="242">
        <v>0</v>
      </c>
      <c r="M52" s="242">
        <v>0</v>
      </c>
      <c r="N52" s="242">
        <v>0</v>
      </c>
      <c r="O52" s="242">
        <v>0</v>
      </c>
      <c r="P52" s="242">
        <v>0</v>
      </c>
      <c r="Q52" s="242">
        <v>0</v>
      </c>
      <c r="R52" s="242">
        <v>0</v>
      </c>
      <c r="S52" s="242">
        <v>0</v>
      </c>
      <c r="T52" s="242">
        <v>0</v>
      </c>
      <c r="U52" s="242">
        <v>0</v>
      </c>
      <c r="V52" s="242">
        <v>0</v>
      </c>
      <c r="W52" s="100" t="s">
        <v>43</v>
      </c>
      <c r="X52" s="92"/>
    </row>
    <row r="53" spans="1:24" s="312" customFormat="1" ht="18" customHeight="1">
      <c r="A53" s="433" t="s">
        <v>253</v>
      </c>
      <c r="B53" s="434"/>
      <c r="C53" s="304">
        <f t="shared" si="2"/>
        <v>0</v>
      </c>
      <c r="D53" s="305">
        <f t="shared" si="3"/>
        <v>0</v>
      </c>
      <c r="E53" s="305">
        <f t="shared" si="4"/>
        <v>0</v>
      </c>
      <c r="F53" s="305">
        <f aca="true" t="shared" si="12" ref="F53:V53">SUM(F54:F55)</f>
        <v>0</v>
      </c>
      <c r="G53" s="305">
        <f t="shared" si="12"/>
        <v>0</v>
      </c>
      <c r="H53" s="305">
        <f t="shared" si="12"/>
        <v>0</v>
      </c>
      <c r="I53" s="305">
        <f t="shared" si="12"/>
        <v>0</v>
      </c>
      <c r="J53" s="305">
        <f t="shared" si="12"/>
        <v>0</v>
      </c>
      <c r="K53" s="305">
        <f t="shared" si="12"/>
        <v>0</v>
      </c>
      <c r="L53" s="305">
        <f t="shared" si="12"/>
        <v>0</v>
      </c>
      <c r="M53" s="305">
        <f t="shared" si="12"/>
        <v>0</v>
      </c>
      <c r="N53" s="305">
        <f t="shared" si="12"/>
        <v>0</v>
      </c>
      <c r="O53" s="305">
        <f t="shared" si="12"/>
        <v>0</v>
      </c>
      <c r="P53" s="305">
        <f t="shared" si="12"/>
        <v>0</v>
      </c>
      <c r="Q53" s="305">
        <f t="shared" si="12"/>
        <v>0</v>
      </c>
      <c r="R53" s="305">
        <f t="shared" si="12"/>
        <v>0</v>
      </c>
      <c r="S53" s="305">
        <f t="shared" si="12"/>
        <v>0</v>
      </c>
      <c r="T53" s="305">
        <f t="shared" si="12"/>
        <v>0</v>
      </c>
      <c r="U53" s="305">
        <f t="shared" si="12"/>
        <v>0</v>
      </c>
      <c r="V53" s="305">
        <f t="shared" si="12"/>
        <v>0</v>
      </c>
      <c r="W53" s="443" t="s">
        <v>253</v>
      </c>
      <c r="X53" s="444"/>
    </row>
    <row r="54" spans="1:24" ht="18" customHeight="1">
      <c r="A54" s="97"/>
      <c r="B54" s="99" t="s">
        <v>44</v>
      </c>
      <c r="C54" s="310">
        <f t="shared" si="2"/>
        <v>0</v>
      </c>
      <c r="D54" s="311">
        <f t="shared" si="3"/>
        <v>0</v>
      </c>
      <c r="E54" s="311">
        <f t="shared" si="4"/>
        <v>0</v>
      </c>
      <c r="F54" s="242">
        <v>0</v>
      </c>
      <c r="G54" s="242">
        <v>0</v>
      </c>
      <c r="H54" s="242">
        <v>0</v>
      </c>
      <c r="I54" s="242">
        <v>0</v>
      </c>
      <c r="J54" s="242">
        <v>0</v>
      </c>
      <c r="K54" s="242">
        <v>0</v>
      </c>
      <c r="L54" s="242">
        <v>0</v>
      </c>
      <c r="M54" s="242">
        <v>0</v>
      </c>
      <c r="N54" s="242">
        <v>0</v>
      </c>
      <c r="O54" s="242">
        <v>0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100" t="s">
        <v>44</v>
      </c>
      <c r="X54" s="92"/>
    </row>
    <row r="55" spans="1:24" s="85" customFormat="1" ht="18" customHeight="1">
      <c r="A55" s="97"/>
      <c r="B55" s="99" t="s">
        <v>56</v>
      </c>
      <c r="C55" s="310">
        <f t="shared" si="2"/>
        <v>0</v>
      </c>
      <c r="D55" s="311">
        <f t="shared" si="3"/>
        <v>0</v>
      </c>
      <c r="E55" s="311">
        <f t="shared" si="4"/>
        <v>0</v>
      </c>
      <c r="F55" s="242">
        <v>0</v>
      </c>
      <c r="G55" s="242">
        <v>0</v>
      </c>
      <c r="H55" s="242">
        <v>0</v>
      </c>
      <c r="I55" s="242">
        <v>0</v>
      </c>
      <c r="J55" s="242">
        <v>0</v>
      </c>
      <c r="K55" s="242">
        <v>0</v>
      </c>
      <c r="L55" s="242">
        <v>0</v>
      </c>
      <c r="M55" s="242">
        <v>0</v>
      </c>
      <c r="N55" s="242">
        <v>0</v>
      </c>
      <c r="O55" s="242">
        <v>0</v>
      </c>
      <c r="P55" s="242">
        <v>0</v>
      </c>
      <c r="Q55" s="242">
        <v>0</v>
      </c>
      <c r="R55" s="242">
        <v>0</v>
      </c>
      <c r="S55" s="242">
        <v>0</v>
      </c>
      <c r="T55" s="242">
        <v>0</v>
      </c>
      <c r="U55" s="242">
        <v>0</v>
      </c>
      <c r="V55" s="242">
        <v>0</v>
      </c>
      <c r="W55" s="100" t="s">
        <v>56</v>
      </c>
      <c r="X55" s="92"/>
    </row>
    <row r="56" spans="1:24" s="307" customFormat="1" ht="18" customHeight="1">
      <c r="A56" s="433" t="s">
        <v>254</v>
      </c>
      <c r="B56" s="496"/>
      <c r="C56" s="304">
        <f t="shared" si="2"/>
        <v>0</v>
      </c>
      <c r="D56" s="305">
        <f t="shared" si="3"/>
        <v>0</v>
      </c>
      <c r="E56" s="305">
        <f t="shared" si="4"/>
        <v>0</v>
      </c>
      <c r="F56" s="305">
        <f aca="true" t="shared" si="13" ref="F56:V56">SUM(F57:F58)</f>
        <v>0</v>
      </c>
      <c r="G56" s="305">
        <f t="shared" si="13"/>
        <v>0</v>
      </c>
      <c r="H56" s="305">
        <f t="shared" si="13"/>
        <v>0</v>
      </c>
      <c r="I56" s="305">
        <f t="shared" si="13"/>
        <v>0</v>
      </c>
      <c r="J56" s="305">
        <f t="shared" si="13"/>
        <v>0</v>
      </c>
      <c r="K56" s="305">
        <f t="shared" si="13"/>
        <v>0</v>
      </c>
      <c r="L56" s="305">
        <f t="shared" si="13"/>
        <v>0</v>
      </c>
      <c r="M56" s="305">
        <f t="shared" si="13"/>
        <v>0</v>
      </c>
      <c r="N56" s="305">
        <f t="shared" si="13"/>
        <v>0</v>
      </c>
      <c r="O56" s="305">
        <f t="shared" si="13"/>
        <v>0</v>
      </c>
      <c r="P56" s="305">
        <f t="shared" si="13"/>
        <v>0</v>
      </c>
      <c r="Q56" s="305">
        <f t="shared" si="13"/>
        <v>0</v>
      </c>
      <c r="R56" s="305">
        <f t="shared" si="13"/>
        <v>0</v>
      </c>
      <c r="S56" s="305">
        <f t="shared" si="13"/>
        <v>0</v>
      </c>
      <c r="T56" s="305">
        <f t="shared" si="13"/>
        <v>0</v>
      </c>
      <c r="U56" s="305">
        <f t="shared" si="13"/>
        <v>0</v>
      </c>
      <c r="V56" s="305">
        <f t="shared" si="13"/>
        <v>0</v>
      </c>
      <c r="W56" s="443" t="s">
        <v>254</v>
      </c>
      <c r="X56" s="444"/>
    </row>
    <row r="57" spans="1:24" ht="18" customHeight="1">
      <c r="A57" s="102"/>
      <c r="B57" s="99" t="s">
        <v>45</v>
      </c>
      <c r="C57" s="310">
        <f t="shared" si="2"/>
        <v>0</v>
      </c>
      <c r="D57" s="311">
        <f t="shared" si="3"/>
        <v>0</v>
      </c>
      <c r="E57" s="311">
        <f t="shared" si="4"/>
        <v>0</v>
      </c>
      <c r="F57" s="242">
        <v>0</v>
      </c>
      <c r="G57" s="242">
        <v>0</v>
      </c>
      <c r="H57" s="242">
        <v>0</v>
      </c>
      <c r="I57" s="242">
        <v>0</v>
      </c>
      <c r="J57" s="242">
        <v>0</v>
      </c>
      <c r="K57" s="242">
        <v>0</v>
      </c>
      <c r="L57" s="242">
        <v>0</v>
      </c>
      <c r="M57" s="242">
        <v>0</v>
      </c>
      <c r="N57" s="242">
        <v>0</v>
      </c>
      <c r="O57" s="242">
        <v>0</v>
      </c>
      <c r="P57" s="242">
        <v>0</v>
      </c>
      <c r="Q57" s="242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100" t="s">
        <v>45</v>
      </c>
      <c r="X57" s="92"/>
    </row>
    <row r="58" spans="1:24" ht="18" customHeight="1">
      <c r="A58" s="102"/>
      <c r="B58" s="99" t="s">
        <v>190</v>
      </c>
      <c r="C58" s="310">
        <f t="shared" si="2"/>
        <v>0</v>
      </c>
      <c r="D58" s="311">
        <f t="shared" si="3"/>
        <v>0</v>
      </c>
      <c r="E58" s="311">
        <f t="shared" si="4"/>
        <v>0</v>
      </c>
      <c r="F58" s="242">
        <v>0</v>
      </c>
      <c r="G58" s="242">
        <v>0</v>
      </c>
      <c r="H58" s="242">
        <v>0</v>
      </c>
      <c r="I58" s="242">
        <v>0</v>
      </c>
      <c r="J58" s="242">
        <v>0</v>
      </c>
      <c r="K58" s="242">
        <v>0</v>
      </c>
      <c r="L58" s="242">
        <v>0</v>
      </c>
      <c r="M58" s="242">
        <v>0</v>
      </c>
      <c r="N58" s="242">
        <v>0</v>
      </c>
      <c r="O58" s="242">
        <v>0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100" t="s">
        <v>190</v>
      </c>
      <c r="X58" s="92"/>
    </row>
    <row r="59" spans="1:24" s="307" customFormat="1" ht="18" customHeight="1">
      <c r="A59" s="433" t="s">
        <v>255</v>
      </c>
      <c r="B59" s="434"/>
      <c r="C59" s="304">
        <f t="shared" si="2"/>
        <v>0</v>
      </c>
      <c r="D59" s="305">
        <f t="shared" si="3"/>
        <v>0</v>
      </c>
      <c r="E59" s="305">
        <f t="shared" si="4"/>
        <v>0</v>
      </c>
      <c r="F59" s="305">
        <f aca="true" t="shared" si="14" ref="F59:V59">F60</f>
        <v>0</v>
      </c>
      <c r="G59" s="305">
        <f t="shared" si="14"/>
        <v>0</v>
      </c>
      <c r="H59" s="305">
        <f t="shared" si="14"/>
        <v>0</v>
      </c>
      <c r="I59" s="305">
        <f t="shared" si="14"/>
        <v>0</v>
      </c>
      <c r="J59" s="305">
        <f t="shared" si="14"/>
        <v>0</v>
      </c>
      <c r="K59" s="305">
        <f t="shared" si="14"/>
        <v>0</v>
      </c>
      <c r="L59" s="305">
        <f t="shared" si="14"/>
        <v>0</v>
      </c>
      <c r="M59" s="305">
        <f t="shared" si="14"/>
        <v>0</v>
      </c>
      <c r="N59" s="305">
        <f t="shared" si="14"/>
        <v>0</v>
      </c>
      <c r="O59" s="305">
        <f t="shared" si="14"/>
        <v>0</v>
      </c>
      <c r="P59" s="305">
        <f t="shared" si="14"/>
        <v>0</v>
      </c>
      <c r="Q59" s="305">
        <f t="shared" si="14"/>
        <v>0</v>
      </c>
      <c r="R59" s="305">
        <f t="shared" si="14"/>
        <v>0</v>
      </c>
      <c r="S59" s="305">
        <f t="shared" si="14"/>
        <v>0</v>
      </c>
      <c r="T59" s="305">
        <f t="shared" si="14"/>
        <v>0</v>
      </c>
      <c r="U59" s="305">
        <f t="shared" si="14"/>
        <v>0</v>
      </c>
      <c r="V59" s="305">
        <f t="shared" si="14"/>
        <v>0</v>
      </c>
      <c r="W59" s="443" t="s">
        <v>255</v>
      </c>
      <c r="X59" s="444"/>
    </row>
    <row r="60" spans="1:24" ht="18" customHeight="1">
      <c r="A60" s="102"/>
      <c r="B60" s="99" t="s">
        <v>46</v>
      </c>
      <c r="C60" s="310">
        <f t="shared" si="2"/>
        <v>0</v>
      </c>
      <c r="D60" s="311">
        <f t="shared" si="3"/>
        <v>0</v>
      </c>
      <c r="E60" s="311">
        <f t="shared" si="4"/>
        <v>0</v>
      </c>
      <c r="F60" s="242">
        <v>0</v>
      </c>
      <c r="G60" s="242">
        <v>0</v>
      </c>
      <c r="H60" s="242">
        <v>0</v>
      </c>
      <c r="I60" s="242">
        <v>0</v>
      </c>
      <c r="J60" s="242">
        <v>0</v>
      </c>
      <c r="K60" s="242">
        <v>0</v>
      </c>
      <c r="L60" s="242">
        <v>0</v>
      </c>
      <c r="M60" s="242">
        <v>0</v>
      </c>
      <c r="N60" s="242">
        <v>0</v>
      </c>
      <c r="O60" s="242">
        <v>0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100" t="s">
        <v>46</v>
      </c>
      <c r="X60" s="92"/>
    </row>
    <row r="61" spans="1:24" s="312" customFormat="1" ht="18" customHeight="1">
      <c r="A61" s="433" t="s">
        <v>256</v>
      </c>
      <c r="B61" s="496"/>
      <c r="C61" s="304">
        <f t="shared" si="2"/>
        <v>0</v>
      </c>
      <c r="D61" s="305">
        <f t="shared" si="3"/>
        <v>0</v>
      </c>
      <c r="E61" s="305">
        <f t="shared" si="4"/>
        <v>0</v>
      </c>
      <c r="F61" s="305">
        <f aca="true" t="shared" si="15" ref="F61:V61">F62</f>
        <v>0</v>
      </c>
      <c r="G61" s="305">
        <f t="shared" si="15"/>
        <v>0</v>
      </c>
      <c r="H61" s="305">
        <f t="shared" si="15"/>
        <v>0</v>
      </c>
      <c r="I61" s="305">
        <f t="shared" si="15"/>
        <v>0</v>
      </c>
      <c r="J61" s="305">
        <f t="shared" si="15"/>
        <v>0</v>
      </c>
      <c r="K61" s="305">
        <f t="shared" si="15"/>
        <v>0</v>
      </c>
      <c r="L61" s="305">
        <f t="shared" si="15"/>
        <v>0</v>
      </c>
      <c r="M61" s="305">
        <f t="shared" si="15"/>
        <v>0</v>
      </c>
      <c r="N61" s="305">
        <f t="shared" si="15"/>
        <v>0</v>
      </c>
      <c r="O61" s="305">
        <f t="shared" si="15"/>
        <v>0</v>
      </c>
      <c r="P61" s="305">
        <f t="shared" si="15"/>
        <v>0</v>
      </c>
      <c r="Q61" s="305">
        <f t="shared" si="15"/>
        <v>0</v>
      </c>
      <c r="R61" s="305">
        <f t="shared" si="15"/>
        <v>0</v>
      </c>
      <c r="S61" s="305">
        <f t="shared" si="15"/>
        <v>0</v>
      </c>
      <c r="T61" s="305">
        <f t="shared" si="15"/>
        <v>0</v>
      </c>
      <c r="U61" s="305">
        <f t="shared" si="15"/>
        <v>0</v>
      </c>
      <c r="V61" s="305">
        <f t="shared" si="15"/>
        <v>0</v>
      </c>
      <c r="W61" s="443" t="s">
        <v>256</v>
      </c>
      <c r="X61" s="444"/>
    </row>
    <row r="62" spans="1:24" s="85" customFormat="1" ht="18" customHeight="1">
      <c r="A62" s="102"/>
      <c r="B62" s="99" t="s">
        <v>191</v>
      </c>
      <c r="C62" s="310">
        <f t="shared" si="2"/>
        <v>0</v>
      </c>
      <c r="D62" s="311">
        <f t="shared" si="3"/>
        <v>0</v>
      </c>
      <c r="E62" s="311">
        <f t="shared" si="4"/>
        <v>0</v>
      </c>
      <c r="F62" s="242">
        <v>0</v>
      </c>
      <c r="G62" s="242">
        <v>0</v>
      </c>
      <c r="H62" s="242">
        <v>0</v>
      </c>
      <c r="I62" s="242">
        <v>0</v>
      </c>
      <c r="J62" s="242">
        <v>0</v>
      </c>
      <c r="K62" s="242">
        <v>0</v>
      </c>
      <c r="L62" s="242">
        <v>0</v>
      </c>
      <c r="M62" s="242">
        <v>0</v>
      </c>
      <c r="N62" s="242">
        <v>0</v>
      </c>
      <c r="O62" s="242">
        <v>0</v>
      </c>
      <c r="P62" s="242">
        <v>0</v>
      </c>
      <c r="Q62" s="242">
        <v>0</v>
      </c>
      <c r="R62" s="242">
        <v>0</v>
      </c>
      <c r="S62" s="242">
        <v>0</v>
      </c>
      <c r="T62" s="242">
        <v>0</v>
      </c>
      <c r="U62" s="242">
        <v>0</v>
      </c>
      <c r="V62" s="242">
        <v>0</v>
      </c>
      <c r="W62" s="100" t="s">
        <v>191</v>
      </c>
      <c r="X62" s="92"/>
    </row>
    <row r="63" spans="1:24" s="85" customFormat="1" ht="18" customHeight="1">
      <c r="A63" s="83"/>
      <c r="B63" s="10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104"/>
      <c r="X63" s="83"/>
    </row>
    <row r="64" spans="2:22" ht="18" customHeight="1">
      <c r="B64" s="243"/>
      <c r="C64" s="243"/>
      <c r="D64" s="243"/>
      <c r="E64" s="243"/>
      <c r="F64" s="243"/>
      <c r="G64" s="243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</row>
    <row r="65" spans="2:22" s="145" customFormat="1" ht="11.25" customHeight="1">
      <c r="B65" s="200" t="s">
        <v>149</v>
      </c>
      <c r="C65" s="200">
        <v>71</v>
      </c>
      <c r="D65" s="200">
        <v>45</v>
      </c>
      <c r="E65" s="200">
        <v>26</v>
      </c>
      <c r="F65" s="200">
        <v>16</v>
      </c>
      <c r="G65" s="200">
        <v>12</v>
      </c>
      <c r="H65" s="146">
        <v>0</v>
      </c>
      <c r="I65" s="146">
        <v>0</v>
      </c>
      <c r="J65" s="146">
        <v>0</v>
      </c>
      <c r="K65" s="146">
        <v>1</v>
      </c>
      <c r="L65" s="146">
        <v>2</v>
      </c>
      <c r="M65" s="146">
        <v>8</v>
      </c>
      <c r="N65" s="146">
        <v>17</v>
      </c>
      <c r="O65" s="146">
        <v>3</v>
      </c>
      <c r="P65" s="146">
        <v>0</v>
      </c>
      <c r="Q65" s="146">
        <v>0</v>
      </c>
      <c r="R65" s="146">
        <v>8</v>
      </c>
      <c r="S65" s="146">
        <v>2</v>
      </c>
      <c r="T65" s="146">
        <v>2</v>
      </c>
      <c r="U65" s="146">
        <v>0</v>
      </c>
      <c r="V65" s="146">
        <v>3</v>
      </c>
    </row>
    <row r="66" spans="2:7" ht="11.25" customHeight="1">
      <c r="B66" s="243"/>
      <c r="C66" s="243"/>
      <c r="D66" s="243"/>
      <c r="E66" s="243"/>
      <c r="F66" s="85"/>
      <c r="G66" s="85"/>
    </row>
    <row r="67" spans="2:5" ht="11.25" customHeight="1">
      <c r="B67" s="244"/>
      <c r="C67" s="244"/>
      <c r="D67" s="244"/>
      <c r="E67" s="244"/>
    </row>
    <row r="68" spans="2:5" ht="11.25" customHeight="1">
      <c r="B68" s="244"/>
      <c r="C68" s="244"/>
      <c r="D68" s="244"/>
      <c r="E68" s="244"/>
    </row>
    <row r="69" spans="2:5" ht="11.25" customHeight="1">
      <c r="B69" s="244"/>
      <c r="C69" s="244"/>
      <c r="D69" s="244"/>
      <c r="E69" s="244"/>
    </row>
    <row r="70" spans="2:5" ht="11.25" customHeight="1">
      <c r="B70" s="244"/>
      <c r="C70" s="244"/>
      <c r="D70" s="244"/>
      <c r="E70" s="244"/>
    </row>
    <row r="71" spans="2:5" ht="11.25" customHeight="1">
      <c r="B71" s="244"/>
      <c r="C71" s="244"/>
      <c r="D71" s="244"/>
      <c r="E71" s="244"/>
    </row>
    <row r="72" spans="2:5" ht="11.25" customHeight="1">
      <c r="B72" s="244"/>
      <c r="C72" s="244"/>
      <c r="D72" s="244"/>
      <c r="E72" s="244"/>
    </row>
    <row r="73" spans="2:5" ht="11.25" customHeight="1">
      <c r="B73" s="244"/>
      <c r="C73" s="244"/>
      <c r="D73" s="244"/>
      <c r="E73" s="244"/>
    </row>
    <row r="74" spans="2:5" ht="11.25" customHeight="1">
      <c r="B74" s="244"/>
      <c r="C74" s="244"/>
      <c r="D74" s="244"/>
      <c r="E74" s="244"/>
    </row>
    <row r="75" spans="2:5" ht="11.25" customHeight="1">
      <c r="B75" s="244"/>
      <c r="C75" s="244"/>
      <c r="D75" s="244"/>
      <c r="E75" s="244"/>
    </row>
    <row r="76" spans="2:5" ht="11.25" customHeight="1">
      <c r="B76" s="244"/>
      <c r="C76" s="244"/>
      <c r="D76" s="244"/>
      <c r="E76" s="244"/>
    </row>
    <row r="77" spans="2:5" ht="11.25" customHeight="1">
      <c r="B77" s="244"/>
      <c r="C77" s="244"/>
      <c r="D77" s="244"/>
      <c r="E77" s="244"/>
    </row>
    <row r="78" spans="2:5" ht="11.25" customHeight="1">
      <c r="B78" s="244"/>
      <c r="C78" s="244"/>
      <c r="D78" s="244"/>
      <c r="E78" s="244"/>
    </row>
    <row r="79" spans="2:5" ht="11.25" customHeight="1">
      <c r="B79" s="244"/>
      <c r="C79" s="244"/>
      <c r="D79" s="244"/>
      <c r="E79" s="244"/>
    </row>
  </sheetData>
  <sheetProtection/>
  <mergeCells count="51">
    <mergeCell ref="H5:I5"/>
    <mergeCell ref="K5:K6"/>
    <mergeCell ref="D5:D6"/>
    <mergeCell ref="W31:X31"/>
    <mergeCell ref="S5:S6"/>
    <mergeCell ref="E5:E6"/>
    <mergeCell ref="P5:P6"/>
    <mergeCell ref="L5:L6"/>
    <mergeCell ref="A1:K1"/>
    <mergeCell ref="C4:E4"/>
    <mergeCell ref="F4:I4"/>
    <mergeCell ref="A31:B31"/>
    <mergeCell ref="A4:B6"/>
    <mergeCell ref="R5:R6"/>
    <mergeCell ref="J5:J6"/>
    <mergeCell ref="P4:Q4"/>
    <mergeCell ref="F5:G5"/>
    <mergeCell ref="J4:K4"/>
    <mergeCell ref="A41:B41"/>
    <mergeCell ref="A44:B44"/>
    <mergeCell ref="A12:B12"/>
    <mergeCell ref="A34:B34"/>
    <mergeCell ref="A39:B39"/>
    <mergeCell ref="W41:X41"/>
    <mergeCell ref="W12:X12"/>
    <mergeCell ref="W44:X44"/>
    <mergeCell ref="A61:B61"/>
    <mergeCell ref="A48:B48"/>
    <mergeCell ref="A53:B53"/>
    <mergeCell ref="W61:X61"/>
    <mergeCell ref="W53:X53"/>
    <mergeCell ref="C5:C6"/>
    <mergeCell ref="A59:B59"/>
    <mergeCell ref="A56:B56"/>
    <mergeCell ref="W56:X56"/>
    <mergeCell ref="T5:T6"/>
    <mergeCell ref="L4:M4"/>
    <mergeCell ref="Q5:Q6"/>
    <mergeCell ref="U5:U6"/>
    <mergeCell ref="T4:U4"/>
    <mergeCell ref="M5:M6"/>
    <mergeCell ref="N5:N6"/>
    <mergeCell ref="O5:O6"/>
    <mergeCell ref="W59:X59"/>
    <mergeCell ref="W4:X6"/>
    <mergeCell ref="R4:S4"/>
    <mergeCell ref="W34:X34"/>
    <mergeCell ref="W39:X39"/>
    <mergeCell ref="N4:O4"/>
    <mergeCell ref="W48:X48"/>
    <mergeCell ref="V4:V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1" max="7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B69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10.75" defaultRowHeight="18"/>
  <cols>
    <col min="1" max="1" width="10.33203125" style="30" customWidth="1"/>
    <col min="2" max="28" width="6.58203125" style="30" customWidth="1"/>
    <col min="29" max="16384" width="10.75" style="30" customWidth="1"/>
  </cols>
  <sheetData>
    <row r="1" spans="1:23" ht="12">
      <c r="A1" s="509" t="s">
        <v>178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27"/>
      <c r="N1" s="27"/>
      <c r="O1" s="28"/>
      <c r="P1" s="28"/>
      <c r="Q1" s="28"/>
      <c r="R1" s="28"/>
      <c r="S1" s="28"/>
      <c r="T1" s="29"/>
      <c r="U1" s="29"/>
      <c r="V1" s="29"/>
      <c r="W1" s="29"/>
    </row>
    <row r="2" spans="1:23" ht="12">
      <c r="A2" s="31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 t="s">
        <v>86</v>
      </c>
      <c r="N2" s="32"/>
      <c r="O2" s="32"/>
      <c r="P2" s="32"/>
      <c r="Q2" s="31"/>
      <c r="R2" s="32"/>
      <c r="S2" s="32"/>
      <c r="T2" s="33"/>
      <c r="U2" s="31"/>
      <c r="V2" s="31"/>
      <c r="W2" s="34" t="s">
        <v>11</v>
      </c>
    </row>
    <row r="3" spans="1:23" ht="15.75" customHeight="1">
      <c r="A3" s="515" t="s">
        <v>106</v>
      </c>
      <c r="B3" s="287"/>
      <c r="C3" s="288" t="s">
        <v>87</v>
      </c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510" t="s">
        <v>88</v>
      </c>
      <c r="P3" s="510"/>
      <c r="Q3" s="510"/>
      <c r="R3" s="510"/>
      <c r="S3" s="510"/>
      <c r="T3" s="510"/>
      <c r="U3" s="510"/>
      <c r="V3" s="510"/>
      <c r="W3" s="510"/>
    </row>
    <row r="4" spans="1:23" ht="12">
      <c r="A4" s="516"/>
      <c r="B4" s="289"/>
      <c r="C4" s="289"/>
      <c r="D4" s="506" t="s">
        <v>89</v>
      </c>
      <c r="E4" s="511" t="s">
        <v>90</v>
      </c>
      <c r="F4" s="506" t="s">
        <v>91</v>
      </c>
      <c r="G4" s="511" t="s">
        <v>92</v>
      </c>
      <c r="H4" s="506" t="s">
        <v>93</v>
      </c>
      <c r="I4" s="511" t="s">
        <v>94</v>
      </c>
      <c r="J4" s="506" t="s">
        <v>95</v>
      </c>
      <c r="K4" s="511" t="s">
        <v>96</v>
      </c>
      <c r="L4" s="506" t="s">
        <v>97</v>
      </c>
      <c r="M4" s="511" t="s">
        <v>98</v>
      </c>
      <c r="N4" s="506" t="s">
        <v>99</v>
      </c>
      <c r="O4" s="32"/>
      <c r="P4" s="112" t="s">
        <v>208</v>
      </c>
      <c r="Q4" s="113" t="s">
        <v>208</v>
      </c>
      <c r="R4" s="114" t="s">
        <v>100</v>
      </c>
      <c r="S4" s="115" t="s">
        <v>101</v>
      </c>
      <c r="T4" s="112" t="s">
        <v>102</v>
      </c>
      <c r="U4" s="113" t="s">
        <v>103</v>
      </c>
      <c r="V4" s="112" t="s">
        <v>104</v>
      </c>
      <c r="W4" s="113" t="s">
        <v>105</v>
      </c>
    </row>
    <row r="5" spans="1:23" ht="12">
      <c r="A5" s="516"/>
      <c r="B5" s="290" t="s">
        <v>4</v>
      </c>
      <c r="C5" s="290" t="s">
        <v>4</v>
      </c>
      <c r="D5" s="507"/>
      <c r="E5" s="512" t="s">
        <v>107</v>
      </c>
      <c r="F5" s="507" t="s">
        <v>108</v>
      </c>
      <c r="G5" s="512" t="s">
        <v>109</v>
      </c>
      <c r="H5" s="507" t="s">
        <v>110</v>
      </c>
      <c r="I5" s="512" t="s">
        <v>94</v>
      </c>
      <c r="J5" s="507" t="s">
        <v>95</v>
      </c>
      <c r="K5" s="512" t="s">
        <v>96</v>
      </c>
      <c r="L5" s="507" t="s">
        <v>97</v>
      </c>
      <c r="M5" s="512" t="s">
        <v>98</v>
      </c>
      <c r="N5" s="507" t="s">
        <v>99</v>
      </c>
      <c r="O5" s="113" t="s">
        <v>4</v>
      </c>
      <c r="P5" s="116" t="s">
        <v>209</v>
      </c>
      <c r="Q5" s="113" t="s">
        <v>210</v>
      </c>
      <c r="R5" s="117" t="s">
        <v>211</v>
      </c>
      <c r="S5" s="113"/>
      <c r="T5" s="117" t="s">
        <v>111</v>
      </c>
      <c r="U5" s="113" t="s">
        <v>112</v>
      </c>
      <c r="V5" s="117" t="s">
        <v>212</v>
      </c>
      <c r="W5" s="113" t="s">
        <v>113</v>
      </c>
    </row>
    <row r="6" spans="1:23" ht="12">
      <c r="A6" s="517"/>
      <c r="B6" s="291"/>
      <c r="C6" s="291"/>
      <c r="D6" s="508"/>
      <c r="E6" s="513"/>
      <c r="F6" s="508"/>
      <c r="G6" s="513"/>
      <c r="H6" s="508"/>
      <c r="I6" s="513"/>
      <c r="J6" s="508"/>
      <c r="K6" s="513"/>
      <c r="L6" s="508"/>
      <c r="M6" s="513"/>
      <c r="N6" s="508"/>
      <c r="O6" s="118"/>
      <c r="P6" s="119" t="s">
        <v>114</v>
      </c>
      <c r="Q6" s="120" t="s">
        <v>115</v>
      </c>
      <c r="R6" s="121" t="s">
        <v>115</v>
      </c>
      <c r="S6" s="122" t="s">
        <v>116</v>
      </c>
      <c r="T6" s="123" t="s">
        <v>213</v>
      </c>
      <c r="U6" s="120" t="s">
        <v>213</v>
      </c>
      <c r="V6" s="123" t="s">
        <v>117</v>
      </c>
      <c r="W6" s="120" t="s">
        <v>117</v>
      </c>
    </row>
    <row r="7" spans="1:25" ht="12">
      <c r="A7" s="29"/>
      <c r="B7" s="28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Y7" s="194"/>
    </row>
    <row r="8" spans="1:23" ht="12">
      <c r="A8" s="27" t="s">
        <v>259</v>
      </c>
      <c r="B8" s="292">
        <v>100</v>
      </c>
      <c r="C8" s="194">
        <v>71</v>
      </c>
      <c r="D8" s="194">
        <v>51</v>
      </c>
      <c r="E8" s="194">
        <v>3</v>
      </c>
      <c r="F8" s="194">
        <v>7</v>
      </c>
      <c r="G8" s="194">
        <v>5</v>
      </c>
      <c r="H8" s="194">
        <v>0</v>
      </c>
      <c r="I8" s="194">
        <v>0</v>
      </c>
      <c r="J8" s="194">
        <v>0</v>
      </c>
      <c r="K8" s="124">
        <v>0</v>
      </c>
      <c r="L8" s="124">
        <v>0</v>
      </c>
      <c r="M8" s="194">
        <v>0</v>
      </c>
      <c r="N8" s="194">
        <v>5</v>
      </c>
      <c r="O8" s="194">
        <v>29</v>
      </c>
      <c r="P8" s="194">
        <v>22</v>
      </c>
      <c r="Q8" s="194">
        <v>3</v>
      </c>
      <c r="R8" s="194">
        <v>2</v>
      </c>
      <c r="S8" s="194">
        <v>0</v>
      </c>
      <c r="T8" s="194">
        <v>1</v>
      </c>
      <c r="U8" s="194">
        <v>0</v>
      </c>
      <c r="V8" s="194">
        <v>1</v>
      </c>
      <c r="W8" s="194">
        <v>0</v>
      </c>
    </row>
    <row r="9" spans="1:23" s="279" customFormat="1" ht="12">
      <c r="A9" s="27" t="s">
        <v>261</v>
      </c>
      <c r="B9" s="293">
        <f>SUM(B11:B13)</f>
        <v>98</v>
      </c>
      <c r="C9" s="294">
        <f aca="true" t="shared" si="0" ref="C9:W9">SUM(C11:C13)</f>
        <v>68</v>
      </c>
      <c r="D9" s="294">
        <f t="shared" si="0"/>
        <v>48</v>
      </c>
      <c r="E9" s="294">
        <f t="shared" si="0"/>
        <v>3</v>
      </c>
      <c r="F9" s="294">
        <f t="shared" si="0"/>
        <v>7</v>
      </c>
      <c r="G9" s="294">
        <f t="shared" si="0"/>
        <v>5</v>
      </c>
      <c r="H9" s="294">
        <f t="shared" si="0"/>
        <v>0</v>
      </c>
      <c r="I9" s="294">
        <f t="shared" si="0"/>
        <v>0</v>
      </c>
      <c r="J9" s="294">
        <f t="shared" si="0"/>
        <v>0</v>
      </c>
      <c r="K9" s="294">
        <f t="shared" si="0"/>
        <v>0</v>
      </c>
      <c r="L9" s="294">
        <f t="shared" si="0"/>
        <v>0</v>
      </c>
      <c r="M9" s="294">
        <f t="shared" si="0"/>
        <v>0</v>
      </c>
      <c r="N9" s="294">
        <f t="shared" si="0"/>
        <v>5</v>
      </c>
      <c r="O9" s="294">
        <f t="shared" si="0"/>
        <v>30</v>
      </c>
      <c r="P9" s="294">
        <f t="shared" si="0"/>
        <v>23</v>
      </c>
      <c r="Q9" s="294">
        <f t="shared" si="0"/>
        <v>3</v>
      </c>
      <c r="R9" s="294">
        <f t="shared" si="0"/>
        <v>2</v>
      </c>
      <c r="S9" s="294">
        <f t="shared" si="0"/>
        <v>0</v>
      </c>
      <c r="T9" s="294">
        <f t="shared" si="0"/>
        <v>1</v>
      </c>
      <c r="U9" s="294">
        <f t="shared" si="0"/>
        <v>0</v>
      </c>
      <c r="V9" s="294">
        <f t="shared" si="0"/>
        <v>1</v>
      </c>
      <c r="W9" s="294">
        <f t="shared" si="0"/>
        <v>0</v>
      </c>
    </row>
    <row r="10" spans="1:23" ht="12">
      <c r="A10" s="29"/>
      <c r="B10" s="292" t="s">
        <v>260</v>
      </c>
      <c r="C10" s="194" t="s">
        <v>260</v>
      </c>
      <c r="D10" s="194" t="s">
        <v>260</v>
      </c>
      <c r="E10" s="194" t="s">
        <v>260</v>
      </c>
      <c r="F10" s="194" t="s">
        <v>260</v>
      </c>
      <c r="G10" s="194" t="s">
        <v>260</v>
      </c>
      <c r="H10" s="194" t="s">
        <v>260</v>
      </c>
      <c r="I10" s="194" t="s">
        <v>260</v>
      </c>
      <c r="J10" s="194" t="s">
        <v>260</v>
      </c>
      <c r="K10" s="194" t="s">
        <v>260</v>
      </c>
      <c r="L10" s="194" t="s">
        <v>260</v>
      </c>
      <c r="M10" s="194" t="s">
        <v>260</v>
      </c>
      <c r="N10" s="194" t="s">
        <v>260</v>
      </c>
      <c r="O10" s="194" t="s">
        <v>260</v>
      </c>
      <c r="P10" s="194" t="s">
        <v>260</v>
      </c>
      <c r="Q10" s="194" t="s">
        <v>260</v>
      </c>
      <c r="R10" s="194" t="s">
        <v>260</v>
      </c>
      <c r="S10" s="194" t="s">
        <v>260</v>
      </c>
      <c r="T10" s="194" t="s">
        <v>260</v>
      </c>
      <c r="U10" s="194" t="s">
        <v>260</v>
      </c>
      <c r="V10" s="194" t="s">
        <v>260</v>
      </c>
      <c r="W10" s="194" t="s">
        <v>260</v>
      </c>
    </row>
    <row r="11" spans="1:23" ht="12">
      <c r="A11" s="27" t="s">
        <v>263</v>
      </c>
      <c r="B11" s="292">
        <f>SUM(C11,O11)</f>
        <v>85</v>
      </c>
      <c r="C11" s="194">
        <f>SUM(D11:N11)</f>
        <v>57</v>
      </c>
      <c r="D11" s="195">
        <f>SUM(D16,D21)</f>
        <v>40</v>
      </c>
      <c r="E11" s="195">
        <f aca="true" t="shared" si="1" ref="E11:M11">SUM(E16,E21)</f>
        <v>3</v>
      </c>
      <c r="F11" s="195">
        <f t="shared" si="1"/>
        <v>4</v>
      </c>
      <c r="G11" s="195">
        <f t="shared" si="1"/>
        <v>5</v>
      </c>
      <c r="H11" s="195">
        <f t="shared" si="1"/>
        <v>0</v>
      </c>
      <c r="I11" s="195">
        <f t="shared" si="1"/>
        <v>0</v>
      </c>
      <c r="J11" s="195">
        <f t="shared" si="1"/>
        <v>0</v>
      </c>
      <c r="K11" s="195">
        <f t="shared" si="1"/>
        <v>0</v>
      </c>
      <c r="L11" s="195">
        <f t="shared" si="1"/>
        <v>0</v>
      </c>
      <c r="M11" s="195">
        <f t="shared" si="1"/>
        <v>0</v>
      </c>
      <c r="N11" s="195">
        <f>SUM(N16,N21)</f>
        <v>5</v>
      </c>
      <c r="O11" s="194">
        <f>SUM(P11:W11)</f>
        <v>28</v>
      </c>
      <c r="P11" s="195">
        <f>SUM(P16,P21)</f>
        <v>21</v>
      </c>
      <c r="Q11" s="195">
        <f aca="true" t="shared" si="2" ref="Q11:W11">SUM(Q16,Q21)</f>
        <v>3</v>
      </c>
      <c r="R11" s="195">
        <f t="shared" si="2"/>
        <v>2</v>
      </c>
      <c r="S11" s="195">
        <f t="shared" si="2"/>
        <v>0</v>
      </c>
      <c r="T11" s="195">
        <f t="shared" si="2"/>
        <v>1</v>
      </c>
      <c r="U11" s="195">
        <f t="shared" si="2"/>
        <v>0</v>
      </c>
      <c r="V11" s="195">
        <f t="shared" si="2"/>
        <v>1</v>
      </c>
      <c r="W11" s="195">
        <f t="shared" si="2"/>
        <v>0</v>
      </c>
    </row>
    <row r="12" spans="1:23" ht="12">
      <c r="A12" s="27" t="s">
        <v>120</v>
      </c>
      <c r="B12" s="292">
        <f aca="true" t="shared" si="3" ref="B12:B22">SUM(C12,O12)</f>
        <v>7</v>
      </c>
      <c r="C12" s="194">
        <f aca="true" t="shared" si="4" ref="C12:C22">SUM(D12:N12)</f>
        <v>7</v>
      </c>
      <c r="D12" s="195">
        <f>SUM(D17,D22)</f>
        <v>6</v>
      </c>
      <c r="E12" s="195">
        <f aca="true" t="shared" si="5" ref="E12:N12">SUM(E17,E22)</f>
        <v>0</v>
      </c>
      <c r="F12" s="195">
        <f t="shared" si="5"/>
        <v>1</v>
      </c>
      <c r="G12" s="195">
        <f t="shared" si="5"/>
        <v>0</v>
      </c>
      <c r="H12" s="195">
        <f t="shared" si="5"/>
        <v>0</v>
      </c>
      <c r="I12" s="195">
        <f t="shared" si="5"/>
        <v>0</v>
      </c>
      <c r="J12" s="195">
        <f t="shared" si="5"/>
        <v>0</v>
      </c>
      <c r="K12" s="195">
        <f t="shared" si="5"/>
        <v>0</v>
      </c>
      <c r="L12" s="195">
        <f t="shared" si="5"/>
        <v>0</v>
      </c>
      <c r="M12" s="195">
        <f t="shared" si="5"/>
        <v>0</v>
      </c>
      <c r="N12" s="195">
        <f t="shared" si="5"/>
        <v>0</v>
      </c>
      <c r="O12" s="194">
        <f aca="true" t="shared" si="6" ref="O12:O23">SUM(P12:W12)</f>
        <v>0</v>
      </c>
      <c r="P12" s="195">
        <f aca="true" t="shared" si="7" ref="P12:W13">SUM(P17,P22)</f>
        <v>0</v>
      </c>
      <c r="Q12" s="195">
        <f t="shared" si="7"/>
        <v>0</v>
      </c>
      <c r="R12" s="195">
        <f t="shared" si="7"/>
        <v>0</v>
      </c>
      <c r="S12" s="195">
        <f t="shared" si="7"/>
        <v>0</v>
      </c>
      <c r="T12" s="195">
        <f t="shared" si="7"/>
        <v>0</v>
      </c>
      <c r="U12" s="195">
        <f t="shared" si="7"/>
        <v>0</v>
      </c>
      <c r="V12" s="195">
        <f t="shared" si="7"/>
        <v>0</v>
      </c>
      <c r="W12" s="195">
        <f t="shared" si="7"/>
        <v>0</v>
      </c>
    </row>
    <row r="13" spans="1:23" ht="12">
      <c r="A13" s="27" t="s">
        <v>122</v>
      </c>
      <c r="B13" s="292">
        <f t="shared" si="3"/>
        <v>6</v>
      </c>
      <c r="C13" s="194">
        <f t="shared" si="4"/>
        <v>4</v>
      </c>
      <c r="D13" s="195">
        <f>SUM(D18,D23)</f>
        <v>2</v>
      </c>
      <c r="E13" s="195">
        <f aca="true" t="shared" si="8" ref="E13:N13">SUM(E18,E23)</f>
        <v>0</v>
      </c>
      <c r="F13" s="195">
        <f t="shared" si="8"/>
        <v>2</v>
      </c>
      <c r="G13" s="195">
        <f t="shared" si="8"/>
        <v>0</v>
      </c>
      <c r="H13" s="195">
        <f t="shared" si="8"/>
        <v>0</v>
      </c>
      <c r="I13" s="195">
        <f t="shared" si="8"/>
        <v>0</v>
      </c>
      <c r="J13" s="195">
        <f t="shared" si="8"/>
        <v>0</v>
      </c>
      <c r="K13" s="195">
        <f t="shared" si="8"/>
        <v>0</v>
      </c>
      <c r="L13" s="195">
        <f t="shared" si="8"/>
        <v>0</v>
      </c>
      <c r="M13" s="195">
        <f t="shared" si="8"/>
        <v>0</v>
      </c>
      <c r="N13" s="195">
        <f t="shared" si="8"/>
        <v>0</v>
      </c>
      <c r="O13" s="194">
        <f t="shared" si="6"/>
        <v>2</v>
      </c>
      <c r="P13" s="195">
        <f t="shared" si="7"/>
        <v>2</v>
      </c>
      <c r="Q13" s="195">
        <f t="shared" si="7"/>
        <v>0</v>
      </c>
      <c r="R13" s="195">
        <f>SUM(R18,R23)</f>
        <v>0</v>
      </c>
      <c r="S13" s="195">
        <f t="shared" si="7"/>
        <v>0</v>
      </c>
      <c r="T13" s="195">
        <f t="shared" si="7"/>
        <v>0</v>
      </c>
      <c r="U13" s="195">
        <f t="shared" si="7"/>
        <v>0</v>
      </c>
      <c r="V13" s="195">
        <f t="shared" si="7"/>
        <v>0</v>
      </c>
      <c r="W13" s="195">
        <f t="shared" si="7"/>
        <v>0</v>
      </c>
    </row>
    <row r="14" spans="1:23" ht="12">
      <c r="A14" s="29"/>
      <c r="B14" s="292"/>
      <c r="C14" s="19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94">
        <f t="shared" si="6"/>
        <v>0</v>
      </c>
      <c r="P14" s="29"/>
      <c r="Q14" s="29"/>
      <c r="R14" s="29"/>
      <c r="S14" s="29"/>
      <c r="T14" s="29"/>
      <c r="U14" s="29"/>
      <c r="V14" s="29"/>
      <c r="W14" s="29"/>
    </row>
    <row r="15" spans="1:23" ht="12">
      <c r="A15" s="295" t="s">
        <v>16</v>
      </c>
      <c r="B15" s="292">
        <f t="shared" si="3"/>
        <v>80</v>
      </c>
      <c r="C15" s="194">
        <f t="shared" si="4"/>
        <v>55</v>
      </c>
      <c r="D15" s="194">
        <f>SUM(D16:D18)</f>
        <v>35</v>
      </c>
      <c r="E15" s="194">
        <f aca="true" t="shared" si="9" ref="E15:N15">SUM(E16:E18)</f>
        <v>3</v>
      </c>
      <c r="F15" s="194">
        <f t="shared" si="9"/>
        <v>7</v>
      </c>
      <c r="G15" s="194">
        <f t="shared" si="9"/>
        <v>5</v>
      </c>
      <c r="H15" s="194">
        <f t="shared" si="9"/>
        <v>0</v>
      </c>
      <c r="I15" s="194">
        <f t="shared" si="9"/>
        <v>0</v>
      </c>
      <c r="J15" s="194">
        <f t="shared" si="9"/>
        <v>0</v>
      </c>
      <c r="K15" s="194">
        <f t="shared" si="9"/>
        <v>0</v>
      </c>
      <c r="L15" s="194">
        <f t="shared" si="9"/>
        <v>0</v>
      </c>
      <c r="M15" s="194">
        <f t="shared" si="9"/>
        <v>0</v>
      </c>
      <c r="N15" s="194">
        <f t="shared" si="9"/>
        <v>5</v>
      </c>
      <c r="O15" s="194">
        <f t="shared" si="6"/>
        <v>25</v>
      </c>
      <c r="P15" s="194">
        <f>SUM(P16:P18)</f>
        <v>20</v>
      </c>
      <c r="Q15" s="194">
        <f aca="true" t="shared" si="10" ref="Q15:W15">SUM(Q16:Q18)</f>
        <v>1</v>
      </c>
      <c r="R15" s="194">
        <f t="shared" si="10"/>
        <v>2</v>
      </c>
      <c r="S15" s="194">
        <f t="shared" si="10"/>
        <v>0</v>
      </c>
      <c r="T15" s="194">
        <f t="shared" si="10"/>
        <v>1</v>
      </c>
      <c r="U15" s="194">
        <f t="shared" si="10"/>
        <v>0</v>
      </c>
      <c r="V15" s="194">
        <f t="shared" si="10"/>
        <v>1</v>
      </c>
      <c r="W15" s="194">
        <f t="shared" si="10"/>
        <v>0</v>
      </c>
    </row>
    <row r="16" spans="1:23" ht="12">
      <c r="A16" s="124" t="s">
        <v>126</v>
      </c>
      <c r="B16" s="292">
        <f t="shared" si="3"/>
        <v>67</v>
      </c>
      <c r="C16" s="194">
        <f t="shared" si="4"/>
        <v>44</v>
      </c>
      <c r="D16" s="195">
        <v>27</v>
      </c>
      <c r="E16" s="195">
        <v>3</v>
      </c>
      <c r="F16" s="195">
        <v>4</v>
      </c>
      <c r="G16" s="195">
        <v>5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5</v>
      </c>
      <c r="O16" s="194">
        <f t="shared" si="6"/>
        <v>23</v>
      </c>
      <c r="P16" s="195">
        <v>18</v>
      </c>
      <c r="Q16" s="195">
        <v>1</v>
      </c>
      <c r="R16" s="195">
        <v>2</v>
      </c>
      <c r="S16" s="195">
        <v>0</v>
      </c>
      <c r="T16" s="195">
        <v>1</v>
      </c>
      <c r="U16" s="195">
        <v>0</v>
      </c>
      <c r="V16" s="195">
        <v>1</v>
      </c>
      <c r="W16" s="195">
        <v>0</v>
      </c>
    </row>
    <row r="17" spans="1:23" ht="12">
      <c r="A17" s="124" t="s">
        <v>128</v>
      </c>
      <c r="B17" s="292">
        <f t="shared" si="3"/>
        <v>7</v>
      </c>
      <c r="C17" s="194">
        <f t="shared" si="4"/>
        <v>7</v>
      </c>
      <c r="D17" s="195">
        <v>6</v>
      </c>
      <c r="E17" s="195">
        <v>0</v>
      </c>
      <c r="F17" s="195">
        <v>1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4">
        <f t="shared" si="6"/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</row>
    <row r="18" spans="1:23" ht="12">
      <c r="A18" s="124" t="s">
        <v>129</v>
      </c>
      <c r="B18" s="292">
        <f t="shared" si="3"/>
        <v>6</v>
      </c>
      <c r="C18" s="194">
        <f t="shared" si="4"/>
        <v>4</v>
      </c>
      <c r="D18" s="195">
        <v>2</v>
      </c>
      <c r="E18" s="195">
        <v>0</v>
      </c>
      <c r="F18" s="195">
        <v>2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4">
        <f t="shared" si="6"/>
        <v>2</v>
      </c>
      <c r="P18" s="195">
        <v>2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</row>
    <row r="19" spans="1:23" ht="12">
      <c r="A19" s="29"/>
      <c r="B19" s="292"/>
      <c r="C19" s="194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94"/>
      <c r="P19" s="29"/>
      <c r="Q19" s="29"/>
      <c r="R19" s="29"/>
      <c r="S19" s="29"/>
      <c r="T19" s="29"/>
      <c r="U19" s="29"/>
      <c r="V19" s="29"/>
      <c r="W19" s="29"/>
    </row>
    <row r="20" spans="1:23" ht="12">
      <c r="A20" s="295" t="s">
        <v>12</v>
      </c>
      <c r="B20" s="292">
        <f t="shared" si="3"/>
        <v>18</v>
      </c>
      <c r="C20" s="194">
        <f t="shared" si="4"/>
        <v>13</v>
      </c>
      <c r="D20" s="194">
        <f>SUM(D21:D23)</f>
        <v>13</v>
      </c>
      <c r="E20" s="194">
        <f aca="true" t="shared" si="11" ref="E20:N20">SUM(E21:E23)</f>
        <v>0</v>
      </c>
      <c r="F20" s="194">
        <f t="shared" si="11"/>
        <v>0</v>
      </c>
      <c r="G20" s="194">
        <f t="shared" si="11"/>
        <v>0</v>
      </c>
      <c r="H20" s="194">
        <f t="shared" si="11"/>
        <v>0</v>
      </c>
      <c r="I20" s="194">
        <f t="shared" si="11"/>
        <v>0</v>
      </c>
      <c r="J20" s="194">
        <f t="shared" si="11"/>
        <v>0</v>
      </c>
      <c r="K20" s="194">
        <f t="shared" si="11"/>
        <v>0</v>
      </c>
      <c r="L20" s="194">
        <f t="shared" si="11"/>
        <v>0</v>
      </c>
      <c r="M20" s="194">
        <f t="shared" si="11"/>
        <v>0</v>
      </c>
      <c r="N20" s="194">
        <f t="shared" si="11"/>
        <v>0</v>
      </c>
      <c r="O20" s="194">
        <f t="shared" si="6"/>
        <v>5</v>
      </c>
      <c r="P20" s="194">
        <f>SUM(P21:P23)</f>
        <v>3</v>
      </c>
      <c r="Q20" s="194">
        <f aca="true" t="shared" si="12" ref="Q20:W20">SUM(Q21:Q23)</f>
        <v>2</v>
      </c>
      <c r="R20" s="194">
        <f t="shared" si="12"/>
        <v>0</v>
      </c>
      <c r="S20" s="194">
        <f t="shared" si="12"/>
        <v>0</v>
      </c>
      <c r="T20" s="194">
        <f t="shared" si="12"/>
        <v>0</v>
      </c>
      <c r="U20" s="194">
        <f t="shared" si="12"/>
        <v>0</v>
      </c>
      <c r="V20" s="194">
        <f t="shared" si="12"/>
        <v>0</v>
      </c>
      <c r="W20" s="194">
        <f t="shared" si="12"/>
        <v>0</v>
      </c>
    </row>
    <row r="21" spans="1:23" ht="12">
      <c r="A21" s="124" t="s">
        <v>126</v>
      </c>
      <c r="B21" s="292">
        <f t="shared" si="3"/>
        <v>18</v>
      </c>
      <c r="C21" s="194">
        <f t="shared" si="4"/>
        <v>13</v>
      </c>
      <c r="D21" s="195">
        <v>13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4">
        <f t="shared" si="6"/>
        <v>5</v>
      </c>
      <c r="P21" s="195">
        <v>3</v>
      </c>
      <c r="Q21" s="195">
        <v>2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</row>
    <row r="22" spans="1:23" ht="12">
      <c r="A22" s="125" t="s">
        <v>128</v>
      </c>
      <c r="B22" s="292">
        <f t="shared" si="3"/>
        <v>0</v>
      </c>
      <c r="C22" s="194">
        <f t="shared" si="4"/>
        <v>0</v>
      </c>
      <c r="D22" s="240">
        <v>0</v>
      </c>
      <c r="E22" s="240">
        <v>0</v>
      </c>
      <c r="F22" s="240">
        <v>0</v>
      </c>
      <c r="G22" s="240">
        <v>0</v>
      </c>
      <c r="H22" s="240">
        <v>0</v>
      </c>
      <c r="I22" s="240">
        <v>0</v>
      </c>
      <c r="J22" s="240">
        <v>0</v>
      </c>
      <c r="K22" s="240">
        <v>0</v>
      </c>
      <c r="L22" s="240">
        <v>0</v>
      </c>
      <c r="M22" s="240">
        <v>0</v>
      </c>
      <c r="N22" s="240">
        <v>0</v>
      </c>
      <c r="O22" s="194">
        <f t="shared" si="6"/>
        <v>0</v>
      </c>
      <c r="P22" s="240">
        <v>0</v>
      </c>
      <c r="Q22" s="240">
        <v>0</v>
      </c>
      <c r="R22" s="240">
        <v>0</v>
      </c>
      <c r="S22" s="240">
        <v>0</v>
      </c>
      <c r="T22" s="240">
        <v>0</v>
      </c>
      <c r="U22" s="240">
        <v>0</v>
      </c>
      <c r="V22" s="240">
        <v>0</v>
      </c>
      <c r="W22" s="240">
        <v>0</v>
      </c>
    </row>
    <row r="23" spans="1:23" ht="12">
      <c r="A23" s="126" t="s">
        <v>129</v>
      </c>
      <c r="B23" s="296">
        <v>0</v>
      </c>
      <c r="C23" s="297">
        <f>SUM(D23:N23)</f>
        <v>0</v>
      </c>
      <c r="D23" s="241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97">
        <f t="shared" si="6"/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</row>
    <row r="24" spans="2:23" s="147" customFormat="1" ht="12">
      <c r="B24" s="147">
        <v>100</v>
      </c>
      <c r="C24" s="147">
        <v>71</v>
      </c>
      <c r="D24" s="147">
        <v>51</v>
      </c>
      <c r="E24" s="147">
        <v>3</v>
      </c>
      <c r="F24" s="147">
        <v>7</v>
      </c>
      <c r="G24" s="147">
        <v>5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5</v>
      </c>
      <c r="O24" s="147">
        <v>29</v>
      </c>
      <c r="P24" s="147">
        <v>22</v>
      </c>
      <c r="Q24" s="147">
        <v>3</v>
      </c>
      <c r="R24" s="147">
        <v>2</v>
      </c>
      <c r="S24" s="147">
        <v>0</v>
      </c>
      <c r="T24" s="147">
        <v>1</v>
      </c>
      <c r="U24" s="147">
        <v>0</v>
      </c>
      <c r="V24" s="147">
        <v>1</v>
      </c>
      <c r="W24" s="147">
        <v>0</v>
      </c>
    </row>
    <row r="34" spans="1:21" ht="15" customHeight="1">
      <c r="A34" s="514" t="s">
        <v>179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35"/>
      <c r="N34" s="35"/>
      <c r="O34" s="35"/>
      <c r="P34" s="35"/>
      <c r="Q34" s="35"/>
      <c r="R34" s="35"/>
      <c r="S34" s="35"/>
      <c r="T34" s="35"/>
      <c r="U34" s="35"/>
    </row>
    <row r="35" spans="1:24" ht="15" customHeight="1">
      <c r="A35" s="36" t="s">
        <v>214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 t="s">
        <v>215</v>
      </c>
      <c r="N35" s="37"/>
      <c r="O35" s="38"/>
      <c r="P35" s="37"/>
      <c r="Q35" s="37"/>
      <c r="R35" s="37"/>
      <c r="S35" s="38"/>
      <c r="X35" s="39" t="s">
        <v>0</v>
      </c>
    </row>
    <row r="36" spans="1:25" ht="15" customHeight="1">
      <c r="A36" s="518" t="s">
        <v>245</v>
      </c>
      <c r="B36" s="521" t="s">
        <v>4</v>
      </c>
      <c r="C36" s="522"/>
      <c r="D36" s="522"/>
      <c r="E36" s="529" t="s">
        <v>184</v>
      </c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25" t="s">
        <v>188</v>
      </c>
      <c r="T36" s="526"/>
      <c r="U36" s="526"/>
      <c r="V36" s="526"/>
      <c r="W36" s="526"/>
      <c r="X36" s="526"/>
      <c r="Y36" s="40"/>
    </row>
    <row r="37" spans="1:25" ht="15" customHeight="1">
      <c r="A37" s="519"/>
      <c r="B37" s="523"/>
      <c r="C37" s="524"/>
      <c r="D37" s="524"/>
      <c r="E37" s="531" t="s">
        <v>57</v>
      </c>
      <c r="F37" s="532"/>
      <c r="G37" s="533"/>
      <c r="H37" s="534" t="s">
        <v>186</v>
      </c>
      <c r="I37" s="535"/>
      <c r="J37" s="535"/>
      <c r="K37" s="535"/>
      <c r="L37" s="535"/>
      <c r="M37" s="534" t="s">
        <v>187</v>
      </c>
      <c r="N37" s="535"/>
      <c r="O37" s="535"/>
      <c r="P37" s="535"/>
      <c r="Q37" s="535"/>
      <c r="R37" s="536"/>
      <c r="S37" s="527" t="s">
        <v>186</v>
      </c>
      <c r="T37" s="528"/>
      <c r="U37" s="528"/>
      <c r="V37" s="528"/>
      <c r="W37" s="528"/>
      <c r="X37" s="528"/>
      <c r="Y37" s="40"/>
    </row>
    <row r="38" spans="1:25" ht="15" customHeight="1">
      <c r="A38" s="520"/>
      <c r="B38" s="43" t="s">
        <v>4</v>
      </c>
      <c r="C38" s="44" t="s">
        <v>2</v>
      </c>
      <c r="D38" s="45" t="s">
        <v>3</v>
      </c>
      <c r="E38" s="43" t="s">
        <v>4</v>
      </c>
      <c r="F38" s="44" t="s">
        <v>2</v>
      </c>
      <c r="G38" s="45" t="s">
        <v>3</v>
      </c>
      <c r="H38" s="46" t="s">
        <v>165</v>
      </c>
      <c r="I38" s="44" t="s">
        <v>166</v>
      </c>
      <c r="J38" s="47" t="s">
        <v>8</v>
      </c>
      <c r="K38" s="44" t="s">
        <v>216</v>
      </c>
      <c r="L38" s="47" t="s">
        <v>217</v>
      </c>
      <c r="M38" s="46" t="s">
        <v>165</v>
      </c>
      <c r="N38" s="44" t="s">
        <v>166</v>
      </c>
      <c r="O38" s="47" t="s">
        <v>8</v>
      </c>
      <c r="P38" s="44" t="s">
        <v>216</v>
      </c>
      <c r="Q38" s="47" t="s">
        <v>217</v>
      </c>
      <c r="R38" s="44" t="s">
        <v>137</v>
      </c>
      <c r="S38" s="46" t="s">
        <v>4</v>
      </c>
      <c r="T38" s="44" t="s">
        <v>2</v>
      </c>
      <c r="U38" s="47" t="s">
        <v>3</v>
      </c>
      <c r="V38" s="44" t="s">
        <v>8</v>
      </c>
      <c r="W38" s="44" t="s">
        <v>9</v>
      </c>
      <c r="X38" s="47" t="s">
        <v>10</v>
      </c>
      <c r="Y38" s="40"/>
    </row>
    <row r="39" spans="1:24" ht="15" customHeight="1">
      <c r="A39" s="37"/>
      <c r="B39" s="4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0"/>
      <c r="T39" s="40"/>
      <c r="U39" s="40"/>
      <c r="V39" s="40"/>
      <c r="W39" s="40"/>
      <c r="X39" s="40"/>
    </row>
    <row r="40" spans="1:24" ht="15" customHeight="1">
      <c r="A40" s="298" t="s">
        <v>259</v>
      </c>
      <c r="B40" s="284">
        <v>61472</v>
      </c>
      <c r="C40" s="189">
        <v>31122</v>
      </c>
      <c r="D40" s="189">
        <v>30350</v>
      </c>
      <c r="E40" s="189">
        <v>44982</v>
      </c>
      <c r="F40" s="189">
        <v>22206</v>
      </c>
      <c r="G40" s="189">
        <v>22776</v>
      </c>
      <c r="H40" s="189">
        <v>21239</v>
      </c>
      <c r="I40" s="189">
        <v>21988</v>
      </c>
      <c r="J40" s="189">
        <v>14549</v>
      </c>
      <c r="K40" s="189">
        <v>14387</v>
      </c>
      <c r="L40" s="189">
        <v>14291</v>
      </c>
      <c r="M40" s="189">
        <v>967</v>
      </c>
      <c r="N40" s="189">
        <v>788</v>
      </c>
      <c r="O40" s="189">
        <v>518</v>
      </c>
      <c r="P40" s="189">
        <v>477</v>
      </c>
      <c r="Q40" s="189">
        <v>475</v>
      </c>
      <c r="R40" s="189">
        <v>285</v>
      </c>
      <c r="S40" s="37">
        <v>16490</v>
      </c>
      <c r="T40" s="37">
        <v>8916</v>
      </c>
      <c r="U40" s="37">
        <v>7574</v>
      </c>
      <c r="V40" s="37">
        <v>5778</v>
      </c>
      <c r="W40" s="37">
        <v>5603</v>
      </c>
      <c r="X40" s="37">
        <v>5109</v>
      </c>
    </row>
    <row r="41" spans="1:24" s="279" customFormat="1" ht="15" customHeight="1">
      <c r="A41" s="298" t="s">
        <v>261</v>
      </c>
      <c r="B41" s="282">
        <f>SUM(B44:B54)</f>
        <v>61478</v>
      </c>
      <c r="C41" s="283">
        <f aca="true" t="shared" si="13" ref="C41:X41">SUM(C44:C54)</f>
        <v>31071</v>
      </c>
      <c r="D41" s="283">
        <f t="shared" si="13"/>
        <v>30407</v>
      </c>
      <c r="E41" s="283">
        <f t="shared" si="13"/>
        <v>44448</v>
      </c>
      <c r="F41" s="283">
        <f t="shared" si="13"/>
        <v>21985</v>
      </c>
      <c r="G41" s="283">
        <f t="shared" si="13"/>
        <v>22463</v>
      </c>
      <c r="H41" s="283">
        <f t="shared" si="13"/>
        <v>21074</v>
      </c>
      <c r="I41" s="283">
        <f t="shared" si="13"/>
        <v>21754</v>
      </c>
      <c r="J41" s="283">
        <f t="shared" si="13"/>
        <v>14463</v>
      </c>
      <c r="K41" s="283">
        <f t="shared" si="13"/>
        <v>14291</v>
      </c>
      <c r="L41" s="283">
        <f t="shared" si="13"/>
        <v>14074</v>
      </c>
      <c r="M41" s="283">
        <f t="shared" si="13"/>
        <v>911</v>
      </c>
      <c r="N41" s="283">
        <f t="shared" si="13"/>
        <v>709</v>
      </c>
      <c r="O41" s="283">
        <f t="shared" si="13"/>
        <v>501</v>
      </c>
      <c r="P41" s="283">
        <f t="shared" si="13"/>
        <v>460</v>
      </c>
      <c r="Q41" s="283">
        <f t="shared" si="13"/>
        <v>402</v>
      </c>
      <c r="R41" s="283">
        <f t="shared" si="13"/>
        <v>257</v>
      </c>
      <c r="S41" s="283">
        <f t="shared" si="13"/>
        <v>17030</v>
      </c>
      <c r="T41" s="283">
        <f t="shared" si="13"/>
        <v>9086</v>
      </c>
      <c r="U41" s="283">
        <f t="shared" si="13"/>
        <v>7944</v>
      </c>
      <c r="V41" s="283">
        <f t="shared" si="13"/>
        <v>6121</v>
      </c>
      <c r="W41" s="283">
        <f t="shared" si="13"/>
        <v>5488</v>
      </c>
      <c r="X41" s="283">
        <f t="shared" si="13"/>
        <v>5421</v>
      </c>
    </row>
    <row r="42" spans="1:24" s="147" customFormat="1" ht="15" customHeight="1">
      <c r="A42" s="196"/>
      <c r="B42" s="186">
        <v>61472</v>
      </c>
      <c r="C42" s="187">
        <v>31122</v>
      </c>
      <c r="D42" s="187">
        <v>30350</v>
      </c>
      <c r="E42" s="187">
        <v>44982</v>
      </c>
      <c r="F42" s="187">
        <v>22206</v>
      </c>
      <c r="G42" s="187">
        <v>22776</v>
      </c>
      <c r="H42" s="187">
        <v>21239</v>
      </c>
      <c r="I42" s="187">
        <v>21988</v>
      </c>
      <c r="J42" s="187">
        <v>14549</v>
      </c>
      <c r="K42" s="187">
        <v>14387</v>
      </c>
      <c r="L42" s="187">
        <v>14291</v>
      </c>
      <c r="M42" s="187">
        <v>967</v>
      </c>
      <c r="N42" s="187">
        <v>788</v>
      </c>
      <c r="O42" s="187">
        <v>518</v>
      </c>
      <c r="P42" s="187">
        <v>477</v>
      </c>
      <c r="Q42" s="187">
        <v>475</v>
      </c>
      <c r="R42" s="187">
        <v>285</v>
      </c>
      <c r="S42" s="188">
        <v>16490</v>
      </c>
      <c r="T42" s="188">
        <v>8916</v>
      </c>
      <c r="U42" s="188">
        <v>7574</v>
      </c>
      <c r="V42" s="188">
        <v>5778</v>
      </c>
      <c r="W42" s="188">
        <v>5603</v>
      </c>
      <c r="X42" s="188">
        <v>5109</v>
      </c>
    </row>
    <row r="43" spans="1:24" ht="15" customHeight="1">
      <c r="A43" s="37"/>
      <c r="B43" s="4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5" customHeight="1">
      <c r="A44" s="41" t="s">
        <v>118</v>
      </c>
      <c r="B44" s="284">
        <f>C44+D44</f>
        <v>45127</v>
      </c>
      <c r="C44" s="197">
        <f>SUM(F44,T44)</f>
        <v>21197</v>
      </c>
      <c r="D44" s="197">
        <f>SUM(G44,U44)</f>
        <v>23930</v>
      </c>
      <c r="E44" s="189">
        <f>F44+G44</f>
        <v>29436</v>
      </c>
      <c r="F44" s="189">
        <f>SUM(H44,M44)</f>
        <v>13001</v>
      </c>
      <c r="G44" s="189">
        <f>SUM(I44,N44)</f>
        <v>16435</v>
      </c>
      <c r="H44" s="189">
        <v>12263</v>
      </c>
      <c r="I44" s="189">
        <v>15736</v>
      </c>
      <c r="J44" s="189">
        <v>9374</v>
      </c>
      <c r="K44" s="189">
        <v>9356</v>
      </c>
      <c r="L44" s="189">
        <v>9269</v>
      </c>
      <c r="M44" s="189">
        <v>738</v>
      </c>
      <c r="N44" s="189">
        <v>699</v>
      </c>
      <c r="O44" s="189">
        <v>451</v>
      </c>
      <c r="P44" s="197">
        <v>428</v>
      </c>
      <c r="Q44" s="197">
        <v>353</v>
      </c>
      <c r="R44" s="197">
        <v>205</v>
      </c>
      <c r="S44" s="37">
        <f>T44+U44</f>
        <v>15691</v>
      </c>
      <c r="T44" s="37">
        <v>8196</v>
      </c>
      <c r="U44" s="37">
        <v>7495</v>
      </c>
      <c r="V44" s="37">
        <v>5681</v>
      </c>
      <c r="W44" s="37">
        <v>4988</v>
      </c>
      <c r="X44" s="37">
        <v>5022</v>
      </c>
    </row>
    <row r="45" spans="1:24" ht="15" customHeight="1">
      <c r="A45" s="41" t="s">
        <v>119</v>
      </c>
      <c r="B45" s="284">
        <f aca="true" t="shared" si="14" ref="B45:B53">C45+D45</f>
        <v>1866</v>
      </c>
      <c r="C45" s="197">
        <f aca="true" t="shared" si="15" ref="C45:C53">SUM(F45,T45)</f>
        <v>1188</v>
      </c>
      <c r="D45" s="197">
        <f aca="true" t="shared" si="16" ref="D45:D53">SUM(G45,U45)</f>
        <v>678</v>
      </c>
      <c r="E45" s="189">
        <f aca="true" t="shared" si="17" ref="E45:E54">F45+G45</f>
        <v>1866</v>
      </c>
      <c r="F45" s="189">
        <f aca="true" t="shared" si="18" ref="F45:F54">SUM(H45,M45)</f>
        <v>1188</v>
      </c>
      <c r="G45" s="189">
        <f aca="true" t="shared" si="19" ref="G45:G54">SUM(I45,N45)</f>
        <v>678</v>
      </c>
      <c r="H45" s="189">
        <v>1188</v>
      </c>
      <c r="I45" s="189">
        <v>678</v>
      </c>
      <c r="J45" s="189">
        <v>674</v>
      </c>
      <c r="K45" s="189">
        <v>614</v>
      </c>
      <c r="L45" s="189">
        <v>578</v>
      </c>
      <c r="M45" s="189">
        <v>0</v>
      </c>
      <c r="N45" s="189">
        <v>0</v>
      </c>
      <c r="O45" s="189">
        <v>0</v>
      </c>
      <c r="P45" s="197">
        <v>0</v>
      </c>
      <c r="Q45" s="197">
        <v>0</v>
      </c>
      <c r="R45" s="197">
        <v>0</v>
      </c>
      <c r="S45" s="37">
        <f aca="true" t="shared" si="20" ref="S45:S54">T45+U45</f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</row>
    <row r="46" spans="1:24" ht="15" customHeight="1">
      <c r="A46" s="41" t="s">
        <v>121</v>
      </c>
      <c r="B46" s="284">
        <f t="shared" si="14"/>
        <v>5169</v>
      </c>
      <c r="C46" s="197">
        <f t="shared" si="15"/>
        <v>4447</v>
      </c>
      <c r="D46" s="197">
        <f t="shared" si="16"/>
        <v>722</v>
      </c>
      <c r="E46" s="189">
        <f t="shared" si="17"/>
        <v>4732</v>
      </c>
      <c r="F46" s="189">
        <f t="shared" si="18"/>
        <v>4028</v>
      </c>
      <c r="G46" s="189">
        <f t="shared" si="19"/>
        <v>704</v>
      </c>
      <c r="H46" s="189">
        <v>3855</v>
      </c>
      <c r="I46" s="189">
        <v>694</v>
      </c>
      <c r="J46" s="189">
        <v>1493</v>
      </c>
      <c r="K46" s="189">
        <v>1558</v>
      </c>
      <c r="L46" s="189">
        <v>1498</v>
      </c>
      <c r="M46" s="189">
        <v>173</v>
      </c>
      <c r="N46" s="189">
        <v>10</v>
      </c>
      <c r="O46" s="189">
        <v>50</v>
      </c>
      <c r="P46" s="197">
        <v>32</v>
      </c>
      <c r="Q46" s="197">
        <v>49</v>
      </c>
      <c r="R46" s="197">
        <v>52</v>
      </c>
      <c r="S46" s="37">
        <f t="shared" si="20"/>
        <v>437</v>
      </c>
      <c r="T46" s="37">
        <v>419</v>
      </c>
      <c r="U46" s="37">
        <v>18</v>
      </c>
      <c r="V46" s="37">
        <v>132</v>
      </c>
      <c r="W46" s="37">
        <v>172</v>
      </c>
      <c r="X46" s="37">
        <v>133</v>
      </c>
    </row>
    <row r="47" spans="1:24" ht="15" customHeight="1">
      <c r="A47" s="41" t="s">
        <v>123</v>
      </c>
      <c r="B47" s="284">
        <f t="shared" si="14"/>
        <v>3653</v>
      </c>
      <c r="C47" s="197">
        <f t="shared" si="15"/>
        <v>1654</v>
      </c>
      <c r="D47" s="197">
        <f t="shared" si="16"/>
        <v>1999</v>
      </c>
      <c r="E47" s="189">
        <f t="shared" si="17"/>
        <v>3387</v>
      </c>
      <c r="F47" s="189">
        <f t="shared" si="18"/>
        <v>1450</v>
      </c>
      <c r="G47" s="189">
        <f t="shared" si="19"/>
        <v>1937</v>
      </c>
      <c r="H47" s="189">
        <v>1450</v>
      </c>
      <c r="I47" s="189">
        <v>1937</v>
      </c>
      <c r="J47" s="189">
        <v>1191</v>
      </c>
      <c r="K47" s="189">
        <v>1085</v>
      </c>
      <c r="L47" s="189">
        <v>1111</v>
      </c>
      <c r="M47" s="189">
        <v>0</v>
      </c>
      <c r="N47" s="189">
        <v>0</v>
      </c>
      <c r="O47" s="189">
        <v>0</v>
      </c>
      <c r="P47" s="197">
        <v>0</v>
      </c>
      <c r="Q47" s="197">
        <v>0</v>
      </c>
      <c r="R47" s="197">
        <v>0</v>
      </c>
      <c r="S47" s="37">
        <f t="shared" si="20"/>
        <v>266</v>
      </c>
      <c r="T47" s="37">
        <v>204</v>
      </c>
      <c r="U47" s="37">
        <v>62</v>
      </c>
      <c r="V47" s="37">
        <v>76</v>
      </c>
      <c r="W47" s="37">
        <v>94</v>
      </c>
      <c r="X47" s="37">
        <v>96</v>
      </c>
    </row>
    <row r="48" spans="1:24" ht="15" customHeight="1">
      <c r="A48" s="41" t="s">
        <v>124</v>
      </c>
      <c r="B48" s="284">
        <f t="shared" si="14"/>
        <v>579</v>
      </c>
      <c r="C48" s="197">
        <f t="shared" si="15"/>
        <v>446</v>
      </c>
      <c r="D48" s="197">
        <f t="shared" si="16"/>
        <v>133</v>
      </c>
      <c r="E48" s="189">
        <f t="shared" si="17"/>
        <v>579</v>
      </c>
      <c r="F48" s="189">
        <f t="shared" si="18"/>
        <v>446</v>
      </c>
      <c r="G48" s="189">
        <f t="shared" si="19"/>
        <v>133</v>
      </c>
      <c r="H48" s="189">
        <v>446</v>
      </c>
      <c r="I48" s="189">
        <v>133</v>
      </c>
      <c r="J48" s="189">
        <v>230</v>
      </c>
      <c r="K48" s="189">
        <v>188</v>
      </c>
      <c r="L48" s="189">
        <v>161</v>
      </c>
      <c r="M48" s="189">
        <v>0</v>
      </c>
      <c r="N48" s="189">
        <v>0</v>
      </c>
      <c r="O48" s="189">
        <v>0</v>
      </c>
      <c r="P48" s="197">
        <v>0</v>
      </c>
      <c r="Q48" s="197">
        <v>0</v>
      </c>
      <c r="R48" s="197">
        <v>0</v>
      </c>
      <c r="S48" s="37">
        <f t="shared" si="20"/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</row>
    <row r="49" spans="1:24" ht="15" customHeight="1">
      <c r="A49" s="41" t="s">
        <v>125</v>
      </c>
      <c r="B49" s="284">
        <f t="shared" si="14"/>
        <v>659</v>
      </c>
      <c r="C49" s="197">
        <f t="shared" si="15"/>
        <v>183</v>
      </c>
      <c r="D49" s="197">
        <f t="shared" si="16"/>
        <v>476</v>
      </c>
      <c r="E49" s="189">
        <f t="shared" si="17"/>
        <v>336</v>
      </c>
      <c r="F49" s="189">
        <f t="shared" si="18"/>
        <v>10</v>
      </c>
      <c r="G49" s="189">
        <f t="shared" si="19"/>
        <v>326</v>
      </c>
      <c r="H49" s="189">
        <v>10</v>
      </c>
      <c r="I49" s="189">
        <v>326</v>
      </c>
      <c r="J49" s="189">
        <v>114</v>
      </c>
      <c r="K49" s="189">
        <v>112</v>
      </c>
      <c r="L49" s="189">
        <v>110</v>
      </c>
      <c r="M49" s="189">
        <v>0</v>
      </c>
      <c r="N49" s="189">
        <v>0</v>
      </c>
      <c r="O49" s="189">
        <v>0</v>
      </c>
      <c r="P49" s="197">
        <v>0</v>
      </c>
      <c r="Q49" s="197">
        <v>0</v>
      </c>
      <c r="R49" s="197">
        <v>0</v>
      </c>
      <c r="S49" s="37">
        <f t="shared" si="20"/>
        <v>323</v>
      </c>
      <c r="T49" s="37">
        <v>173</v>
      </c>
      <c r="U49" s="37">
        <v>150</v>
      </c>
      <c r="V49" s="37">
        <v>113</v>
      </c>
      <c r="W49" s="37">
        <v>113</v>
      </c>
      <c r="X49" s="37">
        <v>97</v>
      </c>
    </row>
    <row r="50" spans="1:24" ht="15" customHeight="1">
      <c r="A50" s="41" t="s">
        <v>127</v>
      </c>
      <c r="B50" s="284">
        <f t="shared" si="14"/>
        <v>120</v>
      </c>
      <c r="C50" s="197">
        <f t="shared" si="15"/>
        <v>11</v>
      </c>
      <c r="D50" s="197">
        <f t="shared" si="16"/>
        <v>109</v>
      </c>
      <c r="E50" s="189">
        <f t="shared" si="17"/>
        <v>120</v>
      </c>
      <c r="F50" s="189">
        <f t="shared" si="18"/>
        <v>11</v>
      </c>
      <c r="G50" s="189">
        <f t="shared" si="19"/>
        <v>109</v>
      </c>
      <c r="H50" s="189">
        <v>11</v>
      </c>
      <c r="I50" s="189">
        <v>109</v>
      </c>
      <c r="J50" s="189">
        <v>40</v>
      </c>
      <c r="K50" s="189">
        <v>40</v>
      </c>
      <c r="L50" s="189">
        <v>40</v>
      </c>
      <c r="M50" s="189">
        <v>0</v>
      </c>
      <c r="N50" s="189">
        <v>0</v>
      </c>
      <c r="O50" s="189">
        <v>0</v>
      </c>
      <c r="P50" s="197">
        <v>0</v>
      </c>
      <c r="Q50" s="197">
        <v>0</v>
      </c>
      <c r="R50" s="197">
        <v>0</v>
      </c>
      <c r="S50" s="37">
        <f t="shared" si="20"/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</row>
    <row r="51" spans="1:24" ht="15" customHeight="1">
      <c r="A51" s="41" t="s">
        <v>138</v>
      </c>
      <c r="B51" s="284">
        <f t="shared" si="14"/>
        <v>0</v>
      </c>
      <c r="C51" s="197">
        <f t="shared" si="15"/>
        <v>0</v>
      </c>
      <c r="D51" s="197">
        <f t="shared" si="16"/>
        <v>0</v>
      </c>
      <c r="E51" s="189">
        <f t="shared" si="17"/>
        <v>0</v>
      </c>
      <c r="F51" s="189">
        <f t="shared" si="18"/>
        <v>0</v>
      </c>
      <c r="G51" s="189">
        <f t="shared" si="19"/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97">
        <v>0</v>
      </c>
      <c r="Q51" s="197">
        <v>0</v>
      </c>
      <c r="R51" s="197">
        <v>0</v>
      </c>
      <c r="S51" s="37">
        <f t="shared" si="20"/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</row>
    <row r="52" spans="1:24" ht="15" customHeight="1">
      <c r="A52" s="41" t="s">
        <v>139</v>
      </c>
      <c r="B52" s="284">
        <f t="shared" si="14"/>
        <v>129</v>
      </c>
      <c r="C52" s="197">
        <f t="shared" si="15"/>
        <v>53</v>
      </c>
      <c r="D52" s="197">
        <f t="shared" si="16"/>
        <v>76</v>
      </c>
      <c r="E52" s="189">
        <f t="shared" si="17"/>
        <v>0</v>
      </c>
      <c r="F52" s="189">
        <f t="shared" si="18"/>
        <v>0</v>
      </c>
      <c r="G52" s="189">
        <f t="shared" si="19"/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97">
        <v>0</v>
      </c>
      <c r="Q52" s="197">
        <v>0</v>
      </c>
      <c r="R52" s="197">
        <v>0</v>
      </c>
      <c r="S52" s="37">
        <f t="shared" si="20"/>
        <v>129</v>
      </c>
      <c r="T52" s="37">
        <v>53</v>
      </c>
      <c r="U52" s="37">
        <v>76</v>
      </c>
      <c r="V52" s="37">
        <v>43</v>
      </c>
      <c r="W52" s="37">
        <v>36</v>
      </c>
      <c r="X52" s="37">
        <v>50</v>
      </c>
    </row>
    <row r="53" spans="1:24" ht="15" customHeight="1">
      <c r="A53" s="41" t="s">
        <v>1</v>
      </c>
      <c r="B53" s="284">
        <f t="shared" si="14"/>
        <v>1481</v>
      </c>
      <c r="C53" s="197">
        <f t="shared" si="15"/>
        <v>685</v>
      </c>
      <c r="D53" s="197">
        <f t="shared" si="16"/>
        <v>796</v>
      </c>
      <c r="E53" s="189">
        <f t="shared" si="17"/>
        <v>1297</v>
      </c>
      <c r="F53" s="189">
        <f t="shared" si="18"/>
        <v>644</v>
      </c>
      <c r="G53" s="189">
        <f t="shared" si="19"/>
        <v>653</v>
      </c>
      <c r="H53" s="189">
        <v>644</v>
      </c>
      <c r="I53" s="189">
        <v>653</v>
      </c>
      <c r="J53" s="189">
        <v>437</v>
      </c>
      <c r="K53" s="189">
        <v>435</v>
      </c>
      <c r="L53" s="189">
        <v>425</v>
      </c>
      <c r="M53" s="189">
        <v>0</v>
      </c>
      <c r="N53" s="189">
        <v>0</v>
      </c>
      <c r="O53" s="189">
        <v>0</v>
      </c>
      <c r="P53" s="197">
        <v>0</v>
      </c>
      <c r="Q53" s="197">
        <v>0</v>
      </c>
      <c r="R53" s="197">
        <v>0</v>
      </c>
      <c r="S53" s="37">
        <f t="shared" si="20"/>
        <v>184</v>
      </c>
      <c r="T53" s="37">
        <v>41</v>
      </c>
      <c r="U53" s="37">
        <v>143</v>
      </c>
      <c r="V53" s="37">
        <v>76</v>
      </c>
      <c r="W53" s="37">
        <v>85</v>
      </c>
      <c r="X53" s="37">
        <v>23</v>
      </c>
    </row>
    <row r="54" spans="1:24" ht="15" customHeight="1">
      <c r="A54" s="49" t="s">
        <v>130</v>
      </c>
      <c r="B54" s="285">
        <f>C54+D54</f>
        <v>2695</v>
      </c>
      <c r="C54" s="198">
        <f>SUM(F54,T54)</f>
        <v>1207</v>
      </c>
      <c r="D54" s="198">
        <f>SUM(G54,U54)</f>
        <v>1488</v>
      </c>
      <c r="E54" s="190">
        <f t="shared" si="17"/>
        <v>2695</v>
      </c>
      <c r="F54" s="190">
        <f t="shared" si="18"/>
        <v>1207</v>
      </c>
      <c r="G54" s="190">
        <f t="shared" si="19"/>
        <v>1488</v>
      </c>
      <c r="H54" s="190">
        <v>1207</v>
      </c>
      <c r="I54" s="190">
        <v>1488</v>
      </c>
      <c r="J54" s="190">
        <v>910</v>
      </c>
      <c r="K54" s="190">
        <v>903</v>
      </c>
      <c r="L54" s="190">
        <v>882</v>
      </c>
      <c r="M54" s="190">
        <v>0</v>
      </c>
      <c r="N54" s="190">
        <v>0</v>
      </c>
      <c r="O54" s="190">
        <v>0</v>
      </c>
      <c r="P54" s="198">
        <v>0</v>
      </c>
      <c r="Q54" s="198">
        <v>0</v>
      </c>
      <c r="R54" s="198">
        <v>0</v>
      </c>
      <c r="S54" s="191">
        <f t="shared" si="20"/>
        <v>0</v>
      </c>
      <c r="T54" s="191">
        <v>0</v>
      </c>
      <c r="U54" s="191">
        <v>0</v>
      </c>
      <c r="V54" s="191">
        <v>0</v>
      </c>
      <c r="W54" s="191">
        <v>0</v>
      </c>
      <c r="X54" s="191">
        <v>0</v>
      </c>
    </row>
    <row r="55" spans="1:28" ht="1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 s="147" customFormat="1" ht="15" customHeight="1">
      <c r="A56" s="149"/>
      <c r="B56" s="149"/>
      <c r="C56" s="149"/>
      <c r="D56" s="149"/>
      <c r="E56" s="149"/>
      <c r="F56" s="261">
        <v>13107</v>
      </c>
      <c r="G56" s="149"/>
      <c r="H56" s="261">
        <v>12345</v>
      </c>
      <c r="I56" s="261">
        <v>15938</v>
      </c>
      <c r="J56" s="261">
        <v>9457</v>
      </c>
      <c r="K56" s="261">
        <v>9429</v>
      </c>
      <c r="L56" s="261">
        <v>9397</v>
      </c>
      <c r="M56" s="261">
        <v>762</v>
      </c>
      <c r="N56" s="261">
        <v>771</v>
      </c>
      <c r="O56" s="261">
        <v>476</v>
      </c>
      <c r="P56" s="261">
        <v>423</v>
      </c>
      <c r="Q56" s="261">
        <v>419</v>
      </c>
      <c r="R56" s="261">
        <v>215</v>
      </c>
      <c r="S56" s="262"/>
      <c r="T56" s="261">
        <v>8009</v>
      </c>
      <c r="U56" s="263">
        <v>7180</v>
      </c>
      <c r="V56" s="263">
        <v>5247</v>
      </c>
      <c r="W56" s="263">
        <v>5189</v>
      </c>
      <c r="X56" s="263">
        <v>4753</v>
      </c>
      <c r="Y56" s="149"/>
      <c r="Z56" s="149"/>
      <c r="AA56" s="149"/>
      <c r="AB56" s="149"/>
    </row>
    <row r="57" spans="6:24" s="147" customFormat="1" ht="15.75">
      <c r="F57" s="261">
        <v>1239</v>
      </c>
      <c r="G57" s="262"/>
      <c r="H57" s="261">
        <v>1239</v>
      </c>
      <c r="I57" s="261">
        <v>666</v>
      </c>
      <c r="J57" s="261">
        <v>669</v>
      </c>
      <c r="K57" s="261">
        <v>628</v>
      </c>
      <c r="L57" s="261">
        <v>608</v>
      </c>
      <c r="M57" s="261">
        <v>0</v>
      </c>
      <c r="N57" s="261">
        <v>0</v>
      </c>
      <c r="O57" s="261">
        <v>0</v>
      </c>
      <c r="P57" s="261">
        <v>0</v>
      </c>
      <c r="Q57" s="261">
        <v>0</v>
      </c>
      <c r="R57" s="261">
        <v>0</v>
      </c>
      <c r="S57" s="262"/>
      <c r="T57" s="261">
        <v>0</v>
      </c>
      <c r="U57" s="263">
        <v>0</v>
      </c>
      <c r="V57" s="263">
        <v>0</v>
      </c>
      <c r="W57" s="263">
        <v>0</v>
      </c>
      <c r="X57" s="263">
        <v>0</v>
      </c>
    </row>
    <row r="58" spans="1:24" s="147" customFormat="1" ht="15.75">
      <c r="A58" s="264"/>
      <c r="B58" s="264"/>
      <c r="C58" s="264"/>
      <c r="D58" s="264"/>
      <c r="E58" s="264"/>
      <c r="F58" s="261">
        <v>4127</v>
      </c>
      <c r="G58" s="265"/>
      <c r="H58" s="261">
        <v>3922</v>
      </c>
      <c r="I58" s="261">
        <v>729</v>
      </c>
      <c r="J58" s="261">
        <v>1585</v>
      </c>
      <c r="K58" s="261">
        <v>1535</v>
      </c>
      <c r="L58" s="261">
        <v>1531</v>
      </c>
      <c r="M58" s="261">
        <v>205</v>
      </c>
      <c r="N58" s="261">
        <v>17</v>
      </c>
      <c r="O58" s="261">
        <v>42</v>
      </c>
      <c r="P58" s="261">
        <v>54</v>
      </c>
      <c r="Q58" s="261">
        <v>56</v>
      </c>
      <c r="R58" s="261">
        <v>70</v>
      </c>
      <c r="S58" s="262"/>
      <c r="T58" s="261">
        <v>443</v>
      </c>
      <c r="U58" s="263">
        <v>17</v>
      </c>
      <c r="V58" s="263">
        <v>180</v>
      </c>
      <c r="W58" s="263">
        <v>140</v>
      </c>
      <c r="X58" s="263">
        <v>140</v>
      </c>
    </row>
    <row r="59" spans="1:24" s="147" customFormat="1" ht="15.75">
      <c r="A59" s="264"/>
      <c r="B59" s="264"/>
      <c r="C59" s="264"/>
      <c r="D59" s="264"/>
      <c r="E59" s="264"/>
      <c r="F59" s="261">
        <v>1431</v>
      </c>
      <c r="G59" s="265"/>
      <c r="H59" s="261">
        <v>1431</v>
      </c>
      <c r="I59" s="261">
        <v>1941</v>
      </c>
      <c r="J59" s="261">
        <v>1119</v>
      </c>
      <c r="K59" s="261">
        <v>1134</v>
      </c>
      <c r="L59" s="261">
        <v>1119</v>
      </c>
      <c r="M59" s="262"/>
      <c r="N59" s="262"/>
      <c r="O59" s="262"/>
      <c r="P59" s="262"/>
      <c r="Q59" s="262"/>
      <c r="R59" s="262"/>
      <c r="S59" s="262"/>
      <c r="T59" s="261">
        <v>217</v>
      </c>
      <c r="U59" s="263">
        <v>77</v>
      </c>
      <c r="V59" s="263">
        <v>103</v>
      </c>
      <c r="W59" s="263">
        <v>96</v>
      </c>
      <c r="X59" s="263">
        <v>95</v>
      </c>
    </row>
    <row r="60" spans="1:24" s="147" customFormat="1" ht="15.75">
      <c r="A60" s="264"/>
      <c r="B60" s="264"/>
      <c r="C60" s="264"/>
      <c r="D60" s="264"/>
      <c r="E60" s="264"/>
      <c r="F60" s="261">
        <v>421</v>
      </c>
      <c r="G60" s="265"/>
      <c r="H60" s="261">
        <v>421</v>
      </c>
      <c r="I60" s="261">
        <v>118</v>
      </c>
      <c r="J60" s="261">
        <v>201</v>
      </c>
      <c r="K60" s="261">
        <v>164</v>
      </c>
      <c r="L60" s="261">
        <v>174</v>
      </c>
      <c r="M60" s="262"/>
      <c r="N60" s="262"/>
      <c r="O60" s="262"/>
      <c r="P60" s="262"/>
      <c r="Q60" s="262"/>
      <c r="R60" s="262"/>
      <c r="S60" s="262"/>
      <c r="T60" s="261">
        <v>0</v>
      </c>
      <c r="U60" s="263">
        <v>0</v>
      </c>
      <c r="V60" s="263">
        <v>0</v>
      </c>
      <c r="W60" s="263">
        <v>0</v>
      </c>
      <c r="X60" s="263">
        <v>0</v>
      </c>
    </row>
    <row r="61" spans="1:24" s="147" customFormat="1" ht="15.75">
      <c r="A61" s="264"/>
      <c r="B61" s="264"/>
      <c r="C61" s="264"/>
      <c r="D61" s="264"/>
      <c r="E61" s="264"/>
      <c r="F61" s="261">
        <v>9</v>
      </c>
      <c r="G61" s="265"/>
      <c r="H61" s="261">
        <v>9</v>
      </c>
      <c r="I61" s="261">
        <v>315</v>
      </c>
      <c r="J61" s="261">
        <v>115</v>
      </c>
      <c r="K61" s="261">
        <v>114</v>
      </c>
      <c r="L61" s="261">
        <v>95</v>
      </c>
      <c r="M61" s="262"/>
      <c r="N61" s="262"/>
      <c r="O61" s="262"/>
      <c r="P61" s="262"/>
      <c r="Q61" s="262"/>
      <c r="R61" s="262"/>
      <c r="S61" s="262"/>
      <c r="T61" s="261">
        <v>169</v>
      </c>
      <c r="U61" s="263">
        <v>124</v>
      </c>
      <c r="V61" s="263">
        <v>119</v>
      </c>
      <c r="W61" s="263">
        <v>103</v>
      </c>
      <c r="X61" s="263">
        <v>71</v>
      </c>
    </row>
    <row r="62" spans="1:24" s="147" customFormat="1" ht="15.75">
      <c r="A62" s="264"/>
      <c r="B62" s="264"/>
      <c r="C62" s="264"/>
      <c r="D62" s="264"/>
      <c r="E62" s="264"/>
      <c r="F62" s="261">
        <v>6</v>
      </c>
      <c r="G62" s="265"/>
      <c r="H62" s="261">
        <v>6</v>
      </c>
      <c r="I62" s="261">
        <v>114</v>
      </c>
      <c r="J62" s="261">
        <v>40</v>
      </c>
      <c r="K62" s="261">
        <v>40</v>
      </c>
      <c r="L62" s="261">
        <v>40</v>
      </c>
      <c r="M62" s="262"/>
      <c r="N62" s="262"/>
      <c r="O62" s="262"/>
      <c r="P62" s="262"/>
      <c r="Q62" s="262"/>
      <c r="R62" s="262"/>
      <c r="S62" s="262"/>
      <c r="T62" s="261">
        <v>0</v>
      </c>
      <c r="U62" s="263">
        <v>0</v>
      </c>
      <c r="V62" s="263">
        <v>0</v>
      </c>
      <c r="W62" s="263">
        <v>0</v>
      </c>
      <c r="X62" s="263">
        <v>0</v>
      </c>
    </row>
    <row r="63" spans="1:24" s="147" customFormat="1" ht="15.75">
      <c r="A63" s="264"/>
      <c r="B63" s="264"/>
      <c r="C63" s="264"/>
      <c r="D63" s="264"/>
      <c r="E63" s="264"/>
      <c r="F63" s="261">
        <v>0</v>
      </c>
      <c r="G63" s="265"/>
      <c r="H63" s="261">
        <v>0</v>
      </c>
      <c r="I63" s="261">
        <v>0</v>
      </c>
      <c r="J63" s="261">
        <v>0</v>
      </c>
      <c r="K63" s="261">
        <v>0</v>
      </c>
      <c r="L63" s="261">
        <v>0</v>
      </c>
      <c r="M63" s="262"/>
      <c r="N63" s="262"/>
      <c r="O63" s="262"/>
      <c r="P63" s="262"/>
      <c r="Q63" s="262"/>
      <c r="R63" s="262"/>
      <c r="S63" s="262"/>
      <c r="T63" s="261">
        <v>0</v>
      </c>
      <c r="U63" s="263">
        <v>0</v>
      </c>
      <c r="V63" s="263">
        <v>0</v>
      </c>
      <c r="W63" s="263">
        <v>0</v>
      </c>
      <c r="X63" s="263">
        <v>0</v>
      </c>
    </row>
    <row r="64" spans="1:24" s="147" customFormat="1" ht="15.75">
      <c r="A64" s="264"/>
      <c r="B64" s="264"/>
      <c r="C64" s="264"/>
      <c r="D64" s="264"/>
      <c r="E64" s="264"/>
      <c r="F64" s="261">
        <v>0</v>
      </c>
      <c r="G64" s="265"/>
      <c r="H64" s="261">
        <v>0</v>
      </c>
      <c r="I64" s="261">
        <v>0</v>
      </c>
      <c r="J64" s="261">
        <v>0</v>
      </c>
      <c r="K64" s="261">
        <v>0</v>
      </c>
      <c r="L64" s="261">
        <v>0</v>
      </c>
      <c r="M64" s="262"/>
      <c r="N64" s="262"/>
      <c r="O64" s="262"/>
      <c r="P64" s="262"/>
      <c r="Q64" s="262"/>
      <c r="R64" s="262"/>
      <c r="S64" s="262"/>
      <c r="T64" s="261">
        <v>47</v>
      </c>
      <c r="U64" s="263">
        <v>69</v>
      </c>
      <c r="V64" s="263">
        <v>40</v>
      </c>
      <c r="W64" s="263">
        <v>52</v>
      </c>
      <c r="X64" s="263">
        <v>24</v>
      </c>
    </row>
    <row r="65" spans="1:24" s="147" customFormat="1" ht="15.75">
      <c r="A65" s="264"/>
      <c r="B65" s="264"/>
      <c r="C65" s="264"/>
      <c r="D65" s="264"/>
      <c r="E65" s="264"/>
      <c r="F65" s="261">
        <v>642</v>
      </c>
      <c r="G65" s="265"/>
      <c r="H65" s="261">
        <v>642</v>
      </c>
      <c r="I65" s="261">
        <v>655</v>
      </c>
      <c r="J65" s="261">
        <v>439</v>
      </c>
      <c r="K65" s="261">
        <v>431</v>
      </c>
      <c r="L65" s="261">
        <v>427</v>
      </c>
      <c r="M65" s="262"/>
      <c r="N65" s="262"/>
      <c r="O65" s="262"/>
      <c r="P65" s="262"/>
      <c r="Q65" s="262"/>
      <c r="R65" s="262"/>
      <c r="S65" s="262"/>
      <c r="T65" s="261">
        <v>31</v>
      </c>
      <c r="U65" s="263">
        <v>107</v>
      </c>
      <c r="V65" s="263">
        <v>89</v>
      </c>
      <c r="W65" s="263">
        <v>23</v>
      </c>
      <c r="X65" s="263">
        <v>26</v>
      </c>
    </row>
    <row r="66" spans="1:24" s="147" customFormat="1" ht="15.75">
      <c r="A66" s="264"/>
      <c r="B66" s="264"/>
      <c r="C66" s="264"/>
      <c r="D66" s="264"/>
      <c r="E66" s="264"/>
      <c r="F66" s="261">
        <v>1224</v>
      </c>
      <c r="G66" s="265"/>
      <c r="H66" s="261">
        <v>1224</v>
      </c>
      <c r="I66" s="261">
        <v>1512</v>
      </c>
      <c r="J66" s="261">
        <v>924</v>
      </c>
      <c r="K66" s="261">
        <v>912</v>
      </c>
      <c r="L66" s="261">
        <v>900</v>
      </c>
      <c r="M66" s="262"/>
      <c r="N66" s="262"/>
      <c r="O66" s="262"/>
      <c r="P66" s="262"/>
      <c r="Q66" s="262"/>
      <c r="R66" s="262"/>
      <c r="S66" s="262"/>
      <c r="T66" s="261">
        <v>0</v>
      </c>
      <c r="U66" s="263">
        <v>0</v>
      </c>
      <c r="V66" s="263">
        <v>0</v>
      </c>
      <c r="W66" s="263">
        <v>0</v>
      </c>
      <c r="X66" s="263">
        <v>0</v>
      </c>
    </row>
    <row r="67" spans="1:9" ht="15.75">
      <c r="A67" s="50"/>
      <c r="B67" s="50"/>
      <c r="C67" s="50"/>
      <c r="D67" s="50"/>
      <c r="E67" s="50"/>
      <c r="F67" s="50"/>
      <c r="G67" s="50"/>
      <c r="H67" s="239"/>
      <c r="I67" s="239"/>
    </row>
    <row r="68" spans="1:7" ht="15.75">
      <c r="A68" s="50"/>
      <c r="B68" s="50"/>
      <c r="C68" s="50"/>
      <c r="D68" s="50"/>
      <c r="E68" s="50"/>
      <c r="F68" s="50"/>
      <c r="G68" s="50"/>
    </row>
    <row r="69" spans="1:7" ht="15.75">
      <c r="A69" s="50"/>
      <c r="B69" s="50"/>
      <c r="C69" s="50"/>
      <c r="D69" s="50"/>
      <c r="E69" s="50"/>
      <c r="F69" s="50"/>
      <c r="G69" s="50"/>
    </row>
  </sheetData>
  <sheetProtection/>
  <mergeCells count="23">
    <mergeCell ref="S36:X36"/>
    <mergeCell ref="S37:X37"/>
    <mergeCell ref="E36:R36"/>
    <mergeCell ref="E37:G37"/>
    <mergeCell ref="H37:L37"/>
    <mergeCell ref="M37:R37"/>
    <mergeCell ref="K4:K6"/>
    <mergeCell ref="L4:L6"/>
    <mergeCell ref="A34:L34"/>
    <mergeCell ref="A3:A6"/>
    <mergeCell ref="M4:M6"/>
    <mergeCell ref="A36:A38"/>
    <mergeCell ref="B36:D37"/>
    <mergeCell ref="N4:N6"/>
    <mergeCell ref="A1:L1"/>
    <mergeCell ref="O3:W3"/>
    <mergeCell ref="D4:D6"/>
    <mergeCell ref="E4:E6"/>
    <mergeCell ref="F4:F6"/>
    <mergeCell ref="G4:G6"/>
    <mergeCell ref="H4:H6"/>
    <mergeCell ref="I4:I6"/>
    <mergeCell ref="J4:J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  <colBreaks count="1" manualBreakCount="1">
    <brk id="1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K66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10.75" defaultRowHeight="18"/>
  <cols>
    <col min="1" max="1" width="9.5" style="30" customWidth="1"/>
    <col min="2" max="17" width="6.58203125" style="30" customWidth="1"/>
    <col min="18" max="21" width="5.58203125" style="30" customWidth="1"/>
    <col min="22" max="24" width="6.58203125" style="30" customWidth="1"/>
    <col min="25" max="27" width="5.58203125" style="30" customWidth="1"/>
    <col min="28" max="31" width="6.58203125" style="30" customWidth="1"/>
    <col min="32" max="16384" width="10.75" style="30" customWidth="1"/>
  </cols>
  <sheetData>
    <row r="1" spans="1:7" ht="12">
      <c r="A1" s="546" t="s">
        <v>241</v>
      </c>
      <c r="B1" s="546"/>
      <c r="C1" s="546"/>
      <c r="D1" s="546"/>
      <c r="E1" s="546"/>
      <c r="F1" s="546"/>
      <c r="G1" s="546"/>
    </row>
    <row r="2" spans="1:7" ht="12">
      <c r="A2" s="127" t="s">
        <v>182</v>
      </c>
      <c r="B2" s="128"/>
      <c r="C2" s="128"/>
      <c r="D2" s="128"/>
      <c r="E2" s="129"/>
      <c r="F2" s="129"/>
      <c r="G2" s="52" t="s">
        <v>218</v>
      </c>
    </row>
    <row r="3" spans="1:7" ht="12">
      <c r="A3" s="130"/>
      <c r="B3" s="554" t="s">
        <v>162</v>
      </c>
      <c r="C3" s="556" t="s">
        <v>232</v>
      </c>
      <c r="D3" s="557"/>
      <c r="E3" s="557"/>
      <c r="F3" s="557"/>
      <c r="G3" s="557"/>
    </row>
    <row r="4" spans="1:7" ht="12">
      <c r="A4" s="131" t="s">
        <v>7</v>
      </c>
      <c r="B4" s="555"/>
      <c r="C4" s="132" t="s">
        <v>57</v>
      </c>
      <c r="D4" s="133" t="s">
        <v>63</v>
      </c>
      <c r="E4" s="134" t="s">
        <v>64</v>
      </c>
      <c r="F4" s="133" t="s">
        <v>65</v>
      </c>
      <c r="G4" s="134" t="s">
        <v>145</v>
      </c>
    </row>
    <row r="5" spans="1:7" ht="12">
      <c r="A5" s="128"/>
      <c r="B5" s="135"/>
      <c r="C5" s="128"/>
      <c r="D5" s="128"/>
      <c r="E5" s="128"/>
      <c r="F5" s="128"/>
      <c r="G5" s="128"/>
    </row>
    <row r="6" spans="1:7" ht="12">
      <c r="A6" s="129" t="s">
        <v>259</v>
      </c>
      <c r="B6" s="192">
        <v>51</v>
      </c>
      <c r="C6" s="185">
        <v>7</v>
      </c>
      <c r="D6" s="185">
        <v>3</v>
      </c>
      <c r="E6" s="185">
        <v>2</v>
      </c>
      <c r="F6" s="185">
        <v>2</v>
      </c>
      <c r="G6" s="185">
        <v>0</v>
      </c>
    </row>
    <row r="7" spans="1:7" s="279" customFormat="1" ht="12">
      <c r="A7" s="129" t="s">
        <v>261</v>
      </c>
      <c r="B7" s="277">
        <f aca="true" t="shared" si="0" ref="B7:G7">SUM(B9:B10)</f>
        <v>55</v>
      </c>
      <c r="C7" s="278">
        <f t="shared" si="0"/>
        <v>9</v>
      </c>
      <c r="D7" s="278">
        <f t="shared" si="0"/>
        <v>3</v>
      </c>
      <c r="E7" s="278">
        <f t="shared" si="0"/>
        <v>4</v>
      </c>
      <c r="F7" s="278">
        <f t="shared" si="0"/>
        <v>2</v>
      </c>
      <c r="G7" s="278">
        <f t="shared" si="0"/>
        <v>0</v>
      </c>
    </row>
    <row r="8" spans="1:7" ht="12">
      <c r="A8" s="129"/>
      <c r="B8" s="192"/>
      <c r="C8" s="185"/>
      <c r="D8" s="185"/>
      <c r="E8" s="185"/>
      <c r="F8" s="185"/>
      <c r="G8" s="185"/>
    </row>
    <row r="9" spans="1:7" ht="12">
      <c r="A9" s="136" t="s">
        <v>163</v>
      </c>
      <c r="B9" s="192">
        <v>12</v>
      </c>
      <c r="C9" s="185">
        <f>SUM(D9:G9)</f>
        <v>6</v>
      </c>
      <c r="D9" s="185">
        <v>1</v>
      </c>
      <c r="E9" s="185">
        <v>3</v>
      </c>
      <c r="F9" s="185">
        <v>2</v>
      </c>
      <c r="G9" s="185">
        <v>0</v>
      </c>
    </row>
    <row r="10" spans="1:7" ht="12">
      <c r="A10" s="131" t="s">
        <v>164</v>
      </c>
      <c r="B10" s="193">
        <v>43</v>
      </c>
      <c r="C10" s="280">
        <f>SUM(D10:G10)</f>
        <v>3</v>
      </c>
      <c r="D10" s="237">
        <v>2</v>
      </c>
      <c r="E10" s="237">
        <v>1</v>
      </c>
      <c r="F10" s="237">
        <v>0</v>
      </c>
      <c r="G10" s="237">
        <v>0</v>
      </c>
    </row>
    <row r="11" ht="12">
      <c r="A11" s="129" t="s">
        <v>243</v>
      </c>
    </row>
    <row r="12" ht="12">
      <c r="B12" s="148"/>
    </row>
    <row r="13" ht="12">
      <c r="B13" s="148"/>
    </row>
    <row r="21" spans="1:22" ht="15" customHeight="1">
      <c r="A21" s="514" t="s">
        <v>180</v>
      </c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35"/>
      <c r="O21" s="35"/>
      <c r="P21" s="35"/>
      <c r="Q21" s="35"/>
      <c r="R21" s="35"/>
      <c r="S21" s="35"/>
      <c r="T21" s="137"/>
      <c r="U21" s="137"/>
      <c r="V21" s="137"/>
    </row>
    <row r="22" spans="1:28" ht="15" customHeight="1">
      <c r="A22" s="36" t="s">
        <v>214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 t="s">
        <v>219</v>
      </c>
      <c r="O22" s="37"/>
      <c r="P22" s="37"/>
      <c r="Q22" s="37"/>
      <c r="R22" s="38"/>
      <c r="S22" s="37"/>
      <c r="T22" s="37"/>
      <c r="U22" s="37"/>
      <c r="V22" s="37"/>
      <c r="AA22" s="52" t="s">
        <v>220</v>
      </c>
      <c r="AB22" s="40"/>
    </row>
    <row r="23" spans="1:35" ht="15" customHeight="1">
      <c r="A23" s="518" t="s">
        <v>245</v>
      </c>
      <c r="B23" s="521" t="s">
        <v>4</v>
      </c>
      <c r="C23" s="522"/>
      <c r="D23" s="522"/>
      <c r="E23" s="522"/>
      <c r="F23" s="522"/>
      <c r="G23" s="522"/>
      <c r="H23" s="534" t="s">
        <v>227</v>
      </c>
      <c r="I23" s="535"/>
      <c r="J23" s="535"/>
      <c r="K23" s="535"/>
      <c r="L23" s="535"/>
      <c r="M23" s="535"/>
      <c r="N23" s="535" t="s">
        <v>228</v>
      </c>
      <c r="O23" s="535"/>
      <c r="P23" s="535"/>
      <c r="Q23" s="535"/>
      <c r="R23" s="535"/>
      <c r="S23" s="535"/>
      <c r="T23" s="535"/>
      <c r="U23" s="536"/>
      <c r="V23" s="527" t="s">
        <v>188</v>
      </c>
      <c r="W23" s="528"/>
      <c r="X23" s="528"/>
      <c r="Y23" s="528"/>
      <c r="Z23" s="528"/>
      <c r="AA23" s="528"/>
      <c r="AB23" s="40"/>
      <c r="AC23" s="40"/>
      <c r="AD23" s="40"/>
      <c r="AE23" s="40"/>
      <c r="AF23" s="40"/>
      <c r="AG23" s="40"/>
      <c r="AH23" s="40"/>
      <c r="AI23" s="40"/>
    </row>
    <row r="24" spans="1:35" ht="15" customHeight="1">
      <c r="A24" s="519"/>
      <c r="B24" s="523"/>
      <c r="C24" s="524"/>
      <c r="D24" s="524"/>
      <c r="E24" s="524"/>
      <c r="F24" s="524"/>
      <c r="G24" s="524"/>
      <c r="H24" s="523" t="s">
        <v>57</v>
      </c>
      <c r="I24" s="524"/>
      <c r="J24" s="524"/>
      <c r="K24" s="524"/>
      <c r="L24" s="524"/>
      <c r="M24" s="524"/>
      <c r="N24" s="552" t="s">
        <v>81</v>
      </c>
      <c r="O24" s="553"/>
      <c r="P24" s="553"/>
      <c r="Q24" s="553"/>
      <c r="R24" s="529" t="s">
        <v>82</v>
      </c>
      <c r="S24" s="530"/>
      <c r="T24" s="530"/>
      <c r="U24" s="558"/>
      <c r="V24" s="552" t="s">
        <v>81</v>
      </c>
      <c r="W24" s="553"/>
      <c r="X24" s="553"/>
      <c r="Y24" s="553"/>
      <c r="Z24" s="553"/>
      <c r="AA24" s="553"/>
      <c r="AB24" s="40"/>
      <c r="AC24" s="40"/>
      <c r="AD24" s="40"/>
      <c r="AE24" s="40"/>
      <c r="AF24" s="40"/>
      <c r="AG24" s="40"/>
      <c r="AH24" s="40"/>
      <c r="AI24" s="40"/>
    </row>
    <row r="25" spans="1:35" ht="15" customHeight="1">
      <c r="A25" s="519"/>
      <c r="B25" s="543" t="s">
        <v>141</v>
      </c>
      <c r="C25" s="544"/>
      <c r="D25" s="547"/>
      <c r="E25" s="543" t="s">
        <v>143</v>
      </c>
      <c r="F25" s="544"/>
      <c r="G25" s="545"/>
      <c r="H25" s="543" t="s">
        <v>141</v>
      </c>
      <c r="I25" s="544"/>
      <c r="J25" s="547"/>
      <c r="K25" s="543" t="s">
        <v>143</v>
      </c>
      <c r="L25" s="544"/>
      <c r="M25" s="545"/>
      <c r="N25" s="534" t="s">
        <v>140</v>
      </c>
      <c r="O25" s="535"/>
      <c r="P25" s="534" t="s">
        <v>142</v>
      </c>
      <c r="Q25" s="535"/>
      <c r="R25" s="534" t="s">
        <v>140</v>
      </c>
      <c r="S25" s="535"/>
      <c r="T25" s="534" t="s">
        <v>142</v>
      </c>
      <c r="U25" s="536"/>
      <c r="V25" s="534" t="s">
        <v>140</v>
      </c>
      <c r="W25" s="535"/>
      <c r="X25" s="535"/>
      <c r="Y25" s="534" t="s">
        <v>142</v>
      </c>
      <c r="Z25" s="535"/>
      <c r="AA25" s="535"/>
      <c r="AB25" s="40"/>
      <c r="AC25" s="40"/>
      <c r="AD25" s="40"/>
      <c r="AE25" s="40"/>
      <c r="AF25" s="40"/>
      <c r="AG25" s="40"/>
      <c r="AH25" s="40"/>
      <c r="AI25" s="40"/>
    </row>
    <row r="26" spans="1:193" s="138" customFormat="1" ht="15" customHeight="1">
      <c r="A26" s="520"/>
      <c r="B26" s="46" t="s">
        <v>57</v>
      </c>
      <c r="C26" s="44" t="s">
        <v>2</v>
      </c>
      <c r="D26" s="47" t="s">
        <v>3</v>
      </c>
      <c r="E26" s="46" t="s">
        <v>57</v>
      </c>
      <c r="F26" s="44" t="s">
        <v>2</v>
      </c>
      <c r="G26" s="42" t="s">
        <v>3</v>
      </c>
      <c r="H26" s="46" t="s">
        <v>57</v>
      </c>
      <c r="I26" s="44" t="s">
        <v>2</v>
      </c>
      <c r="J26" s="47" t="s">
        <v>3</v>
      </c>
      <c r="K26" s="46" t="s">
        <v>57</v>
      </c>
      <c r="L26" s="44" t="s">
        <v>2</v>
      </c>
      <c r="M26" s="42" t="s">
        <v>3</v>
      </c>
      <c r="N26" s="46" t="s">
        <v>2</v>
      </c>
      <c r="O26" s="43" t="s">
        <v>3</v>
      </c>
      <c r="P26" s="46" t="s">
        <v>2</v>
      </c>
      <c r="Q26" s="43" t="s">
        <v>3</v>
      </c>
      <c r="R26" s="46" t="s">
        <v>2</v>
      </c>
      <c r="S26" s="44" t="s">
        <v>3</v>
      </c>
      <c r="T26" s="46" t="s">
        <v>2</v>
      </c>
      <c r="U26" s="44" t="s">
        <v>3</v>
      </c>
      <c r="V26" s="46" t="s">
        <v>57</v>
      </c>
      <c r="W26" s="44" t="s">
        <v>2</v>
      </c>
      <c r="X26" s="47" t="s">
        <v>3</v>
      </c>
      <c r="Y26" s="46" t="s">
        <v>57</v>
      </c>
      <c r="Z26" s="44" t="s">
        <v>2</v>
      </c>
      <c r="AA26" s="47" t="s">
        <v>3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</row>
    <row r="27" spans="1:27" ht="15" customHeight="1">
      <c r="A27" s="37"/>
      <c r="B27" s="4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40"/>
      <c r="X27" s="40"/>
      <c r="Y27" s="40"/>
      <c r="Z27" s="40"/>
      <c r="AA27" s="40"/>
    </row>
    <row r="28" spans="1:27" ht="15" customHeight="1">
      <c r="A28" s="41" t="s">
        <v>259</v>
      </c>
      <c r="B28" s="281">
        <v>47694</v>
      </c>
      <c r="C28" s="189">
        <v>24736</v>
      </c>
      <c r="D28" s="189">
        <v>22958</v>
      </c>
      <c r="E28" s="189">
        <v>20776</v>
      </c>
      <c r="F28" s="189">
        <v>10566</v>
      </c>
      <c r="G28" s="189">
        <v>10210</v>
      </c>
      <c r="H28" s="189">
        <v>23159</v>
      </c>
      <c r="I28" s="189">
        <v>11908</v>
      </c>
      <c r="J28" s="189">
        <v>11251</v>
      </c>
      <c r="K28" s="189">
        <v>15026</v>
      </c>
      <c r="L28" s="189">
        <v>7499</v>
      </c>
      <c r="M28" s="189">
        <v>7527</v>
      </c>
      <c r="N28" s="189">
        <v>11514</v>
      </c>
      <c r="O28" s="189">
        <v>10932</v>
      </c>
      <c r="P28" s="189">
        <v>7248</v>
      </c>
      <c r="Q28" s="189">
        <v>7263</v>
      </c>
      <c r="R28" s="189">
        <v>394</v>
      </c>
      <c r="S28" s="189">
        <v>319</v>
      </c>
      <c r="T28" s="189">
        <v>251</v>
      </c>
      <c r="U28" s="189">
        <v>264</v>
      </c>
      <c r="V28" s="189">
        <v>24535</v>
      </c>
      <c r="W28" s="37">
        <v>12828</v>
      </c>
      <c r="X28" s="37">
        <v>11707</v>
      </c>
      <c r="Y28" s="37">
        <v>5750</v>
      </c>
      <c r="Z28" s="37">
        <v>3067</v>
      </c>
      <c r="AA28" s="37">
        <v>2683</v>
      </c>
    </row>
    <row r="29" spans="1:27" s="279" customFormat="1" ht="15" customHeight="1">
      <c r="A29" s="41" t="s">
        <v>261</v>
      </c>
      <c r="B29" s="282">
        <f>SUM(B32:B42)</f>
        <v>48385</v>
      </c>
      <c r="C29" s="283">
        <f aca="true" t="shared" si="1" ref="C29:AA29">SUM(C32:C42)</f>
        <v>25394</v>
      </c>
      <c r="D29" s="283">
        <f t="shared" si="1"/>
        <v>22991</v>
      </c>
      <c r="E29" s="283">
        <f t="shared" si="1"/>
        <v>21019</v>
      </c>
      <c r="F29" s="283">
        <f t="shared" si="1"/>
        <v>10655</v>
      </c>
      <c r="G29" s="283">
        <f t="shared" si="1"/>
        <v>10364</v>
      </c>
      <c r="H29" s="283">
        <f t="shared" si="1"/>
        <v>22127</v>
      </c>
      <c r="I29" s="283">
        <f t="shared" si="1"/>
        <v>11392</v>
      </c>
      <c r="J29" s="283">
        <f t="shared" si="1"/>
        <v>10735</v>
      </c>
      <c r="K29" s="283">
        <f t="shared" si="1"/>
        <v>14918</v>
      </c>
      <c r="L29" s="283">
        <f t="shared" si="1"/>
        <v>7376</v>
      </c>
      <c r="M29" s="283">
        <f t="shared" si="1"/>
        <v>7542</v>
      </c>
      <c r="N29" s="283">
        <f t="shared" si="1"/>
        <v>11024</v>
      </c>
      <c r="O29" s="283">
        <f t="shared" si="1"/>
        <v>10509</v>
      </c>
      <c r="P29" s="283">
        <f t="shared" si="1"/>
        <v>7085</v>
      </c>
      <c r="Q29" s="283">
        <f t="shared" si="1"/>
        <v>7339</v>
      </c>
      <c r="R29" s="283">
        <f t="shared" si="1"/>
        <v>368</v>
      </c>
      <c r="S29" s="283">
        <f t="shared" si="1"/>
        <v>226</v>
      </c>
      <c r="T29" s="283">
        <f t="shared" si="1"/>
        <v>291</v>
      </c>
      <c r="U29" s="283">
        <f t="shared" si="1"/>
        <v>203</v>
      </c>
      <c r="V29" s="283">
        <f t="shared" si="1"/>
        <v>26258</v>
      </c>
      <c r="W29" s="283">
        <f t="shared" si="1"/>
        <v>14002</v>
      </c>
      <c r="X29" s="283">
        <f t="shared" si="1"/>
        <v>12256</v>
      </c>
      <c r="Y29" s="283">
        <f t="shared" si="1"/>
        <v>6101</v>
      </c>
      <c r="Z29" s="283">
        <f t="shared" si="1"/>
        <v>3279</v>
      </c>
      <c r="AA29" s="283">
        <f t="shared" si="1"/>
        <v>2822</v>
      </c>
    </row>
    <row r="30" spans="1:27" s="147" customFormat="1" ht="15" customHeight="1">
      <c r="A30" s="196"/>
      <c r="B30" s="186">
        <v>47694</v>
      </c>
      <c r="C30" s="187">
        <v>24736</v>
      </c>
      <c r="D30" s="187">
        <v>22958</v>
      </c>
      <c r="E30" s="187">
        <v>20776</v>
      </c>
      <c r="F30" s="187">
        <v>10566</v>
      </c>
      <c r="G30" s="187">
        <v>10210</v>
      </c>
      <c r="H30" s="187">
        <v>23159</v>
      </c>
      <c r="I30" s="187">
        <v>11908</v>
      </c>
      <c r="J30" s="187">
        <v>11251</v>
      </c>
      <c r="K30" s="187">
        <v>15026</v>
      </c>
      <c r="L30" s="187">
        <v>7499</v>
      </c>
      <c r="M30" s="187">
        <v>7527</v>
      </c>
      <c r="N30" s="187">
        <v>11514</v>
      </c>
      <c r="O30" s="187">
        <v>10932</v>
      </c>
      <c r="P30" s="187">
        <v>7248</v>
      </c>
      <c r="Q30" s="187">
        <v>7263</v>
      </c>
      <c r="R30" s="187">
        <v>394</v>
      </c>
      <c r="S30" s="187">
        <v>319</v>
      </c>
      <c r="T30" s="187">
        <v>251</v>
      </c>
      <c r="U30" s="187">
        <v>264</v>
      </c>
      <c r="V30" s="187">
        <v>24535</v>
      </c>
      <c r="W30" s="188">
        <v>12828</v>
      </c>
      <c r="X30" s="188">
        <v>11707</v>
      </c>
      <c r="Y30" s="188">
        <v>5750</v>
      </c>
      <c r="Z30" s="188">
        <v>3067</v>
      </c>
      <c r="AA30" s="188">
        <v>2683</v>
      </c>
    </row>
    <row r="31" spans="1:27" ht="15" customHeight="1">
      <c r="A31" s="37"/>
      <c r="B31" s="4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5" customHeight="1">
      <c r="A32" s="41" t="s">
        <v>118</v>
      </c>
      <c r="B32" s="284">
        <f>C32+D32</f>
        <v>39541</v>
      </c>
      <c r="C32" s="189">
        <f>SUM(I32,W32)</f>
        <v>19878</v>
      </c>
      <c r="D32" s="189">
        <f>SUM(J32,X32)</f>
        <v>19663</v>
      </c>
      <c r="E32" s="189">
        <f>F32+G32</f>
        <v>15451</v>
      </c>
      <c r="F32" s="189">
        <f>SUM(L32,Z32)</f>
        <v>7319</v>
      </c>
      <c r="G32" s="189">
        <f>SUM(M32,AA32)</f>
        <v>8132</v>
      </c>
      <c r="H32" s="189">
        <f>I32+J32</f>
        <v>14871</v>
      </c>
      <c r="I32" s="189">
        <f>SUM(N32,R32)</f>
        <v>6958</v>
      </c>
      <c r="J32" s="189">
        <f>SUM(O32,S32)</f>
        <v>7913</v>
      </c>
      <c r="K32" s="189">
        <f>L32+M32</f>
        <v>9787</v>
      </c>
      <c r="L32" s="189">
        <f>SUM(P32,T32)</f>
        <v>4311</v>
      </c>
      <c r="M32" s="189">
        <f>SUM(Q32,U32)</f>
        <v>5476</v>
      </c>
      <c r="N32" s="189">
        <v>6657</v>
      </c>
      <c r="O32" s="189">
        <v>7688</v>
      </c>
      <c r="P32" s="189">
        <v>4070</v>
      </c>
      <c r="Q32" s="189">
        <v>5273</v>
      </c>
      <c r="R32" s="189">
        <v>301</v>
      </c>
      <c r="S32" s="189">
        <v>225</v>
      </c>
      <c r="T32" s="189">
        <v>241</v>
      </c>
      <c r="U32" s="197">
        <v>203</v>
      </c>
      <c r="V32" s="189">
        <f>W32+X32</f>
        <v>24670</v>
      </c>
      <c r="W32" s="37">
        <v>12920</v>
      </c>
      <c r="X32" s="37">
        <v>11750</v>
      </c>
      <c r="Y32" s="37">
        <f>Z32+AA32</f>
        <v>5664</v>
      </c>
      <c r="Z32" s="37">
        <v>3008</v>
      </c>
      <c r="AA32" s="37">
        <v>2656</v>
      </c>
    </row>
    <row r="33" spans="1:27" ht="15" customHeight="1">
      <c r="A33" s="41" t="s">
        <v>119</v>
      </c>
      <c r="B33" s="284">
        <f aca="true" t="shared" si="2" ref="B33:B42">C33+D33</f>
        <v>1079</v>
      </c>
      <c r="C33" s="189">
        <f aca="true" t="shared" si="3" ref="C33:C42">SUM(I33,W33)</f>
        <v>691</v>
      </c>
      <c r="D33" s="189">
        <f aca="true" t="shared" si="4" ref="D33:D42">SUM(J33,X33)</f>
        <v>388</v>
      </c>
      <c r="E33" s="189">
        <f aca="true" t="shared" si="5" ref="E33:E41">F33+G33</f>
        <v>671</v>
      </c>
      <c r="F33" s="189">
        <f aca="true" t="shared" si="6" ref="F33:F42">SUM(L33,Z33)</f>
        <v>415</v>
      </c>
      <c r="G33" s="189">
        <f aca="true" t="shared" si="7" ref="G33:G42">SUM(M33,AA33)</f>
        <v>256</v>
      </c>
      <c r="H33" s="189">
        <f aca="true" t="shared" si="8" ref="H33:H42">I33+J33</f>
        <v>1079</v>
      </c>
      <c r="I33" s="189">
        <f aca="true" t="shared" si="9" ref="I33:I42">SUM(N33,R33)</f>
        <v>691</v>
      </c>
      <c r="J33" s="189">
        <f aca="true" t="shared" si="10" ref="J33:J42">SUM(O33,S33)</f>
        <v>388</v>
      </c>
      <c r="K33" s="189">
        <f aca="true" t="shared" si="11" ref="K33:K42">L33+M33</f>
        <v>671</v>
      </c>
      <c r="L33" s="189">
        <f aca="true" t="shared" si="12" ref="L33:L42">SUM(P33,T33)</f>
        <v>415</v>
      </c>
      <c r="M33" s="189">
        <f aca="true" t="shared" si="13" ref="M33:M42">SUM(Q33,U33)</f>
        <v>256</v>
      </c>
      <c r="N33" s="189">
        <v>691</v>
      </c>
      <c r="O33" s="189">
        <v>388</v>
      </c>
      <c r="P33" s="189">
        <v>415</v>
      </c>
      <c r="Q33" s="189">
        <v>256</v>
      </c>
      <c r="R33" s="189">
        <v>0</v>
      </c>
      <c r="S33" s="189">
        <v>0</v>
      </c>
      <c r="T33" s="189">
        <v>0</v>
      </c>
      <c r="U33" s="197">
        <v>0</v>
      </c>
      <c r="V33" s="189">
        <f aca="true" t="shared" si="14" ref="V33:V42">W33+X33</f>
        <v>0</v>
      </c>
      <c r="W33" s="37">
        <v>0</v>
      </c>
      <c r="X33" s="37">
        <v>0</v>
      </c>
      <c r="Y33" s="37">
        <f aca="true" t="shared" si="15" ref="Y33:Y42">Z33+AA33</f>
        <v>0</v>
      </c>
      <c r="Z33" s="37">
        <v>0</v>
      </c>
      <c r="AA33" s="37">
        <v>0</v>
      </c>
    </row>
    <row r="34" spans="1:27" ht="15" customHeight="1">
      <c r="A34" s="41" t="s">
        <v>121</v>
      </c>
      <c r="B34" s="284">
        <f t="shared" si="2"/>
        <v>2778</v>
      </c>
      <c r="C34" s="189">
        <f t="shared" si="3"/>
        <v>2447</v>
      </c>
      <c r="D34" s="189">
        <f t="shared" si="4"/>
        <v>331</v>
      </c>
      <c r="E34" s="189">
        <f t="shared" si="5"/>
        <v>1673</v>
      </c>
      <c r="F34" s="189">
        <f t="shared" si="6"/>
        <v>1438</v>
      </c>
      <c r="G34" s="189">
        <f t="shared" si="7"/>
        <v>235</v>
      </c>
      <c r="H34" s="189">
        <f t="shared" si="8"/>
        <v>2131</v>
      </c>
      <c r="I34" s="189">
        <f t="shared" si="9"/>
        <v>1831</v>
      </c>
      <c r="J34" s="189">
        <f t="shared" si="10"/>
        <v>300</v>
      </c>
      <c r="K34" s="189">
        <f t="shared" si="11"/>
        <v>1541</v>
      </c>
      <c r="L34" s="189">
        <f t="shared" si="12"/>
        <v>1315</v>
      </c>
      <c r="M34" s="189">
        <f t="shared" si="13"/>
        <v>226</v>
      </c>
      <c r="N34" s="189">
        <v>1764</v>
      </c>
      <c r="O34" s="189">
        <v>299</v>
      </c>
      <c r="P34" s="189">
        <v>1265</v>
      </c>
      <c r="Q34" s="189">
        <v>226</v>
      </c>
      <c r="R34" s="189">
        <v>67</v>
      </c>
      <c r="S34" s="189">
        <v>1</v>
      </c>
      <c r="T34" s="189">
        <v>50</v>
      </c>
      <c r="U34" s="197">
        <v>0</v>
      </c>
      <c r="V34" s="189">
        <f t="shared" si="14"/>
        <v>647</v>
      </c>
      <c r="W34" s="37">
        <v>616</v>
      </c>
      <c r="X34" s="37">
        <v>31</v>
      </c>
      <c r="Y34" s="37">
        <f t="shared" si="15"/>
        <v>132</v>
      </c>
      <c r="Z34" s="37">
        <v>123</v>
      </c>
      <c r="AA34" s="37">
        <v>9</v>
      </c>
    </row>
    <row r="35" spans="1:27" ht="15" customHeight="1">
      <c r="A35" s="41" t="s">
        <v>123</v>
      </c>
      <c r="B35" s="284">
        <f t="shared" si="2"/>
        <v>2101</v>
      </c>
      <c r="C35" s="189">
        <f t="shared" si="3"/>
        <v>1059</v>
      </c>
      <c r="D35" s="189">
        <f t="shared" si="4"/>
        <v>1042</v>
      </c>
      <c r="E35" s="189">
        <f t="shared" si="5"/>
        <v>1263</v>
      </c>
      <c r="F35" s="189">
        <f t="shared" si="6"/>
        <v>586</v>
      </c>
      <c r="G35" s="189">
        <f t="shared" si="7"/>
        <v>677</v>
      </c>
      <c r="H35" s="189">
        <f t="shared" si="8"/>
        <v>1783</v>
      </c>
      <c r="I35" s="189">
        <f t="shared" si="9"/>
        <v>847</v>
      </c>
      <c r="J35" s="189">
        <f t="shared" si="10"/>
        <v>936</v>
      </c>
      <c r="K35" s="189">
        <f t="shared" si="11"/>
        <v>1188</v>
      </c>
      <c r="L35" s="189">
        <f t="shared" si="12"/>
        <v>528</v>
      </c>
      <c r="M35" s="189">
        <f t="shared" si="13"/>
        <v>660</v>
      </c>
      <c r="N35" s="189">
        <v>847</v>
      </c>
      <c r="O35" s="189">
        <v>936</v>
      </c>
      <c r="P35" s="189">
        <v>528</v>
      </c>
      <c r="Q35" s="189">
        <v>660</v>
      </c>
      <c r="R35" s="189">
        <v>0</v>
      </c>
      <c r="S35" s="189">
        <v>0</v>
      </c>
      <c r="T35" s="189">
        <v>0</v>
      </c>
      <c r="U35" s="197">
        <v>0</v>
      </c>
      <c r="V35" s="189">
        <f t="shared" si="14"/>
        <v>318</v>
      </c>
      <c r="W35" s="37">
        <v>212</v>
      </c>
      <c r="X35" s="37">
        <v>106</v>
      </c>
      <c r="Y35" s="37">
        <f t="shared" si="15"/>
        <v>75</v>
      </c>
      <c r="Z35" s="37">
        <v>58</v>
      </c>
      <c r="AA35" s="37">
        <v>17</v>
      </c>
    </row>
    <row r="36" spans="1:27" ht="15" customHeight="1">
      <c r="A36" s="41" t="s">
        <v>124</v>
      </c>
      <c r="B36" s="284">
        <f t="shared" si="2"/>
        <v>287</v>
      </c>
      <c r="C36" s="189">
        <f t="shared" si="3"/>
        <v>211</v>
      </c>
      <c r="D36" s="189">
        <f t="shared" si="4"/>
        <v>76</v>
      </c>
      <c r="E36" s="189">
        <f t="shared" si="5"/>
        <v>230</v>
      </c>
      <c r="F36" s="189">
        <f t="shared" si="6"/>
        <v>170</v>
      </c>
      <c r="G36" s="189">
        <f t="shared" si="7"/>
        <v>60</v>
      </c>
      <c r="H36" s="189">
        <f t="shared" si="8"/>
        <v>287</v>
      </c>
      <c r="I36" s="189">
        <f t="shared" si="9"/>
        <v>211</v>
      </c>
      <c r="J36" s="189">
        <f t="shared" si="10"/>
        <v>76</v>
      </c>
      <c r="K36" s="189">
        <f t="shared" si="11"/>
        <v>230</v>
      </c>
      <c r="L36" s="189">
        <f t="shared" si="12"/>
        <v>170</v>
      </c>
      <c r="M36" s="189">
        <f t="shared" si="13"/>
        <v>60</v>
      </c>
      <c r="N36" s="189">
        <v>211</v>
      </c>
      <c r="O36" s="189">
        <v>76</v>
      </c>
      <c r="P36" s="189">
        <v>170</v>
      </c>
      <c r="Q36" s="189">
        <v>60</v>
      </c>
      <c r="R36" s="189">
        <v>0</v>
      </c>
      <c r="S36" s="189">
        <v>0</v>
      </c>
      <c r="T36" s="189">
        <v>0</v>
      </c>
      <c r="U36" s="197">
        <v>0</v>
      </c>
      <c r="V36" s="189">
        <f t="shared" si="14"/>
        <v>0</v>
      </c>
      <c r="W36" s="37">
        <v>0</v>
      </c>
      <c r="X36" s="37">
        <v>0</v>
      </c>
      <c r="Y36" s="37">
        <f t="shared" si="15"/>
        <v>0</v>
      </c>
      <c r="Z36" s="37">
        <v>0</v>
      </c>
      <c r="AA36" s="37">
        <v>0</v>
      </c>
    </row>
    <row r="37" spans="1:27" ht="15" customHeight="1">
      <c r="A37" s="41" t="s">
        <v>125</v>
      </c>
      <c r="B37" s="284">
        <f t="shared" si="2"/>
        <v>527</v>
      </c>
      <c r="C37" s="189">
        <f t="shared" si="3"/>
        <v>173</v>
      </c>
      <c r="D37" s="189">
        <f t="shared" si="4"/>
        <v>354</v>
      </c>
      <c r="E37" s="189">
        <f t="shared" si="5"/>
        <v>227</v>
      </c>
      <c r="F37" s="189">
        <f t="shared" si="6"/>
        <v>57</v>
      </c>
      <c r="G37" s="189">
        <f t="shared" si="7"/>
        <v>170</v>
      </c>
      <c r="H37" s="189">
        <f t="shared" si="8"/>
        <v>178</v>
      </c>
      <c r="I37" s="189">
        <f t="shared" si="9"/>
        <v>4</v>
      </c>
      <c r="J37" s="189">
        <f t="shared" si="10"/>
        <v>174</v>
      </c>
      <c r="K37" s="189">
        <f t="shared" si="11"/>
        <v>114</v>
      </c>
      <c r="L37" s="189">
        <f t="shared" si="12"/>
        <v>3</v>
      </c>
      <c r="M37" s="189">
        <f t="shared" si="13"/>
        <v>111</v>
      </c>
      <c r="N37" s="189">
        <v>4</v>
      </c>
      <c r="O37" s="189">
        <v>174</v>
      </c>
      <c r="P37" s="189">
        <v>3</v>
      </c>
      <c r="Q37" s="189">
        <v>111</v>
      </c>
      <c r="R37" s="189">
        <v>0</v>
      </c>
      <c r="S37" s="189">
        <v>0</v>
      </c>
      <c r="T37" s="189">
        <v>0</v>
      </c>
      <c r="U37" s="197">
        <v>0</v>
      </c>
      <c r="V37" s="189">
        <f t="shared" si="14"/>
        <v>349</v>
      </c>
      <c r="W37" s="37">
        <v>169</v>
      </c>
      <c r="X37" s="37">
        <v>180</v>
      </c>
      <c r="Y37" s="37">
        <f t="shared" si="15"/>
        <v>113</v>
      </c>
      <c r="Z37" s="37">
        <v>54</v>
      </c>
      <c r="AA37" s="37">
        <v>59</v>
      </c>
    </row>
    <row r="38" spans="1:27" ht="15" customHeight="1">
      <c r="A38" s="41" t="s">
        <v>127</v>
      </c>
      <c r="B38" s="284">
        <f t="shared" si="2"/>
        <v>62</v>
      </c>
      <c r="C38" s="189">
        <f t="shared" si="3"/>
        <v>7</v>
      </c>
      <c r="D38" s="189">
        <f t="shared" si="4"/>
        <v>55</v>
      </c>
      <c r="E38" s="189">
        <f t="shared" si="5"/>
        <v>40</v>
      </c>
      <c r="F38" s="189">
        <f t="shared" si="6"/>
        <v>5</v>
      </c>
      <c r="G38" s="189">
        <f t="shared" si="7"/>
        <v>35</v>
      </c>
      <c r="H38" s="189">
        <f t="shared" si="8"/>
        <v>62</v>
      </c>
      <c r="I38" s="189">
        <f t="shared" si="9"/>
        <v>7</v>
      </c>
      <c r="J38" s="189">
        <f t="shared" si="10"/>
        <v>55</v>
      </c>
      <c r="K38" s="189">
        <f t="shared" si="11"/>
        <v>40</v>
      </c>
      <c r="L38" s="189">
        <f t="shared" si="12"/>
        <v>5</v>
      </c>
      <c r="M38" s="189">
        <f t="shared" si="13"/>
        <v>35</v>
      </c>
      <c r="N38" s="189">
        <v>7</v>
      </c>
      <c r="O38" s="189">
        <v>55</v>
      </c>
      <c r="P38" s="189">
        <v>5</v>
      </c>
      <c r="Q38" s="189">
        <v>35</v>
      </c>
      <c r="R38" s="189">
        <v>0</v>
      </c>
      <c r="S38" s="189">
        <v>0</v>
      </c>
      <c r="T38" s="189">
        <v>0</v>
      </c>
      <c r="U38" s="197">
        <v>0</v>
      </c>
      <c r="V38" s="189">
        <f t="shared" si="14"/>
        <v>0</v>
      </c>
      <c r="W38" s="37">
        <v>0</v>
      </c>
      <c r="X38" s="37">
        <v>0</v>
      </c>
      <c r="Y38" s="37">
        <f t="shared" si="15"/>
        <v>0</v>
      </c>
      <c r="Z38" s="37">
        <v>0</v>
      </c>
      <c r="AA38" s="37">
        <v>0</v>
      </c>
    </row>
    <row r="39" spans="1:27" ht="15" customHeight="1">
      <c r="A39" s="41" t="s">
        <v>138</v>
      </c>
      <c r="B39" s="284">
        <f t="shared" si="2"/>
        <v>0</v>
      </c>
      <c r="C39" s="189">
        <f t="shared" si="3"/>
        <v>0</v>
      </c>
      <c r="D39" s="189">
        <f t="shared" si="4"/>
        <v>0</v>
      </c>
      <c r="E39" s="189">
        <f t="shared" si="5"/>
        <v>0</v>
      </c>
      <c r="F39" s="189">
        <f t="shared" si="6"/>
        <v>0</v>
      </c>
      <c r="G39" s="189">
        <f t="shared" si="7"/>
        <v>0</v>
      </c>
      <c r="H39" s="189">
        <f t="shared" si="8"/>
        <v>0</v>
      </c>
      <c r="I39" s="189">
        <f t="shared" si="9"/>
        <v>0</v>
      </c>
      <c r="J39" s="189">
        <f t="shared" si="10"/>
        <v>0</v>
      </c>
      <c r="K39" s="189">
        <f t="shared" si="11"/>
        <v>0</v>
      </c>
      <c r="L39" s="189">
        <f t="shared" si="12"/>
        <v>0</v>
      </c>
      <c r="M39" s="189">
        <f t="shared" si="13"/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97">
        <v>0</v>
      </c>
      <c r="V39" s="189">
        <f t="shared" si="14"/>
        <v>0</v>
      </c>
      <c r="W39" s="37">
        <v>0</v>
      </c>
      <c r="X39" s="37">
        <v>0</v>
      </c>
      <c r="Y39" s="37">
        <f t="shared" si="15"/>
        <v>0</v>
      </c>
      <c r="Z39" s="37">
        <v>0</v>
      </c>
      <c r="AA39" s="37">
        <v>0</v>
      </c>
    </row>
    <row r="40" spans="1:27" ht="15" customHeight="1">
      <c r="A40" s="41" t="s">
        <v>139</v>
      </c>
      <c r="B40" s="284">
        <f t="shared" si="2"/>
        <v>135</v>
      </c>
      <c r="C40" s="189">
        <f t="shared" si="3"/>
        <v>47</v>
      </c>
      <c r="D40" s="189">
        <f t="shared" si="4"/>
        <v>88</v>
      </c>
      <c r="E40" s="189">
        <f t="shared" si="5"/>
        <v>42</v>
      </c>
      <c r="F40" s="189">
        <f t="shared" si="6"/>
        <v>18</v>
      </c>
      <c r="G40" s="189">
        <f t="shared" si="7"/>
        <v>24</v>
      </c>
      <c r="H40" s="189">
        <f t="shared" si="8"/>
        <v>0</v>
      </c>
      <c r="I40" s="189">
        <f t="shared" si="9"/>
        <v>0</v>
      </c>
      <c r="J40" s="189">
        <f t="shared" si="10"/>
        <v>0</v>
      </c>
      <c r="K40" s="189">
        <f t="shared" si="11"/>
        <v>0</v>
      </c>
      <c r="L40" s="189">
        <f t="shared" si="12"/>
        <v>0</v>
      </c>
      <c r="M40" s="189">
        <f t="shared" si="13"/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97">
        <v>0</v>
      </c>
      <c r="V40" s="189">
        <f t="shared" si="14"/>
        <v>135</v>
      </c>
      <c r="W40" s="37">
        <v>47</v>
      </c>
      <c r="X40" s="37">
        <v>88</v>
      </c>
      <c r="Y40" s="37">
        <f t="shared" si="15"/>
        <v>42</v>
      </c>
      <c r="Z40" s="37">
        <v>18</v>
      </c>
      <c r="AA40" s="37">
        <v>24</v>
      </c>
    </row>
    <row r="41" spans="1:27" ht="15" customHeight="1">
      <c r="A41" s="41" t="s">
        <v>1</v>
      </c>
      <c r="B41" s="284">
        <f t="shared" si="2"/>
        <v>862</v>
      </c>
      <c r="C41" s="189">
        <f t="shared" si="3"/>
        <v>410</v>
      </c>
      <c r="D41" s="189">
        <f t="shared" si="4"/>
        <v>452</v>
      </c>
      <c r="E41" s="189">
        <f t="shared" si="5"/>
        <v>513</v>
      </c>
      <c r="F41" s="189">
        <f t="shared" si="6"/>
        <v>233</v>
      </c>
      <c r="G41" s="189">
        <f t="shared" si="7"/>
        <v>280</v>
      </c>
      <c r="H41" s="189">
        <f t="shared" si="8"/>
        <v>723</v>
      </c>
      <c r="I41" s="189">
        <f t="shared" si="9"/>
        <v>372</v>
      </c>
      <c r="J41" s="189">
        <f t="shared" si="10"/>
        <v>351</v>
      </c>
      <c r="K41" s="189">
        <f t="shared" si="11"/>
        <v>438</v>
      </c>
      <c r="L41" s="189">
        <f t="shared" si="12"/>
        <v>215</v>
      </c>
      <c r="M41" s="189">
        <f t="shared" si="13"/>
        <v>223</v>
      </c>
      <c r="N41" s="189">
        <v>372</v>
      </c>
      <c r="O41" s="189">
        <v>351</v>
      </c>
      <c r="P41" s="189">
        <v>215</v>
      </c>
      <c r="Q41" s="189">
        <v>223</v>
      </c>
      <c r="R41" s="189">
        <v>0</v>
      </c>
      <c r="S41" s="189">
        <v>0</v>
      </c>
      <c r="T41" s="189">
        <v>0</v>
      </c>
      <c r="U41" s="197">
        <v>0</v>
      </c>
      <c r="V41" s="189">
        <f t="shared" si="14"/>
        <v>139</v>
      </c>
      <c r="W41" s="37">
        <v>38</v>
      </c>
      <c r="X41" s="37">
        <v>101</v>
      </c>
      <c r="Y41" s="37">
        <f t="shared" si="15"/>
        <v>75</v>
      </c>
      <c r="Z41" s="37">
        <v>18</v>
      </c>
      <c r="AA41" s="37">
        <v>57</v>
      </c>
    </row>
    <row r="42" spans="1:27" ht="15" customHeight="1">
      <c r="A42" s="49" t="s">
        <v>130</v>
      </c>
      <c r="B42" s="285">
        <f t="shared" si="2"/>
        <v>1013</v>
      </c>
      <c r="C42" s="190">
        <f t="shared" si="3"/>
        <v>471</v>
      </c>
      <c r="D42" s="190">
        <f t="shared" si="4"/>
        <v>542</v>
      </c>
      <c r="E42" s="190">
        <f>F42+G42</f>
        <v>909</v>
      </c>
      <c r="F42" s="190">
        <f t="shared" si="6"/>
        <v>414</v>
      </c>
      <c r="G42" s="190">
        <f t="shared" si="7"/>
        <v>495</v>
      </c>
      <c r="H42" s="190">
        <f t="shared" si="8"/>
        <v>1013</v>
      </c>
      <c r="I42" s="190">
        <f t="shared" si="9"/>
        <v>471</v>
      </c>
      <c r="J42" s="190">
        <f t="shared" si="10"/>
        <v>542</v>
      </c>
      <c r="K42" s="190">
        <f t="shared" si="11"/>
        <v>909</v>
      </c>
      <c r="L42" s="190">
        <f t="shared" si="12"/>
        <v>414</v>
      </c>
      <c r="M42" s="190">
        <f t="shared" si="13"/>
        <v>495</v>
      </c>
      <c r="N42" s="190">
        <v>471</v>
      </c>
      <c r="O42" s="190">
        <v>542</v>
      </c>
      <c r="P42" s="190">
        <v>414</v>
      </c>
      <c r="Q42" s="190">
        <v>495</v>
      </c>
      <c r="R42" s="190">
        <v>0</v>
      </c>
      <c r="S42" s="190">
        <v>0</v>
      </c>
      <c r="T42" s="190">
        <v>0</v>
      </c>
      <c r="U42" s="198">
        <v>0</v>
      </c>
      <c r="V42" s="190">
        <f t="shared" si="14"/>
        <v>0</v>
      </c>
      <c r="W42" s="191">
        <v>0</v>
      </c>
      <c r="X42" s="191">
        <v>0</v>
      </c>
      <c r="Y42" s="191">
        <f t="shared" si="15"/>
        <v>0</v>
      </c>
      <c r="Z42" s="191">
        <v>0</v>
      </c>
      <c r="AA42" s="191">
        <v>0</v>
      </c>
    </row>
    <row r="43" spans="1:31" ht="1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51" spans="18:22" ht="12" hidden="1">
      <c r="R51" s="30" t="s">
        <v>221</v>
      </c>
      <c r="V51" s="30" t="s">
        <v>222</v>
      </c>
    </row>
    <row r="54" spans="1:18" ht="12">
      <c r="A54" s="546" t="s">
        <v>181</v>
      </c>
      <c r="B54" s="546"/>
      <c r="C54" s="546"/>
      <c r="D54" s="546"/>
      <c r="E54" s="546"/>
      <c r="F54" s="546"/>
      <c r="G54" s="546"/>
      <c r="H54" s="546"/>
      <c r="I54" s="546"/>
      <c r="J54" s="546"/>
      <c r="K54" s="546"/>
      <c r="L54" s="546"/>
      <c r="M54" s="546"/>
      <c r="N54" s="51"/>
      <c r="O54" s="51"/>
      <c r="P54" s="51"/>
      <c r="Q54" s="51"/>
      <c r="R54" s="51"/>
    </row>
    <row r="55" spans="1:24" ht="12">
      <c r="A55" s="36" t="s">
        <v>223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38" t="s">
        <v>224</v>
      </c>
      <c r="O55" s="128"/>
      <c r="P55" s="128"/>
      <c r="Q55" s="52"/>
      <c r="R55" s="52"/>
      <c r="X55" s="52" t="s">
        <v>0</v>
      </c>
    </row>
    <row r="56" spans="1:24" ht="15.75" customHeight="1">
      <c r="A56" s="559" t="s">
        <v>246</v>
      </c>
      <c r="B56" s="537" t="s">
        <v>237</v>
      </c>
      <c r="C56" s="541"/>
      <c r="D56" s="541"/>
      <c r="E56" s="537" t="s">
        <v>236</v>
      </c>
      <c r="F56" s="538"/>
      <c r="G56" s="537" t="s">
        <v>233</v>
      </c>
      <c r="H56" s="538"/>
      <c r="I56" s="537" t="s">
        <v>235</v>
      </c>
      <c r="J56" s="538"/>
      <c r="K56" s="537" t="s">
        <v>234</v>
      </c>
      <c r="L56" s="538"/>
      <c r="M56" s="562" t="s">
        <v>242</v>
      </c>
      <c r="N56" s="564" t="s">
        <v>5</v>
      </c>
      <c r="O56" s="537" t="s">
        <v>238</v>
      </c>
      <c r="P56" s="538"/>
      <c r="Q56" s="537" t="s">
        <v>239</v>
      </c>
      <c r="R56" s="538"/>
      <c r="S56" s="139" t="s">
        <v>151</v>
      </c>
      <c r="T56" s="140" t="s">
        <v>151</v>
      </c>
      <c r="U56" s="548" t="s">
        <v>70</v>
      </c>
      <c r="V56" s="549"/>
      <c r="W56" s="537" t="s">
        <v>240</v>
      </c>
      <c r="X56" s="541"/>
    </row>
    <row r="57" spans="1:24" ht="12">
      <c r="A57" s="560"/>
      <c r="B57" s="539"/>
      <c r="C57" s="542"/>
      <c r="D57" s="542"/>
      <c r="E57" s="539"/>
      <c r="F57" s="540"/>
      <c r="G57" s="539"/>
      <c r="H57" s="540"/>
      <c r="I57" s="539"/>
      <c r="J57" s="540"/>
      <c r="K57" s="539"/>
      <c r="L57" s="540"/>
      <c r="M57" s="563"/>
      <c r="N57" s="565"/>
      <c r="O57" s="539"/>
      <c r="P57" s="540"/>
      <c r="Q57" s="539"/>
      <c r="R57" s="540"/>
      <c r="S57" s="143" t="s">
        <v>5</v>
      </c>
      <c r="T57" s="142" t="s">
        <v>6</v>
      </c>
      <c r="U57" s="550"/>
      <c r="V57" s="551"/>
      <c r="W57" s="539"/>
      <c r="X57" s="542"/>
    </row>
    <row r="58" spans="1:25" ht="12">
      <c r="A58" s="561"/>
      <c r="B58" s="141" t="s">
        <v>150</v>
      </c>
      <c r="C58" s="133" t="s">
        <v>2</v>
      </c>
      <c r="D58" s="142" t="s">
        <v>3</v>
      </c>
      <c r="E58" s="141" t="s">
        <v>2</v>
      </c>
      <c r="F58" s="133" t="s">
        <v>3</v>
      </c>
      <c r="G58" s="141" t="s">
        <v>2</v>
      </c>
      <c r="H58" s="133" t="s">
        <v>3</v>
      </c>
      <c r="I58" s="142" t="s">
        <v>2</v>
      </c>
      <c r="J58" s="133" t="s">
        <v>3</v>
      </c>
      <c r="K58" s="141" t="s">
        <v>2</v>
      </c>
      <c r="L58" s="133" t="s">
        <v>3</v>
      </c>
      <c r="M58" s="141" t="s">
        <v>2</v>
      </c>
      <c r="N58" s="133" t="s">
        <v>3</v>
      </c>
      <c r="O58" s="141" t="s">
        <v>2</v>
      </c>
      <c r="P58" s="133" t="s">
        <v>3</v>
      </c>
      <c r="Q58" s="142" t="s">
        <v>2</v>
      </c>
      <c r="R58" s="133" t="s">
        <v>3</v>
      </c>
      <c r="S58" s="143" t="s">
        <v>3</v>
      </c>
      <c r="T58" s="142" t="s">
        <v>3</v>
      </c>
      <c r="U58" s="141" t="s">
        <v>2</v>
      </c>
      <c r="V58" s="133" t="s">
        <v>3</v>
      </c>
      <c r="W58" s="142" t="s">
        <v>2</v>
      </c>
      <c r="X58" s="132" t="s">
        <v>3</v>
      </c>
      <c r="Y58" s="40"/>
    </row>
    <row r="59" spans="1:24" ht="12">
      <c r="A59" s="144"/>
      <c r="B59" s="135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</row>
    <row r="60" spans="1:24" ht="12">
      <c r="A60" s="286" t="s">
        <v>259</v>
      </c>
      <c r="B60" s="192">
        <v>1164</v>
      </c>
      <c r="C60" s="185">
        <v>620</v>
      </c>
      <c r="D60" s="185">
        <v>544</v>
      </c>
      <c r="E60" s="185">
        <v>0</v>
      </c>
      <c r="F60" s="185">
        <v>0</v>
      </c>
      <c r="G60" s="185">
        <v>1</v>
      </c>
      <c r="H60" s="185">
        <v>0</v>
      </c>
      <c r="I60" s="185">
        <v>1</v>
      </c>
      <c r="J60" s="185">
        <v>3</v>
      </c>
      <c r="K60" s="185">
        <v>1</v>
      </c>
      <c r="L60" s="185">
        <v>0</v>
      </c>
      <c r="M60" s="185">
        <v>0</v>
      </c>
      <c r="N60" s="185">
        <v>0</v>
      </c>
      <c r="O60" s="185">
        <v>90</v>
      </c>
      <c r="P60" s="185">
        <v>48</v>
      </c>
      <c r="Q60" s="185">
        <v>1</v>
      </c>
      <c r="R60" s="185">
        <v>0</v>
      </c>
      <c r="S60" s="185">
        <v>7</v>
      </c>
      <c r="T60" s="185">
        <v>0</v>
      </c>
      <c r="U60" s="185">
        <v>0</v>
      </c>
      <c r="V60" s="185">
        <v>0</v>
      </c>
      <c r="W60" s="185">
        <v>526</v>
      </c>
      <c r="X60" s="185">
        <v>486</v>
      </c>
    </row>
    <row r="61" spans="1:24" s="279" customFormat="1" ht="12">
      <c r="A61" s="286" t="s">
        <v>261</v>
      </c>
      <c r="B61" s="277">
        <f>SUM(B63:B64)</f>
        <v>1149</v>
      </c>
      <c r="C61" s="278">
        <f aca="true" t="shared" si="16" ref="C61:X61">SUM(C63:C64)</f>
        <v>622</v>
      </c>
      <c r="D61" s="278">
        <f t="shared" si="16"/>
        <v>527</v>
      </c>
      <c r="E61" s="278">
        <f t="shared" si="16"/>
        <v>0</v>
      </c>
      <c r="F61" s="278">
        <f t="shared" si="16"/>
        <v>0</v>
      </c>
      <c r="G61" s="278">
        <f t="shared" si="16"/>
        <v>1</v>
      </c>
      <c r="H61" s="278">
        <f t="shared" si="16"/>
        <v>0</v>
      </c>
      <c r="I61" s="278">
        <f t="shared" si="16"/>
        <v>0</v>
      </c>
      <c r="J61" s="278">
        <f t="shared" si="16"/>
        <v>2</v>
      </c>
      <c r="K61" s="278">
        <f t="shared" si="16"/>
        <v>0</v>
      </c>
      <c r="L61" s="278">
        <f t="shared" si="16"/>
        <v>0</v>
      </c>
      <c r="M61" s="278">
        <f t="shared" si="16"/>
        <v>0</v>
      </c>
      <c r="N61" s="278">
        <f t="shared" si="16"/>
        <v>0</v>
      </c>
      <c r="O61" s="278">
        <f t="shared" si="16"/>
        <v>66</v>
      </c>
      <c r="P61" s="278">
        <f t="shared" si="16"/>
        <v>32</v>
      </c>
      <c r="Q61" s="278">
        <f t="shared" si="16"/>
        <v>1</v>
      </c>
      <c r="R61" s="278">
        <f t="shared" si="16"/>
        <v>0</v>
      </c>
      <c r="S61" s="278">
        <f t="shared" si="16"/>
        <v>5</v>
      </c>
      <c r="T61" s="278">
        <f t="shared" si="16"/>
        <v>0</v>
      </c>
      <c r="U61" s="278">
        <f t="shared" si="16"/>
        <v>0</v>
      </c>
      <c r="V61" s="278">
        <f t="shared" si="16"/>
        <v>0</v>
      </c>
      <c r="W61" s="278">
        <f t="shared" si="16"/>
        <v>554</v>
      </c>
      <c r="X61" s="278">
        <f t="shared" si="16"/>
        <v>488</v>
      </c>
    </row>
    <row r="62" spans="1:24" ht="12">
      <c r="A62" s="144"/>
      <c r="B62" s="238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ht="12">
      <c r="A63" s="136" t="s">
        <v>163</v>
      </c>
      <c r="B63" s="192">
        <f>C63+D63</f>
        <v>553</v>
      </c>
      <c r="C63" s="185">
        <f>SUM(E63,G63,I63,K63,M63,O63,Q63,U63,W63)</f>
        <v>319</v>
      </c>
      <c r="D63" s="185">
        <f>SUM(F63,H63,J63,L63,N63,P63,R63,S63,T63,V63,X63)</f>
        <v>234</v>
      </c>
      <c r="E63" s="239">
        <v>0</v>
      </c>
      <c r="F63" s="239">
        <v>0</v>
      </c>
      <c r="G63" s="239">
        <v>0</v>
      </c>
      <c r="H63" s="239">
        <v>0</v>
      </c>
      <c r="I63" s="239">
        <v>0</v>
      </c>
      <c r="J63" s="239">
        <v>0</v>
      </c>
      <c r="K63" s="239">
        <v>0</v>
      </c>
      <c r="L63" s="239">
        <v>0</v>
      </c>
      <c r="M63" s="239">
        <v>0</v>
      </c>
      <c r="N63" s="239">
        <v>0</v>
      </c>
      <c r="O63" s="239">
        <v>34</v>
      </c>
      <c r="P63" s="239">
        <v>9</v>
      </c>
      <c r="Q63" s="239">
        <v>0</v>
      </c>
      <c r="R63" s="239">
        <v>0</v>
      </c>
      <c r="S63" s="239">
        <v>3</v>
      </c>
      <c r="T63" s="239">
        <v>0</v>
      </c>
      <c r="U63" s="239">
        <v>0</v>
      </c>
      <c r="V63" s="239">
        <v>0</v>
      </c>
      <c r="W63" s="239">
        <v>285</v>
      </c>
      <c r="X63" s="239">
        <v>222</v>
      </c>
    </row>
    <row r="64" spans="1:24" ht="12">
      <c r="A64" s="131" t="s">
        <v>164</v>
      </c>
      <c r="B64" s="193">
        <f>C64+D64</f>
        <v>596</v>
      </c>
      <c r="C64" s="280">
        <f>SUM(E64,G64,I64,K64,M64,O64,Q64,U64,W64)</f>
        <v>303</v>
      </c>
      <c r="D64" s="280">
        <f>SUM(F64,H64,J64,L64,N64,P64,R64,S64,T64,V64,X64)</f>
        <v>293</v>
      </c>
      <c r="E64" s="237">
        <v>0</v>
      </c>
      <c r="F64" s="237">
        <v>0</v>
      </c>
      <c r="G64" s="237">
        <v>1</v>
      </c>
      <c r="H64" s="237">
        <v>0</v>
      </c>
      <c r="I64" s="237">
        <v>0</v>
      </c>
      <c r="J64" s="237">
        <v>2</v>
      </c>
      <c r="K64" s="237">
        <v>0</v>
      </c>
      <c r="L64" s="237">
        <v>0</v>
      </c>
      <c r="M64" s="237">
        <v>0</v>
      </c>
      <c r="N64" s="237">
        <v>0</v>
      </c>
      <c r="O64" s="237">
        <v>32</v>
      </c>
      <c r="P64" s="237">
        <v>23</v>
      </c>
      <c r="Q64" s="237">
        <v>1</v>
      </c>
      <c r="R64" s="237">
        <v>0</v>
      </c>
      <c r="S64" s="237">
        <v>2</v>
      </c>
      <c r="T64" s="237">
        <v>0</v>
      </c>
      <c r="U64" s="237">
        <v>0</v>
      </c>
      <c r="V64" s="237">
        <v>0</v>
      </c>
      <c r="W64" s="237">
        <v>269</v>
      </c>
      <c r="X64" s="237">
        <v>266</v>
      </c>
    </row>
    <row r="65" spans="2:4" s="147" customFormat="1" ht="12">
      <c r="B65" s="147">
        <v>561</v>
      </c>
      <c r="C65" s="147">
        <v>317</v>
      </c>
      <c r="D65" s="147">
        <v>244</v>
      </c>
    </row>
    <row r="66" spans="2:4" s="147" customFormat="1" ht="12">
      <c r="B66" s="147">
        <v>603</v>
      </c>
      <c r="C66" s="147">
        <v>303</v>
      </c>
      <c r="D66" s="147">
        <v>300</v>
      </c>
    </row>
  </sheetData>
  <sheetProtection/>
  <mergeCells count="36">
    <mergeCell ref="A56:A58"/>
    <mergeCell ref="H25:J25"/>
    <mergeCell ref="O56:P57"/>
    <mergeCell ref="G56:H57"/>
    <mergeCell ref="K56:L57"/>
    <mergeCell ref="M56:M57"/>
    <mergeCell ref="N56:N57"/>
    <mergeCell ref="A1:G1"/>
    <mergeCell ref="B3:B4"/>
    <mergeCell ref="C3:G3"/>
    <mergeCell ref="B23:G24"/>
    <mergeCell ref="A23:A26"/>
    <mergeCell ref="V23:AA23"/>
    <mergeCell ref="A21:M21"/>
    <mergeCell ref="N24:Q24"/>
    <mergeCell ref="R24:U24"/>
    <mergeCell ref="H23:M23"/>
    <mergeCell ref="N23:U23"/>
    <mergeCell ref="H24:M24"/>
    <mergeCell ref="Y25:AA25"/>
    <mergeCell ref="V24:AA24"/>
    <mergeCell ref="N25:O25"/>
    <mergeCell ref="P25:Q25"/>
    <mergeCell ref="R25:S25"/>
    <mergeCell ref="T25:U25"/>
    <mergeCell ref="V25:X25"/>
    <mergeCell ref="Q56:R57"/>
    <mergeCell ref="W56:X57"/>
    <mergeCell ref="K25:M25"/>
    <mergeCell ref="A54:M54"/>
    <mergeCell ref="B25:D25"/>
    <mergeCell ref="B56:D57"/>
    <mergeCell ref="U56:V57"/>
    <mergeCell ref="E56:F57"/>
    <mergeCell ref="I56:J57"/>
    <mergeCell ref="E25:G2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1"/>
  <colBreaks count="1" manualBreakCount="1">
    <brk id="1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E81"/>
  <sheetViews>
    <sheetView showGridLines="0" view="pageBreakPreview" zoomScaleNormal="80" zoomScaleSheetLayoutView="100" zoomScalePageLayoutView="0" workbookViewId="0" topLeftCell="A1">
      <pane xSplit="2" ySplit="7" topLeftCell="C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2" sqref="A2"/>
    </sheetView>
  </sheetViews>
  <sheetFormatPr defaultColWidth="8.75" defaultRowHeight="11.25" customHeight="1"/>
  <cols>
    <col min="1" max="1" width="1.328125" style="5" customWidth="1"/>
    <col min="2" max="2" width="9.5" style="5" customWidth="1"/>
    <col min="3" max="17" width="7.58203125" style="5" customWidth="1"/>
    <col min="18" max="24" width="5.58203125" style="5" customWidth="1"/>
    <col min="25" max="29" width="7.58203125" style="5" customWidth="1"/>
    <col min="30" max="30" width="9.25" style="5" customWidth="1"/>
    <col min="31" max="31" width="1.328125" style="5" customWidth="1"/>
    <col min="32" max="16384" width="8.75" style="5" customWidth="1"/>
  </cols>
  <sheetData>
    <row r="1" spans="1:29" ht="16.5" customHeight="1">
      <c r="A1" s="400" t="s">
        <v>170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3"/>
      <c r="P1" s="3"/>
      <c r="Q1" s="3"/>
      <c r="R1" s="3"/>
      <c r="S1" s="3"/>
      <c r="T1" s="3"/>
      <c r="U1" s="3"/>
      <c r="V1" s="3"/>
      <c r="W1" s="4" t="s">
        <v>192</v>
      </c>
      <c r="X1" s="3"/>
      <c r="Y1" s="3"/>
      <c r="Z1" s="3"/>
      <c r="AA1" s="3"/>
      <c r="AB1" s="3"/>
      <c r="AC1" s="3"/>
    </row>
    <row r="2" spans="1:29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3"/>
      <c r="AB2" s="3"/>
      <c r="AC2" s="3"/>
    </row>
    <row r="3" spans="1:31" ht="16.5" customHeight="1">
      <c r="A3" s="4" t="s">
        <v>136</v>
      </c>
      <c r="C3" s="330"/>
      <c r="D3" s="330"/>
      <c r="E3" s="330"/>
      <c r="F3" s="6"/>
      <c r="G3" s="6"/>
      <c r="H3" s="6"/>
      <c r="I3" s="6"/>
      <c r="J3" s="6"/>
      <c r="K3" s="6"/>
      <c r="L3" s="6"/>
      <c r="M3" s="7"/>
      <c r="N3" s="6"/>
      <c r="O3" s="6" t="s">
        <v>134</v>
      </c>
      <c r="P3" s="6"/>
      <c r="Q3" s="6"/>
      <c r="R3" s="6"/>
      <c r="S3" s="6"/>
      <c r="T3" s="6"/>
      <c r="U3" s="6"/>
      <c r="V3" s="6"/>
      <c r="W3" s="7"/>
      <c r="X3" s="6"/>
      <c r="Y3" s="8"/>
      <c r="Z3" s="8"/>
      <c r="AA3" s="8"/>
      <c r="AB3" s="8"/>
      <c r="AC3" s="8"/>
      <c r="AD3" s="9"/>
      <c r="AE3" s="10" t="s">
        <v>0</v>
      </c>
    </row>
    <row r="4" spans="1:31" ht="16.5" customHeight="1">
      <c r="A4" s="412" t="s">
        <v>244</v>
      </c>
      <c r="B4" s="413"/>
      <c r="C4" s="397" t="s">
        <v>167</v>
      </c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9"/>
      <c r="Y4" s="397" t="s">
        <v>169</v>
      </c>
      <c r="Z4" s="398"/>
      <c r="AA4" s="398"/>
      <c r="AB4" s="398"/>
      <c r="AC4" s="399"/>
      <c r="AD4" s="418" t="s">
        <v>244</v>
      </c>
      <c r="AE4" s="419"/>
    </row>
    <row r="5" spans="1:31" ht="16.5" customHeight="1">
      <c r="A5" s="414"/>
      <c r="B5" s="415"/>
      <c r="C5" s="352"/>
      <c r="D5" s="152" t="s">
        <v>4</v>
      </c>
      <c r="E5" s="6"/>
      <c r="F5" s="397" t="s">
        <v>161</v>
      </c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9"/>
      <c r="U5" s="388" t="s">
        <v>132</v>
      </c>
      <c r="V5" s="389"/>
      <c r="W5" s="390"/>
      <c r="X5" s="422" t="s">
        <v>133</v>
      </c>
      <c r="Y5" s="386" t="s">
        <v>168</v>
      </c>
      <c r="Z5" s="423" t="s">
        <v>141</v>
      </c>
      <c r="AA5" s="413"/>
      <c r="AB5" s="423" t="s">
        <v>143</v>
      </c>
      <c r="AC5" s="413"/>
      <c r="AD5" s="420"/>
      <c r="AE5" s="414"/>
    </row>
    <row r="6" spans="1:31" ht="16.5" customHeight="1">
      <c r="A6" s="414"/>
      <c r="B6" s="415"/>
      <c r="C6" s="386" t="s">
        <v>4</v>
      </c>
      <c r="D6" s="386" t="s">
        <v>2</v>
      </c>
      <c r="E6" s="386" t="s">
        <v>3</v>
      </c>
      <c r="F6" s="394" t="s">
        <v>57</v>
      </c>
      <c r="G6" s="395"/>
      <c r="H6" s="396"/>
      <c r="I6" s="394" t="s">
        <v>13</v>
      </c>
      <c r="J6" s="395"/>
      <c r="K6" s="396"/>
      <c r="L6" s="394" t="s">
        <v>14</v>
      </c>
      <c r="M6" s="395"/>
      <c r="N6" s="396"/>
      <c r="O6" s="394" t="s">
        <v>15</v>
      </c>
      <c r="P6" s="395"/>
      <c r="Q6" s="396"/>
      <c r="R6" s="394" t="s">
        <v>131</v>
      </c>
      <c r="S6" s="395"/>
      <c r="T6" s="396"/>
      <c r="U6" s="391"/>
      <c r="V6" s="392"/>
      <c r="W6" s="393"/>
      <c r="X6" s="422"/>
      <c r="Y6" s="422"/>
      <c r="Z6" s="421"/>
      <c r="AA6" s="417"/>
      <c r="AB6" s="421"/>
      <c r="AC6" s="417"/>
      <c r="AD6" s="420"/>
      <c r="AE6" s="414"/>
    </row>
    <row r="7" spans="1:31" ht="16.5" customHeight="1">
      <c r="A7" s="416"/>
      <c r="B7" s="417"/>
      <c r="C7" s="387"/>
      <c r="D7" s="387"/>
      <c r="E7" s="387"/>
      <c r="F7" s="153" t="s">
        <v>4</v>
      </c>
      <c r="G7" s="153" t="s">
        <v>2</v>
      </c>
      <c r="H7" s="153" t="s">
        <v>3</v>
      </c>
      <c r="I7" s="153" t="s">
        <v>4</v>
      </c>
      <c r="J7" s="153" t="s">
        <v>2</v>
      </c>
      <c r="K7" s="153" t="s">
        <v>3</v>
      </c>
      <c r="L7" s="150" t="s">
        <v>4</v>
      </c>
      <c r="M7" s="152" t="s">
        <v>2</v>
      </c>
      <c r="N7" s="150" t="s">
        <v>3</v>
      </c>
      <c r="O7" s="153" t="s">
        <v>4</v>
      </c>
      <c r="P7" s="153" t="s">
        <v>2</v>
      </c>
      <c r="Q7" s="153" t="s">
        <v>3</v>
      </c>
      <c r="R7" s="153" t="s">
        <v>4</v>
      </c>
      <c r="S7" s="153" t="s">
        <v>2</v>
      </c>
      <c r="T7" s="153" t="s">
        <v>3</v>
      </c>
      <c r="U7" s="153" t="s">
        <v>4</v>
      </c>
      <c r="V7" s="153" t="s">
        <v>2</v>
      </c>
      <c r="W7" s="153" t="s">
        <v>3</v>
      </c>
      <c r="X7" s="387"/>
      <c r="Y7" s="387"/>
      <c r="Z7" s="153" t="s">
        <v>2</v>
      </c>
      <c r="AA7" s="153" t="s">
        <v>3</v>
      </c>
      <c r="AB7" s="153" t="s">
        <v>2</v>
      </c>
      <c r="AC7" s="153" t="s">
        <v>3</v>
      </c>
      <c r="AD7" s="421"/>
      <c r="AE7" s="416"/>
    </row>
    <row r="8" spans="1:31" ht="16.5" customHeight="1">
      <c r="A8" s="9"/>
      <c r="B8" s="11"/>
      <c r="C8" s="331"/>
      <c r="D8" s="251"/>
      <c r="E8" s="251"/>
      <c r="F8" s="8"/>
      <c r="G8" s="251"/>
      <c r="H8" s="251"/>
      <c r="I8" s="8"/>
      <c r="J8" s="251"/>
      <c r="K8" s="251"/>
      <c r="L8" s="8"/>
      <c r="M8" s="251"/>
      <c r="N8" s="251"/>
      <c r="O8" s="8"/>
      <c r="P8" s="251"/>
      <c r="Q8" s="251"/>
      <c r="R8" s="8"/>
      <c r="S8" s="251"/>
      <c r="T8" s="251"/>
      <c r="U8" s="251"/>
      <c r="V8" s="8"/>
      <c r="W8" s="251"/>
      <c r="X8" s="251"/>
      <c r="Y8" s="251"/>
      <c r="Z8" s="251"/>
      <c r="AA8" s="251"/>
      <c r="AB8" s="251"/>
      <c r="AC8" s="251"/>
      <c r="AD8" s="12"/>
      <c r="AE8" s="13"/>
    </row>
    <row r="9" spans="1:31" ht="16.5" customHeight="1">
      <c r="A9" s="252"/>
      <c r="B9" s="332" t="s">
        <v>259</v>
      </c>
      <c r="C9" s="333">
        <v>61572</v>
      </c>
      <c r="D9" s="213">
        <v>31145</v>
      </c>
      <c r="E9" s="213">
        <v>30427</v>
      </c>
      <c r="F9" s="213">
        <v>61472</v>
      </c>
      <c r="G9" s="213">
        <v>31122</v>
      </c>
      <c r="H9" s="213">
        <v>30350</v>
      </c>
      <c r="I9" s="213">
        <v>20845</v>
      </c>
      <c r="J9" s="213">
        <v>10599</v>
      </c>
      <c r="K9" s="213">
        <v>10246</v>
      </c>
      <c r="L9" s="213">
        <v>20467</v>
      </c>
      <c r="M9" s="213">
        <v>10309</v>
      </c>
      <c r="N9" s="213">
        <v>10158</v>
      </c>
      <c r="O9" s="213">
        <v>19875</v>
      </c>
      <c r="P9" s="213">
        <v>10029</v>
      </c>
      <c r="Q9" s="213">
        <v>9846</v>
      </c>
      <c r="R9" s="213">
        <v>285</v>
      </c>
      <c r="S9" s="213">
        <v>185</v>
      </c>
      <c r="T9" s="213">
        <v>100</v>
      </c>
      <c r="U9" s="213">
        <v>100</v>
      </c>
      <c r="V9" s="213">
        <v>23</v>
      </c>
      <c r="W9" s="213">
        <v>77</v>
      </c>
      <c r="X9" s="213">
        <v>0</v>
      </c>
      <c r="Y9" s="213">
        <v>23050</v>
      </c>
      <c r="Z9" s="213">
        <v>24736</v>
      </c>
      <c r="AA9" s="213">
        <v>22958</v>
      </c>
      <c r="AB9" s="213">
        <v>10566</v>
      </c>
      <c r="AC9" s="213">
        <v>10210</v>
      </c>
      <c r="AD9" s="19" t="s">
        <v>259</v>
      </c>
      <c r="AE9" s="14"/>
    </row>
    <row r="10" spans="1:31" s="338" customFormat="1" ht="16.5" customHeight="1">
      <c r="A10" s="334"/>
      <c r="B10" s="332" t="s">
        <v>261</v>
      </c>
      <c r="C10" s="335">
        <f>SUM(C15,C34,C37,C42,C44,C47,C51,C56,C59,C62,C64)</f>
        <v>61583</v>
      </c>
      <c r="D10" s="336">
        <f aca="true" t="shared" si="0" ref="D10:AC10">SUM(D15,D34,D37,D42,D44,D47,D51,D56,D59,D62,D64)</f>
        <v>31100</v>
      </c>
      <c r="E10" s="336">
        <f t="shared" si="0"/>
        <v>30483</v>
      </c>
      <c r="F10" s="336">
        <f t="shared" si="0"/>
        <v>61478</v>
      </c>
      <c r="G10" s="336">
        <f t="shared" si="0"/>
        <v>31071</v>
      </c>
      <c r="H10" s="336">
        <f t="shared" si="0"/>
        <v>30407</v>
      </c>
      <c r="I10" s="336">
        <f t="shared" si="0"/>
        <v>21085</v>
      </c>
      <c r="J10" s="336">
        <f t="shared" si="0"/>
        <v>10701</v>
      </c>
      <c r="K10" s="336">
        <f t="shared" si="0"/>
        <v>10384</v>
      </c>
      <c r="L10" s="336">
        <f t="shared" si="0"/>
        <v>20239</v>
      </c>
      <c r="M10" s="336">
        <f t="shared" si="0"/>
        <v>10195</v>
      </c>
      <c r="N10" s="336">
        <f t="shared" si="0"/>
        <v>10044</v>
      </c>
      <c r="O10" s="336">
        <f t="shared" si="0"/>
        <v>19897</v>
      </c>
      <c r="P10" s="336">
        <f t="shared" si="0"/>
        <v>10001</v>
      </c>
      <c r="Q10" s="336">
        <f t="shared" si="0"/>
        <v>9896</v>
      </c>
      <c r="R10" s="336">
        <f t="shared" si="0"/>
        <v>257</v>
      </c>
      <c r="S10" s="336">
        <f t="shared" si="0"/>
        <v>174</v>
      </c>
      <c r="T10" s="336">
        <f t="shared" si="0"/>
        <v>83</v>
      </c>
      <c r="U10" s="336">
        <f t="shared" si="0"/>
        <v>105</v>
      </c>
      <c r="V10" s="336">
        <f t="shared" si="0"/>
        <v>29</v>
      </c>
      <c r="W10" s="336">
        <f t="shared" si="0"/>
        <v>76</v>
      </c>
      <c r="X10" s="336">
        <f t="shared" si="0"/>
        <v>0</v>
      </c>
      <c r="Y10" s="336">
        <f t="shared" si="0"/>
        <v>22930</v>
      </c>
      <c r="Z10" s="336">
        <f t="shared" si="0"/>
        <v>25394</v>
      </c>
      <c r="AA10" s="336">
        <f t="shared" si="0"/>
        <v>22991</v>
      </c>
      <c r="AB10" s="336">
        <f t="shared" si="0"/>
        <v>10655</v>
      </c>
      <c r="AC10" s="336">
        <f t="shared" si="0"/>
        <v>10364</v>
      </c>
      <c r="AD10" s="19" t="s">
        <v>261</v>
      </c>
      <c r="AE10" s="337"/>
    </row>
    <row r="11" spans="1:31" ht="16.5" customHeight="1">
      <c r="A11" s="9"/>
      <c r="B11" s="11"/>
      <c r="C11" s="339" t="s">
        <v>260</v>
      </c>
      <c r="D11" s="210" t="s">
        <v>260</v>
      </c>
      <c r="E11" s="210" t="s">
        <v>260</v>
      </c>
      <c r="F11" s="210" t="s">
        <v>260</v>
      </c>
      <c r="G11" s="210" t="s">
        <v>260</v>
      </c>
      <c r="H11" s="210" t="s">
        <v>260</v>
      </c>
      <c r="I11" s="210" t="s">
        <v>260</v>
      </c>
      <c r="J11" s="210" t="s">
        <v>260</v>
      </c>
      <c r="K11" s="210" t="s">
        <v>260</v>
      </c>
      <c r="L11" s="210" t="s">
        <v>260</v>
      </c>
      <c r="M11" s="210" t="s">
        <v>260</v>
      </c>
      <c r="N11" s="210" t="s">
        <v>260</v>
      </c>
      <c r="O11" s="210" t="s">
        <v>260</v>
      </c>
      <c r="P11" s="210" t="s">
        <v>260</v>
      </c>
      <c r="Q11" s="210" t="s">
        <v>260</v>
      </c>
      <c r="R11" s="210" t="s">
        <v>260</v>
      </c>
      <c r="S11" s="210" t="s">
        <v>260</v>
      </c>
      <c r="T11" s="210" t="s">
        <v>260</v>
      </c>
      <c r="U11" s="210" t="s">
        <v>260</v>
      </c>
      <c r="V11" s="210" t="s">
        <v>260</v>
      </c>
      <c r="W11" s="210" t="s">
        <v>260</v>
      </c>
      <c r="X11" s="210" t="s">
        <v>260</v>
      </c>
      <c r="Y11" s="210" t="s">
        <v>260</v>
      </c>
      <c r="Z11" s="210" t="s">
        <v>260</v>
      </c>
      <c r="AA11" s="210" t="s">
        <v>260</v>
      </c>
      <c r="AB11" s="210" t="s">
        <v>260</v>
      </c>
      <c r="AC11" s="210" t="s">
        <v>260</v>
      </c>
      <c r="AD11" s="15"/>
      <c r="AE11" s="14"/>
    </row>
    <row r="12" spans="1:31" ht="16.5" customHeight="1">
      <c r="A12" s="9"/>
      <c r="B12" s="151" t="s">
        <v>16</v>
      </c>
      <c r="C12" s="342">
        <f>D12+E12</f>
        <v>44553</v>
      </c>
      <c r="D12" s="212">
        <f>SUM(G12,V12)</f>
        <v>22014</v>
      </c>
      <c r="E12" s="212">
        <f>SUM(H12,W12)</f>
        <v>22539</v>
      </c>
      <c r="F12" s="212">
        <f>G12+H12</f>
        <v>44448</v>
      </c>
      <c r="G12" s="213">
        <f>SUM(J12,M12,P12,S12)</f>
        <v>21985</v>
      </c>
      <c r="H12" s="213">
        <f>SUM(K12,N12,Q12,T12)</f>
        <v>22463</v>
      </c>
      <c r="I12" s="212">
        <f>J12+K12</f>
        <v>14964</v>
      </c>
      <c r="J12" s="213">
        <v>7412</v>
      </c>
      <c r="K12" s="213">
        <v>7552</v>
      </c>
      <c r="L12" s="212">
        <f>M12+N12</f>
        <v>14751</v>
      </c>
      <c r="M12" s="213">
        <v>7307</v>
      </c>
      <c r="N12" s="213">
        <v>7444</v>
      </c>
      <c r="O12" s="212">
        <f>P12+Q12</f>
        <v>14476</v>
      </c>
      <c r="P12" s="213">
        <v>7092</v>
      </c>
      <c r="Q12" s="213">
        <v>7384</v>
      </c>
      <c r="R12" s="212">
        <f>S12+T12</f>
        <v>257</v>
      </c>
      <c r="S12" s="213">
        <v>174</v>
      </c>
      <c r="T12" s="213">
        <v>83</v>
      </c>
      <c r="U12" s="212">
        <f>V12+W12</f>
        <v>105</v>
      </c>
      <c r="V12" s="212">
        <v>29</v>
      </c>
      <c r="W12" s="213">
        <v>76</v>
      </c>
      <c r="X12" s="213">
        <v>0</v>
      </c>
      <c r="Y12" s="213">
        <v>16080</v>
      </c>
      <c r="Z12" s="213">
        <v>11392</v>
      </c>
      <c r="AA12" s="213">
        <v>10735</v>
      </c>
      <c r="AB12" s="213">
        <v>7376</v>
      </c>
      <c r="AC12" s="213">
        <v>7542</v>
      </c>
      <c r="AD12" s="19" t="s">
        <v>17</v>
      </c>
      <c r="AE12" s="14"/>
    </row>
    <row r="13" spans="1:31" ht="16.5" customHeight="1">
      <c r="A13" s="9"/>
      <c r="B13" s="151" t="s">
        <v>12</v>
      </c>
      <c r="C13" s="342">
        <f aca="true" t="shared" si="1" ref="C13:C65">D13+E13</f>
        <v>17030</v>
      </c>
      <c r="D13" s="212">
        <f aca="true" t="shared" si="2" ref="D13:D65">SUM(G13,V13)</f>
        <v>9086</v>
      </c>
      <c r="E13" s="212">
        <f aca="true" t="shared" si="3" ref="E13:E65">SUM(H13,W13)</f>
        <v>7944</v>
      </c>
      <c r="F13" s="212">
        <f aca="true" t="shared" si="4" ref="F13:F65">G13+H13</f>
        <v>17030</v>
      </c>
      <c r="G13" s="213">
        <f aca="true" t="shared" si="5" ref="G13:G65">SUM(J13,M13,P13,S13)</f>
        <v>9086</v>
      </c>
      <c r="H13" s="213">
        <f aca="true" t="shared" si="6" ref="H13:H65">SUM(K13,N13,Q13,T13)</f>
        <v>7944</v>
      </c>
      <c r="I13" s="212">
        <f aca="true" t="shared" si="7" ref="I13:I65">J13+K13</f>
        <v>6121</v>
      </c>
      <c r="J13" s="213">
        <v>3289</v>
      </c>
      <c r="K13" s="213">
        <v>2832</v>
      </c>
      <c r="L13" s="212">
        <f aca="true" t="shared" si="8" ref="L13:L65">M13+N13</f>
        <v>5488</v>
      </c>
      <c r="M13" s="213">
        <v>2888</v>
      </c>
      <c r="N13" s="213">
        <v>2600</v>
      </c>
      <c r="O13" s="212">
        <f aca="true" t="shared" si="9" ref="O13:O65">P13+Q13</f>
        <v>5421</v>
      </c>
      <c r="P13" s="213">
        <v>2909</v>
      </c>
      <c r="Q13" s="213">
        <v>2512</v>
      </c>
      <c r="R13" s="212">
        <f aca="true" t="shared" si="10" ref="R13:R65">S13+T13</f>
        <v>0</v>
      </c>
      <c r="S13" s="213">
        <v>0</v>
      </c>
      <c r="T13" s="213">
        <v>0</v>
      </c>
      <c r="U13" s="213">
        <f aca="true" t="shared" si="11" ref="U13:U65">V13+W13</f>
        <v>0</v>
      </c>
      <c r="V13" s="212">
        <v>0</v>
      </c>
      <c r="W13" s="213">
        <v>0</v>
      </c>
      <c r="X13" s="213">
        <v>0</v>
      </c>
      <c r="Y13" s="213">
        <v>6850</v>
      </c>
      <c r="Z13" s="213">
        <v>14002</v>
      </c>
      <c r="AA13" s="213">
        <v>12256</v>
      </c>
      <c r="AB13" s="213">
        <v>3279</v>
      </c>
      <c r="AC13" s="213">
        <v>2822</v>
      </c>
      <c r="AD13" s="19" t="s">
        <v>18</v>
      </c>
      <c r="AE13" s="14"/>
    </row>
    <row r="14" spans="1:31" ht="16.5" customHeight="1">
      <c r="A14" s="9"/>
      <c r="B14" s="16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15"/>
      <c r="AE14" s="14"/>
    </row>
    <row r="15" spans="1:31" s="338" customFormat="1" ht="16.5" customHeight="1">
      <c r="A15" s="401" t="s">
        <v>195</v>
      </c>
      <c r="B15" s="404"/>
      <c r="C15" s="335">
        <f t="shared" si="1"/>
        <v>53568</v>
      </c>
      <c r="D15" s="336">
        <f t="shared" si="2"/>
        <v>27146</v>
      </c>
      <c r="E15" s="336">
        <f t="shared" si="3"/>
        <v>26422</v>
      </c>
      <c r="F15" s="336">
        <f t="shared" si="4"/>
        <v>53463</v>
      </c>
      <c r="G15" s="336">
        <f t="shared" si="5"/>
        <v>27117</v>
      </c>
      <c r="H15" s="336">
        <f t="shared" si="6"/>
        <v>26346</v>
      </c>
      <c r="I15" s="336">
        <f t="shared" si="7"/>
        <v>18350</v>
      </c>
      <c r="J15" s="336">
        <f aca="true" t="shared" si="12" ref="J15:AC15">SUM(J17:J33)</f>
        <v>9364</v>
      </c>
      <c r="K15" s="336">
        <f t="shared" si="12"/>
        <v>8986</v>
      </c>
      <c r="L15" s="336">
        <f t="shared" si="8"/>
        <v>17584</v>
      </c>
      <c r="M15" s="336">
        <f t="shared" si="12"/>
        <v>8864</v>
      </c>
      <c r="N15" s="336">
        <f t="shared" si="12"/>
        <v>8720</v>
      </c>
      <c r="O15" s="336">
        <f t="shared" si="9"/>
        <v>17294</v>
      </c>
      <c r="P15" s="336">
        <f t="shared" si="12"/>
        <v>8731</v>
      </c>
      <c r="Q15" s="336">
        <f t="shared" si="12"/>
        <v>8563</v>
      </c>
      <c r="R15" s="336">
        <f t="shared" si="10"/>
        <v>235</v>
      </c>
      <c r="S15" s="336">
        <f t="shared" si="12"/>
        <v>158</v>
      </c>
      <c r="T15" s="336">
        <f t="shared" si="12"/>
        <v>77</v>
      </c>
      <c r="U15" s="336">
        <f t="shared" si="11"/>
        <v>105</v>
      </c>
      <c r="V15" s="336">
        <f t="shared" si="12"/>
        <v>29</v>
      </c>
      <c r="W15" s="336">
        <f t="shared" si="12"/>
        <v>76</v>
      </c>
      <c r="X15" s="336">
        <f t="shared" si="12"/>
        <v>0</v>
      </c>
      <c r="Y15" s="336">
        <f t="shared" si="12"/>
        <v>19820</v>
      </c>
      <c r="Z15" s="336">
        <f t="shared" si="12"/>
        <v>23397</v>
      </c>
      <c r="AA15" s="336">
        <f t="shared" si="12"/>
        <v>21139</v>
      </c>
      <c r="AB15" s="336">
        <f t="shared" si="12"/>
        <v>9322</v>
      </c>
      <c r="AC15" s="336">
        <f t="shared" si="12"/>
        <v>8967</v>
      </c>
      <c r="AD15" s="407" t="s">
        <v>195</v>
      </c>
      <c r="AE15" s="408"/>
    </row>
    <row r="16" spans="1:31" s="338" customFormat="1" ht="16.5" customHeight="1">
      <c r="A16" s="337"/>
      <c r="B16" s="340" t="s">
        <v>196</v>
      </c>
      <c r="C16" s="335">
        <f t="shared" si="1"/>
        <v>31986</v>
      </c>
      <c r="D16" s="336">
        <f t="shared" si="2"/>
        <v>16073</v>
      </c>
      <c r="E16" s="336">
        <f t="shared" si="3"/>
        <v>15913</v>
      </c>
      <c r="F16" s="336">
        <f t="shared" si="4"/>
        <v>31986</v>
      </c>
      <c r="G16" s="336">
        <f t="shared" si="5"/>
        <v>16073</v>
      </c>
      <c r="H16" s="336">
        <f t="shared" si="6"/>
        <v>15913</v>
      </c>
      <c r="I16" s="336">
        <f t="shared" si="7"/>
        <v>11157</v>
      </c>
      <c r="J16" s="336">
        <f aca="true" t="shared" si="13" ref="J16:AC16">SUM(J17:J21)</f>
        <v>5670</v>
      </c>
      <c r="K16" s="336">
        <f t="shared" si="13"/>
        <v>5487</v>
      </c>
      <c r="L16" s="336">
        <f t="shared" si="8"/>
        <v>10473</v>
      </c>
      <c r="M16" s="336">
        <f t="shared" si="13"/>
        <v>5215</v>
      </c>
      <c r="N16" s="336">
        <f t="shared" si="13"/>
        <v>5258</v>
      </c>
      <c r="O16" s="336">
        <f t="shared" si="9"/>
        <v>10287</v>
      </c>
      <c r="P16" s="336">
        <f t="shared" si="13"/>
        <v>5135</v>
      </c>
      <c r="Q16" s="336">
        <f t="shared" si="13"/>
        <v>5152</v>
      </c>
      <c r="R16" s="336">
        <f t="shared" si="10"/>
        <v>69</v>
      </c>
      <c r="S16" s="336">
        <f t="shared" si="13"/>
        <v>53</v>
      </c>
      <c r="T16" s="336">
        <f t="shared" si="13"/>
        <v>16</v>
      </c>
      <c r="U16" s="336">
        <f t="shared" si="11"/>
        <v>0</v>
      </c>
      <c r="V16" s="336">
        <f t="shared" si="13"/>
        <v>0</v>
      </c>
      <c r="W16" s="336">
        <f t="shared" si="13"/>
        <v>0</v>
      </c>
      <c r="X16" s="336">
        <f t="shared" si="13"/>
        <v>0</v>
      </c>
      <c r="Y16" s="336">
        <f t="shared" si="13"/>
        <v>11635</v>
      </c>
      <c r="Z16" s="336">
        <f t="shared" si="13"/>
        <v>17839</v>
      </c>
      <c r="AA16" s="336">
        <f t="shared" si="13"/>
        <v>16117</v>
      </c>
      <c r="AB16" s="336">
        <f t="shared" si="13"/>
        <v>5642</v>
      </c>
      <c r="AC16" s="336">
        <f t="shared" si="13"/>
        <v>5470</v>
      </c>
      <c r="AD16" s="341" t="s">
        <v>196</v>
      </c>
      <c r="AE16" s="337"/>
    </row>
    <row r="17" spans="1:31" ht="16.5" customHeight="1">
      <c r="A17" s="17"/>
      <c r="B17" s="18" t="s">
        <v>19</v>
      </c>
      <c r="C17" s="342">
        <f t="shared" si="1"/>
        <v>10479</v>
      </c>
      <c r="D17" s="212">
        <f t="shared" si="2"/>
        <v>4516</v>
      </c>
      <c r="E17" s="212">
        <f t="shared" si="3"/>
        <v>5963</v>
      </c>
      <c r="F17" s="212">
        <f t="shared" si="4"/>
        <v>10479</v>
      </c>
      <c r="G17" s="213">
        <f t="shared" si="5"/>
        <v>4516</v>
      </c>
      <c r="H17" s="213">
        <f t="shared" si="6"/>
        <v>5963</v>
      </c>
      <c r="I17" s="212">
        <f t="shared" si="7"/>
        <v>3643</v>
      </c>
      <c r="J17" s="258">
        <v>1625</v>
      </c>
      <c r="K17" s="258">
        <v>2018</v>
      </c>
      <c r="L17" s="212">
        <f t="shared" si="8"/>
        <v>3551</v>
      </c>
      <c r="M17" s="258">
        <v>1520</v>
      </c>
      <c r="N17" s="258">
        <v>2031</v>
      </c>
      <c r="O17" s="212">
        <f t="shared" si="9"/>
        <v>3268</v>
      </c>
      <c r="P17" s="258">
        <v>1356</v>
      </c>
      <c r="Q17" s="258">
        <v>1912</v>
      </c>
      <c r="R17" s="212">
        <f t="shared" si="10"/>
        <v>17</v>
      </c>
      <c r="S17" s="257">
        <v>15</v>
      </c>
      <c r="T17" s="257">
        <v>2</v>
      </c>
      <c r="U17" s="212">
        <f t="shared" si="11"/>
        <v>0</v>
      </c>
      <c r="V17" s="212">
        <v>0</v>
      </c>
      <c r="W17" s="213">
        <v>0</v>
      </c>
      <c r="X17" s="213">
        <v>0</v>
      </c>
      <c r="Y17" s="258">
        <v>3865</v>
      </c>
      <c r="Z17" s="258">
        <v>4241</v>
      </c>
      <c r="AA17" s="258">
        <v>6080</v>
      </c>
      <c r="AB17" s="258">
        <v>1618</v>
      </c>
      <c r="AC17" s="258">
        <v>2010</v>
      </c>
      <c r="AD17" s="19" t="s">
        <v>19</v>
      </c>
      <c r="AE17" s="14"/>
    </row>
    <row r="18" spans="1:31" ht="16.5" customHeight="1">
      <c r="A18" s="17"/>
      <c r="B18" s="18" t="s">
        <v>20</v>
      </c>
      <c r="C18" s="342">
        <f t="shared" si="1"/>
        <v>6296</v>
      </c>
      <c r="D18" s="212">
        <f t="shared" si="2"/>
        <v>4406</v>
      </c>
      <c r="E18" s="212">
        <f t="shared" si="3"/>
        <v>1890</v>
      </c>
      <c r="F18" s="212">
        <f t="shared" si="4"/>
        <v>6296</v>
      </c>
      <c r="G18" s="213">
        <f t="shared" si="5"/>
        <v>4406</v>
      </c>
      <c r="H18" s="213">
        <f t="shared" si="6"/>
        <v>1890</v>
      </c>
      <c r="I18" s="212">
        <f t="shared" si="7"/>
        <v>2298</v>
      </c>
      <c r="J18" s="258">
        <v>1606</v>
      </c>
      <c r="K18" s="258">
        <v>692</v>
      </c>
      <c r="L18" s="212">
        <f t="shared" si="8"/>
        <v>1953</v>
      </c>
      <c r="M18" s="258">
        <v>1345</v>
      </c>
      <c r="N18" s="258">
        <v>608</v>
      </c>
      <c r="O18" s="212">
        <f t="shared" si="9"/>
        <v>1993</v>
      </c>
      <c r="P18" s="258">
        <v>1417</v>
      </c>
      <c r="Q18" s="258">
        <v>576</v>
      </c>
      <c r="R18" s="212">
        <f t="shared" si="10"/>
        <v>52</v>
      </c>
      <c r="S18" s="257">
        <v>38</v>
      </c>
      <c r="T18" s="257">
        <v>14</v>
      </c>
      <c r="U18" s="212">
        <f t="shared" si="11"/>
        <v>0</v>
      </c>
      <c r="V18" s="212">
        <v>0</v>
      </c>
      <c r="W18" s="213">
        <v>0</v>
      </c>
      <c r="X18" s="213">
        <v>0</v>
      </c>
      <c r="Y18" s="258">
        <v>2640</v>
      </c>
      <c r="Z18" s="258">
        <v>5378</v>
      </c>
      <c r="AA18" s="258">
        <v>2393</v>
      </c>
      <c r="AB18" s="258">
        <v>1605</v>
      </c>
      <c r="AC18" s="258">
        <v>691</v>
      </c>
      <c r="AD18" s="19" t="s">
        <v>20</v>
      </c>
      <c r="AE18" s="14"/>
    </row>
    <row r="19" spans="1:31" ht="16.5" customHeight="1">
      <c r="A19" s="17"/>
      <c r="B19" s="18" t="s">
        <v>21</v>
      </c>
      <c r="C19" s="342">
        <f t="shared" si="1"/>
        <v>5158</v>
      </c>
      <c r="D19" s="212">
        <f t="shared" si="2"/>
        <v>2423</v>
      </c>
      <c r="E19" s="212">
        <f t="shared" si="3"/>
        <v>2735</v>
      </c>
      <c r="F19" s="212">
        <f t="shared" si="4"/>
        <v>5158</v>
      </c>
      <c r="G19" s="213">
        <f t="shared" si="5"/>
        <v>2423</v>
      </c>
      <c r="H19" s="213">
        <f t="shared" si="6"/>
        <v>2735</v>
      </c>
      <c r="I19" s="212">
        <f t="shared" si="7"/>
        <v>1820</v>
      </c>
      <c r="J19" s="258">
        <v>840</v>
      </c>
      <c r="K19" s="258">
        <v>980</v>
      </c>
      <c r="L19" s="212">
        <f t="shared" si="8"/>
        <v>1718</v>
      </c>
      <c r="M19" s="258">
        <v>836</v>
      </c>
      <c r="N19" s="258">
        <v>882</v>
      </c>
      <c r="O19" s="212">
        <f t="shared" si="9"/>
        <v>1620</v>
      </c>
      <c r="P19" s="258">
        <v>747</v>
      </c>
      <c r="Q19" s="258">
        <v>873</v>
      </c>
      <c r="R19" s="212">
        <f t="shared" si="10"/>
        <v>0</v>
      </c>
      <c r="S19" s="259">
        <v>0</v>
      </c>
      <c r="T19" s="259">
        <v>0</v>
      </c>
      <c r="U19" s="212">
        <f t="shared" si="11"/>
        <v>0</v>
      </c>
      <c r="V19" s="212">
        <v>0</v>
      </c>
      <c r="W19" s="213">
        <v>0</v>
      </c>
      <c r="X19" s="213">
        <v>0</v>
      </c>
      <c r="Y19" s="258">
        <v>1680</v>
      </c>
      <c r="Z19" s="258">
        <v>3161</v>
      </c>
      <c r="AA19" s="258">
        <v>3646</v>
      </c>
      <c r="AB19" s="258">
        <v>834</v>
      </c>
      <c r="AC19" s="258">
        <v>977</v>
      </c>
      <c r="AD19" s="19" t="s">
        <v>21</v>
      </c>
      <c r="AE19" s="14"/>
    </row>
    <row r="20" spans="1:31" ht="16.5" customHeight="1">
      <c r="A20" s="17"/>
      <c r="B20" s="18" t="s">
        <v>22</v>
      </c>
      <c r="C20" s="342">
        <f t="shared" si="1"/>
        <v>4052</v>
      </c>
      <c r="D20" s="212">
        <f t="shared" si="2"/>
        <v>2009</v>
      </c>
      <c r="E20" s="212">
        <f t="shared" si="3"/>
        <v>2043</v>
      </c>
      <c r="F20" s="212">
        <f t="shared" si="4"/>
        <v>4052</v>
      </c>
      <c r="G20" s="213">
        <f t="shared" si="5"/>
        <v>2009</v>
      </c>
      <c r="H20" s="213">
        <f t="shared" si="6"/>
        <v>2043</v>
      </c>
      <c r="I20" s="212">
        <f t="shared" si="7"/>
        <v>1359</v>
      </c>
      <c r="J20" s="258">
        <v>656</v>
      </c>
      <c r="K20" s="258">
        <v>703</v>
      </c>
      <c r="L20" s="212">
        <f t="shared" si="8"/>
        <v>1381</v>
      </c>
      <c r="M20" s="258">
        <v>702</v>
      </c>
      <c r="N20" s="258">
        <v>679</v>
      </c>
      <c r="O20" s="212">
        <f t="shared" si="9"/>
        <v>1312</v>
      </c>
      <c r="P20" s="258">
        <v>651</v>
      </c>
      <c r="Q20" s="258">
        <v>661</v>
      </c>
      <c r="R20" s="212">
        <f t="shared" si="10"/>
        <v>0</v>
      </c>
      <c r="S20" s="259">
        <v>0</v>
      </c>
      <c r="T20" s="259">
        <v>0</v>
      </c>
      <c r="U20" s="212">
        <f t="shared" si="11"/>
        <v>0</v>
      </c>
      <c r="V20" s="212">
        <v>0</v>
      </c>
      <c r="W20" s="213">
        <v>0</v>
      </c>
      <c r="X20" s="213">
        <v>0</v>
      </c>
      <c r="Y20" s="258">
        <v>1405</v>
      </c>
      <c r="Z20" s="258">
        <v>2128</v>
      </c>
      <c r="AA20" s="258">
        <v>1293</v>
      </c>
      <c r="AB20" s="258">
        <v>653</v>
      </c>
      <c r="AC20" s="258">
        <v>702</v>
      </c>
      <c r="AD20" s="19" t="s">
        <v>22</v>
      </c>
      <c r="AE20" s="14"/>
    </row>
    <row r="21" spans="1:31" ht="16.5" customHeight="1">
      <c r="A21" s="17"/>
      <c r="B21" s="18" t="s">
        <v>23</v>
      </c>
      <c r="C21" s="342">
        <f t="shared" si="1"/>
        <v>6001</v>
      </c>
      <c r="D21" s="212">
        <f t="shared" si="2"/>
        <v>2719</v>
      </c>
      <c r="E21" s="212">
        <f t="shared" si="3"/>
        <v>3282</v>
      </c>
      <c r="F21" s="212">
        <f t="shared" si="4"/>
        <v>6001</v>
      </c>
      <c r="G21" s="213">
        <f t="shared" si="5"/>
        <v>2719</v>
      </c>
      <c r="H21" s="213">
        <f t="shared" si="6"/>
        <v>3282</v>
      </c>
      <c r="I21" s="212">
        <f t="shared" si="7"/>
        <v>2037</v>
      </c>
      <c r="J21" s="258">
        <v>943</v>
      </c>
      <c r="K21" s="258">
        <v>1094</v>
      </c>
      <c r="L21" s="212">
        <f t="shared" si="8"/>
        <v>1870</v>
      </c>
      <c r="M21" s="258">
        <v>812</v>
      </c>
      <c r="N21" s="258">
        <v>1058</v>
      </c>
      <c r="O21" s="212">
        <f t="shared" si="9"/>
        <v>2094</v>
      </c>
      <c r="P21" s="258">
        <v>964</v>
      </c>
      <c r="Q21" s="258">
        <v>1130</v>
      </c>
      <c r="R21" s="212">
        <f t="shared" si="10"/>
        <v>0</v>
      </c>
      <c r="S21" s="259">
        <v>0</v>
      </c>
      <c r="T21" s="259">
        <v>0</v>
      </c>
      <c r="U21" s="212">
        <f t="shared" si="11"/>
        <v>0</v>
      </c>
      <c r="V21" s="212">
        <v>0</v>
      </c>
      <c r="W21" s="213">
        <v>0</v>
      </c>
      <c r="X21" s="213">
        <v>0</v>
      </c>
      <c r="Y21" s="258">
        <v>2045</v>
      </c>
      <c r="Z21" s="258">
        <v>2931</v>
      </c>
      <c r="AA21" s="258">
        <v>2705</v>
      </c>
      <c r="AB21" s="258">
        <v>932</v>
      </c>
      <c r="AC21" s="258">
        <v>1090</v>
      </c>
      <c r="AD21" s="19" t="s">
        <v>23</v>
      </c>
      <c r="AE21" s="14"/>
    </row>
    <row r="22" spans="1:31" ht="16.5" customHeight="1">
      <c r="A22" s="17"/>
      <c r="B22" s="20" t="s">
        <v>24</v>
      </c>
      <c r="C22" s="342">
        <f t="shared" si="1"/>
        <v>4154</v>
      </c>
      <c r="D22" s="212">
        <f t="shared" si="2"/>
        <v>2170</v>
      </c>
      <c r="E22" s="212">
        <f t="shared" si="3"/>
        <v>1984</v>
      </c>
      <c r="F22" s="212">
        <f t="shared" si="4"/>
        <v>4138</v>
      </c>
      <c r="G22" s="213">
        <f t="shared" si="5"/>
        <v>2154</v>
      </c>
      <c r="H22" s="213">
        <f t="shared" si="6"/>
        <v>1984</v>
      </c>
      <c r="I22" s="212">
        <f t="shared" si="7"/>
        <v>1398</v>
      </c>
      <c r="J22" s="258">
        <v>731</v>
      </c>
      <c r="K22" s="258">
        <v>667</v>
      </c>
      <c r="L22" s="212">
        <f t="shared" si="8"/>
        <v>1376</v>
      </c>
      <c r="M22" s="258">
        <v>737</v>
      </c>
      <c r="N22" s="258">
        <v>639</v>
      </c>
      <c r="O22" s="212">
        <f t="shared" si="9"/>
        <v>1345</v>
      </c>
      <c r="P22" s="258">
        <v>675</v>
      </c>
      <c r="Q22" s="258">
        <v>670</v>
      </c>
      <c r="R22" s="212">
        <f t="shared" si="10"/>
        <v>19</v>
      </c>
      <c r="S22" s="257">
        <v>11</v>
      </c>
      <c r="T22" s="257">
        <v>8</v>
      </c>
      <c r="U22" s="212">
        <f t="shared" si="11"/>
        <v>16</v>
      </c>
      <c r="V22" s="212">
        <v>16</v>
      </c>
      <c r="W22" s="213">
        <v>0</v>
      </c>
      <c r="X22" s="213">
        <v>0</v>
      </c>
      <c r="Y22" s="258">
        <v>1520</v>
      </c>
      <c r="Z22" s="258">
        <v>965</v>
      </c>
      <c r="AA22" s="258">
        <v>859</v>
      </c>
      <c r="AB22" s="258">
        <v>729</v>
      </c>
      <c r="AC22" s="258">
        <v>667</v>
      </c>
      <c r="AD22" s="21" t="s">
        <v>24</v>
      </c>
      <c r="AE22" s="14"/>
    </row>
    <row r="23" spans="1:31" ht="16.5" customHeight="1">
      <c r="A23" s="17"/>
      <c r="B23" s="20" t="s">
        <v>159</v>
      </c>
      <c r="C23" s="342">
        <f t="shared" si="1"/>
        <v>1187</v>
      </c>
      <c r="D23" s="212">
        <f t="shared" si="2"/>
        <v>493</v>
      </c>
      <c r="E23" s="212">
        <f t="shared" si="3"/>
        <v>694</v>
      </c>
      <c r="F23" s="212">
        <f t="shared" si="4"/>
        <v>1187</v>
      </c>
      <c r="G23" s="213">
        <f t="shared" si="5"/>
        <v>493</v>
      </c>
      <c r="H23" s="213">
        <f t="shared" si="6"/>
        <v>694</v>
      </c>
      <c r="I23" s="212">
        <f t="shared" si="7"/>
        <v>400</v>
      </c>
      <c r="J23" s="258">
        <v>176</v>
      </c>
      <c r="K23" s="258">
        <v>224</v>
      </c>
      <c r="L23" s="212">
        <f t="shared" si="8"/>
        <v>397</v>
      </c>
      <c r="M23" s="258">
        <v>158</v>
      </c>
      <c r="N23" s="258">
        <v>239</v>
      </c>
      <c r="O23" s="212">
        <f t="shared" si="9"/>
        <v>390</v>
      </c>
      <c r="P23" s="258">
        <v>159</v>
      </c>
      <c r="Q23" s="258">
        <v>231</v>
      </c>
      <c r="R23" s="212">
        <f t="shared" si="10"/>
        <v>0</v>
      </c>
      <c r="S23" s="259">
        <v>0</v>
      </c>
      <c r="T23" s="259">
        <v>0</v>
      </c>
      <c r="U23" s="212">
        <f t="shared" si="11"/>
        <v>0</v>
      </c>
      <c r="V23" s="212">
        <v>0</v>
      </c>
      <c r="W23" s="213">
        <v>0</v>
      </c>
      <c r="X23" s="213">
        <v>0</v>
      </c>
      <c r="Y23" s="258">
        <v>400</v>
      </c>
      <c r="Z23" s="258">
        <v>267</v>
      </c>
      <c r="AA23" s="258">
        <v>309</v>
      </c>
      <c r="AB23" s="258">
        <v>176</v>
      </c>
      <c r="AC23" s="258">
        <v>224</v>
      </c>
      <c r="AD23" s="21" t="s">
        <v>159</v>
      </c>
      <c r="AE23" s="14"/>
    </row>
    <row r="24" spans="1:31" ht="16.5" customHeight="1">
      <c r="A24" s="17"/>
      <c r="B24" s="20" t="s">
        <v>25</v>
      </c>
      <c r="C24" s="342">
        <f t="shared" si="1"/>
        <v>2127</v>
      </c>
      <c r="D24" s="212">
        <f t="shared" si="2"/>
        <v>1181</v>
      </c>
      <c r="E24" s="212">
        <f t="shared" si="3"/>
        <v>946</v>
      </c>
      <c r="F24" s="212">
        <f t="shared" si="4"/>
        <v>2115</v>
      </c>
      <c r="G24" s="213">
        <f t="shared" si="5"/>
        <v>1169</v>
      </c>
      <c r="H24" s="213">
        <f t="shared" si="6"/>
        <v>946</v>
      </c>
      <c r="I24" s="212">
        <f t="shared" si="7"/>
        <v>698</v>
      </c>
      <c r="J24" s="258">
        <v>386</v>
      </c>
      <c r="K24" s="258">
        <v>312</v>
      </c>
      <c r="L24" s="212">
        <f t="shared" si="8"/>
        <v>722</v>
      </c>
      <c r="M24" s="258">
        <v>395</v>
      </c>
      <c r="N24" s="258">
        <v>327</v>
      </c>
      <c r="O24" s="212">
        <f t="shared" si="9"/>
        <v>683</v>
      </c>
      <c r="P24" s="258">
        <v>380</v>
      </c>
      <c r="Q24" s="258">
        <v>303</v>
      </c>
      <c r="R24" s="212">
        <f t="shared" si="10"/>
        <v>12</v>
      </c>
      <c r="S24" s="257">
        <v>8</v>
      </c>
      <c r="T24" s="257">
        <v>4</v>
      </c>
      <c r="U24" s="212">
        <f t="shared" si="11"/>
        <v>12</v>
      </c>
      <c r="V24" s="212">
        <v>12</v>
      </c>
      <c r="W24" s="213">
        <v>0</v>
      </c>
      <c r="X24" s="213">
        <v>0</v>
      </c>
      <c r="Y24" s="258">
        <v>760</v>
      </c>
      <c r="Z24" s="258">
        <v>589</v>
      </c>
      <c r="AA24" s="258">
        <v>481</v>
      </c>
      <c r="AB24" s="258">
        <v>384</v>
      </c>
      <c r="AC24" s="258">
        <v>311</v>
      </c>
      <c r="AD24" s="21" t="s">
        <v>25</v>
      </c>
      <c r="AE24" s="14"/>
    </row>
    <row r="25" spans="1:31" ht="16.5" customHeight="1">
      <c r="A25" s="17"/>
      <c r="B25" s="20" t="s">
        <v>26</v>
      </c>
      <c r="C25" s="342">
        <f t="shared" si="1"/>
        <v>1618</v>
      </c>
      <c r="D25" s="212">
        <f t="shared" si="2"/>
        <v>1015</v>
      </c>
      <c r="E25" s="212">
        <f t="shared" si="3"/>
        <v>603</v>
      </c>
      <c r="F25" s="212">
        <f t="shared" si="4"/>
        <v>1541</v>
      </c>
      <c r="G25" s="213">
        <f t="shared" si="5"/>
        <v>1014</v>
      </c>
      <c r="H25" s="213">
        <f t="shared" si="6"/>
        <v>527</v>
      </c>
      <c r="I25" s="212">
        <f t="shared" si="7"/>
        <v>522</v>
      </c>
      <c r="J25" s="258">
        <v>343</v>
      </c>
      <c r="K25" s="258">
        <v>179</v>
      </c>
      <c r="L25" s="212">
        <f t="shared" si="8"/>
        <v>512</v>
      </c>
      <c r="M25" s="258">
        <v>330</v>
      </c>
      <c r="N25" s="258">
        <v>182</v>
      </c>
      <c r="O25" s="212">
        <f t="shared" si="9"/>
        <v>507</v>
      </c>
      <c r="P25" s="258">
        <v>341</v>
      </c>
      <c r="Q25" s="258">
        <v>166</v>
      </c>
      <c r="R25" s="212">
        <f t="shared" si="10"/>
        <v>0</v>
      </c>
      <c r="S25" s="259">
        <v>0</v>
      </c>
      <c r="T25" s="259">
        <v>0</v>
      </c>
      <c r="U25" s="212">
        <f t="shared" si="11"/>
        <v>77</v>
      </c>
      <c r="V25" s="212">
        <v>1</v>
      </c>
      <c r="W25" s="213">
        <v>76</v>
      </c>
      <c r="X25" s="213">
        <v>0</v>
      </c>
      <c r="Y25" s="258">
        <v>520</v>
      </c>
      <c r="Z25" s="258">
        <v>412</v>
      </c>
      <c r="AA25" s="258">
        <v>217</v>
      </c>
      <c r="AB25" s="258">
        <v>341</v>
      </c>
      <c r="AC25" s="258">
        <v>179</v>
      </c>
      <c r="AD25" s="21" t="s">
        <v>26</v>
      </c>
      <c r="AE25" s="14"/>
    </row>
    <row r="26" spans="1:31" ht="16.5" customHeight="1">
      <c r="A26" s="17"/>
      <c r="B26" s="20" t="s">
        <v>27</v>
      </c>
      <c r="C26" s="342">
        <f t="shared" si="1"/>
        <v>1513</v>
      </c>
      <c r="D26" s="212">
        <f t="shared" si="2"/>
        <v>772</v>
      </c>
      <c r="E26" s="212">
        <f t="shared" si="3"/>
        <v>741</v>
      </c>
      <c r="F26" s="212">
        <f t="shared" si="4"/>
        <v>1513</v>
      </c>
      <c r="G26" s="213">
        <f t="shared" si="5"/>
        <v>772</v>
      </c>
      <c r="H26" s="213">
        <f t="shared" si="6"/>
        <v>741</v>
      </c>
      <c r="I26" s="212">
        <f t="shared" si="7"/>
        <v>522</v>
      </c>
      <c r="J26" s="258">
        <v>261</v>
      </c>
      <c r="K26" s="258">
        <v>261</v>
      </c>
      <c r="L26" s="212">
        <f t="shared" si="8"/>
        <v>503</v>
      </c>
      <c r="M26" s="258">
        <v>245</v>
      </c>
      <c r="N26" s="258">
        <v>258</v>
      </c>
      <c r="O26" s="212">
        <f t="shared" si="9"/>
        <v>488</v>
      </c>
      <c r="P26" s="258">
        <v>266</v>
      </c>
      <c r="Q26" s="258">
        <v>222</v>
      </c>
      <c r="R26" s="212">
        <f t="shared" si="10"/>
        <v>0</v>
      </c>
      <c r="S26" s="259">
        <v>0</v>
      </c>
      <c r="T26" s="259">
        <v>0</v>
      </c>
      <c r="U26" s="212">
        <f t="shared" si="11"/>
        <v>0</v>
      </c>
      <c r="V26" s="212">
        <v>0</v>
      </c>
      <c r="W26" s="213">
        <v>0</v>
      </c>
      <c r="X26" s="213">
        <v>0</v>
      </c>
      <c r="Y26" s="258">
        <v>520</v>
      </c>
      <c r="Z26" s="258">
        <v>469</v>
      </c>
      <c r="AA26" s="258">
        <v>406</v>
      </c>
      <c r="AB26" s="258">
        <v>259</v>
      </c>
      <c r="AC26" s="258">
        <v>261</v>
      </c>
      <c r="AD26" s="21" t="s">
        <v>27</v>
      </c>
      <c r="AE26" s="14"/>
    </row>
    <row r="27" spans="1:31" ht="16.5" customHeight="1">
      <c r="A27" s="17"/>
      <c r="B27" s="20" t="s">
        <v>28</v>
      </c>
      <c r="C27" s="342">
        <f t="shared" si="1"/>
        <v>523</v>
      </c>
      <c r="D27" s="212">
        <f t="shared" si="2"/>
        <v>247</v>
      </c>
      <c r="E27" s="212">
        <f t="shared" si="3"/>
        <v>276</v>
      </c>
      <c r="F27" s="212">
        <f t="shared" si="4"/>
        <v>523</v>
      </c>
      <c r="G27" s="213">
        <f t="shared" si="5"/>
        <v>247</v>
      </c>
      <c r="H27" s="213">
        <f t="shared" si="6"/>
        <v>276</v>
      </c>
      <c r="I27" s="212">
        <f t="shared" si="7"/>
        <v>180</v>
      </c>
      <c r="J27" s="258">
        <v>79</v>
      </c>
      <c r="K27" s="258">
        <v>101</v>
      </c>
      <c r="L27" s="212">
        <f t="shared" si="8"/>
        <v>176</v>
      </c>
      <c r="M27" s="258">
        <v>82</v>
      </c>
      <c r="N27" s="258">
        <v>94</v>
      </c>
      <c r="O27" s="212">
        <f t="shared" si="9"/>
        <v>167</v>
      </c>
      <c r="P27" s="258">
        <v>86</v>
      </c>
      <c r="Q27" s="258">
        <v>81</v>
      </c>
      <c r="R27" s="212">
        <f t="shared" si="10"/>
        <v>0</v>
      </c>
      <c r="S27" s="259">
        <v>0</v>
      </c>
      <c r="T27" s="259">
        <v>0</v>
      </c>
      <c r="U27" s="212">
        <f t="shared" si="11"/>
        <v>0</v>
      </c>
      <c r="V27" s="212">
        <v>0</v>
      </c>
      <c r="W27" s="213">
        <v>0</v>
      </c>
      <c r="X27" s="213">
        <v>0</v>
      </c>
      <c r="Y27" s="258">
        <v>200</v>
      </c>
      <c r="Z27" s="258">
        <v>90</v>
      </c>
      <c r="AA27" s="258">
        <v>113</v>
      </c>
      <c r="AB27" s="258">
        <v>79</v>
      </c>
      <c r="AC27" s="258">
        <v>101</v>
      </c>
      <c r="AD27" s="21" t="s">
        <v>28</v>
      </c>
      <c r="AE27" s="14"/>
    </row>
    <row r="28" spans="1:31" ht="16.5" customHeight="1">
      <c r="A28" s="17"/>
      <c r="B28" s="20" t="s">
        <v>29</v>
      </c>
      <c r="C28" s="342">
        <f t="shared" si="1"/>
        <v>1188</v>
      </c>
      <c r="D28" s="212">
        <f t="shared" si="2"/>
        <v>599</v>
      </c>
      <c r="E28" s="212">
        <f t="shared" si="3"/>
        <v>589</v>
      </c>
      <c r="F28" s="212">
        <f t="shared" si="4"/>
        <v>1188</v>
      </c>
      <c r="G28" s="213">
        <f t="shared" si="5"/>
        <v>599</v>
      </c>
      <c r="H28" s="213">
        <f t="shared" si="6"/>
        <v>589</v>
      </c>
      <c r="I28" s="212">
        <f t="shared" si="7"/>
        <v>398</v>
      </c>
      <c r="J28" s="258">
        <v>202</v>
      </c>
      <c r="K28" s="258">
        <v>196</v>
      </c>
      <c r="L28" s="212">
        <f t="shared" si="8"/>
        <v>359</v>
      </c>
      <c r="M28" s="258">
        <v>168</v>
      </c>
      <c r="N28" s="258">
        <v>191</v>
      </c>
      <c r="O28" s="212">
        <f t="shared" si="9"/>
        <v>363</v>
      </c>
      <c r="P28" s="258">
        <v>187</v>
      </c>
      <c r="Q28" s="258">
        <v>176</v>
      </c>
      <c r="R28" s="212">
        <f t="shared" si="10"/>
        <v>68</v>
      </c>
      <c r="S28" s="257">
        <v>42</v>
      </c>
      <c r="T28" s="257">
        <v>26</v>
      </c>
      <c r="U28" s="212">
        <f t="shared" si="11"/>
        <v>0</v>
      </c>
      <c r="V28" s="212">
        <v>0</v>
      </c>
      <c r="W28" s="213">
        <v>0</v>
      </c>
      <c r="X28" s="213">
        <v>0</v>
      </c>
      <c r="Y28" s="258">
        <v>440</v>
      </c>
      <c r="Z28" s="258">
        <v>324</v>
      </c>
      <c r="AA28" s="258">
        <v>301</v>
      </c>
      <c r="AB28" s="258">
        <v>202</v>
      </c>
      <c r="AC28" s="258">
        <v>196</v>
      </c>
      <c r="AD28" s="21" t="s">
        <v>29</v>
      </c>
      <c r="AE28" s="14"/>
    </row>
    <row r="29" spans="1:31" ht="16.5" customHeight="1">
      <c r="A29" s="17"/>
      <c r="B29" s="20" t="s">
        <v>30</v>
      </c>
      <c r="C29" s="342">
        <f t="shared" si="1"/>
        <v>892</v>
      </c>
      <c r="D29" s="212">
        <f t="shared" si="2"/>
        <v>317</v>
      </c>
      <c r="E29" s="212">
        <f t="shared" si="3"/>
        <v>575</v>
      </c>
      <c r="F29" s="212">
        <f t="shared" si="4"/>
        <v>892</v>
      </c>
      <c r="G29" s="213">
        <f t="shared" si="5"/>
        <v>317</v>
      </c>
      <c r="H29" s="213">
        <f t="shared" si="6"/>
        <v>575</v>
      </c>
      <c r="I29" s="212">
        <f t="shared" si="7"/>
        <v>301</v>
      </c>
      <c r="J29" s="258">
        <v>113</v>
      </c>
      <c r="K29" s="258">
        <v>188</v>
      </c>
      <c r="L29" s="212">
        <f t="shared" si="8"/>
        <v>295</v>
      </c>
      <c r="M29" s="258">
        <v>106</v>
      </c>
      <c r="N29" s="258">
        <v>189</v>
      </c>
      <c r="O29" s="212">
        <f t="shared" si="9"/>
        <v>287</v>
      </c>
      <c r="P29" s="258">
        <v>95</v>
      </c>
      <c r="Q29" s="258">
        <v>192</v>
      </c>
      <c r="R29" s="212">
        <f t="shared" si="10"/>
        <v>9</v>
      </c>
      <c r="S29" s="257">
        <v>3</v>
      </c>
      <c r="T29" s="257">
        <v>6</v>
      </c>
      <c r="U29" s="212">
        <f t="shared" si="11"/>
        <v>0</v>
      </c>
      <c r="V29" s="212">
        <v>0</v>
      </c>
      <c r="W29" s="213">
        <v>0</v>
      </c>
      <c r="X29" s="213">
        <v>0</v>
      </c>
      <c r="Y29" s="258">
        <v>320</v>
      </c>
      <c r="Z29" s="258">
        <v>209</v>
      </c>
      <c r="AA29" s="258">
        <v>295</v>
      </c>
      <c r="AB29" s="258">
        <v>113</v>
      </c>
      <c r="AC29" s="258">
        <v>189</v>
      </c>
      <c r="AD29" s="21" t="s">
        <v>30</v>
      </c>
      <c r="AE29" s="14"/>
    </row>
    <row r="30" spans="1:31" ht="16.5" customHeight="1">
      <c r="A30" s="17"/>
      <c r="B30" s="22" t="s">
        <v>60</v>
      </c>
      <c r="C30" s="342">
        <f t="shared" si="1"/>
        <v>1720</v>
      </c>
      <c r="D30" s="212">
        <f t="shared" si="2"/>
        <v>873</v>
      </c>
      <c r="E30" s="212">
        <f t="shared" si="3"/>
        <v>847</v>
      </c>
      <c r="F30" s="212">
        <f t="shared" si="4"/>
        <v>1720</v>
      </c>
      <c r="G30" s="213">
        <f t="shared" si="5"/>
        <v>873</v>
      </c>
      <c r="H30" s="213">
        <f t="shared" si="6"/>
        <v>847</v>
      </c>
      <c r="I30" s="212">
        <f t="shared" si="7"/>
        <v>577</v>
      </c>
      <c r="J30" s="258">
        <v>287</v>
      </c>
      <c r="K30" s="258">
        <v>290</v>
      </c>
      <c r="L30" s="212">
        <f t="shared" si="8"/>
        <v>549</v>
      </c>
      <c r="M30" s="258">
        <v>280</v>
      </c>
      <c r="N30" s="258">
        <v>269</v>
      </c>
      <c r="O30" s="212">
        <f t="shared" si="9"/>
        <v>584</v>
      </c>
      <c r="P30" s="258">
        <v>296</v>
      </c>
      <c r="Q30" s="258">
        <v>288</v>
      </c>
      <c r="R30" s="212">
        <f t="shared" si="10"/>
        <v>10</v>
      </c>
      <c r="S30" s="257">
        <v>10</v>
      </c>
      <c r="T30" s="257">
        <v>0</v>
      </c>
      <c r="U30" s="212">
        <f t="shared" si="11"/>
        <v>0</v>
      </c>
      <c r="V30" s="212">
        <v>0</v>
      </c>
      <c r="W30" s="213">
        <v>0</v>
      </c>
      <c r="X30" s="213">
        <v>0</v>
      </c>
      <c r="Y30" s="258">
        <v>720</v>
      </c>
      <c r="Z30" s="258">
        <v>388</v>
      </c>
      <c r="AA30" s="258">
        <v>359</v>
      </c>
      <c r="AB30" s="258">
        <v>283</v>
      </c>
      <c r="AC30" s="258">
        <v>288</v>
      </c>
      <c r="AD30" s="21" t="s">
        <v>77</v>
      </c>
      <c r="AE30" s="14"/>
    </row>
    <row r="31" spans="1:31" ht="16.5" customHeight="1">
      <c r="A31" s="17"/>
      <c r="B31" s="22" t="s">
        <v>61</v>
      </c>
      <c r="C31" s="342">
        <f t="shared" si="1"/>
        <v>1600</v>
      </c>
      <c r="D31" s="212">
        <f t="shared" si="2"/>
        <v>756</v>
      </c>
      <c r="E31" s="212">
        <f t="shared" si="3"/>
        <v>844</v>
      </c>
      <c r="F31" s="212">
        <f t="shared" si="4"/>
        <v>1600</v>
      </c>
      <c r="G31" s="213">
        <f t="shared" si="5"/>
        <v>756</v>
      </c>
      <c r="H31" s="213">
        <f t="shared" si="6"/>
        <v>844</v>
      </c>
      <c r="I31" s="212">
        <f t="shared" si="7"/>
        <v>521</v>
      </c>
      <c r="J31" s="258">
        <v>263</v>
      </c>
      <c r="K31" s="258">
        <v>258</v>
      </c>
      <c r="L31" s="212">
        <f t="shared" si="8"/>
        <v>538</v>
      </c>
      <c r="M31" s="258">
        <v>245</v>
      </c>
      <c r="N31" s="258">
        <v>293</v>
      </c>
      <c r="O31" s="212">
        <f t="shared" si="9"/>
        <v>541</v>
      </c>
      <c r="P31" s="258">
        <v>248</v>
      </c>
      <c r="Q31" s="258">
        <v>293</v>
      </c>
      <c r="R31" s="212">
        <f t="shared" si="10"/>
        <v>0</v>
      </c>
      <c r="S31" s="259">
        <v>0</v>
      </c>
      <c r="T31" s="259">
        <v>0</v>
      </c>
      <c r="U31" s="212">
        <f t="shared" si="11"/>
        <v>0</v>
      </c>
      <c r="V31" s="212">
        <v>0</v>
      </c>
      <c r="W31" s="213">
        <v>0</v>
      </c>
      <c r="X31" s="213">
        <v>0</v>
      </c>
      <c r="Y31" s="258">
        <v>600</v>
      </c>
      <c r="Z31" s="258">
        <v>279</v>
      </c>
      <c r="AA31" s="258">
        <v>272</v>
      </c>
      <c r="AB31" s="258">
        <v>262</v>
      </c>
      <c r="AC31" s="258">
        <v>258</v>
      </c>
      <c r="AD31" s="21" t="s">
        <v>78</v>
      </c>
      <c r="AE31" s="14"/>
    </row>
    <row r="32" spans="1:31" ht="16.5" customHeight="1">
      <c r="A32" s="17"/>
      <c r="B32" s="22" t="s">
        <v>62</v>
      </c>
      <c r="C32" s="342">
        <f t="shared" si="1"/>
        <v>849</v>
      </c>
      <c r="D32" s="212">
        <f t="shared" si="2"/>
        <v>368</v>
      </c>
      <c r="E32" s="212">
        <f t="shared" si="3"/>
        <v>481</v>
      </c>
      <c r="F32" s="212">
        <f t="shared" si="4"/>
        <v>849</v>
      </c>
      <c r="G32" s="213">
        <f t="shared" si="5"/>
        <v>368</v>
      </c>
      <c r="H32" s="213">
        <f t="shared" si="6"/>
        <v>481</v>
      </c>
      <c r="I32" s="212">
        <f t="shared" si="7"/>
        <v>270</v>
      </c>
      <c r="J32" s="258">
        <v>131</v>
      </c>
      <c r="K32" s="258">
        <v>139</v>
      </c>
      <c r="L32" s="212">
        <f t="shared" si="8"/>
        <v>293</v>
      </c>
      <c r="M32" s="258">
        <v>129</v>
      </c>
      <c r="N32" s="258">
        <v>164</v>
      </c>
      <c r="O32" s="212">
        <f t="shared" si="9"/>
        <v>265</v>
      </c>
      <c r="P32" s="258">
        <v>96</v>
      </c>
      <c r="Q32" s="258">
        <v>169</v>
      </c>
      <c r="R32" s="212">
        <f t="shared" si="10"/>
        <v>21</v>
      </c>
      <c r="S32" s="257">
        <v>12</v>
      </c>
      <c r="T32" s="257">
        <v>9</v>
      </c>
      <c r="U32" s="212">
        <f t="shared" si="11"/>
        <v>0</v>
      </c>
      <c r="V32" s="212">
        <v>0</v>
      </c>
      <c r="W32" s="213">
        <v>0</v>
      </c>
      <c r="X32" s="213">
        <v>0</v>
      </c>
      <c r="Y32" s="258">
        <v>320</v>
      </c>
      <c r="Z32" s="258">
        <v>145</v>
      </c>
      <c r="AA32" s="258">
        <v>151</v>
      </c>
      <c r="AB32" s="258">
        <v>131</v>
      </c>
      <c r="AC32" s="258">
        <v>139</v>
      </c>
      <c r="AD32" s="21" t="s">
        <v>79</v>
      </c>
      <c r="AE32" s="14"/>
    </row>
    <row r="33" spans="1:31" ht="16.5" customHeight="1">
      <c r="A33" s="17"/>
      <c r="B33" s="22" t="s">
        <v>189</v>
      </c>
      <c r="C33" s="342">
        <f t="shared" si="1"/>
        <v>4211</v>
      </c>
      <c r="D33" s="212">
        <f t="shared" si="2"/>
        <v>2282</v>
      </c>
      <c r="E33" s="212">
        <f t="shared" si="3"/>
        <v>1929</v>
      </c>
      <c r="F33" s="212">
        <f t="shared" si="4"/>
        <v>4211</v>
      </c>
      <c r="G33" s="213">
        <f t="shared" si="5"/>
        <v>2282</v>
      </c>
      <c r="H33" s="213">
        <f t="shared" si="6"/>
        <v>1929</v>
      </c>
      <c r="I33" s="212">
        <f t="shared" si="7"/>
        <v>1406</v>
      </c>
      <c r="J33" s="258">
        <v>722</v>
      </c>
      <c r="K33" s="258">
        <v>684</v>
      </c>
      <c r="L33" s="212">
        <f t="shared" si="8"/>
        <v>1391</v>
      </c>
      <c r="M33" s="258">
        <v>774</v>
      </c>
      <c r="N33" s="258">
        <v>617</v>
      </c>
      <c r="O33" s="212">
        <f t="shared" si="9"/>
        <v>1387</v>
      </c>
      <c r="P33" s="258">
        <v>767</v>
      </c>
      <c r="Q33" s="258">
        <v>620</v>
      </c>
      <c r="R33" s="212">
        <f t="shared" si="10"/>
        <v>27</v>
      </c>
      <c r="S33" s="257">
        <v>19</v>
      </c>
      <c r="T33" s="257">
        <v>8</v>
      </c>
      <c r="U33" s="212">
        <f t="shared" si="11"/>
        <v>0</v>
      </c>
      <c r="V33" s="212">
        <v>0</v>
      </c>
      <c r="W33" s="213">
        <v>0</v>
      </c>
      <c r="X33" s="213">
        <v>0</v>
      </c>
      <c r="Y33" s="258">
        <v>1865</v>
      </c>
      <c r="Z33" s="258">
        <v>1421</v>
      </c>
      <c r="AA33" s="258">
        <v>1259</v>
      </c>
      <c r="AB33" s="258">
        <v>721</v>
      </c>
      <c r="AC33" s="258">
        <v>684</v>
      </c>
      <c r="AD33" s="21" t="s">
        <v>189</v>
      </c>
      <c r="AE33" s="14"/>
    </row>
    <row r="34" spans="1:31" s="338" customFormat="1" ht="16.5" customHeight="1">
      <c r="A34" s="405" t="s">
        <v>247</v>
      </c>
      <c r="B34" s="406"/>
      <c r="C34" s="335">
        <f t="shared" si="1"/>
        <v>296</v>
      </c>
      <c r="D34" s="343">
        <f t="shared" si="2"/>
        <v>150</v>
      </c>
      <c r="E34" s="343">
        <f t="shared" si="3"/>
        <v>146</v>
      </c>
      <c r="F34" s="336">
        <f t="shared" si="4"/>
        <v>296</v>
      </c>
      <c r="G34" s="343">
        <f t="shared" si="5"/>
        <v>150</v>
      </c>
      <c r="H34" s="343">
        <f t="shared" si="6"/>
        <v>146</v>
      </c>
      <c r="I34" s="336">
        <f t="shared" si="7"/>
        <v>104</v>
      </c>
      <c r="J34" s="336">
        <f aca="true" t="shared" si="14" ref="J34:AC34">SUM(J35:J36)</f>
        <v>56</v>
      </c>
      <c r="K34" s="336">
        <f t="shared" si="14"/>
        <v>48</v>
      </c>
      <c r="L34" s="336">
        <f t="shared" si="8"/>
        <v>89</v>
      </c>
      <c r="M34" s="336">
        <f t="shared" si="14"/>
        <v>46</v>
      </c>
      <c r="N34" s="336">
        <f t="shared" si="14"/>
        <v>43</v>
      </c>
      <c r="O34" s="336">
        <f t="shared" si="9"/>
        <v>103</v>
      </c>
      <c r="P34" s="336">
        <f t="shared" si="14"/>
        <v>48</v>
      </c>
      <c r="Q34" s="336">
        <f t="shared" si="14"/>
        <v>55</v>
      </c>
      <c r="R34" s="336">
        <f t="shared" si="10"/>
        <v>0</v>
      </c>
      <c r="S34" s="336">
        <f t="shared" si="14"/>
        <v>0</v>
      </c>
      <c r="T34" s="336">
        <f t="shared" si="14"/>
        <v>0</v>
      </c>
      <c r="U34" s="336">
        <f t="shared" si="11"/>
        <v>0</v>
      </c>
      <c r="V34" s="336">
        <f t="shared" si="14"/>
        <v>0</v>
      </c>
      <c r="W34" s="336">
        <f t="shared" si="14"/>
        <v>0</v>
      </c>
      <c r="X34" s="336">
        <f t="shared" si="14"/>
        <v>0</v>
      </c>
      <c r="Y34" s="336">
        <f t="shared" si="14"/>
        <v>230</v>
      </c>
      <c r="Z34" s="336">
        <f t="shared" si="14"/>
        <v>68</v>
      </c>
      <c r="AA34" s="336">
        <f t="shared" si="14"/>
        <v>54</v>
      </c>
      <c r="AB34" s="336">
        <f t="shared" si="14"/>
        <v>54</v>
      </c>
      <c r="AC34" s="336">
        <f t="shared" si="14"/>
        <v>48</v>
      </c>
      <c r="AD34" s="407" t="s">
        <v>247</v>
      </c>
      <c r="AE34" s="409"/>
    </row>
    <row r="35" spans="1:31" ht="16.5" customHeight="1">
      <c r="A35" s="17"/>
      <c r="B35" s="20" t="s">
        <v>31</v>
      </c>
      <c r="C35" s="342">
        <f t="shared" si="1"/>
        <v>222</v>
      </c>
      <c r="D35" s="212">
        <f t="shared" si="2"/>
        <v>113</v>
      </c>
      <c r="E35" s="212">
        <f t="shared" si="3"/>
        <v>109</v>
      </c>
      <c r="F35" s="212">
        <f t="shared" si="4"/>
        <v>222</v>
      </c>
      <c r="G35" s="213">
        <f t="shared" si="5"/>
        <v>113</v>
      </c>
      <c r="H35" s="213">
        <f t="shared" si="6"/>
        <v>109</v>
      </c>
      <c r="I35" s="212">
        <f t="shared" si="7"/>
        <v>79</v>
      </c>
      <c r="J35" s="213">
        <v>44</v>
      </c>
      <c r="K35" s="213">
        <v>35</v>
      </c>
      <c r="L35" s="212">
        <f t="shared" si="8"/>
        <v>64</v>
      </c>
      <c r="M35" s="213">
        <v>32</v>
      </c>
      <c r="N35" s="213">
        <v>32</v>
      </c>
      <c r="O35" s="212">
        <f t="shared" si="9"/>
        <v>79</v>
      </c>
      <c r="P35" s="213">
        <v>37</v>
      </c>
      <c r="Q35" s="213">
        <v>42</v>
      </c>
      <c r="R35" s="212">
        <f t="shared" si="10"/>
        <v>0</v>
      </c>
      <c r="S35" s="213">
        <v>0</v>
      </c>
      <c r="T35" s="213">
        <v>0</v>
      </c>
      <c r="U35" s="212">
        <f t="shared" si="11"/>
        <v>0</v>
      </c>
      <c r="V35" s="212">
        <v>0</v>
      </c>
      <c r="W35" s="213">
        <v>0</v>
      </c>
      <c r="X35" s="213">
        <v>0</v>
      </c>
      <c r="Y35" s="213">
        <v>120</v>
      </c>
      <c r="Z35" s="213">
        <v>48</v>
      </c>
      <c r="AA35" s="213">
        <v>37</v>
      </c>
      <c r="AB35" s="213">
        <v>44</v>
      </c>
      <c r="AC35" s="213">
        <v>35</v>
      </c>
      <c r="AD35" s="21" t="s">
        <v>31</v>
      </c>
      <c r="AE35" s="14"/>
    </row>
    <row r="36" spans="1:31" ht="16.5" customHeight="1">
      <c r="A36" s="17"/>
      <c r="B36" s="20" t="s">
        <v>32</v>
      </c>
      <c r="C36" s="342">
        <f t="shared" si="1"/>
        <v>74</v>
      </c>
      <c r="D36" s="212">
        <f t="shared" si="2"/>
        <v>37</v>
      </c>
      <c r="E36" s="212">
        <f t="shared" si="3"/>
        <v>37</v>
      </c>
      <c r="F36" s="212">
        <f t="shared" si="4"/>
        <v>74</v>
      </c>
      <c r="G36" s="213">
        <f t="shared" si="5"/>
        <v>37</v>
      </c>
      <c r="H36" s="213">
        <f t="shared" si="6"/>
        <v>37</v>
      </c>
      <c r="I36" s="212">
        <f t="shared" si="7"/>
        <v>25</v>
      </c>
      <c r="J36" s="213">
        <v>12</v>
      </c>
      <c r="K36" s="213">
        <v>13</v>
      </c>
      <c r="L36" s="212">
        <f t="shared" si="8"/>
        <v>25</v>
      </c>
      <c r="M36" s="213">
        <v>14</v>
      </c>
      <c r="N36" s="213">
        <v>11</v>
      </c>
      <c r="O36" s="212">
        <f t="shared" si="9"/>
        <v>24</v>
      </c>
      <c r="P36" s="213">
        <v>11</v>
      </c>
      <c r="Q36" s="213">
        <v>13</v>
      </c>
      <c r="R36" s="212">
        <f t="shared" si="10"/>
        <v>0</v>
      </c>
      <c r="S36" s="213">
        <v>0</v>
      </c>
      <c r="T36" s="213">
        <v>0</v>
      </c>
      <c r="U36" s="212">
        <f t="shared" si="11"/>
        <v>0</v>
      </c>
      <c r="V36" s="212">
        <v>0</v>
      </c>
      <c r="W36" s="213">
        <v>0</v>
      </c>
      <c r="X36" s="213">
        <v>0</v>
      </c>
      <c r="Y36" s="213">
        <v>110</v>
      </c>
      <c r="Z36" s="213">
        <v>20</v>
      </c>
      <c r="AA36" s="213">
        <v>17</v>
      </c>
      <c r="AB36" s="213">
        <v>10</v>
      </c>
      <c r="AC36" s="213">
        <v>13</v>
      </c>
      <c r="AD36" s="21" t="s">
        <v>32</v>
      </c>
      <c r="AE36" s="14"/>
    </row>
    <row r="37" spans="1:31" s="338" customFormat="1" ht="16.5" customHeight="1">
      <c r="A37" s="401" t="s">
        <v>248</v>
      </c>
      <c r="B37" s="403"/>
      <c r="C37" s="335">
        <f t="shared" si="1"/>
        <v>1912</v>
      </c>
      <c r="D37" s="343">
        <f t="shared" si="2"/>
        <v>911</v>
      </c>
      <c r="E37" s="343">
        <f t="shared" si="3"/>
        <v>1001</v>
      </c>
      <c r="F37" s="336">
        <f t="shared" si="4"/>
        <v>1912</v>
      </c>
      <c r="G37" s="343">
        <f t="shared" si="5"/>
        <v>911</v>
      </c>
      <c r="H37" s="343">
        <f t="shared" si="6"/>
        <v>1001</v>
      </c>
      <c r="I37" s="336">
        <f t="shared" si="7"/>
        <v>671</v>
      </c>
      <c r="J37" s="336">
        <f aca="true" t="shared" si="15" ref="J37:AC37">SUM(J38:J41)</f>
        <v>330</v>
      </c>
      <c r="K37" s="336">
        <f t="shared" si="15"/>
        <v>341</v>
      </c>
      <c r="L37" s="336">
        <f t="shared" si="8"/>
        <v>617</v>
      </c>
      <c r="M37" s="336">
        <f t="shared" si="15"/>
        <v>291</v>
      </c>
      <c r="N37" s="336">
        <f t="shared" si="15"/>
        <v>326</v>
      </c>
      <c r="O37" s="336">
        <f t="shared" si="9"/>
        <v>602</v>
      </c>
      <c r="P37" s="336">
        <f t="shared" si="15"/>
        <v>274</v>
      </c>
      <c r="Q37" s="336">
        <f t="shared" si="15"/>
        <v>328</v>
      </c>
      <c r="R37" s="336">
        <f t="shared" si="10"/>
        <v>22</v>
      </c>
      <c r="S37" s="336">
        <f t="shared" si="15"/>
        <v>16</v>
      </c>
      <c r="T37" s="336">
        <f t="shared" si="15"/>
        <v>6</v>
      </c>
      <c r="U37" s="336">
        <f t="shared" si="11"/>
        <v>0</v>
      </c>
      <c r="V37" s="336">
        <f t="shared" si="15"/>
        <v>0</v>
      </c>
      <c r="W37" s="336">
        <f t="shared" si="15"/>
        <v>0</v>
      </c>
      <c r="X37" s="336">
        <f t="shared" si="15"/>
        <v>0</v>
      </c>
      <c r="Y37" s="336">
        <f t="shared" si="15"/>
        <v>720</v>
      </c>
      <c r="Z37" s="336">
        <f t="shared" si="15"/>
        <v>463</v>
      </c>
      <c r="AA37" s="336">
        <f t="shared" si="15"/>
        <v>428</v>
      </c>
      <c r="AB37" s="336">
        <f t="shared" si="15"/>
        <v>330</v>
      </c>
      <c r="AC37" s="336">
        <f t="shared" si="15"/>
        <v>341</v>
      </c>
      <c r="AD37" s="407" t="s">
        <v>248</v>
      </c>
      <c r="AE37" s="409"/>
    </row>
    <row r="38" spans="1:31" ht="16.5" customHeight="1">
      <c r="A38" s="17"/>
      <c r="B38" s="20" t="s">
        <v>48</v>
      </c>
      <c r="C38" s="342">
        <f t="shared" si="1"/>
        <v>1036</v>
      </c>
      <c r="D38" s="212">
        <f t="shared" si="2"/>
        <v>466</v>
      </c>
      <c r="E38" s="212">
        <f t="shared" si="3"/>
        <v>570</v>
      </c>
      <c r="F38" s="212">
        <f t="shared" si="4"/>
        <v>1036</v>
      </c>
      <c r="G38" s="213">
        <f t="shared" si="5"/>
        <v>466</v>
      </c>
      <c r="H38" s="213">
        <f t="shared" si="6"/>
        <v>570</v>
      </c>
      <c r="I38" s="212">
        <f t="shared" si="7"/>
        <v>353</v>
      </c>
      <c r="J38" s="213">
        <v>164</v>
      </c>
      <c r="K38" s="213">
        <v>189</v>
      </c>
      <c r="L38" s="212">
        <f t="shared" si="8"/>
        <v>344</v>
      </c>
      <c r="M38" s="213">
        <v>146</v>
      </c>
      <c r="N38" s="213">
        <v>198</v>
      </c>
      <c r="O38" s="212">
        <f t="shared" si="9"/>
        <v>317</v>
      </c>
      <c r="P38" s="213">
        <v>140</v>
      </c>
      <c r="Q38" s="213">
        <v>177</v>
      </c>
      <c r="R38" s="212">
        <f t="shared" si="10"/>
        <v>22</v>
      </c>
      <c r="S38" s="213">
        <v>16</v>
      </c>
      <c r="T38" s="213">
        <v>6</v>
      </c>
      <c r="U38" s="212">
        <f t="shared" si="11"/>
        <v>0</v>
      </c>
      <c r="V38" s="212">
        <v>0</v>
      </c>
      <c r="W38" s="213">
        <v>0</v>
      </c>
      <c r="X38" s="213">
        <v>0</v>
      </c>
      <c r="Y38" s="213">
        <v>400</v>
      </c>
      <c r="Z38" s="213">
        <v>244</v>
      </c>
      <c r="AA38" s="213">
        <v>257</v>
      </c>
      <c r="AB38" s="213">
        <v>164</v>
      </c>
      <c r="AC38" s="213">
        <v>189</v>
      </c>
      <c r="AD38" s="21" t="s">
        <v>47</v>
      </c>
      <c r="AE38" s="14"/>
    </row>
    <row r="39" spans="1:31" ht="16.5" customHeight="1">
      <c r="A39" s="17"/>
      <c r="B39" s="20" t="s">
        <v>50</v>
      </c>
      <c r="C39" s="342">
        <f t="shared" si="1"/>
        <v>335</v>
      </c>
      <c r="D39" s="212">
        <f t="shared" si="2"/>
        <v>160</v>
      </c>
      <c r="E39" s="212">
        <f t="shared" si="3"/>
        <v>175</v>
      </c>
      <c r="F39" s="212">
        <f t="shared" si="4"/>
        <v>335</v>
      </c>
      <c r="G39" s="213">
        <f t="shared" si="5"/>
        <v>160</v>
      </c>
      <c r="H39" s="213">
        <f t="shared" si="6"/>
        <v>175</v>
      </c>
      <c r="I39" s="212">
        <f t="shared" si="7"/>
        <v>118</v>
      </c>
      <c r="J39" s="213">
        <v>59</v>
      </c>
      <c r="K39" s="213">
        <v>59</v>
      </c>
      <c r="L39" s="212">
        <f t="shared" si="8"/>
        <v>104</v>
      </c>
      <c r="M39" s="213">
        <v>56</v>
      </c>
      <c r="N39" s="213">
        <v>48</v>
      </c>
      <c r="O39" s="212">
        <f t="shared" si="9"/>
        <v>113</v>
      </c>
      <c r="P39" s="213">
        <v>45</v>
      </c>
      <c r="Q39" s="213">
        <v>68</v>
      </c>
      <c r="R39" s="212">
        <f t="shared" si="10"/>
        <v>0</v>
      </c>
      <c r="S39" s="213">
        <v>0</v>
      </c>
      <c r="T39" s="213">
        <v>0</v>
      </c>
      <c r="U39" s="212">
        <f t="shared" si="11"/>
        <v>0</v>
      </c>
      <c r="V39" s="212">
        <v>0</v>
      </c>
      <c r="W39" s="213">
        <v>0</v>
      </c>
      <c r="X39" s="213">
        <v>0</v>
      </c>
      <c r="Y39" s="213">
        <v>120</v>
      </c>
      <c r="Z39" s="213">
        <v>60</v>
      </c>
      <c r="AA39" s="213">
        <v>61</v>
      </c>
      <c r="AB39" s="213">
        <v>59</v>
      </c>
      <c r="AC39" s="213">
        <v>59</v>
      </c>
      <c r="AD39" s="21" t="s">
        <v>49</v>
      </c>
      <c r="AE39" s="14"/>
    </row>
    <row r="40" spans="1:31" ht="16.5" customHeight="1">
      <c r="A40" s="17"/>
      <c r="B40" s="20" t="s">
        <v>52</v>
      </c>
      <c r="C40" s="342">
        <f t="shared" si="1"/>
        <v>459</v>
      </c>
      <c r="D40" s="212">
        <f t="shared" si="2"/>
        <v>236</v>
      </c>
      <c r="E40" s="212">
        <f t="shared" si="3"/>
        <v>223</v>
      </c>
      <c r="F40" s="212">
        <f t="shared" si="4"/>
        <v>459</v>
      </c>
      <c r="G40" s="213">
        <f t="shared" si="5"/>
        <v>236</v>
      </c>
      <c r="H40" s="213">
        <f t="shared" si="6"/>
        <v>223</v>
      </c>
      <c r="I40" s="212">
        <f t="shared" si="7"/>
        <v>161</v>
      </c>
      <c r="J40" s="213">
        <v>84</v>
      </c>
      <c r="K40" s="213">
        <v>77</v>
      </c>
      <c r="L40" s="212">
        <f t="shared" si="8"/>
        <v>143</v>
      </c>
      <c r="M40" s="213">
        <v>74</v>
      </c>
      <c r="N40" s="213">
        <v>69</v>
      </c>
      <c r="O40" s="212">
        <f t="shared" si="9"/>
        <v>155</v>
      </c>
      <c r="P40" s="213">
        <v>78</v>
      </c>
      <c r="Q40" s="213">
        <v>77</v>
      </c>
      <c r="R40" s="212">
        <f t="shared" si="10"/>
        <v>0</v>
      </c>
      <c r="S40" s="213">
        <v>0</v>
      </c>
      <c r="T40" s="213">
        <v>0</v>
      </c>
      <c r="U40" s="212">
        <f t="shared" si="11"/>
        <v>0</v>
      </c>
      <c r="V40" s="212">
        <v>0</v>
      </c>
      <c r="W40" s="213">
        <v>0</v>
      </c>
      <c r="X40" s="213">
        <v>0</v>
      </c>
      <c r="Y40" s="213">
        <v>160</v>
      </c>
      <c r="Z40" s="213">
        <v>136</v>
      </c>
      <c r="AA40" s="213">
        <v>94</v>
      </c>
      <c r="AB40" s="213">
        <v>84</v>
      </c>
      <c r="AC40" s="213">
        <v>77</v>
      </c>
      <c r="AD40" s="21" t="s">
        <v>51</v>
      </c>
      <c r="AE40" s="14"/>
    </row>
    <row r="41" spans="1:31" ht="16.5" customHeight="1">
      <c r="A41" s="17"/>
      <c r="B41" s="20" t="s">
        <v>54</v>
      </c>
      <c r="C41" s="342">
        <f t="shared" si="1"/>
        <v>82</v>
      </c>
      <c r="D41" s="212">
        <f t="shared" si="2"/>
        <v>49</v>
      </c>
      <c r="E41" s="212">
        <f t="shared" si="3"/>
        <v>33</v>
      </c>
      <c r="F41" s="212">
        <f t="shared" si="4"/>
        <v>82</v>
      </c>
      <c r="G41" s="213">
        <f t="shared" si="5"/>
        <v>49</v>
      </c>
      <c r="H41" s="213">
        <f t="shared" si="6"/>
        <v>33</v>
      </c>
      <c r="I41" s="212">
        <f t="shared" si="7"/>
        <v>39</v>
      </c>
      <c r="J41" s="213">
        <v>23</v>
      </c>
      <c r="K41" s="213">
        <v>16</v>
      </c>
      <c r="L41" s="212">
        <f t="shared" si="8"/>
        <v>26</v>
      </c>
      <c r="M41" s="213">
        <v>15</v>
      </c>
      <c r="N41" s="213">
        <v>11</v>
      </c>
      <c r="O41" s="212">
        <f t="shared" si="9"/>
        <v>17</v>
      </c>
      <c r="P41" s="213">
        <v>11</v>
      </c>
      <c r="Q41" s="213">
        <v>6</v>
      </c>
      <c r="R41" s="212">
        <f t="shared" si="10"/>
        <v>0</v>
      </c>
      <c r="S41" s="213">
        <v>0</v>
      </c>
      <c r="T41" s="213">
        <v>0</v>
      </c>
      <c r="U41" s="212">
        <f t="shared" si="11"/>
        <v>0</v>
      </c>
      <c r="V41" s="212">
        <v>0</v>
      </c>
      <c r="W41" s="213">
        <v>0</v>
      </c>
      <c r="X41" s="213">
        <v>0</v>
      </c>
      <c r="Y41" s="213">
        <v>40</v>
      </c>
      <c r="Z41" s="213">
        <v>23</v>
      </c>
      <c r="AA41" s="213">
        <v>16</v>
      </c>
      <c r="AB41" s="213">
        <v>23</v>
      </c>
      <c r="AC41" s="213">
        <v>16</v>
      </c>
      <c r="AD41" s="21" t="s">
        <v>53</v>
      </c>
      <c r="AE41" s="14"/>
    </row>
    <row r="42" spans="1:31" s="338" customFormat="1" ht="16.5" customHeight="1">
      <c r="A42" s="401" t="s">
        <v>249</v>
      </c>
      <c r="B42" s="403"/>
      <c r="C42" s="335">
        <f t="shared" si="1"/>
        <v>312</v>
      </c>
      <c r="D42" s="343">
        <f t="shared" si="2"/>
        <v>163</v>
      </c>
      <c r="E42" s="343">
        <f t="shared" si="3"/>
        <v>149</v>
      </c>
      <c r="F42" s="336">
        <f t="shared" si="4"/>
        <v>312</v>
      </c>
      <c r="G42" s="343">
        <f t="shared" si="5"/>
        <v>163</v>
      </c>
      <c r="H42" s="343">
        <f t="shared" si="6"/>
        <v>149</v>
      </c>
      <c r="I42" s="336">
        <f t="shared" si="7"/>
        <v>106</v>
      </c>
      <c r="J42" s="336">
        <f aca="true" t="shared" si="16" ref="J42:AC42">J43</f>
        <v>54</v>
      </c>
      <c r="K42" s="336">
        <f t="shared" si="16"/>
        <v>52</v>
      </c>
      <c r="L42" s="336">
        <f t="shared" si="8"/>
        <v>98</v>
      </c>
      <c r="M42" s="336">
        <f t="shared" si="16"/>
        <v>52</v>
      </c>
      <c r="N42" s="336">
        <f t="shared" si="16"/>
        <v>46</v>
      </c>
      <c r="O42" s="336">
        <f t="shared" si="9"/>
        <v>108</v>
      </c>
      <c r="P42" s="336">
        <f t="shared" si="16"/>
        <v>57</v>
      </c>
      <c r="Q42" s="336">
        <f t="shared" si="16"/>
        <v>51</v>
      </c>
      <c r="R42" s="336">
        <f t="shared" si="10"/>
        <v>0</v>
      </c>
      <c r="S42" s="336">
        <f t="shared" si="16"/>
        <v>0</v>
      </c>
      <c r="T42" s="336">
        <f t="shared" si="16"/>
        <v>0</v>
      </c>
      <c r="U42" s="336">
        <f t="shared" si="11"/>
        <v>0</v>
      </c>
      <c r="V42" s="336">
        <f t="shared" si="16"/>
        <v>0</v>
      </c>
      <c r="W42" s="336">
        <f t="shared" si="16"/>
        <v>0</v>
      </c>
      <c r="X42" s="336">
        <f t="shared" si="16"/>
        <v>0</v>
      </c>
      <c r="Y42" s="336">
        <f t="shared" si="16"/>
        <v>120</v>
      </c>
      <c r="Z42" s="336">
        <f t="shared" si="16"/>
        <v>62</v>
      </c>
      <c r="AA42" s="336">
        <f t="shared" si="16"/>
        <v>55</v>
      </c>
      <c r="AB42" s="336">
        <f t="shared" si="16"/>
        <v>54</v>
      </c>
      <c r="AC42" s="336">
        <f t="shared" si="16"/>
        <v>52</v>
      </c>
      <c r="AD42" s="410" t="s">
        <v>33</v>
      </c>
      <c r="AE42" s="411"/>
    </row>
    <row r="43" spans="1:31" ht="16.5" customHeight="1">
      <c r="A43" s="17"/>
      <c r="B43" s="20" t="s">
        <v>34</v>
      </c>
      <c r="C43" s="342">
        <f t="shared" si="1"/>
        <v>312</v>
      </c>
      <c r="D43" s="212">
        <f t="shared" si="2"/>
        <v>163</v>
      </c>
      <c r="E43" s="212">
        <f t="shared" si="3"/>
        <v>149</v>
      </c>
      <c r="F43" s="212">
        <f t="shared" si="4"/>
        <v>312</v>
      </c>
      <c r="G43" s="213">
        <f t="shared" si="5"/>
        <v>163</v>
      </c>
      <c r="H43" s="213">
        <f t="shared" si="6"/>
        <v>149</v>
      </c>
      <c r="I43" s="212">
        <f t="shared" si="7"/>
        <v>106</v>
      </c>
      <c r="J43" s="213">
        <v>54</v>
      </c>
      <c r="K43" s="213">
        <v>52</v>
      </c>
      <c r="L43" s="212">
        <f t="shared" si="8"/>
        <v>98</v>
      </c>
      <c r="M43" s="213">
        <v>52</v>
      </c>
      <c r="N43" s="213">
        <v>46</v>
      </c>
      <c r="O43" s="212">
        <f t="shared" si="9"/>
        <v>108</v>
      </c>
      <c r="P43" s="213">
        <v>57</v>
      </c>
      <c r="Q43" s="213">
        <v>51</v>
      </c>
      <c r="R43" s="212">
        <f t="shared" si="10"/>
        <v>0</v>
      </c>
      <c r="S43" s="213">
        <v>0</v>
      </c>
      <c r="T43" s="213">
        <v>0</v>
      </c>
      <c r="U43" s="212">
        <f t="shared" si="11"/>
        <v>0</v>
      </c>
      <c r="V43" s="212">
        <v>0</v>
      </c>
      <c r="W43" s="213">
        <v>0</v>
      </c>
      <c r="X43" s="213">
        <v>0</v>
      </c>
      <c r="Y43" s="213">
        <v>120</v>
      </c>
      <c r="Z43" s="213">
        <v>62</v>
      </c>
      <c r="AA43" s="213">
        <v>55</v>
      </c>
      <c r="AB43" s="213">
        <v>54</v>
      </c>
      <c r="AC43" s="213">
        <v>52</v>
      </c>
      <c r="AD43" s="21" t="s">
        <v>34</v>
      </c>
      <c r="AE43" s="14"/>
    </row>
    <row r="44" spans="1:31" s="338" customFormat="1" ht="16.5" customHeight="1">
      <c r="A44" s="401" t="s">
        <v>250</v>
      </c>
      <c r="B44" s="403"/>
      <c r="C44" s="335">
        <f t="shared" si="1"/>
        <v>545</v>
      </c>
      <c r="D44" s="336">
        <f t="shared" si="2"/>
        <v>242</v>
      </c>
      <c r="E44" s="336">
        <f t="shared" si="3"/>
        <v>303</v>
      </c>
      <c r="F44" s="336">
        <f t="shared" si="4"/>
        <v>545</v>
      </c>
      <c r="G44" s="336">
        <f t="shared" si="5"/>
        <v>242</v>
      </c>
      <c r="H44" s="336">
        <f t="shared" si="6"/>
        <v>303</v>
      </c>
      <c r="I44" s="336">
        <f t="shared" si="7"/>
        <v>196</v>
      </c>
      <c r="J44" s="336">
        <f aca="true" t="shared" si="17" ref="J44:AC44">SUM(J45:J46)</f>
        <v>86</v>
      </c>
      <c r="K44" s="336">
        <f t="shared" si="17"/>
        <v>110</v>
      </c>
      <c r="L44" s="336">
        <f t="shared" si="8"/>
        <v>192</v>
      </c>
      <c r="M44" s="336">
        <f t="shared" si="17"/>
        <v>90</v>
      </c>
      <c r="N44" s="336">
        <f t="shared" si="17"/>
        <v>102</v>
      </c>
      <c r="O44" s="336">
        <f t="shared" si="9"/>
        <v>157</v>
      </c>
      <c r="P44" s="336">
        <f t="shared" si="17"/>
        <v>66</v>
      </c>
      <c r="Q44" s="336">
        <f t="shared" si="17"/>
        <v>91</v>
      </c>
      <c r="R44" s="336">
        <f t="shared" si="10"/>
        <v>0</v>
      </c>
      <c r="S44" s="336">
        <f t="shared" si="17"/>
        <v>0</v>
      </c>
      <c r="T44" s="336">
        <f t="shared" si="17"/>
        <v>0</v>
      </c>
      <c r="U44" s="336">
        <f t="shared" si="11"/>
        <v>0</v>
      </c>
      <c r="V44" s="336">
        <f t="shared" si="17"/>
        <v>0</v>
      </c>
      <c r="W44" s="336">
        <f t="shared" si="17"/>
        <v>0</v>
      </c>
      <c r="X44" s="336">
        <f t="shared" si="17"/>
        <v>0</v>
      </c>
      <c r="Y44" s="336">
        <f t="shared" si="17"/>
        <v>200</v>
      </c>
      <c r="Z44" s="336">
        <f t="shared" si="17"/>
        <v>121</v>
      </c>
      <c r="AA44" s="336">
        <f t="shared" si="17"/>
        <v>123</v>
      </c>
      <c r="AB44" s="336">
        <f t="shared" si="17"/>
        <v>85</v>
      </c>
      <c r="AC44" s="336">
        <f t="shared" si="17"/>
        <v>109</v>
      </c>
      <c r="AD44" s="407" t="s">
        <v>250</v>
      </c>
      <c r="AE44" s="409"/>
    </row>
    <row r="45" spans="1:31" ht="16.5" customHeight="1">
      <c r="A45" s="17"/>
      <c r="B45" s="20" t="s">
        <v>35</v>
      </c>
      <c r="C45" s="342">
        <f t="shared" si="1"/>
        <v>545</v>
      </c>
      <c r="D45" s="212">
        <f t="shared" si="2"/>
        <v>242</v>
      </c>
      <c r="E45" s="212">
        <f t="shared" si="3"/>
        <v>303</v>
      </c>
      <c r="F45" s="212">
        <f t="shared" si="4"/>
        <v>545</v>
      </c>
      <c r="G45" s="213">
        <f t="shared" si="5"/>
        <v>242</v>
      </c>
      <c r="H45" s="213">
        <f t="shared" si="6"/>
        <v>303</v>
      </c>
      <c r="I45" s="212">
        <f t="shared" si="7"/>
        <v>196</v>
      </c>
      <c r="J45" s="213">
        <v>86</v>
      </c>
      <c r="K45" s="213">
        <v>110</v>
      </c>
      <c r="L45" s="212">
        <f t="shared" si="8"/>
        <v>192</v>
      </c>
      <c r="M45" s="213">
        <v>90</v>
      </c>
      <c r="N45" s="213">
        <v>102</v>
      </c>
      <c r="O45" s="212">
        <f t="shared" si="9"/>
        <v>157</v>
      </c>
      <c r="P45" s="213">
        <v>66</v>
      </c>
      <c r="Q45" s="213">
        <v>91</v>
      </c>
      <c r="R45" s="212">
        <f t="shared" si="10"/>
        <v>0</v>
      </c>
      <c r="S45" s="213">
        <v>0</v>
      </c>
      <c r="T45" s="213">
        <v>0</v>
      </c>
      <c r="U45" s="212">
        <f t="shared" si="11"/>
        <v>0</v>
      </c>
      <c r="V45" s="212">
        <v>0</v>
      </c>
      <c r="W45" s="213">
        <v>0</v>
      </c>
      <c r="X45" s="213">
        <v>0</v>
      </c>
      <c r="Y45" s="213">
        <v>200</v>
      </c>
      <c r="Z45" s="213">
        <v>121</v>
      </c>
      <c r="AA45" s="213">
        <v>123</v>
      </c>
      <c r="AB45" s="213">
        <v>85</v>
      </c>
      <c r="AC45" s="213">
        <v>109</v>
      </c>
      <c r="AD45" s="21" t="s">
        <v>35</v>
      </c>
      <c r="AE45" s="14"/>
    </row>
    <row r="46" spans="1:31" ht="16.5" customHeight="1">
      <c r="A46" s="17"/>
      <c r="B46" s="20" t="s">
        <v>36</v>
      </c>
      <c r="C46" s="342">
        <f t="shared" si="1"/>
        <v>0</v>
      </c>
      <c r="D46" s="212">
        <f t="shared" si="2"/>
        <v>0</v>
      </c>
      <c r="E46" s="212">
        <f t="shared" si="3"/>
        <v>0</v>
      </c>
      <c r="F46" s="212">
        <f t="shared" si="4"/>
        <v>0</v>
      </c>
      <c r="G46" s="213">
        <f t="shared" si="5"/>
        <v>0</v>
      </c>
      <c r="H46" s="213">
        <f t="shared" si="6"/>
        <v>0</v>
      </c>
      <c r="I46" s="212">
        <f t="shared" si="7"/>
        <v>0</v>
      </c>
      <c r="J46" s="213">
        <v>0</v>
      </c>
      <c r="K46" s="213">
        <v>0</v>
      </c>
      <c r="L46" s="212">
        <f t="shared" si="8"/>
        <v>0</v>
      </c>
      <c r="M46" s="213">
        <v>0</v>
      </c>
      <c r="N46" s="213">
        <v>0</v>
      </c>
      <c r="O46" s="212">
        <f t="shared" si="9"/>
        <v>0</v>
      </c>
      <c r="P46" s="213">
        <v>0</v>
      </c>
      <c r="Q46" s="213">
        <v>0</v>
      </c>
      <c r="R46" s="212">
        <f t="shared" si="10"/>
        <v>0</v>
      </c>
      <c r="S46" s="213">
        <v>0</v>
      </c>
      <c r="T46" s="213">
        <v>0</v>
      </c>
      <c r="U46" s="212">
        <f t="shared" si="11"/>
        <v>0</v>
      </c>
      <c r="V46" s="212">
        <v>0</v>
      </c>
      <c r="W46" s="213">
        <v>0</v>
      </c>
      <c r="X46" s="213">
        <v>0</v>
      </c>
      <c r="Y46" s="213">
        <v>0</v>
      </c>
      <c r="Z46" s="213">
        <v>0</v>
      </c>
      <c r="AA46" s="213">
        <v>0</v>
      </c>
      <c r="AB46" s="213">
        <v>0</v>
      </c>
      <c r="AC46" s="213">
        <v>0</v>
      </c>
      <c r="AD46" s="21" t="s">
        <v>36</v>
      </c>
      <c r="AE46" s="14"/>
    </row>
    <row r="47" spans="1:31" s="338" customFormat="1" ht="16.5" customHeight="1">
      <c r="A47" s="401" t="s">
        <v>251</v>
      </c>
      <c r="B47" s="403"/>
      <c r="C47" s="335">
        <f t="shared" si="1"/>
        <v>1412</v>
      </c>
      <c r="D47" s="336">
        <f t="shared" si="2"/>
        <v>721</v>
      </c>
      <c r="E47" s="336">
        <f t="shared" si="3"/>
        <v>691</v>
      </c>
      <c r="F47" s="336">
        <f t="shared" si="4"/>
        <v>1412</v>
      </c>
      <c r="G47" s="336">
        <f t="shared" si="5"/>
        <v>721</v>
      </c>
      <c r="H47" s="336">
        <f t="shared" si="6"/>
        <v>691</v>
      </c>
      <c r="I47" s="336">
        <f t="shared" si="7"/>
        <v>480</v>
      </c>
      <c r="J47" s="336">
        <f aca="true" t="shared" si="18" ref="J47:AC47">SUM(J48:J50)</f>
        <v>235</v>
      </c>
      <c r="K47" s="336">
        <f t="shared" si="18"/>
        <v>245</v>
      </c>
      <c r="L47" s="336">
        <f t="shared" si="8"/>
        <v>472</v>
      </c>
      <c r="M47" s="336">
        <f t="shared" si="18"/>
        <v>264</v>
      </c>
      <c r="N47" s="336">
        <f t="shared" si="18"/>
        <v>208</v>
      </c>
      <c r="O47" s="336">
        <f t="shared" si="9"/>
        <v>460</v>
      </c>
      <c r="P47" s="336">
        <f t="shared" si="18"/>
        <v>222</v>
      </c>
      <c r="Q47" s="336">
        <f t="shared" si="18"/>
        <v>238</v>
      </c>
      <c r="R47" s="336">
        <f t="shared" si="10"/>
        <v>0</v>
      </c>
      <c r="S47" s="336">
        <f t="shared" si="18"/>
        <v>0</v>
      </c>
      <c r="T47" s="336">
        <f t="shared" si="18"/>
        <v>0</v>
      </c>
      <c r="U47" s="336">
        <f t="shared" si="11"/>
        <v>0</v>
      </c>
      <c r="V47" s="336">
        <f t="shared" si="18"/>
        <v>0</v>
      </c>
      <c r="W47" s="336">
        <f t="shared" si="18"/>
        <v>0</v>
      </c>
      <c r="X47" s="336">
        <f t="shared" si="18"/>
        <v>0</v>
      </c>
      <c r="Y47" s="336">
        <f t="shared" si="18"/>
        <v>480</v>
      </c>
      <c r="Z47" s="336">
        <f t="shared" si="18"/>
        <v>448</v>
      </c>
      <c r="AA47" s="336">
        <f t="shared" si="18"/>
        <v>392</v>
      </c>
      <c r="AB47" s="336">
        <f t="shared" si="18"/>
        <v>235</v>
      </c>
      <c r="AC47" s="336">
        <f t="shared" si="18"/>
        <v>245</v>
      </c>
      <c r="AD47" s="407" t="s">
        <v>251</v>
      </c>
      <c r="AE47" s="409"/>
    </row>
    <row r="48" spans="1:31" ht="16.5" customHeight="1">
      <c r="A48" s="17"/>
      <c r="B48" s="20" t="s">
        <v>37</v>
      </c>
      <c r="C48" s="342">
        <f t="shared" si="1"/>
        <v>582</v>
      </c>
      <c r="D48" s="212">
        <f t="shared" si="2"/>
        <v>256</v>
      </c>
      <c r="E48" s="212">
        <f t="shared" si="3"/>
        <v>326</v>
      </c>
      <c r="F48" s="212">
        <f t="shared" si="4"/>
        <v>582</v>
      </c>
      <c r="G48" s="213">
        <f t="shared" si="5"/>
        <v>256</v>
      </c>
      <c r="H48" s="213">
        <f t="shared" si="6"/>
        <v>326</v>
      </c>
      <c r="I48" s="212">
        <f t="shared" si="7"/>
        <v>200</v>
      </c>
      <c r="J48" s="213">
        <v>72</v>
      </c>
      <c r="K48" s="213">
        <v>128</v>
      </c>
      <c r="L48" s="212">
        <f t="shared" si="8"/>
        <v>194</v>
      </c>
      <c r="M48" s="213">
        <v>105</v>
      </c>
      <c r="N48" s="213">
        <v>89</v>
      </c>
      <c r="O48" s="212">
        <f t="shared" si="9"/>
        <v>188</v>
      </c>
      <c r="P48" s="213">
        <v>79</v>
      </c>
      <c r="Q48" s="213">
        <v>109</v>
      </c>
      <c r="R48" s="212">
        <f t="shared" si="10"/>
        <v>0</v>
      </c>
      <c r="S48" s="213">
        <v>0</v>
      </c>
      <c r="T48" s="213">
        <v>0</v>
      </c>
      <c r="U48" s="212">
        <f t="shared" si="11"/>
        <v>0</v>
      </c>
      <c r="V48" s="212">
        <v>0</v>
      </c>
      <c r="W48" s="213">
        <v>0</v>
      </c>
      <c r="X48" s="213">
        <v>0</v>
      </c>
      <c r="Y48" s="213">
        <v>200</v>
      </c>
      <c r="Z48" s="213">
        <v>187</v>
      </c>
      <c r="AA48" s="213">
        <v>213</v>
      </c>
      <c r="AB48" s="213">
        <v>72</v>
      </c>
      <c r="AC48" s="213">
        <v>128</v>
      </c>
      <c r="AD48" s="21" t="s">
        <v>37</v>
      </c>
      <c r="AE48" s="14"/>
    </row>
    <row r="49" spans="1:31" ht="16.5" customHeight="1">
      <c r="A49" s="17"/>
      <c r="B49" s="20" t="s">
        <v>38</v>
      </c>
      <c r="C49" s="342">
        <f t="shared" si="1"/>
        <v>0</v>
      </c>
      <c r="D49" s="212">
        <f t="shared" si="2"/>
        <v>0</v>
      </c>
      <c r="E49" s="212">
        <f t="shared" si="3"/>
        <v>0</v>
      </c>
      <c r="F49" s="212">
        <f t="shared" si="4"/>
        <v>0</v>
      </c>
      <c r="G49" s="213">
        <f t="shared" si="5"/>
        <v>0</v>
      </c>
      <c r="H49" s="213">
        <f t="shared" si="6"/>
        <v>0</v>
      </c>
      <c r="I49" s="212">
        <f t="shared" si="7"/>
        <v>0</v>
      </c>
      <c r="J49" s="213">
        <v>0</v>
      </c>
      <c r="K49" s="213">
        <v>0</v>
      </c>
      <c r="L49" s="212">
        <f t="shared" si="8"/>
        <v>0</v>
      </c>
      <c r="M49" s="213">
        <v>0</v>
      </c>
      <c r="N49" s="213">
        <v>0</v>
      </c>
      <c r="O49" s="212">
        <f t="shared" si="9"/>
        <v>0</v>
      </c>
      <c r="P49" s="213">
        <v>0</v>
      </c>
      <c r="Q49" s="213">
        <v>0</v>
      </c>
      <c r="R49" s="212">
        <f t="shared" si="10"/>
        <v>0</v>
      </c>
      <c r="S49" s="213">
        <v>0</v>
      </c>
      <c r="T49" s="213">
        <v>0</v>
      </c>
      <c r="U49" s="212">
        <f t="shared" si="11"/>
        <v>0</v>
      </c>
      <c r="V49" s="212">
        <v>0</v>
      </c>
      <c r="W49" s="213">
        <v>0</v>
      </c>
      <c r="X49" s="213">
        <v>0</v>
      </c>
      <c r="Y49" s="213">
        <v>0</v>
      </c>
      <c r="Z49" s="213">
        <v>0</v>
      </c>
      <c r="AA49" s="213">
        <v>0</v>
      </c>
      <c r="AB49" s="213">
        <v>0</v>
      </c>
      <c r="AC49" s="213">
        <v>0</v>
      </c>
      <c r="AD49" s="21" t="s">
        <v>38</v>
      </c>
      <c r="AE49" s="14"/>
    </row>
    <row r="50" spans="1:31" ht="16.5" customHeight="1">
      <c r="A50" s="17"/>
      <c r="B50" s="20" t="s">
        <v>39</v>
      </c>
      <c r="C50" s="342">
        <f t="shared" si="1"/>
        <v>830</v>
      </c>
      <c r="D50" s="212">
        <f t="shared" si="2"/>
        <v>465</v>
      </c>
      <c r="E50" s="212">
        <f t="shared" si="3"/>
        <v>365</v>
      </c>
      <c r="F50" s="212">
        <f t="shared" si="4"/>
        <v>830</v>
      </c>
      <c r="G50" s="213">
        <f t="shared" si="5"/>
        <v>465</v>
      </c>
      <c r="H50" s="213">
        <f t="shared" si="6"/>
        <v>365</v>
      </c>
      <c r="I50" s="212">
        <f t="shared" si="7"/>
        <v>280</v>
      </c>
      <c r="J50" s="213">
        <v>163</v>
      </c>
      <c r="K50" s="213">
        <v>117</v>
      </c>
      <c r="L50" s="212">
        <f t="shared" si="8"/>
        <v>278</v>
      </c>
      <c r="M50" s="213">
        <v>159</v>
      </c>
      <c r="N50" s="213">
        <v>119</v>
      </c>
      <c r="O50" s="212">
        <f t="shared" si="9"/>
        <v>272</v>
      </c>
      <c r="P50" s="213">
        <v>143</v>
      </c>
      <c r="Q50" s="213">
        <v>129</v>
      </c>
      <c r="R50" s="212">
        <f t="shared" si="10"/>
        <v>0</v>
      </c>
      <c r="S50" s="213">
        <v>0</v>
      </c>
      <c r="T50" s="213">
        <v>0</v>
      </c>
      <c r="U50" s="212">
        <f t="shared" si="11"/>
        <v>0</v>
      </c>
      <c r="V50" s="212">
        <v>0</v>
      </c>
      <c r="W50" s="213">
        <v>0</v>
      </c>
      <c r="X50" s="213">
        <v>0</v>
      </c>
      <c r="Y50" s="213">
        <v>280</v>
      </c>
      <c r="Z50" s="213">
        <v>261</v>
      </c>
      <c r="AA50" s="213">
        <v>179</v>
      </c>
      <c r="AB50" s="213">
        <v>163</v>
      </c>
      <c r="AC50" s="213">
        <v>117</v>
      </c>
      <c r="AD50" s="21" t="s">
        <v>39</v>
      </c>
      <c r="AE50" s="14"/>
    </row>
    <row r="51" spans="1:31" s="338" customFormat="1" ht="16.5" customHeight="1">
      <c r="A51" s="401" t="s">
        <v>252</v>
      </c>
      <c r="B51" s="403"/>
      <c r="C51" s="335">
        <f t="shared" si="1"/>
        <v>1494</v>
      </c>
      <c r="D51" s="336">
        <f t="shared" si="2"/>
        <v>741</v>
      </c>
      <c r="E51" s="336">
        <f t="shared" si="3"/>
        <v>753</v>
      </c>
      <c r="F51" s="336">
        <f t="shared" si="4"/>
        <v>1494</v>
      </c>
      <c r="G51" s="336">
        <f t="shared" si="5"/>
        <v>741</v>
      </c>
      <c r="H51" s="336">
        <f t="shared" si="6"/>
        <v>753</v>
      </c>
      <c r="I51" s="336">
        <f t="shared" si="7"/>
        <v>510</v>
      </c>
      <c r="J51" s="336">
        <f aca="true" t="shared" si="19" ref="J51:AC51">SUM(J52:J55)</f>
        <v>260</v>
      </c>
      <c r="K51" s="336">
        <f t="shared" si="19"/>
        <v>250</v>
      </c>
      <c r="L51" s="336">
        <f t="shared" si="8"/>
        <v>505</v>
      </c>
      <c r="M51" s="336">
        <f t="shared" si="19"/>
        <v>246</v>
      </c>
      <c r="N51" s="336">
        <f t="shared" si="19"/>
        <v>259</v>
      </c>
      <c r="O51" s="336">
        <f t="shared" si="9"/>
        <v>479</v>
      </c>
      <c r="P51" s="336">
        <f t="shared" si="19"/>
        <v>235</v>
      </c>
      <c r="Q51" s="336">
        <f t="shared" si="19"/>
        <v>244</v>
      </c>
      <c r="R51" s="336">
        <f t="shared" si="10"/>
        <v>0</v>
      </c>
      <c r="S51" s="336">
        <f t="shared" si="19"/>
        <v>0</v>
      </c>
      <c r="T51" s="336">
        <f t="shared" si="19"/>
        <v>0</v>
      </c>
      <c r="U51" s="336">
        <f t="shared" si="11"/>
        <v>0</v>
      </c>
      <c r="V51" s="336">
        <f t="shared" si="19"/>
        <v>0</v>
      </c>
      <c r="W51" s="336">
        <f t="shared" si="19"/>
        <v>0</v>
      </c>
      <c r="X51" s="336">
        <f t="shared" si="19"/>
        <v>0</v>
      </c>
      <c r="Y51" s="336">
        <f t="shared" si="19"/>
        <v>520</v>
      </c>
      <c r="Z51" s="336">
        <f t="shared" si="19"/>
        <v>426</v>
      </c>
      <c r="AA51" s="336">
        <f t="shared" si="19"/>
        <v>374</v>
      </c>
      <c r="AB51" s="336">
        <f t="shared" si="19"/>
        <v>260</v>
      </c>
      <c r="AC51" s="336">
        <f t="shared" si="19"/>
        <v>250</v>
      </c>
      <c r="AD51" s="407" t="s">
        <v>252</v>
      </c>
      <c r="AE51" s="409"/>
    </row>
    <row r="52" spans="1:31" ht="16.5" customHeight="1">
      <c r="A52" s="17"/>
      <c r="B52" s="20" t="s">
        <v>40</v>
      </c>
      <c r="C52" s="342">
        <f t="shared" si="1"/>
        <v>662</v>
      </c>
      <c r="D52" s="212">
        <f t="shared" si="2"/>
        <v>406</v>
      </c>
      <c r="E52" s="212">
        <f t="shared" si="3"/>
        <v>256</v>
      </c>
      <c r="F52" s="212">
        <f t="shared" si="4"/>
        <v>662</v>
      </c>
      <c r="G52" s="213">
        <f t="shared" si="5"/>
        <v>406</v>
      </c>
      <c r="H52" s="213">
        <f t="shared" si="6"/>
        <v>256</v>
      </c>
      <c r="I52" s="212">
        <f t="shared" si="7"/>
        <v>230</v>
      </c>
      <c r="J52" s="213">
        <v>136</v>
      </c>
      <c r="K52" s="213">
        <v>94</v>
      </c>
      <c r="L52" s="212">
        <f t="shared" si="8"/>
        <v>229</v>
      </c>
      <c r="M52" s="213">
        <v>139</v>
      </c>
      <c r="N52" s="213">
        <v>90</v>
      </c>
      <c r="O52" s="212">
        <f t="shared" si="9"/>
        <v>203</v>
      </c>
      <c r="P52" s="213">
        <v>131</v>
      </c>
      <c r="Q52" s="213">
        <v>72</v>
      </c>
      <c r="R52" s="212">
        <f t="shared" si="10"/>
        <v>0</v>
      </c>
      <c r="S52" s="213">
        <v>0</v>
      </c>
      <c r="T52" s="213">
        <v>0</v>
      </c>
      <c r="U52" s="212">
        <f t="shared" si="11"/>
        <v>0</v>
      </c>
      <c r="V52" s="212">
        <v>0</v>
      </c>
      <c r="W52" s="213">
        <v>0</v>
      </c>
      <c r="X52" s="213">
        <v>0</v>
      </c>
      <c r="Y52" s="213">
        <v>240</v>
      </c>
      <c r="Z52" s="213">
        <v>193</v>
      </c>
      <c r="AA52" s="213">
        <v>133</v>
      </c>
      <c r="AB52" s="213">
        <v>136</v>
      </c>
      <c r="AC52" s="213">
        <v>94</v>
      </c>
      <c r="AD52" s="21" t="s">
        <v>40</v>
      </c>
      <c r="AE52" s="14"/>
    </row>
    <row r="53" spans="1:31" ht="16.5" customHeight="1">
      <c r="A53" s="17"/>
      <c r="B53" s="20" t="s">
        <v>41</v>
      </c>
      <c r="C53" s="342">
        <f t="shared" si="1"/>
        <v>0</v>
      </c>
      <c r="D53" s="212">
        <f t="shared" si="2"/>
        <v>0</v>
      </c>
      <c r="E53" s="212">
        <f t="shared" si="3"/>
        <v>0</v>
      </c>
      <c r="F53" s="212">
        <f t="shared" si="4"/>
        <v>0</v>
      </c>
      <c r="G53" s="213">
        <f t="shared" si="5"/>
        <v>0</v>
      </c>
      <c r="H53" s="213">
        <f t="shared" si="6"/>
        <v>0</v>
      </c>
      <c r="I53" s="212">
        <f t="shared" si="7"/>
        <v>0</v>
      </c>
      <c r="J53" s="213">
        <v>0</v>
      </c>
      <c r="K53" s="213">
        <v>0</v>
      </c>
      <c r="L53" s="212">
        <f t="shared" si="8"/>
        <v>0</v>
      </c>
      <c r="M53" s="213">
        <v>0</v>
      </c>
      <c r="N53" s="213">
        <v>0</v>
      </c>
      <c r="O53" s="212">
        <f t="shared" si="9"/>
        <v>0</v>
      </c>
      <c r="P53" s="213">
        <v>0</v>
      </c>
      <c r="Q53" s="213">
        <v>0</v>
      </c>
      <c r="R53" s="212">
        <f t="shared" si="10"/>
        <v>0</v>
      </c>
      <c r="S53" s="213">
        <v>0</v>
      </c>
      <c r="T53" s="213">
        <v>0</v>
      </c>
      <c r="U53" s="212">
        <f t="shared" si="11"/>
        <v>0</v>
      </c>
      <c r="V53" s="212">
        <v>0</v>
      </c>
      <c r="W53" s="213">
        <v>0</v>
      </c>
      <c r="X53" s="213">
        <v>0</v>
      </c>
      <c r="Y53" s="213">
        <v>0</v>
      </c>
      <c r="Z53" s="213">
        <v>0</v>
      </c>
      <c r="AA53" s="213">
        <v>0</v>
      </c>
      <c r="AB53" s="213">
        <v>0</v>
      </c>
      <c r="AC53" s="213">
        <v>0</v>
      </c>
      <c r="AD53" s="21" t="s">
        <v>41</v>
      </c>
      <c r="AE53" s="14"/>
    </row>
    <row r="54" spans="1:31" ht="16.5" customHeight="1">
      <c r="A54" s="17"/>
      <c r="B54" s="20" t="s">
        <v>42</v>
      </c>
      <c r="C54" s="342">
        <f t="shared" si="1"/>
        <v>832</v>
      </c>
      <c r="D54" s="212">
        <f t="shared" si="2"/>
        <v>335</v>
      </c>
      <c r="E54" s="212">
        <f t="shared" si="3"/>
        <v>497</v>
      </c>
      <c r="F54" s="212">
        <f t="shared" si="4"/>
        <v>832</v>
      </c>
      <c r="G54" s="213">
        <f t="shared" si="5"/>
        <v>335</v>
      </c>
      <c r="H54" s="213">
        <f t="shared" si="6"/>
        <v>497</v>
      </c>
      <c r="I54" s="212">
        <f t="shared" si="7"/>
        <v>280</v>
      </c>
      <c r="J54" s="213">
        <v>124</v>
      </c>
      <c r="K54" s="213">
        <v>156</v>
      </c>
      <c r="L54" s="212">
        <f t="shared" si="8"/>
        <v>276</v>
      </c>
      <c r="M54" s="213">
        <v>107</v>
      </c>
      <c r="N54" s="213">
        <v>169</v>
      </c>
      <c r="O54" s="212">
        <f t="shared" si="9"/>
        <v>276</v>
      </c>
      <c r="P54" s="213">
        <v>104</v>
      </c>
      <c r="Q54" s="213">
        <v>172</v>
      </c>
      <c r="R54" s="212">
        <f t="shared" si="10"/>
        <v>0</v>
      </c>
      <c r="S54" s="213">
        <v>0</v>
      </c>
      <c r="T54" s="213">
        <v>0</v>
      </c>
      <c r="U54" s="212">
        <f t="shared" si="11"/>
        <v>0</v>
      </c>
      <c r="V54" s="212">
        <v>0</v>
      </c>
      <c r="W54" s="213">
        <v>0</v>
      </c>
      <c r="X54" s="213">
        <v>0</v>
      </c>
      <c r="Y54" s="213">
        <v>280</v>
      </c>
      <c r="Z54" s="213">
        <v>233</v>
      </c>
      <c r="AA54" s="213">
        <v>241</v>
      </c>
      <c r="AB54" s="213">
        <v>124</v>
      </c>
      <c r="AC54" s="213">
        <v>156</v>
      </c>
      <c r="AD54" s="21" t="s">
        <v>42</v>
      </c>
      <c r="AE54" s="14"/>
    </row>
    <row r="55" spans="1:31" ht="16.5" customHeight="1">
      <c r="A55" s="17"/>
      <c r="B55" s="20" t="s">
        <v>43</v>
      </c>
      <c r="C55" s="342">
        <f t="shared" si="1"/>
        <v>0</v>
      </c>
      <c r="D55" s="212">
        <f t="shared" si="2"/>
        <v>0</v>
      </c>
      <c r="E55" s="212">
        <f t="shared" si="3"/>
        <v>0</v>
      </c>
      <c r="F55" s="212">
        <f t="shared" si="4"/>
        <v>0</v>
      </c>
      <c r="G55" s="213">
        <f t="shared" si="5"/>
        <v>0</v>
      </c>
      <c r="H55" s="213">
        <f t="shared" si="6"/>
        <v>0</v>
      </c>
      <c r="I55" s="212">
        <f t="shared" si="7"/>
        <v>0</v>
      </c>
      <c r="J55" s="213">
        <v>0</v>
      </c>
      <c r="K55" s="213">
        <v>0</v>
      </c>
      <c r="L55" s="212">
        <f t="shared" si="8"/>
        <v>0</v>
      </c>
      <c r="M55" s="213">
        <v>0</v>
      </c>
      <c r="N55" s="213">
        <v>0</v>
      </c>
      <c r="O55" s="212">
        <f t="shared" si="9"/>
        <v>0</v>
      </c>
      <c r="P55" s="213">
        <v>0</v>
      </c>
      <c r="Q55" s="213">
        <v>0</v>
      </c>
      <c r="R55" s="212">
        <f t="shared" si="10"/>
        <v>0</v>
      </c>
      <c r="S55" s="213">
        <v>0</v>
      </c>
      <c r="T55" s="213">
        <v>0</v>
      </c>
      <c r="U55" s="212">
        <f t="shared" si="11"/>
        <v>0</v>
      </c>
      <c r="V55" s="212">
        <v>0</v>
      </c>
      <c r="W55" s="213">
        <v>0</v>
      </c>
      <c r="X55" s="213">
        <v>0</v>
      </c>
      <c r="Y55" s="213">
        <v>0</v>
      </c>
      <c r="Z55" s="213">
        <v>0</v>
      </c>
      <c r="AA55" s="213">
        <v>0</v>
      </c>
      <c r="AB55" s="213">
        <v>0</v>
      </c>
      <c r="AC55" s="213">
        <v>0</v>
      </c>
      <c r="AD55" s="21" t="s">
        <v>43</v>
      </c>
      <c r="AE55" s="14"/>
    </row>
    <row r="56" spans="1:31" s="344" customFormat="1" ht="16.5" customHeight="1">
      <c r="A56" s="401" t="s">
        <v>253</v>
      </c>
      <c r="B56" s="403"/>
      <c r="C56" s="335">
        <f t="shared" si="1"/>
        <v>542</v>
      </c>
      <c r="D56" s="336">
        <f t="shared" si="2"/>
        <v>285</v>
      </c>
      <c r="E56" s="336">
        <f t="shared" si="3"/>
        <v>257</v>
      </c>
      <c r="F56" s="336">
        <f t="shared" si="4"/>
        <v>542</v>
      </c>
      <c r="G56" s="336">
        <f t="shared" si="5"/>
        <v>285</v>
      </c>
      <c r="H56" s="336">
        <f t="shared" si="6"/>
        <v>257</v>
      </c>
      <c r="I56" s="336">
        <f t="shared" si="7"/>
        <v>192</v>
      </c>
      <c r="J56" s="336">
        <f aca="true" t="shared" si="20" ref="J56:AC56">SUM(J57:J58)</f>
        <v>89</v>
      </c>
      <c r="K56" s="336">
        <f t="shared" si="20"/>
        <v>103</v>
      </c>
      <c r="L56" s="336">
        <f t="shared" si="8"/>
        <v>172</v>
      </c>
      <c r="M56" s="336">
        <f t="shared" si="20"/>
        <v>100</v>
      </c>
      <c r="N56" s="336">
        <f t="shared" si="20"/>
        <v>72</v>
      </c>
      <c r="O56" s="336">
        <f t="shared" si="9"/>
        <v>178</v>
      </c>
      <c r="P56" s="336">
        <f t="shared" si="20"/>
        <v>96</v>
      </c>
      <c r="Q56" s="336">
        <f t="shared" si="20"/>
        <v>82</v>
      </c>
      <c r="R56" s="336">
        <f t="shared" si="10"/>
        <v>0</v>
      </c>
      <c r="S56" s="336">
        <f t="shared" si="20"/>
        <v>0</v>
      </c>
      <c r="T56" s="336">
        <f t="shared" si="20"/>
        <v>0</v>
      </c>
      <c r="U56" s="336">
        <f t="shared" si="11"/>
        <v>0</v>
      </c>
      <c r="V56" s="336">
        <f t="shared" si="20"/>
        <v>0</v>
      </c>
      <c r="W56" s="336">
        <f t="shared" si="20"/>
        <v>0</v>
      </c>
      <c r="X56" s="336">
        <f t="shared" si="20"/>
        <v>0</v>
      </c>
      <c r="Y56" s="336">
        <f t="shared" si="20"/>
        <v>240</v>
      </c>
      <c r="Z56" s="336">
        <f t="shared" si="20"/>
        <v>121</v>
      </c>
      <c r="AA56" s="336">
        <f t="shared" si="20"/>
        <v>129</v>
      </c>
      <c r="AB56" s="336">
        <f t="shared" si="20"/>
        <v>89</v>
      </c>
      <c r="AC56" s="336">
        <f t="shared" si="20"/>
        <v>103</v>
      </c>
      <c r="AD56" s="407" t="s">
        <v>253</v>
      </c>
      <c r="AE56" s="409"/>
    </row>
    <row r="57" spans="1:31" ht="16.5" customHeight="1">
      <c r="A57" s="17"/>
      <c r="B57" s="20" t="s">
        <v>44</v>
      </c>
      <c r="C57" s="342">
        <f t="shared" si="1"/>
        <v>218</v>
      </c>
      <c r="D57" s="212">
        <f t="shared" si="2"/>
        <v>141</v>
      </c>
      <c r="E57" s="212">
        <f t="shared" si="3"/>
        <v>77</v>
      </c>
      <c r="F57" s="212">
        <f t="shared" si="4"/>
        <v>218</v>
      </c>
      <c r="G57" s="213">
        <f t="shared" si="5"/>
        <v>141</v>
      </c>
      <c r="H57" s="213">
        <f t="shared" si="6"/>
        <v>77</v>
      </c>
      <c r="I57" s="212">
        <f t="shared" si="7"/>
        <v>93</v>
      </c>
      <c r="J57" s="213">
        <v>54</v>
      </c>
      <c r="K57" s="213">
        <v>39</v>
      </c>
      <c r="L57" s="212">
        <f t="shared" si="8"/>
        <v>63</v>
      </c>
      <c r="M57" s="213">
        <v>47</v>
      </c>
      <c r="N57" s="213">
        <v>16</v>
      </c>
      <c r="O57" s="212">
        <f t="shared" si="9"/>
        <v>62</v>
      </c>
      <c r="P57" s="213">
        <v>40</v>
      </c>
      <c r="Q57" s="213">
        <v>22</v>
      </c>
      <c r="R57" s="212">
        <f t="shared" si="10"/>
        <v>0</v>
      </c>
      <c r="S57" s="213">
        <v>0</v>
      </c>
      <c r="T57" s="213">
        <v>0</v>
      </c>
      <c r="U57" s="212">
        <f t="shared" si="11"/>
        <v>0</v>
      </c>
      <c r="V57" s="212">
        <v>0</v>
      </c>
      <c r="W57" s="213">
        <v>0</v>
      </c>
      <c r="X57" s="213">
        <v>0</v>
      </c>
      <c r="Y57" s="213">
        <v>120</v>
      </c>
      <c r="Z57" s="213">
        <v>74</v>
      </c>
      <c r="AA57" s="213">
        <v>54</v>
      </c>
      <c r="AB57" s="213">
        <v>54</v>
      </c>
      <c r="AC57" s="213">
        <v>39</v>
      </c>
      <c r="AD57" s="21" t="s">
        <v>44</v>
      </c>
      <c r="AE57" s="14"/>
    </row>
    <row r="58" spans="1:31" s="9" customFormat="1" ht="16.5" customHeight="1">
      <c r="A58" s="17"/>
      <c r="B58" s="20" t="s">
        <v>56</v>
      </c>
      <c r="C58" s="342">
        <f t="shared" si="1"/>
        <v>324</v>
      </c>
      <c r="D58" s="212">
        <f t="shared" si="2"/>
        <v>144</v>
      </c>
      <c r="E58" s="212">
        <f t="shared" si="3"/>
        <v>180</v>
      </c>
      <c r="F58" s="212">
        <f t="shared" si="4"/>
        <v>324</v>
      </c>
      <c r="G58" s="213">
        <f t="shared" si="5"/>
        <v>144</v>
      </c>
      <c r="H58" s="213">
        <f t="shared" si="6"/>
        <v>180</v>
      </c>
      <c r="I58" s="212">
        <f t="shared" si="7"/>
        <v>99</v>
      </c>
      <c r="J58" s="213">
        <v>35</v>
      </c>
      <c r="K58" s="213">
        <v>64</v>
      </c>
      <c r="L58" s="212">
        <f t="shared" si="8"/>
        <v>109</v>
      </c>
      <c r="M58" s="213">
        <v>53</v>
      </c>
      <c r="N58" s="213">
        <v>56</v>
      </c>
      <c r="O58" s="212">
        <f t="shared" si="9"/>
        <v>116</v>
      </c>
      <c r="P58" s="213">
        <v>56</v>
      </c>
      <c r="Q58" s="213">
        <v>60</v>
      </c>
      <c r="R58" s="212">
        <f t="shared" si="10"/>
        <v>0</v>
      </c>
      <c r="S58" s="213">
        <v>0</v>
      </c>
      <c r="T58" s="213">
        <v>0</v>
      </c>
      <c r="U58" s="212">
        <f t="shared" si="11"/>
        <v>0</v>
      </c>
      <c r="V58" s="212">
        <v>0</v>
      </c>
      <c r="W58" s="213">
        <v>0</v>
      </c>
      <c r="X58" s="213">
        <v>0</v>
      </c>
      <c r="Y58" s="213">
        <v>120</v>
      </c>
      <c r="Z58" s="213">
        <v>47</v>
      </c>
      <c r="AA58" s="213">
        <v>75</v>
      </c>
      <c r="AB58" s="213">
        <v>35</v>
      </c>
      <c r="AC58" s="213">
        <v>64</v>
      </c>
      <c r="AD58" s="21" t="s">
        <v>56</v>
      </c>
      <c r="AE58" s="14"/>
    </row>
    <row r="59" spans="1:31" s="338" customFormat="1" ht="16.5" customHeight="1">
      <c r="A59" s="401" t="s">
        <v>254</v>
      </c>
      <c r="B59" s="402"/>
      <c r="C59" s="335">
        <f t="shared" si="1"/>
        <v>1188</v>
      </c>
      <c r="D59" s="336">
        <f t="shared" si="2"/>
        <v>571</v>
      </c>
      <c r="E59" s="336">
        <f t="shared" si="3"/>
        <v>617</v>
      </c>
      <c r="F59" s="336">
        <f t="shared" si="4"/>
        <v>1188</v>
      </c>
      <c r="G59" s="336">
        <f t="shared" si="5"/>
        <v>571</v>
      </c>
      <c r="H59" s="336">
        <f t="shared" si="6"/>
        <v>617</v>
      </c>
      <c r="I59" s="336">
        <f t="shared" si="7"/>
        <v>387</v>
      </c>
      <c r="J59" s="336">
        <f aca="true" t="shared" si="21" ref="J59:AC59">SUM(J60:J61)</f>
        <v>182</v>
      </c>
      <c r="K59" s="336">
        <f t="shared" si="21"/>
        <v>205</v>
      </c>
      <c r="L59" s="336">
        <f t="shared" si="8"/>
        <v>400</v>
      </c>
      <c r="M59" s="336">
        <f t="shared" si="21"/>
        <v>194</v>
      </c>
      <c r="N59" s="336">
        <f t="shared" si="21"/>
        <v>206</v>
      </c>
      <c r="O59" s="336">
        <f t="shared" si="9"/>
        <v>401</v>
      </c>
      <c r="P59" s="336">
        <f t="shared" si="21"/>
        <v>195</v>
      </c>
      <c r="Q59" s="336">
        <f t="shared" si="21"/>
        <v>206</v>
      </c>
      <c r="R59" s="336">
        <f t="shared" si="10"/>
        <v>0</v>
      </c>
      <c r="S59" s="336">
        <f t="shared" si="21"/>
        <v>0</v>
      </c>
      <c r="T59" s="336">
        <f t="shared" si="21"/>
        <v>0</v>
      </c>
      <c r="U59" s="336">
        <f t="shared" si="11"/>
        <v>0</v>
      </c>
      <c r="V59" s="336">
        <f t="shared" si="21"/>
        <v>0</v>
      </c>
      <c r="W59" s="336">
        <f t="shared" si="21"/>
        <v>0</v>
      </c>
      <c r="X59" s="336">
        <f t="shared" si="21"/>
        <v>0</v>
      </c>
      <c r="Y59" s="336">
        <f t="shared" si="21"/>
        <v>440</v>
      </c>
      <c r="Z59" s="336">
        <f t="shared" si="21"/>
        <v>236</v>
      </c>
      <c r="AA59" s="336">
        <f t="shared" si="21"/>
        <v>250</v>
      </c>
      <c r="AB59" s="336">
        <f t="shared" si="21"/>
        <v>181</v>
      </c>
      <c r="AC59" s="336">
        <f t="shared" si="21"/>
        <v>205</v>
      </c>
      <c r="AD59" s="407" t="s">
        <v>254</v>
      </c>
      <c r="AE59" s="408"/>
    </row>
    <row r="60" spans="1:31" ht="16.5" customHeight="1">
      <c r="A60" s="23"/>
      <c r="B60" s="20" t="s">
        <v>45</v>
      </c>
      <c r="C60" s="342">
        <f t="shared" si="1"/>
        <v>420</v>
      </c>
      <c r="D60" s="212">
        <f t="shared" si="2"/>
        <v>185</v>
      </c>
      <c r="E60" s="212">
        <f t="shared" si="3"/>
        <v>235</v>
      </c>
      <c r="F60" s="212">
        <f t="shared" si="4"/>
        <v>420</v>
      </c>
      <c r="G60" s="213">
        <f t="shared" si="5"/>
        <v>185</v>
      </c>
      <c r="H60" s="213">
        <f t="shared" si="6"/>
        <v>235</v>
      </c>
      <c r="I60" s="212">
        <f t="shared" si="7"/>
        <v>131</v>
      </c>
      <c r="J60" s="213">
        <v>63</v>
      </c>
      <c r="K60" s="213">
        <v>68</v>
      </c>
      <c r="L60" s="212">
        <f t="shared" si="8"/>
        <v>145</v>
      </c>
      <c r="M60" s="213">
        <v>61</v>
      </c>
      <c r="N60" s="213">
        <v>84</v>
      </c>
      <c r="O60" s="212">
        <f t="shared" si="9"/>
        <v>144</v>
      </c>
      <c r="P60" s="213">
        <v>61</v>
      </c>
      <c r="Q60" s="213">
        <v>83</v>
      </c>
      <c r="R60" s="212">
        <f t="shared" si="10"/>
        <v>0</v>
      </c>
      <c r="S60" s="213">
        <v>0</v>
      </c>
      <c r="T60" s="213">
        <v>0</v>
      </c>
      <c r="U60" s="212">
        <f t="shared" si="11"/>
        <v>0</v>
      </c>
      <c r="V60" s="212">
        <v>0</v>
      </c>
      <c r="W60" s="213">
        <v>0</v>
      </c>
      <c r="X60" s="213">
        <v>0</v>
      </c>
      <c r="Y60" s="213">
        <v>160</v>
      </c>
      <c r="Z60" s="213">
        <v>72</v>
      </c>
      <c r="AA60" s="213">
        <v>82</v>
      </c>
      <c r="AB60" s="213">
        <v>63</v>
      </c>
      <c r="AC60" s="213">
        <v>68</v>
      </c>
      <c r="AD60" s="21" t="s">
        <v>45</v>
      </c>
      <c r="AE60" s="14"/>
    </row>
    <row r="61" spans="1:31" ht="16.5" customHeight="1">
      <c r="A61" s="23"/>
      <c r="B61" s="20" t="s">
        <v>190</v>
      </c>
      <c r="C61" s="342">
        <f t="shared" si="1"/>
        <v>768</v>
      </c>
      <c r="D61" s="212">
        <f t="shared" si="2"/>
        <v>386</v>
      </c>
      <c r="E61" s="212">
        <f t="shared" si="3"/>
        <v>382</v>
      </c>
      <c r="F61" s="212">
        <f t="shared" si="4"/>
        <v>768</v>
      </c>
      <c r="G61" s="213">
        <f t="shared" si="5"/>
        <v>386</v>
      </c>
      <c r="H61" s="213">
        <f t="shared" si="6"/>
        <v>382</v>
      </c>
      <c r="I61" s="212">
        <f t="shared" si="7"/>
        <v>256</v>
      </c>
      <c r="J61" s="213">
        <v>119</v>
      </c>
      <c r="K61" s="213">
        <v>137</v>
      </c>
      <c r="L61" s="212">
        <f t="shared" si="8"/>
        <v>255</v>
      </c>
      <c r="M61" s="213">
        <v>133</v>
      </c>
      <c r="N61" s="213">
        <v>122</v>
      </c>
      <c r="O61" s="212">
        <f t="shared" si="9"/>
        <v>257</v>
      </c>
      <c r="P61" s="213">
        <v>134</v>
      </c>
      <c r="Q61" s="213">
        <v>123</v>
      </c>
      <c r="R61" s="212">
        <f t="shared" si="10"/>
        <v>0</v>
      </c>
      <c r="S61" s="213">
        <v>0</v>
      </c>
      <c r="T61" s="213">
        <v>0</v>
      </c>
      <c r="U61" s="212">
        <f t="shared" si="11"/>
        <v>0</v>
      </c>
      <c r="V61" s="212">
        <v>0</v>
      </c>
      <c r="W61" s="213">
        <v>0</v>
      </c>
      <c r="X61" s="213">
        <v>0</v>
      </c>
      <c r="Y61" s="213">
        <v>280</v>
      </c>
      <c r="Z61" s="213">
        <v>164</v>
      </c>
      <c r="AA61" s="213">
        <v>168</v>
      </c>
      <c r="AB61" s="213">
        <v>118</v>
      </c>
      <c r="AC61" s="213">
        <v>137</v>
      </c>
      <c r="AD61" s="21" t="s">
        <v>190</v>
      </c>
      <c r="AE61" s="14"/>
    </row>
    <row r="62" spans="1:31" s="338" customFormat="1" ht="16.5" customHeight="1">
      <c r="A62" s="401" t="s">
        <v>255</v>
      </c>
      <c r="B62" s="403"/>
      <c r="C62" s="335">
        <f t="shared" si="1"/>
        <v>0</v>
      </c>
      <c r="D62" s="336">
        <f t="shared" si="2"/>
        <v>0</v>
      </c>
      <c r="E62" s="336">
        <f t="shared" si="3"/>
        <v>0</v>
      </c>
      <c r="F62" s="336">
        <f t="shared" si="4"/>
        <v>0</v>
      </c>
      <c r="G62" s="336">
        <f t="shared" si="5"/>
        <v>0</v>
      </c>
      <c r="H62" s="336">
        <f t="shared" si="6"/>
        <v>0</v>
      </c>
      <c r="I62" s="336">
        <f t="shared" si="7"/>
        <v>0</v>
      </c>
      <c r="J62" s="336">
        <f aca="true" t="shared" si="22" ref="J62:AC62">J63</f>
        <v>0</v>
      </c>
      <c r="K62" s="336">
        <f t="shared" si="22"/>
        <v>0</v>
      </c>
      <c r="L62" s="336">
        <f t="shared" si="8"/>
        <v>0</v>
      </c>
      <c r="M62" s="336">
        <f t="shared" si="22"/>
        <v>0</v>
      </c>
      <c r="N62" s="336">
        <f t="shared" si="22"/>
        <v>0</v>
      </c>
      <c r="O62" s="336">
        <f t="shared" si="9"/>
        <v>0</v>
      </c>
      <c r="P62" s="336">
        <f t="shared" si="22"/>
        <v>0</v>
      </c>
      <c r="Q62" s="336">
        <f>Q63</f>
        <v>0</v>
      </c>
      <c r="R62" s="336">
        <f t="shared" si="10"/>
        <v>0</v>
      </c>
      <c r="S62" s="336">
        <f t="shared" si="22"/>
        <v>0</v>
      </c>
      <c r="T62" s="336">
        <f t="shared" si="22"/>
        <v>0</v>
      </c>
      <c r="U62" s="336">
        <f t="shared" si="11"/>
        <v>0</v>
      </c>
      <c r="V62" s="336">
        <f t="shared" si="22"/>
        <v>0</v>
      </c>
      <c r="W62" s="336">
        <f t="shared" si="22"/>
        <v>0</v>
      </c>
      <c r="X62" s="336">
        <f t="shared" si="22"/>
        <v>0</v>
      </c>
      <c r="Y62" s="336">
        <f t="shared" si="22"/>
        <v>0</v>
      </c>
      <c r="Z62" s="336">
        <f t="shared" si="22"/>
        <v>0</v>
      </c>
      <c r="AA62" s="336">
        <f t="shared" si="22"/>
        <v>0</v>
      </c>
      <c r="AB62" s="336">
        <f t="shared" si="22"/>
        <v>0</v>
      </c>
      <c r="AC62" s="336">
        <f t="shared" si="22"/>
        <v>0</v>
      </c>
      <c r="AD62" s="407" t="s">
        <v>255</v>
      </c>
      <c r="AE62" s="409"/>
    </row>
    <row r="63" spans="1:31" ht="16.5" customHeight="1">
      <c r="A63" s="23"/>
      <c r="B63" s="20" t="s">
        <v>46</v>
      </c>
      <c r="C63" s="342">
        <f t="shared" si="1"/>
        <v>0</v>
      </c>
      <c r="D63" s="212">
        <f t="shared" si="2"/>
        <v>0</v>
      </c>
      <c r="E63" s="212">
        <f t="shared" si="3"/>
        <v>0</v>
      </c>
      <c r="F63" s="212">
        <f t="shared" si="4"/>
        <v>0</v>
      </c>
      <c r="G63" s="213">
        <f t="shared" si="5"/>
        <v>0</v>
      </c>
      <c r="H63" s="213">
        <f t="shared" si="6"/>
        <v>0</v>
      </c>
      <c r="I63" s="212">
        <f t="shared" si="7"/>
        <v>0</v>
      </c>
      <c r="J63" s="213">
        <v>0</v>
      </c>
      <c r="K63" s="213">
        <v>0</v>
      </c>
      <c r="L63" s="212">
        <f t="shared" si="8"/>
        <v>0</v>
      </c>
      <c r="M63" s="213">
        <v>0</v>
      </c>
      <c r="N63" s="213">
        <v>0</v>
      </c>
      <c r="O63" s="212">
        <f t="shared" si="9"/>
        <v>0</v>
      </c>
      <c r="P63" s="213">
        <v>0</v>
      </c>
      <c r="Q63" s="213">
        <v>0</v>
      </c>
      <c r="R63" s="212">
        <f t="shared" si="10"/>
        <v>0</v>
      </c>
      <c r="S63" s="213">
        <v>0</v>
      </c>
      <c r="T63" s="213">
        <v>0</v>
      </c>
      <c r="U63" s="212">
        <f t="shared" si="11"/>
        <v>0</v>
      </c>
      <c r="V63" s="212">
        <v>0</v>
      </c>
      <c r="W63" s="213">
        <v>0</v>
      </c>
      <c r="X63" s="213">
        <v>0</v>
      </c>
      <c r="Y63" s="213">
        <v>0</v>
      </c>
      <c r="Z63" s="213">
        <v>0</v>
      </c>
      <c r="AA63" s="213">
        <v>0</v>
      </c>
      <c r="AB63" s="213">
        <v>0</v>
      </c>
      <c r="AC63" s="213">
        <v>0</v>
      </c>
      <c r="AD63" s="21" t="s">
        <v>46</v>
      </c>
      <c r="AE63" s="14"/>
    </row>
    <row r="64" spans="1:31" s="344" customFormat="1" ht="16.5" customHeight="1">
      <c r="A64" s="401" t="s">
        <v>256</v>
      </c>
      <c r="B64" s="402"/>
      <c r="C64" s="335">
        <f t="shared" si="1"/>
        <v>314</v>
      </c>
      <c r="D64" s="336">
        <f t="shared" si="2"/>
        <v>170</v>
      </c>
      <c r="E64" s="336">
        <f t="shared" si="3"/>
        <v>144</v>
      </c>
      <c r="F64" s="336">
        <f t="shared" si="4"/>
        <v>314</v>
      </c>
      <c r="G64" s="336">
        <f t="shared" si="5"/>
        <v>170</v>
      </c>
      <c r="H64" s="336">
        <f t="shared" si="6"/>
        <v>144</v>
      </c>
      <c r="I64" s="336">
        <f t="shared" si="7"/>
        <v>89</v>
      </c>
      <c r="J64" s="336">
        <f aca="true" t="shared" si="23" ref="J64:AC64">J65</f>
        <v>45</v>
      </c>
      <c r="K64" s="336">
        <f t="shared" si="23"/>
        <v>44</v>
      </c>
      <c r="L64" s="336">
        <f t="shared" si="8"/>
        <v>110</v>
      </c>
      <c r="M64" s="336">
        <f t="shared" si="23"/>
        <v>48</v>
      </c>
      <c r="N64" s="336">
        <f t="shared" si="23"/>
        <v>62</v>
      </c>
      <c r="O64" s="336">
        <f t="shared" si="9"/>
        <v>115</v>
      </c>
      <c r="P64" s="336">
        <f t="shared" si="23"/>
        <v>77</v>
      </c>
      <c r="Q64" s="336">
        <f t="shared" si="23"/>
        <v>38</v>
      </c>
      <c r="R64" s="336">
        <f t="shared" si="10"/>
        <v>0</v>
      </c>
      <c r="S64" s="336">
        <f t="shared" si="23"/>
        <v>0</v>
      </c>
      <c r="T64" s="336">
        <f t="shared" si="23"/>
        <v>0</v>
      </c>
      <c r="U64" s="336">
        <f t="shared" si="11"/>
        <v>0</v>
      </c>
      <c r="V64" s="336">
        <f t="shared" si="23"/>
        <v>0</v>
      </c>
      <c r="W64" s="336">
        <f t="shared" si="23"/>
        <v>0</v>
      </c>
      <c r="X64" s="336">
        <f t="shared" si="23"/>
        <v>0</v>
      </c>
      <c r="Y64" s="336">
        <f t="shared" si="23"/>
        <v>160</v>
      </c>
      <c r="Z64" s="336">
        <f t="shared" si="23"/>
        <v>52</v>
      </c>
      <c r="AA64" s="336">
        <f t="shared" si="23"/>
        <v>47</v>
      </c>
      <c r="AB64" s="336">
        <f t="shared" si="23"/>
        <v>45</v>
      </c>
      <c r="AC64" s="336">
        <f t="shared" si="23"/>
        <v>44</v>
      </c>
      <c r="AD64" s="407" t="s">
        <v>256</v>
      </c>
      <c r="AE64" s="408"/>
    </row>
    <row r="65" spans="1:31" s="9" customFormat="1" ht="16.5" customHeight="1">
      <c r="A65" s="23"/>
      <c r="B65" s="20" t="s">
        <v>191</v>
      </c>
      <c r="C65" s="342">
        <f t="shared" si="1"/>
        <v>314</v>
      </c>
      <c r="D65" s="212">
        <f t="shared" si="2"/>
        <v>170</v>
      </c>
      <c r="E65" s="212">
        <f t="shared" si="3"/>
        <v>144</v>
      </c>
      <c r="F65" s="212">
        <f t="shared" si="4"/>
        <v>314</v>
      </c>
      <c r="G65" s="213">
        <f t="shared" si="5"/>
        <v>170</v>
      </c>
      <c r="H65" s="213">
        <f t="shared" si="6"/>
        <v>144</v>
      </c>
      <c r="I65" s="212">
        <f t="shared" si="7"/>
        <v>89</v>
      </c>
      <c r="J65" s="213">
        <v>45</v>
      </c>
      <c r="K65" s="213">
        <v>44</v>
      </c>
      <c r="L65" s="212">
        <f t="shared" si="8"/>
        <v>110</v>
      </c>
      <c r="M65" s="213">
        <v>48</v>
      </c>
      <c r="N65" s="213">
        <v>62</v>
      </c>
      <c r="O65" s="212">
        <f t="shared" si="9"/>
        <v>115</v>
      </c>
      <c r="P65" s="213">
        <v>77</v>
      </c>
      <c r="Q65" s="213">
        <v>38</v>
      </c>
      <c r="R65" s="212">
        <f t="shared" si="10"/>
        <v>0</v>
      </c>
      <c r="S65" s="213">
        <v>0</v>
      </c>
      <c r="T65" s="213">
        <v>0</v>
      </c>
      <c r="U65" s="212">
        <f t="shared" si="11"/>
        <v>0</v>
      </c>
      <c r="V65" s="212">
        <v>0</v>
      </c>
      <c r="W65" s="213">
        <v>0</v>
      </c>
      <c r="X65" s="213">
        <v>0</v>
      </c>
      <c r="Y65" s="213">
        <v>160</v>
      </c>
      <c r="Z65" s="213">
        <v>52</v>
      </c>
      <c r="AA65" s="213">
        <v>47</v>
      </c>
      <c r="AB65" s="213">
        <v>45</v>
      </c>
      <c r="AC65" s="213">
        <v>44</v>
      </c>
      <c r="AD65" s="21" t="s">
        <v>191</v>
      </c>
      <c r="AE65" s="14"/>
    </row>
    <row r="66" spans="1:31" s="9" customFormat="1" ht="16.5" customHeight="1">
      <c r="A66" s="7"/>
      <c r="B66" s="2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25"/>
      <c r="AE66" s="7"/>
    </row>
    <row r="67" spans="2:29" ht="11.25" customHeight="1">
      <c r="B67" s="252"/>
      <c r="C67" s="252"/>
      <c r="D67" s="252"/>
      <c r="E67" s="252"/>
      <c r="F67" s="252"/>
      <c r="G67" s="252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</row>
    <row r="68" spans="2:7" ht="11.25" customHeight="1">
      <c r="B68" s="252"/>
      <c r="C68" s="252"/>
      <c r="D68" s="252"/>
      <c r="E68" s="252"/>
      <c r="F68" s="9"/>
      <c r="G68" s="9"/>
    </row>
    <row r="69" spans="2:5" ht="11.25" customHeight="1">
      <c r="B69" s="260"/>
      <c r="C69" s="260"/>
      <c r="D69" s="260"/>
      <c r="E69" s="260"/>
    </row>
    <row r="70" spans="2:5" ht="11.25" customHeight="1">
      <c r="B70" s="260"/>
      <c r="C70" s="260"/>
      <c r="D70" s="260"/>
      <c r="E70" s="260"/>
    </row>
    <row r="71" spans="2:5" ht="11.25" customHeight="1">
      <c r="B71" s="260"/>
      <c r="C71" s="260"/>
      <c r="D71" s="260"/>
      <c r="E71" s="260"/>
    </row>
    <row r="72" spans="2:5" ht="11.25" customHeight="1">
      <c r="B72" s="260"/>
      <c r="C72" s="260"/>
      <c r="D72" s="260"/>
      <c r="E72" s="260"/>
    </row>
    <row r="73" spans="2:5" ht="11.25" customHeight="1">
      <c r="B73" s="260"/>
      <c r="C73" s="260"/>
      <c r="D73" s="260"/>
      <c r="E73" s="260"/>
    </row>
    <row r="74" spans="2:5" ht="11.25" customHeight="1">
      <c r="B74" s="260"/>
      <c r="C74" s="260"/>
      <c r="D74" s="260"/>
      <c r="E74" s="260"/>
    </row>
    <row r="75" spans="2:5" ht="11.25" customHeight="1">
      <c r="B75" s="260"/>
      <c r="C75" s="260"/>
      <c r="D75" s="260"/>
      <c r="E75" s="260"/>
    </row>
    <row r="76" spans="2:5" ht="11.25" customHeight="1">
      <c r="B76" s="260"/>
      <c r="C76" s="260"/>
      <c r="D76" s="260"/>
      <c r="E76" s="260"/>
    </row>
    <row r="77" spans="2:5" ht="11.25" customHeight="1">
      <c r="B77" s="260"/>
      <c r="C77" s="260"/>
      <c r="D77" s="260"/>
      <c r="E77" s="260"/>
    </row>
    <row r="78" spans="2:5" ht="11.25" customHeight="1">
      <c r="B78" s="260"/>
      <c r="C78" s="260"/>
      <c r="D78" s="260"/>
      <c r="E78" s="260"/>
    </row>
    <row r="79" spans="2:5" ht="11.25" customHeight="1">
      <c r="B79" s="260"/>
      <c r="C79" s="260"/>
      <c r="D79" s="260"/>
      <c r="E79" s="260"/>
    </row>
    <row r="80" spans="2:5" ht="11.25" customHeight="1">
      <c r="B80" s="260"/>
      <c r="C80" s="260"/>
      <c r="D80" s="260"/>
      <c r="E80" s="260"/>
    </row>
    <row r="81" spans="2:5" ht="11.25" customHeight="1">
      <c r="B81" s="260"/>
      <c r="C81" s="260"/>
      <c r="D81" s="260"/>
      <c r="E81" s="260"/>
    </row>
  </sheetData>
  <sheetProtection/>
  <mergeCells count="41">
    <mergeCell ref="A4:B7"/>
    <mergeCell ref="AD4:AE7"/>
    <mergeCell ref="Y4:AC4"/>
    <mergeCell ref="Y5:Y7"/>
    <mergeCell ref="Z5:AA6"/>
    <mergeCell ref="AB5:AC6"/>
    <mergeCell ref="X5:X7"/>
    <mergeCell ref="C4:X4"/>
    <mergeCell ref="F6:H6"/>
    <mergeCell ref="I6:K6"/>
    <mergeCell ref="AD51:AE51"/>
    <mergeCell ref="AD15:AE15"/>
    <mergeCell ref="AD34:AE34"/>
    <mergeCell ref="AD37:AE37"/>
    <mergeCell ref="AD42:AE42"/>
    <mergeCell ref="AD44:AE44"/>
    <mergeCell ref="AD47:AE47"/>
    <mergeCell ref="A64:B64"/>
    <mergeCell ref="AD64:AE64"/>
    <mergeCell ref="AD56:AE56"/>
    <mergeCell ref="AD59:AE59"/>
    <mergeCell ref="A62:B62"/>
    <mergeCell ref="AD62:AE62"/>
    <mergeCell ref="A1:N1"/>
    <mergeCell ref="A59:B59"/>
    <mergeCell ref="A44:B44"/>
    <mergeCell ref="A47:B47"/>
    <mergeCell ref="A51:B51"/>
    <mergeCell ref="A56:B56"/>
    <mergeCell ref="A15:B15"/>
    <mergeCell ref="A34:B34"/>
    <mergeCell ref="A37:B37"/>
    <mergeCell ref="A42:B42"/>
    <mergeCell ref="C6:C7"/>
    <mergeCell ref="D6:D7"/>
    <mergeCell ref="E6:E7"/>
    <mergeCell ref="U5:W6"/>
    <mergeCell ref="L6:N6"/>
    <mergeCell ref="O6:Q6"/>
    <mergeCell ref="R6:T6"/>
    <mergeCell ref="F5:T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4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B81"/>
  <sheetViews>
    <sheetView showGridLines="0" view="pageBreakPreview" zoomScaleNormal="80" zoomScaleSheetLayoutView="100" zoomScalePageLayoutView="0" workbookViewId="0" topLeftCell="A1">
      <pane xSplit="2" ySplit="7" topLeftCell="C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2" sqref="A2"/>
    </sheetView>
  </sheetViews>
  <sheetFormatPr defaultColWidth="8.75" defaultRowHeight="11.25" customHeight="1"/>
  <cols>
    <col min="1" max="1" width="1.328125" style="26" customWidth="1"/>
    <col min="2" max="2" width="9.08203125" style="26" customWidth="1"/>
    <col min="3" max="17" width="8.58203125" style="26" customWidth="1"/>
    <col min="18" max="21" width="5.58203125" style="26" customWidth="1"/>
    <col min="22" max="26" width="7.58203125" style="26" customWidth="1"/>
    <col min="27" max="27" width="9" style="26" customWidth="1"/>
    <col min="28" max="28" width="1.328125" style="26" customWidth="1"/>
    <col min="29" max="16384" width="8.75" style="26" customWidth="1"/>
  </cols>
  <sheetData>
    <row r="1" spans="1:26" s="5" customFormat="1" ht="16.5" customHeight="1">
      <c r="A1" s="400" t="s">
        <v>171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3"/>
      <c r="P1" s="3"/>
      <c r="Q1" s="3"/>
      <c r="R1" s="3"/>
      <c r="S1" s="3"/>
      <c r="T1" s="4" t="s">
        <v>192</v>
      </c>
      <c r="U1" s="3"/>
      <c r="V1" s="3"/>
      <c r="W1" s="3"/>
      <c r="X1" s="3"/>
      <c r="Y1" s="3"/>
      <c r="Z1" s="3"/>
    </row>
    <row r="2" spans="1:26" s="5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</row>
    <row r="3" spans="1:28" s="5" customFormat="1" ht="16.5" customHeight="1">
      <c r="A3" s="4" t="s">
        <v>155</v>
      </c>
      <c r="C3" s="330"/>
      <c r="D3" s="330"/>
      <c r="E3" s="330"/>
      <c r="F3" s="6"/>
      <c r="G3" s="6"/>
      <c r="H3" s="6"/>
      <c r="I3" s="6"/>
      <c r="J3" s="6"/>
      <c r="K3" s="6"/>
      <c r="L3" s="6"/>
      <c r="M3" s="7"/>
      <c r="N3" s="6" t="s">
        <v>134</v>
      </c>
      <c r="O3" s="6"/>
      <c r="P3" s="6"/>
      <c r="Q3" s="6"/>
      <c r="R3" s="6"/>
      <c r="S3" s="6"/>
      <c r="T3" s="7"/>
      <c r="U3" s="6"/>
      <c r="V3" s="8"/>
      <c r="W3" s="8"/>
      <c r="X3" s="8"/>
      <c r="Y3" s="8"/>
      <c r="Z3" s="8"/>
      <c r="AA3" s="9"/>
      <c r="AB3" s="10" t="s">
        <v>0</v>
      </c>
    </row>
    <row r="4" spans="1:28" s="5" customFormat="1" ht="16.5" customHeight="1">
      <c r="A4" s="412" t="s">
        <v>244</v>
      </c>
      <c r="B4" s="413"/>
      <c r="C4" s="397" t="s">
        <v>167</v>
      </c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9"/>
      <c r="V4" s="397" t="s">
        <v>169</v>
      </c>
      <c r="W4" s="398"/>
      <c r="X4" s="398"/>
      <c r="Y4" s="398"/>
      <c r="Z4" s="399"/>
      <c r="AA4" s="418" t="s">
        <v>244</v>
      </c>
      <c r="AB4" s="419"/>
    </row>
    <row r="5" spans="1:28" s="5" customFormat="1" ht="16.5" customHeight="1">
      <c r="A5" s="414"/>
      <c r="B5" s="415"/>
      <c r="C5" s="352"/>
      <c r="D5" s="152" t="s">
        <v>4</v>
      </c>
      <c r="E5" s="6"/>
      <c r="F5" s="391" t="s">
        <v>161</v>
      </c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3"/>
      <c r="R5" s="424" t="s">
        <v>132</v>
      </c>
      <c r="S5" s="425"/>
      <c r="T5" s="426"/>
      <c r="U5" s="422" t="s">
        <v>133</v>
      </c>
      <c r="V5" s="386" t="s">
        <v>168</v>
      </c>
      <c r="W5" s="423" t="s">
        <v>141</v>
      </c>
      <c r="X5" s="413"/>
      <c r="Y5" s="423" t="s">
        <v>143</v>
      </c>
      <c r="Z5" s="413"/>
      <c r="AA5" s="420"/>
      <c r="AB5" s="414"/>
    </row>
    <row r="6" spans="1:28" s="5" customFormat="1" ht="16.5" customHeight="1">
      <c r="A6" s="414"/>
      <c r="B6" s="415"/>
      <c r="C6" s="386" t="s">
        <v>4</v>
      </c>
      <c r="D6" s="386" t="s">
        <v>2</v>
      </c>
      <c r="E6" s="386" t="s">
        <v>3</v>
      </c>
      <c r="F6" s="394" t="s">
        <v>57</v>
      </c>
      <c r="G6" s="395"/>
      <c r="H6" s="396"/>
      <c r="I6" s="394" t="s">
        <v>13</v>
      </c>
      <c r="J6" s="395"/>
      <c r="K6" s="396"/>
      <c r="L6" s="394" t="s">
        <v>14</v>
      </c>
      <c r="M6" s="395"/>
      <c r="N6" s="396"/>
      <c r="O6" s="394" t="s">
        <v>15</v>
      </c>
      <c r="P6" s="395"/>
      <c r="Q6" s="396"/>
      <c r="R6" s="391"/>
      <c r="S6" s="392"/>
      <c r="T6" s="393"/>
      <c r="U6" s="422"/>
      <c r="V6" s="422"/>
      <c r="W6" s="421"/>
      <c r="X6" s="417"/>
      <c r="Y6" s="421"/>
      <c r="Z6" s="417"/>
      <c r="AA6" s="420"/>
      <c r="AB6" s="414"/>
    </row>
    <row r="7" spans="1:28" s="5" customFormat="1" ht="16.5" customHeight="1">
      <c r="A7" s="416"/>
      <c r="B7" s="417"/>
      <c r="C7" s="387"/>
      <c r="D7" s="387"/>
      <c r="E7" s="387"/>
      <c r="F7" s="153" t="s">
        <v>4</v>
      </c>
      <c r="G7" s="153" t="s">
        <v>2</v>
      </c>
      <c r="H7" s="153" t="s">
        <v>3</v>
      </c>
      <c r="I7" s="153" t="s">
        <v>4</v>
      </c>
      <c r="J7" s="153" t="s">
        <v>2</v>
      </c>
      <c r="K7" s="153" t="s">
        <v>3</v>
      </c>
      <c r="L7" s="150" t="s">
        <v>4</v>
      </c>
      <c r="M7" s="152" t="s">
        <v>2</v>
      </c>
      <c r="N7" s="150" t="s">
        <v>3</v>
      </c>
      <c r="O7" s="153" t="s">
        <v>4</v>
      </c>
      <c r="P7" s="153" t="s">
        <v>2</v>
      </c>
      <c r="Q7" s="153" t="s">
        <v>3</v>
      </c>
      <c r="R7" s="153" t="s">
        <v>4</v>
      </c>
      <c r="S7" s="153" t="s">
        <v>2</v>
      </c>
      <c r="T7" s="153" t="s">
        <v>3</v>
      </c>
      <c r="U7" s="387"/>
      <c r="V7" s="387"/>
      <c r="W7" s="153" t="s">
        <v>2</v>
      </c>
      <c r="X7" s="153" t="s">
        <v>3</v>
      </c>
      <c r="Y7" s="153" t="s">
        <v>2</v>
      </c>
      <c r="Z7" s="153" t="s">
        <v>3</v>
      </c>
      <c r="AA7" s="421"/>
      <c r="AB7" s="416"/>
    </row>
    <row r="8" spans="1:28" s="5" customFormat="1" ht="16.5" customHeight="1">
      <c r="A8" s="9"/>
      <c r="B8" s="11"/>
      <c r="C8" s="331"/>
      <c r="D8" s="251"/>
      <c r="E8" s="251"/>
      <c r="F8" s="8"/>
      <c r="G8" s="251"/>
      <c r="H8" s="251"/>
      <c r="I8" s="8"/>
      <c r="J8" s="251"/>
      <c r="K8" s="251"/>
      <c r="L8" s="8"/>
      <c r="M8" s="251"/>
      <c r="N8" s="251"/>
      <c r="O8" s="8"/>
      <c r="P8" s="251"/>
      <c r="Q8" s="251"/>
      <c r="R8" s="251"/>
      <c r="S8" s="8"/>
      <c r="T8" s="251"/>
      <c r="U8" s="251"/>
      <c r="V8" s="251"/>
      <c r="W8" s="251"/>
      <c r="X8" s="251"/>
      <c r="Y8" s="251"/>
      <c r="Z8" s="251"/>
      <c r="AA8" s="12"/>
      <c r="AB8" s="13"/>
    </row>
    <row r="9" spans="1:28" s="5" customFormat="1" ht="16.5" customHeight="1">
      <c r="A9" s="252"/>
      <c r="B9" s="332" t="s">
        <v>259</v>
      </c>
      <c r="C9" s="333">
        <v>43327</v>
      </c>
      <c r="D9" s="213">
        <v>21262</v>
      </c>
      <c r="E9" s="213">
        <v>22065</v>
      </c>
      <c r="F9" s="213">
        <v>43227</v>
      </c>
      <c r="G9" s="213">
        <v>21239</v>
      </c>
      <c r="H9" s="213">
        <v>21988</v>
      </c>
      <c r="I9" s="213">
        <v>14549</v>
      </c>
      <c r="J9" s="213">
        <v>7268</v>
      </c>
      <c r="K9" s="213">
        <v>7281</v>
      </c>
      <c r="L9" s="213">
        <v>14387</v>
      </c>
      <c r="M9" s="213">
        <v>7033</v>
      </c>
      <c r="N9" s="213">
        <v>7354</v>
      </c>
      <c r="O9" s="213">
        <v>14291</v>
      </c>
      <c r="P9" s="213">
        <v>6938</v>
      </c>
      <c r="Q9" s="213">
        <v>7353</v>
      </c>
      <c r="R9" s="213">
        <v>100</v>
      </c>
      <c r="S9" s="213">
        <v>23</v>
      </c>
      <c r="T9" s="213">
        <v>77</v>
      </c>
      <c r="U9" s="213">
        <v>0</v>
      </c>
      <c r="V9" s="213">
        <v>15160</v>
      </c>
      <c r="W9" s="213">
        <v>11514</v>
      </c>
      <c r="X9" s="213">
        <v>10932</v>
      </c>
      <c r="Y9" s="213">
        <v>7248</v>
      </c>
      <c r="Z9" s="213">
        <v>7263</v>
      </c>
      <c r="AA9" s="19" t="s">
        <v>259</v>
      </c>
      <c r="AB9" s="14"/>
    </row>
    <row r="10" spans="1:28" s="338" customFormat="1" ht="16.5" customHeight="1">
      <c r="A10" s="334"/>
      <c r="B10" s="332" t="s">
        <v>261</v>
      </c>
      <c r="C10" s="335">
        <f>SUM(C13,C32,C35,C40,C42,C45,C49,C54,C57,C60,C62)</f>
        <v>42933</v>
      </c>
      <c r="D10" s="336">
        <f aca="true" t="shared" si="0" ref="D10:Z10">SUM(D13,D32,D35,D40,D42,D45,D49,D54,D57,D60,D62)</f>
        <v>21103</v>
      </c>
      <c r="E10" s="336">
        <f t="shared" si="0"/>
        <v>21830</v>
      </c>
      <c r="F10" s="336">
        <f t="shared" si="0"/>
        <v>42828</v>
      </c>
      <c r="G10" s="336">
        <f t="shared" si="0"/>
        <v>21074</v>
      </c>
      <c r="H10" s="336">
        <f t="shared" si="0"/>
        <v>21754</v>
      </c>
      <c r="I10" s="336">
        <f t="shared" si="0"/>
        <v>14463</v>
      </c>
      <c r="J10" s="336">
        <f t="shared" si="0"/>
        <v>7115</v>
      </c>
      <c r="K10" s="336">
        <f t="shared" si="0"/>
        <v>7348</v>
      </c>
      <c r="L10" s="336">
        <f t="shared" si="0"/>
        <v>14291</v>
      </c>
      <c r="M10" s="336">
        <f t="shared" si="0"/>
        <v>7085</v>
      </c>
      <c r="N10" s="336">
        <f t="shared" si="0"/>
        <v>7206</v>
      </c>
      <c r="O10" s="336">
        <f t="shared" si="0"/>
        <v>14074</v>
      </c>
      <c r="P10" s="336">
        <f t="shared" si="0"/>
        <v>6874</v>
      </c>
      <c r="Q10" s="336">
        <f t="shared" si="0"/>
        <v>7200</v>
      </c>
      <c r="R10" s="336">
        <f t="shared" si="0"/>
        <v>105</v>
      </c>
      <c r="S10" s="336">
        <f t="shared" si="0"/>
        <v>29</v>
      </c>
      <c r="T10" s="336">
        <f t="shared" si="0"/>
        <v>76</v>
      </c>
      <c r="U10" s="336">
        <f t="shared" si="0"/>
        <v>0</v>
      </c>
      <c r="V10" s="336">
        <f t="shared" si="0"/>
        <v>15080</v>
      </c>
      <c r="W10" s="336">
        <f t="shared" si="0"/>
        <v>11024</v>
      </c>
      <c r="X10" s="336">
        <f t="shared" si="0"/>
        <v>10509</v>
      </c>
      <c r="Y10" s="336">
        <f t="shared" si="0"/>
        <v>7085</v>
      </c>
      <c r="Z10" s="336">
        <f t="shared" si="0"/>
        <v>7339</v>
      </c>
      <c r="AA10" s="19" t="s">
        <v>261</v>
      </c>
      <c r="AB10" s="337"/>
    </row>
    <row r="11" spans="1:28" s="5" customFormat="1" ht="16.5" customHeight="1">
      <c r="A11" s="9"/>
      <c r="B11" s="11"/>
      <c r="C11" s="339" t="s">
        <v>260</v>
      </c>
      <c r="D11" s="210" t="s">
        <v>260</v>
      </c>
      <c r="E11" s="210" t="s">
        <v>260</v>
      </c>
      <c r="F11" s="210" t="s">
        <v>260</v>
      </c>
      <c r="G11" s="210" t="s">
        <v>260</v>
      </c>
      <c r="H11" s="210" t="s">
        <v>260</v>
      </c>
      <c r="I11" s="210" t="s">
        <v>260</v>
      </c>
      <c r="J11" s="210" t="s">
        <v>260</v>
      </c>
      <c r="K11" s="210" t="s">
        <v>260</v>
      </c>
      <c r="L11" s="210" t="s">
        <v>260</v>
      </c>
      <c r="M11" s="210" t="s">
        <v>260</v>
      </c>
      <c r="N11" s="210" t="s">
        <v>260</v>
      </c>
      <c r="O11" s="210" t="s">
        <v>260</v>
      </c>
      <c r="P11" s="210" t="s">
        <v>260</v>
      </c>
      <c r="Q11" s="210" t="s">
        <v>260</v>
      </c>
      <c r="R11" s="210" t="s">
        <v>260</v>
      </c>
      <c r="S11" s="210" t="s">
        <v>260</v>
      </c>
      <c r="T11" s="210" t="s">
        <v>260</v>
      </c>
      <c r="U11" s="210" t="s">
        <v>260</v>
      </c>
      <c r="V11" s="210" t="s">
        <v>260</v>
      </c>
      <c r="W11" s="210" t="s">
        <v>260</v>
      </c>
      <c r="X11" s="210" t="s">
        <v>260</v>
      </c>
      <c r="Y11" s="210" t="s">
        <v>260</v>
      </c>
      <c r="Z11" s="210" t="s">
        <v>260</v>
      </c>
      <c r="AA11" s="15"/>
      <c r="AB11" s="14"/>
    </row>
    <row r="12" spans="1:28" s="5" customFormat="1" ht="16.5" customHeight="1">
      <c r="A12" s="9"/>
      <c r="B12" s="16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15"/>
      <c r="AB12" s="14"/>
    </row>
    <row r="13" spans="1:28" s="338" customFormat="1" ht="16.5" customHeight="1">
      <c r="A13" s="401" t="s">
        <v>195</v>
      </c>
      <c r="B13" s="404"/>
      <c r="C13" s="335">
        <f>D13+E13</f>
        <v>35049</v>
      </c>
      <c r="D13" s="336">
        <f>SUM(G13,S13)</f>
        <v>17216</v>
      </c>
      <c r="E13" s="336">
        <f>SUM(H13,T13)</f>
        <v>17833</v>
      </c>
      <c r="F13" s="336">
        <f>G13+H13</f>
        <v>34944</v>
      </c>
      <c r="G13" s="336">
        <f>SUM(J13,M13,P13)</f>
        <v>17187</v>
      </c>
      <c r="H13" s="336">
        <f>SUM(K13,N13,Q13)</f>
        <v>17757</v>
      </c>
      <c r="I13" s="336">
        <f>J13+K13</f>
        <v>11768</v>
      </c>
      <c r="J13" s="336">
        <f aca="true" t="shared" si="1" ref="J13:Z13">SUM(J15:J31)</f>
        <v>5798</v>
      </c>
      <c r="K13" s="336">
        <f t="shared" si="1"/>
        <v>5970</v>
      </c>
      <c r="L13" s="336">
        <f>M13+N13</f>
        <v>11674</v>
      </c>
      <c r="M13" s="336">
        <f t="shared" si="1"/>
        <v>5772</v>
      </c>
      <c r="N13" s="336">
        <f t="shared" si="1"/>
        <v>5902</v>
      </c>
      <c r="O13" s="336">
        <f>P13+Q13</f>
        <v>11502</v>
      </c>
      <c r="P13" s="336">
        <f t="shared" si="1"/>
        <v>5617</v>
      </c>
      <c r="Q13" s="336">
        <f t="shared" si="1"/>
        <v>5885</v>
      </c>
      <c r="R13" s="336">
        <f>S13+T13</f>
        <v>105</v>
      </c>
      <c r="S13" s="336">
        <f t="shared" si="1"/>
        <v>29</v>
      </c>
      <c r="T13" s="336">
        <f t="shared" si="1"/>
        <v>76</v>
      </c>
      <c r="U13" s="336">
        <f t="shared" si="1"/>
        <v>0</v>
      </c>
      <c r="V13" s="336">
        <f t="shared" si="1"/>
        <v>12120</v>
      </c>
      <c r="W13" s="336">
        <f t="shared" si="1"/>
        <v>9062</v>
      </c>
      <c r="X13" s="336">
        <f t="shared" si="1"/>
        <v>8682</v>
      </c>
      <c r="Y13" s="336">
        <f t="shared" si="1"/>
        <v>5770</v>
      </c>
      <c r="Z13" s="336">
        <f t="shared" si="1"/>
        <v>5962</v>
      </c>
      <c r="AA13" s="407" t="s">
        <v>195</v>
      </c>
      <c r="AB13" s="408"/>
    </row>
    <row r="14" spans="1:28" s="338" customFormat="1" ht="16.5" customHeight="1">
      <c r="A14" s="337"/>
      <c r="B14" s="340" t="s">
        <v>196</v>
      </c>
      <c r="C14" s="335">
        <f aca="true" t="shared" si="2" ref="C14:C63">D14+E14</f>
        <v>15876</v>
      </c>
      <c r="D14" s="336">
        <f aca="true" t="shared" si="3" ref="D14:D63">SUM(G14,S14)</f>
        <v>7566</v>
      </c>
      <c r="E14" s="336">
        <f aca="true" t="shared" si="4" ref="E14:E63">SUM(H14,T14)</f>
        <v>8310</v>
      </c>
      <c r="F14" s="336">
        <f aca="true" t="shared" si="5" ref="F14:F63">G14+H14</f>
        <v>15876</v>
      </c>
      <c r="G14" s="336">
        <f aca="true" t="shared" si="6" ref="G14:G63">SUM(J14,M14,P14)</f>
        <v>7566</v>
      </c>
      <c r="H14" s="336">
        <f aca="true" t="shared" si="7" ref="H14:H63">SUM(K14,N14,Q14)</f>
        <v>8310</v>
      </c>
      <c r="I14" s="336">
        <f aca="true" t="shared" si="8" ref="I14:I63">J14+K14</f>
        <v>5342</v>
      </c>
      <c r="J14" s="336">
        <f aca="true" t="shared" si="9" ref="J14:Z14">SUM(J15:J19)</f>
        <v>2551</v>
      </c>
      <c r="K14" s="336">
        <f t="shared" si="9"/>
        <v>2791</v>
      </c>
      <c r="L14" s="336">
        <f aca="true" t="shared" si="10" ref="L14:L63">M14+N14</f>
        <v>5313</v>
      </c>
      <c r="M14" s="336">
        <f t="shared" si="9"/>
        <v>2559</v>
      </c>
      <c r="N14" s="336">
        <f t="shared" si="9"/>
        <v>2754</v>
      </c>
      <c r="O14" s="336">
        <f aca="true" t="shared" si="11" ref="O14:O63">P14+Q14</f>
        <v>5221</v>
      </c>
      <c r="P14" s="336">
        <f t="shared" si="9"/>
        <v>2456</v>
      </c>
      <c r="Q14" s="336">
        <f t="shared" si="9"/>
        <v>2765</v>
      </c>
      <c r="R14" s="336">
        <f aca="true" t="shared" si="12" ref="R14:R63">S14+T14</f>
        <v>0</v>
      </c>
      <c r="S14" s="336">
        <f t="shared" si="9"/>
        <v>0</v>
      </c>
      <c r="T14" s="336">
        <f t="shared" si="9"/>
        <v>0</v>
      </c>
      <c r="U14" s="336">
        <f t="shared" si="9"/>
        <v>0</v>
      </c>
      <c r="V14" s="336">
        <f t="shared" si="9"/>
        <v>5320</v>
      </c>
      <c r="W14" s="336">
        <f t="shared" si="9"/>
        <v>4626</v>
      </c>
      <c r="X14" s="336">
        <f t="shared" si="9"/>
        <v>4590</v>
      </c>
      <c r="Y14" s="336">
        <f t="shared" si="9"/>
        <v>2534</v>
      </c>
      <c r="Z14" s="336">
        <f t="shared" si="9"/>
        <v>2784</v>
      </c>
      <c r="AA14" s="341" t="s">
        <v>196</v>
      </c>
      <c r="AB14" s="337"/>
    </row>
    <row r="15" spans="1:28" s="5" customFormat="1" ht="16.5" customHeight="1">
      <c r="A15" s="17"/>
      <c r="B15" s="18" t="s">
        <v>19</v>
      </c>
      <c r="C15" s="342">
        <f t="shared" si="2"/>
        <v>4418</v>
      </c>
      <c r="D15" s="212">
        <f t="shared" si="3"/>
        <v>2180</v>
      </c>
      <c r="E15" s="212">
        <f t="shared" si="4"/>
        <v>2238</v>
      </c>
      <c r="F15" s="212">
        <f t="shared" si="5"/>
        <v>4418</v>
      </c>
      <c r="G15" s="213">
        <f t="shared" si="6"/>
        <v>2180</v>
      </c>
      <c r="H15" s="213">
        <f t="shared" si="7"/>
        <v>2238</v>
      </c>
      <c r="I15" s="212">
        <f t="shared" si="8"/>
        <v>1480</v>
      </c>
      <c r="J15" s="257">
        <v>732</v>
      </c>
      <c r="K15" s="257">
        <v>748</v>
      </c>
      <c r="L15" s="212">
        <f t="shared" si="10"/>
        <v>1493</v>
      </c>
      <c r="M15" s="257">
        <v>728</v>
      </c>
      <c r="N15" s="257">
        <v>765</v>
      </c>
      <c r="O15" s="212">
        <f t="shared" si="11"/>
        <v>1445</v>
      </c>
      <c r="P15" s="257">
        <v>720</v>
      </c>
      <c r="Q15" s="257">
        <v>725</v>
      </c>
      <c r="R15" s="212">
        <f t="shared" si="12"/>
        <v>0</v>
      </c>
      <c r="S15" s="212">
        <v>0</v>
      </c>
      <c r="T15" s="213">
        <v>0</v>
      </c>
      <c r="U15" s="213">
        <v>0</v>
      </c>
      <c r="V15" s="258">
        <v>1480</v>
      </c>
      <c r="W15" s="258">
        <v>1218</v>
      </c>
      <c r="X15" s="258">
        <v>1131</v>
      </c>
      <c r="Y15" s="257">
        <v>732</v>
      </c>
      <c r="Z15" s="257">
        <v>746</v>
      </c>
      <c r="AA15" s="19" t="s">
        <v>19</v>
      </c>
      <c r="AB15" s="14"/>
    </row>
    <row r="16" spans="1:28" s="5" customFormat="1" ht="16.5" customHeight="1">
      <c r="A16" s="17"/>
      <c r="B16" s="18" t="s">
        <v>20</v>
      </c>
      <c r="C16" s="342">
        <f t="shared" si="2"/>
        <v>2394</v>
      </c>
      <c r="D16" s="212">
        <f t="shared" si="3"/>
        <v>1490</v>
      </c>
      <c r="E16" s="212">
        <f t="shared" si="4"/>
        <v>904</v>
      </c>
      <c r="F16" s="212">
        <f t="shared" si="5"/>
        <v>2394</v>
      </c>
      <c r="G16" s="213">
        <f t="shared" si="6"/>
        <v>1490</v>
      </c>
      <c r="H16" s="213">
        <f t="shared" si="7"/>
        <v>904</v>
      </c>
      <c r="I16" s="212">
        <f t="shared" si="8"/>
        <v>802</v>
      </c>
      <c r="J16" s="257">
        <v>499</v>
      </c>
      <c r="K16" s="257">
        <v>303</v>
      </c>
      <c r="L16" s="212">
        <f t="shared" si="10"/>
        <v>802</v>
      </c>
      <c r="M16" s="257">
        <v>511</v>
      </c>
      <c r="N16" s="257">
        <v>291</v>
      </c>
      <c r="O16" s="212">
        <f t="shared" si="11"/>
        <v>790</v>
      </c>
      <c r="P16" s="257">
        <v>480</v>
      </c>
      <c r="Q16" s="257">
        <v>310</v>
      </c>
      <c r="R16" s="212">
        <f t="shared" si="12"/>
        <v>0</v>
      </c>
      <c r="S16" s="212">
        <v>0</v>
      </c>
      <c r="T16" s="213">
        <v>0</v>
      </c>
      <c r="U16" s="213">
        <v>0</v>
      </c>
      <c r="V16" s="258">
        <v>800</v>
      </c>
      <c r="W16" s="258">
        <v>804</v>
      </c>
      <c r="X16" s="258">
        <v>484</v>
      </c>
      <c r="Y16" s="257">
        <v>498</v>
      </c>
      <c r="Z16" s="257">
        <v>302</v>
      </c>
      <c r="AA16" s="19" t="s">
        <v>20</v>
      </c>
      <c r="AB16" s="14"/>
    </row>
    <row r="17" spans="1:28" s="5" customFormat="1" ht="16.5" customHeight="1">
      <c r="A17" s="17"/>
      <c r="B17" s="18" t="s">
        <v>21</v>
      </c>
      <c r="C17" s="342">
        <f t="shared" si="2"/>
        <v>2507</v>
      </c>
      <c r="D17" s="212">
        <f t="shared" si="3"/>
        <v>1230</v>
      </c>
      <c r="E17" s="212">
        <f t="shared" si="4"/>
        <v>1277</v>
      </c>
      <c r="F17" s="212">
        <f t="shared" si="5"/>
        <v>2507</v>
      </c>
      <c r="G17" s="213">
        <f t="shared" si="6"/>
        <v>1230</v>
      </c>
      <c r="H17" s="213">
        <f t="shared" si="7"/>
        <v>1277</v>
      </c>
      <c r="I17" s="212">
        <f t="shared" si="8"/>
        <v>848</v>
      </c>
      <c r="J17" s="257">
        <v>399</v>
      </c>
      <c r="K17" s="257">
        <v>449</v>
      </c>
      <c r="L17" s="212">
        <f t="shared" si="10"/>
        <v>835</v>
      </c>
      <c r="M17" s="257">
        <v>436</v>
      </c>
      <c r="N17" s="257">
        <v>399</v>
      </c>
      <c r="O17" s="212">
        <f t="shared" si="11"/>
        <v>824</v>
      </c>
      <c r="P17" s="257">
        <v>395</v>
      </c>
      <c r="Q17" s="257">
        <v>429</v>
      </c>
      <c r="R17" s="212">
        <f t="shared" si="12"/>
        <v>0</v>
      </c>
      <c r="S17" s="212">
        <v>0</v>
      </c>
      <c r="T17" s="213">
        <v>0</v>
      </c>
      <c r="U17" s="213">
        <v>0</v>
      </c>
      <c r="V17" s="258">
        <v>840</v>
      </c>
      <c r="W17" s="258">
        <v>831</v>
      </c>
      <c r="X17" s="258">
        <v>792</v>
      </c>
      <c r="Y17" s="257">
        <v>393</v>
      </c>
      <c r="Z17" s="257">
        <v>447</v>
      </c>
      <c r="AA17" s="19" t="s">
        <v>21</v>
      </c>
      <c r="AB17" s="14"/>
    </row>
    <row r="18" spans="1:28" s="5" customFormat="1" ht="16.5" customHeight="1">
      <c r="A18" s="17"/>
      <c r="B18" s="18" t="s">
        <v>22</v>
      </c>
      <c r="C18" s="342">
        <f t="shared" si="2"/>
        <v>3114</v>
      </c>
      <c r="D18" s="212">
        <f t="shared" si="3"/>
        <v>1166</v>
      </c>
      <c r="E18" s="212">
        <f t="shared" si="4"/>
        <v>1948</v>
      </c>
      <c r="F18" s="212">
        <f t="shared" si="5"/>
        <v>3114</v>
      </c>
      <c r="G18" s="213">
        <f t="shared" si="6"/>
        <v>1166</v>
      </c>
      <c r="H18" s="213">
        <f>SUM(K18,N18,Q18)</f>
        <v>1948</v>
      </c>
      <c r="I18" s="212">
        <f t="shared" si="8"/>
        <v>1044</v>
      </c>
      <c r="J18" s="257">
        <v>388</v>
      </c>
      <c r="K18" s="257">
        <v>656</v>
      </c>
      <c r="L18" s="212">
        <f t="shared" si="10"/>
        <v>1041</v>
      </c>
      <c r="M18" s="257">
        <v>392</v>
      </c>
      <c r="N18" s="257">
        <v>649</v>
      </c>
      <c r="O18" s="212">
        <f t="shared" si="11"/>
        <v>1029</v>
      </c>
      <c r="P18" s="257">
        <v>386</v>
      </c>
      <c r="Q18" s="257">
        <v>643</v>
      </c>
      <c r="R18" s="212">
        <f t="shared" si="12"/>
        <v>0</v>
      </c>
      <c r="S18" s="212">
        <v>0</v>
      </c>
      <c r="T18" s="213">
        <v>0</v>
      </c>
      <c r="U18" s="213">
        <v>0</v>
      </c>
      <c r="V18" s="258">
        <v>1040</v>
      </c>
      <c r="W18" s="258">
        <v>677</v>
      </c>
      <c r="X18" s="258">
        <v>1062</v>
      </c>
      <c r="Y18" s="257">
        <v>385</v>
      </c>
      <c r="Z18" s="257">
        <v>655</v>
      </c>
      <c r="AA18" s="19" t="s">
        <v>22</v>
      </c>
      <c r="AB18" s="14"/>
    </row>
    <row r="19" spans="1:28" s="5" customFormat="1" ht="16.5" customHeight="1">
      <c r="A19" s="17"/>
      <c r="B19" s="18" t="s">
        <v>23</v>
      </c>
      <c r="C19" s="342">
        <f t="shared" si="2"/>
        <v>3443</v>
      </c>
      <c r="D19" s="212">
        <f t="shared" si="3"/>
        <v>1500</v>
      </c>
      <c r="E19" s="212">
        <f t="shared" si="4"/>
        <v>1943</v>
      </c>
      <c r="F19" s="212">
        <f t="shared" si="5"/>
        <v>3443</v>
      </c>
      <c r="G19" s="213">
        <f t="shared" si="6"/>
        <v>1500</v>
      </c>
      <c r="H19" s="213">
        <f t="shared" si="7"/>
        <v>1943</v>
      </c>
      <c r="I19" s="212">
        <f t="shared" si="8"/>
        <v>1168</v>
      </c>
      <c r="J19" s="257">
        <v>533</v>
      </c>
      <c r="K19" s="257">
        <v>635</v>
      </c>
      <c r="L19" s="212">
        <f t="shared" si="10"/>
        <v>1142</v>
      </c>
      <c r="M19" s="257">
        <v>492</v>
      </c>
      <c r="N19" s="257">
        <v>650</v>
      </c>
      <c r="O19" s="212">
        <f t="shared" si="11"/>
        <v>1133</v>
      </c>
      <c r="P19" s="257">
        <v>475</v>
      </c>
      <c r="Q19" s="257">
        <v>658</v>
      </c>
      <c r="R19" s="212">
        <f t="shared" si="12"/>
        <v>0</v>
      </c>
      <c r="S19" s="212">
        <v>0</v>
      </c>
      <c r="T19" s="213">
        <v>0</v>
      </c>
      <c r="U19" s="213">
        <v>0</v>
      </c>
      <c r="V19" s="258">
        <v>1160</v>
      </c>
      <c r="W19" s="258">
        <v>1096</v>
      </c>
      <c r="X19" s="258">
        <v>1121</v>
      </c>
      <c r="Y19" s="257">
        <v>526</v>
      </c>
      <c r="Z19" s="257">
        <v>634</v>
      </c>
      <c r="AA19" s="19" t="s">
        <v>23</v>
      </c>
      <c r="AB19" s="14"/>
    </row>
    <row r="20" spans="1:28" s="5" customFormat="1" ht="16.5" customHeight="1">
      <c r="A20" s="17"/>
      <c r="B20" s="20" t="s">
        <v>24</v>
      </c>
      <c r="C20" s="342">
        <f t="shared" si="2"/>
        <v>4065</v>
      </c>
      <c r="D20" s="212">
        <f t="shared" si="3"/>
        <v>2114</v>
      </c>
      <c r="E20" s="212">
        <f t="shared" si="4"/>
        <v>1951</v>
      </c>
      <c r="F20" s="212">
        <f t="shared" si="5"/>
        <v>4049</v>
      </c>
      <c r="G20" s="213">
        <f t="shared" si="6"/>
        <v>2098</v>
      </c>
      <c r="H20" s="213">
        <f t="shared" si="7"/>
        <v>1951</v>
      </c>
      <c r="I20" s="212">
        <f t="shared" si="8"/>
        <v>1376</v>
      </c>
      <c r="J20" s="257">
        <v>719</v>
      </c>
      <c r="K20" s="257">
        <v>657</v>
      </c>
      <c r="L20" s="212">
        <f t="shared" si="10"/>
        <v>1353</v>
      </c>
      <c r="M20" s="257">
        <v>718</v>
      </c>
      <c r="N20" s="257">
        <v>635</v>
      </c>
      <c r="O20" s="212">
        <f t="shared" si="11"/>
        <v>1320</v>
      </c>
      <c r="P20" s="257">
        <v>661</v>
      </c>
      <c r="Q20" s="257">
        <v>659</v>
      </c>
      <c r="R20" s="212">
        <f t="shared" si="12"/>
        <v>16</v>
      </c>
      <c r="S20" s="212">
        <v>16</v>
      </c>
      <c r="T20" s="213">
        <v>0</v>
      </c>
      <c r="U20" s="213">
        <v>0</v>
      </c>
      <c r="V20" s="258">
        <v>1480</v>
      </c>
      <c r="W20" s="258">
        <v>952</v>
      </c>
      <c r="X20" s="258">
        <v>849</v>
      </c>
      <c r="Y20" s="257">
        <v>718</v>
      </c>
      <c r="Z20" s="257">
        <v>657</v>
      </c>
      <c r="AA20" s="21" t="s">
        <v>24</v>
      </c>
      <c r="AB20" s="14"/>
    </row>
    <row r="21" spans="1:28" s="5" customFormat="1" ht="16.5" customHeight="1">
      <c r="A21" s="17"/>
      <c r="B21" s="20" t="s">
        <v>159</v>
      </c>
      <c r="C21" s="342">
        <f t="shared" si="2"/>
        <v>1187</v>
      </c>
      <c r="D21" s="212">
        <f t="shared" si="3"/>
        <v>493</v>
      </c>
      <c r="E21" s="212">
        <f t="shared" si="4"/>
        <v>694</v>
      </c>
      <c r="F21" s="212">
        <f t="shared" si="5"/>
        <v>1187</v>
      </c>
      <c r="G21" s="213">
        <f t="shared" si="6"/>
        <v>493</v>
      </c>
      <c r="H21" s="213">
        <f t="shared" si="7"/>
        <v>694</v>
      </c>
      <c r="I21" s="212">
        <f t="shared" si="8"/>
        <v>400</v>
      </c>
      <c r="J21" s="257">
        <v>176</v>
      </c>
      <c r="K21" s="257">
        <v>224</v>
      </c>
      <c r="L21" s="212">
        <f t="shared" si="10"/>
        <v>397</v>
      </c>
      <c r="M21" s="257">
        <v>158</v>
      </c>
      <c r="N21" s="257">
        <v>239</v>
      </c>
      <c r="O21" s="212">
        <f t="shared" si="11"/>
        <v>390</v>
      </c>
      <c r="P21" s="257">
        <v>159</v>
      </c>
      <c r="Q21" s="257">
        <v>231</v>
      </c>
      <c r="R21" s="212">
        <f t="shared" si="12"/>
        <v>0</v>
      </c>
      <c r="S21" s="212">
        <v>0</v>
      </c>
      <c r="T21" s="213">
        <v>0</v>
      </c>
      <c r="U21" s="213">
        <v>0</v>
      </c>
      <c r="V21" s="258">
        <v>400</v>
      </c>
      <c r="W21" s="258">
        <v>267</v>
      </c>
      <c r="X21" s="258">
        <v>309</v>
      </c>
      <c r="Y21" s="257">
        <v>176</v>
      </c>
      <c r="Z21" s="257">
        <v>224</v>
      </c>
      <c r="AA21" s="21" t="s">
        <v>159</v>
      </c>
      <c r="AB21" s="14"/>
    </row>
    <row r="22" spans="1:28" s="5" customFormat="1" ht="16.5" customHeight="1">
      <c r="A22" s="17"/>
      <c r="B22" s="20" t="s">
        <v>25</v>
      </c>
      <c r="C22" s="342">
        <f t="shared" si="2"/>
        <v>1822</v>
      </c>
      <c r="D22" s="212">
        <f t="shared" si="3"/>
        <v>942</v>
      </c>
      <c r="E22" s="212">
        <f t="shared" si="4"/>
        <v>880</v>
      </c>
      <c r="F22" s="212">
        <f t="shared" si="5"/>
        <v>1810</v>
      </c>
      <c r="G22" s="213">
        <f t="shared" si="6"/>
        <v>930</v>
      </c>
      <c r="H22" s="213">
        <f t="shared" si="7"/>
        <v>880</v>
      </c>
      <c r="I22" s="212">
        <f t="shared" si="8"/>
        <v>583</v>
      </c>
      <c r="J22" s="257">
        <v>295</v>
      </c>
      <c r="K22" s="257">
        <v>288</v>
      </c>
      <c r="L22" s="212">
        <f t="shared" si="10"/>
        <v>622</v>
      </c>
      <c r="M22" s="257">
        <v>316</v>
      </c>
      <c r="N22" s="257">
        <v>306</v>
      </c>
      <c r="O22" s="212">
        <f t="shared" si="11"/>
        <v>605</v>
      </c>
      <c r="P22" s="257">
        <v>319</v>
      </c>
      <c r="Q22" s="257">
        <v>286</v>
      </c>
      <c r="R22" s="212">
        <f t="shared" si="12"/>
        <v>12</v>
      </c>
      <c r="S22" s="212">
        <v>12</v>
      </c>
      <c r="T22" s="213">
        <v>0</v>
      </c>
      <c r="U22" s="213">
        <v>0</v>
      </c>
      <c r="V22" s="258">
        <v>600</v>
      </c>
      <c r="W22" s="258">
        <v>334</v>
      </c>
      <c r="X22" s="258">
        <v>317</v>
      </c>
      <c r="Y22" s="257">
        <v>294</v>
      </c>
      <c r="Z22" s="257">
        <v>288</v>
      </c>
      <c r="AA22" s="21" t="s">
        <v>25</v>
      </c>
      <c r="AB22" s="14"/>
    </row>
    <row r="23" spans="1:28" s="5" customFormat="1" ht="16.5" customHeight="1">
      <c r="A23" s="17"/>
      <c r="B23" s="20" t="s">
        <v>26</v>
      </c>
      <c r="C23" s="342">
        <f t="shared" si="2"/>
        <v>1618</v>
      </c>
      <c r="D23" s="212">
        <f t="shared" si="3"/>
        <v>1015</v>
      </c>
      <c r="E23" s="212">
        <f t="shared" si="4"/>
        <v>603</v>
      </c>
      <c r="F23" s="212">
        <f t="shared" si="5"/>
        <v>1541</v>
      </c>
      <c r="G23" s="213">
        <f t="shared" si="6"/>
        <v>1014</v>
      </c>
      <c r="H23" s="213">
        <f t="shared" si="7"/>
        <v>527</v>
      </c>
      <c r="I23" s="212">
        <f t="shared" si="8"/>
        <v>522</v>
      </c>
      <c r="J23" s="257">
        <v>343</v>
      </c>
      <c r="K23" s="257">
        <v>179</v>
      </c>
      <c r="L23" s="212">
        <f t="shared" si="10"/>
        <v>512</v>
      </c>
      <c r="M23" s="257">
        <v>330</v>
      </c>
      <c r="N23" s="257">
        <v>182</v>
      </c>
      <c r="O23" s="212">
        <f t="shared" si="11"/>
        <v>507</v>
      </c>
      <c r="P23" s="257">
        <v>341</v>
      </c>
      <c r="Q23" s="257">
        <v>166</v>
      </c>
      <c r="R23" s="212">
        <f t="shared" si="12"/>
        <v>77</v>
      </c>
      <c r="S23" s="212">
        <v>1</v>
      </c>
      <c r="T23" s="213">
        <v>76</v>
      </c>
      <c r="U23" s="213">
        <v>0</v>
      </c>
      <c r="V23" s="258">
        <v>520</v>
      </c>
      <c r="W23" s="258">
        <v>412</v>
      </c>
      <c r="X23" s="258">
        <v>217</v>
      </c>
      <c r="Y23" s="257">
        <v>341</v>
      </c>
      <c r="Z23" s="257">
        <v>179</v>
      </c>
      <c r="AA23" s="21" t="s">
        <v>26</v>
      </c>
      <c r="AB23" s="14"/>
    </row>
    <row r="24" spans="1:28" s="5" customFormat="1" ht="16.5" customHeight="1">
      <c r="A24" s="17"/>
      <c r="B24" s="20" t="s">
        <v>27</v>
      </c>
      <c r="C24" s="342">
        <f t="shared" si="2"/>
        <v>1513</v>
      </c>
      <c r="D24" s="212">
        <f t="shared" si="3"/>
        <v>772</v>
      </c>
      <c r="E24" s="212">
        <f t="shared" si="4"/>
        <v>741</v>
      </c>
      <c r="F24" s="212">
        <f t="shared" si="5"/>
        <v>1513</v>
      </c>
      <c r="G24" s="213">
        <f t="shared" si="6"/>
        <v>772</v>
      </c>
      <c r="H24" s="213">
        <f t="shared" si="7"/>
        <v>741</v>
      </c>
      <c r="I24" s="212">
        <f t="shared" si="8"/>
        <v>522</v>
      </c>
      <c r="J24" s="257">
        <v>261</v>
      </c>
      <c r="K24" s="257">
        <v>261</v>
      </c>
      <c r="L24" s="212">
        <f t="shared" si="10"/>
        <v>503</v>
      </c>
      <c r="M24" s="257">
        <v>245</v>
      </c>
      <c r="N24" s="257">
        <v>258</v>
      </c>
      <c r="O24" s="212">
        <f t="shared" si="11"/>
        <v>488</v>
      </c>
      <c r="P24" s="257">
        <v>266</v>
      </c>
      <c r="Q24" s="257">
        <v>222</v>
      </c>
      <c r="R24" s="212">
        <f t="shared" si="12"/>
        <v>0</v>
      </c>
      <c r="S24" s="212">
        <v>0</v>
      </c>
      <c r="T24" s="213">
        <v>0</v>
      </c>
      <c r="U24" s="213">
        <v>0</v>
      </c>
      <c r="V24" s="258">
        <v>520</v>
      </c>
      <c r="W24" s="258">
        <v>469</v>
      </c>
      <c r="X24" s="258">
        <v>406</v>
      </c>
      <c r="Y24" s="257">
        <v>259</v>
      </c>
      <c r="Z24" s="257">
        <v>261</v>
      </c>
      <c r="AA24" s="21" t="s">
        <v>27</v>
      </c>
      <c r="AB24" s="14"/>
    </row>
    <row r="25" spans="1:28" s="5" customFormat="1" ht="16.5" customHeight="1">
      <c r="A25" s="17"/>
      <c r="B25" s="20" t="s">
        <v>28</v>
      </c>
      <c r="C25" s="342">
        <f t="shared" si="2"/>
        <v>523</v>
      </c>
      <c r="D25" s="212">
        <f t="shared" si="3"/>
        <v>247</v>
      </c>
      <c r="E25" s="212">
        <f t="shared" si="4"/>
        <v>276</v>
      </c>
      <c r="F25" s="212">
        <f t="shared" si="5"/>
        <v>523</v>
      </c>
      <c r="G25" s="213">
        <f t="shared" si="6"/>
        <v>247</v>
      </c>
      <c r="H25" s="213">
        <f t="shared" si="7"/>
        <v>276</v>
      </c>
      <c r="I25" s="212">
        <f t="shared" si="8"/>
        <v>180</v>
      </c>
      <c r="J25" s="257">
        <v>79</v>
      </c>
      <c r="K25" s="257">
        <v>101</v>
      </c>
      <c r="L25" s="212">
        <f t="shared" si="10"/>
        <v>176</v>
      </c>
      <c r="M25" s="257">
        <v>82</v>
      </c>
      <c r="N25" s="257">
        <v>94</v>
      </c>
      <c r="O25" s="212">
        <f t="shared" si="11"/>
        <v>167</v>
      </c>
      <c r="P25" s="257">
        <v>86</v>
      </c>
      <c r="Q25" s="257">
        <v>81</v>
      </c>
      <c r="R25" s="212">
        <f t="shared" si="12"/>
        <v>0</v>
      </c>
      <c r="S25" s="212">
        <v>0</v>
      </c>
      <c r="T25" s="213">
        <v>0</v>
      </c>
      <c r="U25" s="213">
        <v>0</v>
      </c>
      <c r="V25" s="258">
        <v>200</v>
      </c>
      <c r="W25" s="258">
        <v>90</v>
      </c>
      <c r="X25" s="258">
        <v>113</v>
      </c>
      <c r="Y25" s="257">
        <v>79</v>
      </c>
      <c r="Z25" s="257">
        <v>101</v>
      </c>
      <c r="AA25" s="21" t="s">
        <v>28</v>
      </c>
      <c r="AB25" s="14"/>
    </row>
    <row r="26" spans="1:28" s="5" customFormat="1" ht="16.5" customHeight="1">
      <c r="A26" s="17"/>
      <c r="B26" s="20" t="s">
        <v>29</v>
      </c>
      <c r="C26" s="342">
        <f t="shared" si="2"/>
        <v>837</v>
      </c>
      <c r="D26" s="212">
        <f t="shared" si="3"/>
        <v>410</v>
      </c>
      <c r="E26" s="212">
        <f t="shared" si="4"/>
        <v>427</v>
      </c>
      <c r="F26" s="212">
        <f t="shared" si="5"/>
        <v>837</v>
      </c>
      <c r="G26" s="213">
        <f t="shared" si="6"/>
        <v>410</v>
      </c>
      <c r="H26" s="213">
        <f t="shared" si="7"/>
        <v>427</v>
      </c>
      <c r="I26" s="212">
        <f t="shared" si="8"/>
        <v>281</v>
      </c>
      <c r="J26" s="257">
        <v>137</v>
      </c>
      <c r="K26" s="257">
        <v>144</v>
      </c>
      <c r="L26" s="212">
        <f t="shared" si="10"/>
        <v>281</v>
      </c>
      <c r="M26" s="257">
        <v>135</v>
      </c>
      <c r="N26" s="257">
        <v>146</v>
      </c>
      <c r="O26" s="212">
        <f t="shared" si="11"/>
        <v>275</v>
      </c>
      <c r="P26" s="257">
        <v>138</v>
      </c>
      <c r="Q26" s="257">
        <v>137</v>
      </c>
      <c r="R26" s="212">
        <f t="shared" si="12"/>
        <v>0</v>
      </c>
      <c r="S26" s="212">
        <v>0</v>
      </c>
      <c r="T26" s="213">
        <v>0</v>
      </c>
      <c r="U26" s="213">
        <v>0</v>
      </c>
      <c r="V26" s="258">
        <v>280</v>
      </c>
      <c r="W26" s="258">
        <v>251</v>
      </c>
      <c r="X26" s="258">
        <v>245</v>
      </c>
      <c r="Y26" s="257">
        <v>137</v>
      </c>
      <c r="Z26" s="257">
        <v>144</v>
      </c>
      <c r="AA26" s="21" t="s">
        <v>29</v>
      </c>
      <c r="AB26" s="14"/>
    </row>
    <row r="27" spans="1:28" s="5" customFormat="1" ht="16.5" customHeight="1">
      <c r="A27" s="17"/>
      <c r="B27" s="20" t="s">
        <v>30</v>
      </c>
      <c r="C27" s="342">
        <f t="shared" si="2"/>
        <v>819</v>
      </c>
      <c r="D27" s="212">
        <f t="shared" si="3"/>
        <v>270</v>
      </c>
      <c r="E27" s="212">
        <f t="shared" si="4"/>
        <v>549</v>
      </c>
      <c r="F27" s="212">
        <f t="shared" si="5"/>
        <v>819</v>
      </c>
      <c r="G27" s="213">
        <f t="shared" si="6"/>
        <v>270</v>
      </c>
      <c r="H27" s="213">
        <f t="shared" si="7"/>
        <v>549</v>
      </c>
      <c r="I27" s="212">
        <f t="shared" si="8"/>
        <v>279</v>
      </c>
      <c r="J27" s="257">
        <v>98</v>
      </c>
      <c r="K27" s="257">
        <v>181</v>
      </c>
      <c r="L27" s="212">
        <f t="shared" si="10"/>
        <v>274</v>
      </c>
      <c r="M27" s="257">
        <v>94</v>
      </c>
      <c r="N27" s="257">
        <v>180</v>
      </c>
      <c r="O27" s="212">
        <f t="shared" si="11"/>
        <v>266</v>
      </c>
      <c r="P27" s="257">
        <v>78</v>
      </c>
      <c r="Q27" s="257">
        <v>188</v>
      </c>
      <c r="R27" s="212">
        <f t="shared" si="12"/>
        <v>0</v>
      </c>
      <c r="S27" s="212">
        <v>0</v>
      </c>
      <c r="T27" s="213">
        <v>0</v>
      </c>
      <c r="U27" s="213">
        <v>0</v>
      </c>
      <c r="V27" s="258">
        <v>280</v>
      </c>
      <c r="W27" s="258">
        <v>190</v>
      </c>
      <c r="X27" s="258">
        <v>286</v>
      </c>
      <c r="Y27" s="257">
        <v>98</v>
      </c>
      <c r="Z27" s="257">
        <v>182</v>
      </c>
      <c r="AA27" s="21" t="s">
        <v>30</v>
      </c>
      <c r="AB27" s="14"/>
    </row>
    <row r="28" spans="1:28" s="5" customFormat="1" ht="16.5" customHeight="1">
      <c r="A28" s="17"/>
      <c r="B28" s="22" t="s">
        <v>60</v>
      </c>
      <c r="C28" s="342">
        <f t="shared" si="2"/>
        <v>1677</v>
      </c>
      <c r="D28" s="212">
        <f t="shared" si="3"/>
        <v>842</v>
      </c>
      <c r="E28" s="212">
        <f t="shared" si="4"/>
        <v>835</v>
      </c>
      <c r="F28" s="212">
        <f t="shared" si="5"/>
        <v>1677</v>
      </c>
      <c r="G28" s="213">
        <f t="shared" si="6"/>
        <v>842</v>
      </c>
      <c r="H28" s="213">
        <f t="shared" si="7"/>
        <v>835</v>
      </c>
      <c r="I28" s="212">
        <f t="shared" si="8"/>
        <v>565</v>
      </c>
      <c r="J28" s="257">
        <v>279</v>
      </c>
      <c r="K28" s="257">
        <v>286</v>
      </c>
      <c r="L28" s="212">
        <f t="shared" si="10"/>
        <v>543</v>
      </c>
      <c r="M28" s="257">
        <v>277</v>
      </c>
      <c r="N28" s="257">
        <v>266</v>
      </c>
      <c r="O28" s="212">
        <f t="shared" si="11"/>
        <v>569</v>
      </c>
      <c r="P28" s="257">
        <v>286</v>
      </c>
      <c r="Q28" s="257">
        <v>283</v>
      </c>
      <c r="R28" s="212">
        <f t="shared" si="12"/>
        <v>0</v>
      </c>
      <c r="S28" s="212">
        <v>0</v>
      </c>
      <c r="T28" s="213">
        <v>0</v>
      </c>
      <c r="U28" s="213">
        <v>0</v>
      </c>
      <c r="V28" s="258">
        <v>680</v>
      </c>
      <c r="W28" s="258">
        <v>380</v>
      </c>
      <c r="X28" s="258">
        <v>354</v>
      </c>
      <c r="Y28" s="257">
        <v>277</v>
      </c>
      <c r="Z28" s="257">
        <v>284</v>
      </c>
      <c r="AA28" s="21" t="s">
        <v>77</v>
      </c>
      <c r="AB28" s="14"/>
    </row>
    <row r="29" spans="1:28" s="5" customFormat="1" ht="16.5" customHeight="1">
      <c r="A29" s="17"/>
      <c r="B29" s="22" t="s">
        <v>61</v>
      </c>
      <c r="C29" s="342">
        <f t="shared" si="2"/>
        <v>1600</v>
      </c>
      <c r="D29" s="212">
        <f t="shared" si="3"/>
        <v>756</v>
      </c>
      <c r="E29" s="212">
        <f t="shared" si="4"/>
        <v>844</v>
      </c>
      <c r="F29" s="212">
        <f t="shared" si="5"/>
        <v>1600</v>
      </c>
      <c r="G29" s="213">
        <f t="shared" si="6"/>
        <v>756</v>
      </c>
      <c r="H29" s="213">
        <f t="shared" si="7"/>
        <v>844</v>
      </c>
      <c r="I29" s="212">
        <f t="shared" si="8"/>
        <v>521</v>
      </c>
      <c r="J29" s="257">
        <v>263</v>
      </c>
      <c r="K29" s="257">
        <v>258</v>
      </c>
      <c r="L29" s="212">
        <f t="shared" si="10"/>
        <v>538</v>
      </c>
      <c r="M29" s="257">
        <v>245</v>
      </c>
      <c r="N29" s="257">
        <v>293</v>
      </c>
      <c r="O29" s="212">
        <f t="shared" si="11"/>
        <v>541</v>
      </c>
      <c r="P29" s="257">
        <v>248</v>
      </c>
      <c r="Q29" s="257">
        <v>293</v>
      </c>
      <c r="R29" s="212">
        <f t="shared" si="12"/>
        <v>0</v>
      </c>
      <c r="S29" s="212">
        <v>0</v>
      </c>
      <c r="T29" s="213">
        <v>0</v>
      </c>
      <c r="U29" s="213">
        <v>0</v>
      </c>
      <c r="V29" s="258">
        <v>600</v>
      </c>
      <c r="W29" s="258">
        <v>279</v>
      </c>
      <c r="X29" s="258">
        <v>272</v>
      </c>
      <c r="Y29" s="257">
        <v>262</v>
      </c>
      <c r="Z29" s="257">
        <v>258</v>
      </c>
      <c r="AA29" s="21" t="s">
        <v>78</v>
      </c>
      <c r="AB29" s="14"/>
    </row>
    <row r="30" spans="1:28" s="5" customFormat="1" ht="16.5" customHeight="1">
      <c r="A30" s="17"/>
      <c r="B30" s="22" t="s">
        <v>62</v>
      </c>
      <c r="C30" s="342">
        <f t="shared" si="2"/>
        <v>586</v>
      </c>
      <c r="D30" s="212">
        <f t="shared" si="3"/>
        <v>245</v>
      </c>
      <c r="E30" s="212">
        <f t="shared" si="4"/>
        <v>341</v>
      </c>
      <c r="F30" s="212">
        <f t="shared" si="5"/>
        <v>586</v>
      </c>
      <c r="G30" s="213">
        <f t="shared" si="6"/>
        <v>245</v>
      </c>
      <c r="H30" s="213">
        <f t="shared" si="7"/>
        <v>341</v>
      </c>
      <c r="I30" s="212">
        <f t="shared" si="8"/>
        <v>200</v>
      </c>
      <c r="J30" s="257">
        <v>93</v>
      </c>
      <c r="K30" s="257">
        <v>107</v>
      </c>
      <c r="L30" s="212">
        <f t="shared" si="10"/>
        <v>192</v>
      </c>
      <c r="M30" s="257">
        <v>84</v>
      </c>
      <c r="N30" s="257">
        <v>108</v>
      </c>
      <c r="O30" s="212">
        <f t="shared" si="11"/>
        <v>194</v>
      </c>
      <c r="P30" s="257">
        <v>68</v>
      </c>
      <c r="Q30" s="257">
        <v>126</v>
      </c>
      <c r="R30" s="212">
        <f t="shared" si="12"/>
        <v>0</v>
      </c>
      <c r="S30" s="212">
        <v>0</v>
      </c>
      <c r="T30" s="213">
        <v>0</v>
      </c>
      <c r="U30" s="213">
        <v>0</v>
      </c>
      <c r="V30" s="258">
        <v>200</v>
      </c>
      <c r="W30" s="258">
        <v>102</v>
      </c>
      <c r="X30" s="258">
        <v>115</v>
      </c>
      <c r="Y30" s="257">
        <v>93</v>
      </c>
      <c r="Z30" s="257">
        <v>107</v>
      </c>
      <c r="AA30" s="21" t="s">
        <v>79</v>
      </c>
      <c r="AB30" s="14"/>
    </row>
    <row r="31" spans="1:28" s="5" customFormat="1" ht="16.5" customHeight="1">
      <c r="A31" s="17"/>
      <c r="B31" s="22" t="s">
        <v>189</v>
      </c>
      <c r="C31" s="342">
        <f t="shared" si="2"/>
        <v>2926</v>
      </c>
      <c r="D31" s="212">
        <f t="shared" si="3"/>
        <v>1544</v>
      </c>
      <c r="E31" s="212">
        <f t="shared" si="4"/>
        <v>1382</v>
      </c>
      <c r="F31" s="212">
        <f t="shared" si="5"/>
        <v>2926</v>
      </c>
      <c r="G31" s="213">
        <f t="shared" si="6"/>
        <v>1544</v>
      </c>
      <c r="H31" s="213">
        <f t="shared" si="7"/>
        <v>1382</v>
      </c>
      <c r="I31" s="212">
        <f t="shared" si="8"/>
        <v>997</v>
      </c>
      <c r="J31" s="257">
        <v>504</v>
      </c>
      <c r="K31" s="257">
        <v>493</v>
      </c>
      <c r="L31" s="212">
        <f t="shared" si="10"/>
        <v>970</v>
      </c>
      <c r="M31" s="257">
        <v>529</v>
      </c>
      <c r="N31" s="257">
        <v>441</v>
      </c>
      <c r="O31" s="212">
        <f t="shared" si="11"/>
        <v>959</v>
      </c>
      <c r="P31" s="257">
        <v>511</v>
      </c>
      <c r="Q31" s="257">
        <v>448</v>
      </c>
      <c r="R31" s="212">
        <f t="shared" si="12"/>
        <v>0</v>
      </c>
      <c r="S31" s="212">
        <v>0</v>
      </c>
      <c r="T31" s="213">
        <v>0</v>
      </c>
      <c r="U31" s="213">
        <v>0</v>
      </c>
      <c r="V31" s="258">
        <v>1040</v>
      </c>
      <c r="W31" s="258">
        <v>710</v>
      </c>
      <c r="X31" s="258">
        <v>609</v>
      </c>
      <c r="Y31" s="257">
        <v>502</v>
      </c>
      <c r="Z31" s="257">
        <v>493</v>
      </c>
      <c r="AA31" s="21" t="s">
        <v>189</v>
      </c>
      <c r="AB31" s="14"/>
    </row>
    <row r="32" spans="1:28" s="338" customFormat="1" ht="16.5" customHeight="1">
      <c r="A32" s="405" t="s">
        <v>247</v>
      </c>
      <c r="B32" s="406"/>
      <c r="C32" s="335">
        <f t="shared" si="2"/>
        <v>222</v>
      </c>
      <c r="D32" s="343">
        <f t="shared" si="3"/>
        <v>113</v>
      </c>
      <c r="E32" s="343">
        <f t="shared" si="4"/>
        <v>109</v>
      </c>
      <c r="F32" s="336">
        <f t="shared" si="5"/>
        <v>222</v>
      </c>
      <c r="G32" s="343">
        <f t="shared" si="6"/>
        <v>113</v>
      </c>
      <c r="H32" s="343">
        <f t="shared" si="7"/>
        <v>109</v>
      </c>
      <c r="I32" s="336">
        <f t="shared" si="8"/>
        <v>79</v>
      </c>
      <c r="J32" s="336">
        <f aca="true" t="shared" si="13" ref="J32:Z32">SUM(J33:J34)</f>
        <v>44</v>
      </c>
      <c r="K32" s="336">
        <f t="shared" si="13"/>
        <v>35</v>
      </c>
      <c r="L32" s="336">
        <f t="shared" si="10"/>
        <v>64</v>
      </c>
      <c r="M32" s="336">
        <f t="shared" si="13"/>
        <v>32</v>
      </c>
      <c r="N32" s="336">
        <f t="shared" si="13"/>
        <v>32</v>
      </c>
      <c r="O32" s="336">
        <f t="shared" si="11"/>
        <v>79</v>
      </c>
      <c r="P32" s="336">
        <f t="shared" si="13"/>
        <v>37</v>
      </c>
      <c r="Q32" s="336">
        <f t="shared" si="13"/>
        <v>42</v>
      </c>
      <c r="R32" s="336">
        <f t="shared" si="12"/>
        <v>0</v>
      </c>
      <c r="S32" s="336">
        <f t="shared" si="13"/>
        <v>0</v>
      </c>
      <c r="T32" s="336">
        <f t="shared" si="13"/>
        <v>0</v>
      </c>
      <c r="U32" s="336">
        <f t="shared" si="13"/>
        <v>0</v>
      </c>
      <c r="V32" s="336">
        <f t="shared" si="13"/>
        <v>120</v>
      </c>
      <c r="W32" s="336">
        <f t="shared" si="13"/>
        <v>48</v>
      </c>
      <c r="X32" s="336">
        <f t="shared" si="13"/>
        <v>37</v>
      </c>
      <c r="Y32" s="336">
        <f t="shared" si="13"/>
        <v>44</v>
      </c>
      <c r="Z32" s="336">
        <f t="shared" si="13"/>
        <v>35</v>
      </c>
      <c r="AA32" s="407" t="s">
        <v>247</v>
      </c>
      <c r="AB32" s="409"/>
    </row>
    <row r="33" spans="1:28" s="5" customFormat="1" ht="16.5" customHeight="1">
      <c r="A33" s="17"/>
      <c r="B33" s="20" t="s">
        <v>31</v>
      </c>
      <c r="C33" s="342">
        <f t="shared" si="2"/>
        <v>222</v>
      </c>
      <c r="D33" s="212">
        <f t="shared" si="3"/>
        <v>113</v>
      </c>
      <c r="E33" s="212">
        <f t="shared" si="4"/>
        <v>109</v>
      </c>
      <c r="F33" s="212">
        <f t="shared" si="5"/>
        <v>222</v>
      </c>
      <c r="G33" s="213">
        <f t="shared" si="6"/>
        <v>113</v>
      </c>
      <c r="H33" s="213">
        <f t="shared" si="7"/>
        <v>109</v>
      </c>
      <c r="I33" s="212">
        <f t="shared" si="8"/>
        <v>79</v>
      </c>
      <c r="J33" s="213">
        <v>44</v>
      </c>
      <c r="K33" s="213">
        <v>35</v>
      </c>
      <c r="L33" s="212">
        <f t="shared" si="10"/>
        <v>64</v>
      </c>
      <c r="M33" s="213">
        <v>32</v>
      </c>
      <c r="N33" s="213">
        <v>32</v>
      </c>
      <c r="O33" s="212">
        <f t="shared" si="11"/>
        <v>79</v>
      </c>
      <c r="P33" s="213">
        <v>37</v>
      </c>
      <c r="Q33" s="213">
        <v>42</v>
      </c>
      <c r="R33" s="212">
        <f t="shared" si="12"/>
        <v>0</v>
      </c>
      <c r="S33" s="212">
        <v>0</v>
      </c>
      <c r="T33" s="213">
        <v>0</v>
      </c>
      <c r="U33" s="213">
        <v>0</v>
      </c>
      <c r="V33" s="213">
        <v>120</v>
      </c>
      <c r="W33" s="213">
        <v>48</v>
      </c>
      <c r="X33" s="213">
        <v>37</v>
      </c>
      <c r="Y33" s="213">
        <v>44</v>
      </c>
      <c r="Z33" s="213">
        <v>35</v>
      </c>
      <c r="AA33" s="21" t="s">
        <v>31</v>
      </c>
      <c r="AB33" s="14"/>
    </row>
    <row r="34" spans="1:28" s="5" customFormat="1" ht="16.5" customHeight="1">
      <c r="A34" s="17"/>
      <c r="B34" s="20" t="s">
        <v>32</v>
      </c>
      <c r="C34" s="342">
        <f t="shared" si="2"/>
        <v>0</v>
      </c>
      <c r="D34" s="212">
        <f t="shared" si="3"/>
        <v>0</v>
      </c>
      <c r="E34" s="212">
        <f t="shared" si="4"/>
        <v>0</v>
      </c>
      <c r="F34" s="212">
        <f t="shared" si="5"/>
        <v>0</v>
      </c>
      <c r="G34" s="213">
        <f t="shared" si="6"/>
        <v>0</v>
      </c>
      <c r="H34" s="213">
        <f t="shared" si="7"/>
        <v>0</v>
      </c>
      <c r="I34" s="212">
        <f t="shared" si="8"/>
        <v>0</v>
      </c>
      <c r="J34" s="213">
        <v>0</v>
      </c>
      <c r="K34" s="213">
        <v>0</v>
      </c>
      <c r="L34" s="212">
        <f t="shared" si="10"/>
        <v>0</v>
      </c>
      <c r="M34" s="213">
        <v>0</v>
      </c>
      <c r="N34" s="213">
        <v>0</v>
      </c>
      <c r="O34" s="212">
        <f t="shared" si="11"/>
        <v>0</v>
      </c>
      <c r="P34" s="213">
        <v>0</v>
      </c>
      <c r="Q34" s="213">
        <v>0</v>
      </c>
      <c r="R34" s="212">
        <f t="shared" si="12"/>
        <v>0</v>
      </c>
      <c r="S34" s="212">
        <v>0</v>
      </c>
      <c r="T34" s="213">
        <v>0</v>
      </c>
      <c r="U34" s="213">
        <v>0</v>
      </c>
      <c r="V34" s="213">
        <v>0</v>
      </c>
      <c r="W34" s="213">
        <v>0</v>
      </c>
      <c r="X34" s="213">
        <v>0</v>
      </c>
      <c r="Y34" s="213">
        <v>0</v>
      </c>
      <c r="Z34" s="213">
        <v>0</v>
      </c>
      <c r="AA34" s="21" t="s">
        <v>32</v>
      </c>
      <c r="AB34" s="14"/>
    </row>
    <row r="35" spans="1:28" s="338" customFormat="1" ht="16.5" customHeight="1">
      <c r="A35" s="401" t="s">
        <v>248</v>
      </c>
      <c r="B35" s="403"/>
      <c r="C35" s="335">
        <f t="shared" si="2"/>
        <v>1855</v>
      </c>
      <c r="D35" s="343">
        <f t="shared" si="3"/>
        <v>881</v>
      </c>
      <c r="E35" s="343">
        <f t="shared" si="4"/>
        <v>974</v>
      </c>
      <c r="F35" s="336">
        <f t="shared" si="5"/>
        <v>1855</v>
      </c>
      <c r="G35" s="343">
        <f t="shared" si="6"/>
        <v>881</v>
      </c>
      <c r="H35" s="343">
        <f t="shared" si="7"/>
        <v>974</v>
      </c>
      <c r="I35" s="336">
        <f t="shared" si="8"/>
        <v>656</v>
      </c>
      <c r="J35" s="336">
        <f aca="true" t="shared" si="14" ref="J35:Z35">SUM(J36:J39)</f>
        <v>322</v>
      </c>
      <c r="K35" s="336">
        <f t="shared" si="14"/>
        <v>334</v>
      </c>
      <c r="L35" s="336">
        <f t="shared" si="10"/>
        <v>604</v>
      </c>
      <c r="M35" s="336">
        <f t="shared" si="14"/>
        <v>287</v>
      </c>
      <c r="N35" s="336">
        <f t="shared" si="14"/>
        <v>317</v>
      </c>
      <c r="O35" s="336">
        <f t="shared" si="11"/>
        <v>595</v>
      </c>
      <c r="P35" s="336">
        <f t="shared" si="14"/>
        <v>272</v>
      </c>
      <c r="Q35" s="336">
        <f t="shared" si="14"/>
        <v>323</v>
      </c>
      <c r="R35" s="336">
        <f t="shared" si="12"/>
        <v>0</v>
      </c>
      <c r="S35" s="336">
        <f t="shared" si="14"/>
        <v>0</v>
      </c>
      <c r="T35" s="336">
        <f t="shared" si="14"/>
        <v>0</v>
      </c>
      <c r="U35" s="336">
        <f t="shared" si="14"/>
        <v>0</v>
      </c>
      <c r="V35" s="336">
        <f t="shared" si="14"/>
        <v>680</v>
      </c>
      <c r="W35" s="336">
        <f t="shared" si="14"/>
        <v>448</v>
      </c>
      <c r="X35" s="336">
        <f t="shared" si="14"/>
        <v>420</v>
      </c>
      <c r="Y35" s="336">
        <f t="shared" si="14"/>
        <v>322</v>
      </c>
      <c r="Z35" s="336">
        <f t="shared" si="14"/>
        <v>334</v>
      </c>
      <c r="AA35" s="407" t="s">
        <v>248</v>
      </c>
      <c r="AB35" s="409"/>
    </row>
    <row r="36" spans="1:28" s="5" customFormat="1" ht="16.5" customHeight="1">
      <c r="A36" s="17"/>
      <c r="B36" s="20" t="s">
        <v>48</v>
      </c>
      <c r="C36" s="342">
        <f t="shared" si="2"/>
        <v>979</v>
      </c>
      <c r="D36" s="212">
        <f t="shared" si="3"/>
        <v>436</v>
      </c>
      <c r="E36" s="212">
        <f t="shared" si="4"/>
        <v>543</v>
      </c>
      <c r="F36" s="212">
        <f t="shared" si="5"/>
        <v>979</v>
      </c>
      <c r="G36" s="213">
        <f t="shared" si="6"/>
        <v>436</v>
      </c>
      <c r="H36" s="213">
        <f t="shared" si="7"/>
        <v>543</v>
      </c>
      <c r="I36" s="212">
        <f t="shared" si="8"/>
        <v>338</v>
      </c>
      <c r="J36" s="213">
        <v>156</v>
      </c>
      <c r="K36" s="213">
        <v>182</v>
      </c>
      <c r="L36" s="212">
        <f t="shared" si="10"/>
        <v>331</v>
      </c>
      <c r="M36" s="213">
        <v>142</v>
      </c>
      <c r="N36" s="213">
        <v>189</v>
      </c>
      <c r="O36" s="212">
        <f t="shared" si="11"/>
        <v>310</v>
      </c>
      <c r="P36" s="213">
        <v>138</v>
      </c>
      <c r="Q36" s="213">
        <v>172</v>
      </c>
      <c r="R36" s="212">
        <f t="shared" si="12"/>
        <v>0</v>
      </c>
      <c r="S36" s="212">
        <v>0</v>
      </c>
      <c r="T36" s="213">
        <v>0</v>
      </c>
      <c r="U36" s="213">
        <v>0</v>
      </c>
      <c r="V36" s="213">
        <v>360</v>
      </c>
      <c r="W36" s="213">
        <v>229</v>
      </c>
      <c r="X36" s="213">
        <v>249</v>
      </c>
      <c r="Y36" s="213">
        <v>156</v>
      </c>
      <c r="Z36" s="213">
        <v>182</v>
      </c>
      <c r="AA36" s="21" t="s">
        <v>47</v>
      </c>
      <c r="AB36" s="14"/>
    </row>
    <row r="37" spans="1:28" s="5" customFormat="1" ht="16.5" customHeight="1">
      <c r="A37" s="17"/>
      <c r="B37" s="20" t="s">
        <v>50</v>
      </c>
      <c r="C37" s="342">
        <f t="shared" si="2"/>
        <v>335</v>
      </c>
      <c r="D37" s="212">
        <f t="shared" si="3"/>
        <v>160</v>
      </c>
      <c r="E37" s="212">
        <f t="shared" si="4"/>
        <v>175</v>
      </c>
      <c r="F37" s="212">
        <f t="shared" si="5"/>
        <v>335</v>
      </c>
      <c r="G37" s="213">
        <f t="shared" si="6"/>
        <v>160</v>
      </c>
      <c r="H37" s="213">
        <f t="shared" si="7"/>
        <v>175</v>
      </c>
      <c r="I37" s="212">
        <f t="shared" si="8"/>
        <v>118</v>
      </c>
      <c r="J37" s="213">
        <v>59</v>
      </c>
      <c r="K37" s="213">
        <v>59</v>
      </c>
      <c r="L37" s="212">
        <f t="shared" si="10"/>
        <v>104</v>
      </c>
      <c r="M37" s="213">
        <v>56</v>
      </c>
      <c r="N37" s="213">
        <v>48</v>
      </c>
      <c r="O37" s="212">
        <f t="shared" si="11"/>
        <v>113</v>
      </c>
      <c r="P37" s="213">
        <v>45</v>
      </c>
      <c r="Q37" s="213">
        <v>68</v>
      </c>
      <c r="R37" s="212">
        <f t="shared" si="12"/>
        <v>0</v>
      </c>
      <c r="S37" s="212">
        <v>0</v>
      </c>
      <c r="T37" s="213">
        <v>0</v>
      </c>
      <c r="U37" s="213">
        <v>0</v>
      </c>
      <c r="V37" s="213">
        <v>120</v>
      </c>
      <c r="W37" s="213">
        <v>60</v>
      </c>
      <c r="X37" s="213">
        <v>61</v>
      </c>
      <c r="Y37" s="213">
        <v>59</v>
      </c>
      <c r="Z37" s="213">
        <v>59</v>
      </c>
      <c r="AA37" s="21" t="s">
        <v>49</v>
      </c>
      <c r="AB37" s="14"/>
    </row>
    <row r="38" spans="1:28" s="5" customFormat="1" ht="16.5" customHeight="1">
      <c r="A38" s="17"/>
      <c r="B38" s="20" t="s">
        <v>52</v>
      </c>
      <c r="C38" s="342">
        <f t="shared" si="2"/>
        <v>459</v>
      </c>
      <c r="D38" s="212">
        <f t="shared" si="3"/>
        <v>236</v>
      </c>
      <c r="E38" s="212">
        <f t="shared" si="4"/>
        <v>223</v>
      </c>
      <c r="F38" s="212">
        <f t="shared" si="5"/>
        <v>459</v>
      </c>
      <c r="G38" s="213">
        <f t="shared" si="6"/>
        <v>236</v>
      </c>
      <c r="H38" s="213">
        <f t="shared" si="7"/>
        <v>223</v>
      </c>
      <c r="I38" s="212">
        <f t="shared" si="8"/>
        <v>161</v>
      </c>
      <c r="J38" s="213">
        <v>84</v>
      </c>
      <c r="K38" s="213">
        <v>77</v>
      </c>
      <c r="L38" s="212">
        <f t="shared" si="10"/>
        <v>143</v>
      </c>
      <c r="M38" s="213">
        <v>74</v>
      </c>
      <c r="N38" s="213">
        <v>69</v>
      </c>
      <c r="O38" s="212">
        <f t="shared" si="11"/>
        <v>155</v>
      </c>
      <c r="P38" s="213">
        <v>78</v>
      </c>
      <c r="Q38" s="213">
        <v>77</v>
      </c>
      <c r="R38" s="212">
        <f t="shared" si="12"/>
        <v>0</v>
      </c>
      <c r="S38" s="212">
        <v>0</v>
      </c>
      <c r="T38" s="213">
        <v>0</v>
      </c>
      <c r="U38" s="213">
        <v>0</v>
      </c>
      <c r="V38" s="213">
        <v>160</v>
      </c>
      <c r="W38" s="213">
        <v>136</v>
      </c>
      <c r="X38" s="213">
        <v>94</v>
      </c>
      <c r="Y38" s="213">
        <v>84</v>
      </c>
      <c r="Z38" s="213">
        <v>77</v>
      </c>
      <c r="AA38" s="21" t="s">
        <v>51</v>
      </c>
      <c r="AB38" s="14"/>
    </row>
    <row r="39" spans="1:28" s="5" customFormat="1" ht="16.5" customHeight="1">
      <c r="A39" s="17"/>
      <c r="B39" s="20" t="s">
        <v>54</v>
      </c>
      <c r="C39" s="342">
        <f t="shared" si="2"/>
        <v>82</v>
      </c>
      <c r="D39" s="212">
        <f t="shared" si="3"/>
        <v>49</v>
      </c>
      <c r="E39" s="212">
        <f t="shared" si="4"/>
        <v>33</v>
      </c>
      <c r="F39" s="212">
        <f t="shared" si="5"/>
        <v>82</v>
      </c>
      <c r="G39" s="213">
        <f t="shared" si="6"/>
        <v>49</v>
      </c>
      <c r="H39" s="213">
        <f t="shared" si="7"/>
        <v>33</v>
      </c>
      <c r="I39" s="212">
        <f t="shared" si="8"/>
        <v>39</v>
      </c>
      <c r="J39" s="213">
        <v>23</v>
      </c>
      <c r="K39" s="213">
        <v>16</v>
      </c>
      <c r="L39" s="212">
        <f t="shared" si="10"/>
        <v>26</v>
      </c>
      <c r="M39" s="213">
        <v>15</v>
      </c>
      <c r="N39" s="213">
        <v>11</v>
      </c>
      <c r="O39" s="212">
        <f t="shared" si="11"/>
        <v>17</v>
      </c>
      <c r="P39" s="213">
        <v>11</v>
      </c>
      <c r="Q39" s="213">
        <v>6</v>
      </c>
      <c r="R39" s="212">
        <f t="shared" si="12"/>
        <v>0</v>
      </c>
      <c r="S39" s="212">
        <v>0</v>
      </c>
      <c r="T39" s="213">
        <v>0</v>
      </c>
      <c r="U39" s="213">
        <v>0</v>
      </c>
      <c r="V39" s="213">
        <v>40</v>
      </c>
      <c r="W39" s="213">
        <v>23</v>
      </c>
      <c r="X39" s="213">
        <v>16</v>
      </c>
      <c r="Y39" s="213">
        <v>23</v>
      </c>
      <c r="Z39" s="213">
        <v>16</v>
      </c>
      <c r="AA39" s="21" t="s">
        <v>53</v>
      </c>
      <c r="AB39" s="14"/>
    </row>
    <row r="40" spans="1:28" s="338" customFormat="1" ht="16.5" customHeight="1">
      <c r="A40" s="401" t="s">
        <v>249</v>
      </c>
      <c r="B40" s="403"/>
      <c r="C40" s="335">
        <f t="shared" si="2"/>
        <v>312</v>
      </c>
      <c r="D40" s="343">
        <f t="shared" si="3"/>
        <v>163</v>
      </c>
      <c r="E40" s="343">
        <f t="shared" si="4"/>
        <v>149</v>
      </c>
      <c r="F40" s="336">
        <f t="shared" si="5"/>
        <v>312</v>
      </c>
      <c r="G40" s="343">
        <f t="shared" si="6"/>
        <v>163</v>
      </c>
      <c r="H40" s="343">
        <f t="shared" si="7"/>
        <v>149</v>
      </c>
      <c r="I40" s="336">
        <f t="shared" si="8"/>
        <v>106</v>
      </c>
      <c r="J40" s="336">
        <f aca="true" t="shared" si="15" ref="J40:Z40">J41</f>
        <v>54</v>
      </c>
      <c r="K40" s="336">
        <f t="shared" si="15"/>
        <v>52</v>
      </c>
      <c r="L40" s="336">
        <f t="shared" si="10"/>
        <v>98</v>
      </c>
      <c r="M40" s="336">
        <f t="shared" si="15"/>
        <v>52</v>
      </c>
      <c r="N40" s="336">
        <f t="shared" si="15"/>
        <v>46</v>
      </c>
      <c r="O40" s="336">
        <f t="shared" si="11"/>
        <v>108</v>
      </c>
      <c r="P40" s="336">
        <f t="shared" si="15"/>
        <v>57</v>
      </c>
      <c r="Q40" s="336">
        <f t="shared" si="15"/>
        <v>51</v>
      </c>
      <c r="R40" s="336">
        <f t="shared" si="12"/>
        <v>0</v>
      </c>
      <c r="S40" s="336">
        <f t="shared" si="15"/>
        <v>0</v>
      </c>
      <c r="T40" s="336">
        <f t="shared" si="15"/>
        <v>0</v>
      </c>
      <c r="U40" s="336">
        <f t="shared" si="15"/>
        <v>0</v>
      </c>
      <c r="V40" s="336">
        <f t="shared" si="15"/>
        <v>120</v>
      </c>
      <c r="W40" s="336">
        <f t="shared" si="15"/>
        <v>62</v>
      </c>
      <c r="X40" s="336">
        <f t="shared" si="15"/>
        <v>55</v>
      </c>
      <c r="Y40" s="336">
        <f t="shared" si="15"/>
        <v>54</v>
      </c>
      <c r="Z40" s="336">
        <f t="shared" si="15"/>
        <v>52</v>
      </c>
      <c r="AA40" s="410" t="s">
        <v>33</v>
      </c>
      <c r="AB40" s="411"/>
    </row>
    <row r="41" spans="1:28" s="5" customFormat="1" ht="16.5" customHeight="1">
      <c r="A41" s="17"/>
      <c r="B41" s="20" t="s">
        <v>34</v>
      </c>
      <c r="C41" s="342">
        <f t="shared" si="2"/>
        <v>312</v>
      </c>
      <c r="D41" s="212">
        <f t="shared" si="3"/>
        <v>163</v>
      </c>
      <c r="E41" s="212">
        <f t="shared" si="4"/>
        <v>149</v>
      </c>
      <c r="F41" s="212">
        <f t="shared" si="5"/>
        <v>312</v>
      </c>
      <c r="G41" s="213">
        <f t="shared" si="6"/>
        <v>163</v>
      </c>
      <c r="H41" s="213">
        <f t="shared" si="7"/>
        <v>149</v>
      </c>
      <c r="I41" s="212">
        <f t="shared" si="8"/>
        <v>106</v>
      </c>
      <c r="J41" s="213">
        <v>54</v>
      </c>
      <c r="K41" s="213">
        <v>52</v>
      </c>
      <c r="L41" s="212">
        <f t="shared" si="10"/>
        <v>98</v>
      </c>
      <c r="M41" s="213">
        <v>52</v>
      </c>
      <c r="N41" s="213">
        <v>46</v>
      </c>
      <c r="O41" s="212">
        <f t="shared" si="11"/>
        <v>108</v>
      </c>
      <c r="P41" s="213">
        <v>57</v>
      </c>
      <c r="Q41" s="213">
        <v>51</v>
      </c>
      <c r="R41" s="212">
        <f t="shared" si="12"/>
        <v>0</v>
      </c>
      <c r="S41" s="212">
        <v>0</v>
      </c>
      <c r="T41" s="213">
        <v>0</v>
      </c>
      <c r="U41" s="213">
        <v>0</v>
      </c>
      <c r="V41" s="213">
        <v>120</v>
      </c>
      <c r="W41" s="213">
        <v>62</v>
      </c>
      <c r="X41" s="213">
        <v>55</v>
      </c>
      <c r="Y41" s="213">
        <v>54</v>
      </c>
      <c r="Z41" s="213">
        <v>52</v>
      </c>
      <c r="AA41" s="21" t="s">
        <v>34</v>
      </c>
      <c r="AB41" s="14"/>
    </row>
    <row r="42" spans="1:28" s="338" customFormat="1" ht="16.5" customHeight="1">
      <c r="A42" s="401" t="s">
        <v>250</v>
      </c>
      <c r="B42" s="403"/>
      <c r="C42" s="335">
        <f t="shared" si="2"/>
        <v>545</v>
      </c>
      <c r="D42" s="336">
        <f t="shared" si="3"/>
        <v>242</v>
      </c>
      <c r="E42" s="336">
        <f t="shared" si="4"/>
        <v>303</v>
      </c>
      <c r="F42" s="336">
        <f t="shared" si="5"/>
        <v>545</v>
      </c>
      <c r="G42" s="336">
        <f t="shared" si="6"/>
        <v>242</v>
      </c>
      <c r="H42" s="336">
        <f t="shared" si="7"/>
        <v>303</v>
      </c>
      <c r="I42" s="336">
        <f t="shared" si="8"/>
        <v>196</v>
      </c>
      <c r="J42" s="336">
        <f aca="true" t="shared" si="16" ref="J42:Z42">SUM(J43:J44)</f>
        <v>86</v>
      </c>
      <c r="K42" s="336">
        <f t="shared" si="16"/>
        <v>110</v>
      </c>
      <c r="L42" s="336">
        <f t="shared" si="10"/>
        <v>192</v>
      </c>
      <c r="M42" s="336">
        <f t="shared" si="16"/>
        <v>90</v>
      </c>
      <c r="N42" s="336">
        <f t="shared" si="16"/>
        <v>102</v>
      </c>
      <c r="O42" s="336">
        <f t="shared" si="11"/>
        <v>157</v>
      </c>
      <c r="P42" s="336">
        <f t="shared" si="16"/>
        <v>66</v>
      </c>
      <c r="Q42" s="336">
        <f t="shared" si="16"/>
        <v>91</v>
      </c>
      <c r="R42" s="336">
        <f t="shared" si="12"/>
        <v>0</v>
      </c>
      <c r="S42" s="336">
        <f t="shared" si="16"/>
        <v>0</v>
      </c>
      <c r="T42" s="336">
        <f t="shared" si="16"/>
        <v>0</v>
      </c>
      <c r="U42" s="336">
        <f t="shared" si="16"/>
        <v>0</v>
      </c>
      <c r="V42" s="336">
        <f t="shared" si="16"/>
        <v>200</v>
      </c>
      <c r="W42" s="336">
        <f t="shared" si="16"/>
        <v>121</v>
      </c>
      <c r="X42" s="336">
        <f t="shared" si="16"/>
        <v>123</v>
      </c>
      <c r="Y42" s="336">
        <f t="shared" si="16"/>
        <v>85</v>
      </c>
      <c r="Z42" s="336">
        <f t="shared" si="16"/>
        <v>109</v>
      </c>
      <c r="AA42" s="407" t="s">
        <v>250</v>
      </c>
      <c r="AB42" s="409"/>
    </row>
    <row r="43" spans="1:28" s="5" customFormat="1" ht="16.5" customHeight="1">
      <c r="A43" s="17"/>
      <c r="B43" s="20" t="s">
        <v>35</v>
      </c>
      <c r="C43" s="342">
        <f t="shared" si="2"/>
        <v>545</v>
      </c>
      <c r="D43" s="212">
        <f t="shared" si="3"/>
        <v>242</v>
      </c>
      <c r="E43" s="212">
        <f t="shared" si="4"/>
        <v>303</v>
      </c>
      <c r="F43" s="212">
        <f t="shared" si="5"/>
        <v>545</v>
      </c>
      <c r="G43" s="213">
        <f t="shared" si="6"/>
        <v>242</v>
      </c>
      <c r="H43" s="213">
        <f t="shared" si="7"/>
        <v>303</v>
      </c>
      <c r="I43" s="212">
        <f t="shared" si="8"/>
        <v>196</v>
      </c>
      <c r="J43" s="213">
        <v>86</v>
      </c>
      <c r="K43" s="213">
        <v>110</v>
      </c>
      <c r="L43" s="212">
        <f t="shared" si="10"/>
        <v>192</v>
      </c>
      <c r="M43" s="213">
        <v>90</v>
      </c>
      <c r="N43" s="213">
        <v>102</v>
      </c>
      <c r="O43" s="212">
        <f t="shared" si="11"/>
        <v>157</v>
      </c>
      <c r="P43" s="213">
        <v>66</v>
      </c>
      <c r="Q43" s="213">
        <v>91</v>
      </c>
      <c r="R43" s="212">
        <f t="shared" si="12"/>
        <v>0</v>
      </c>
      <c r="S43" s="212">
        <v>0</v>
      </c>
      <c r="T43" s="213">
        <v>0</v>
      </c>
      <c r="U43" s="213">
        <v>0</v>
      </c>
      <c r="V43" s="213">
        <v>200</v>
      </c>
      <c r="W43" s="213">
        <v>121</v>
      </c>
      <c r="X43" s="213">
        <v>123</v>
      </c>
      <c r="Y43" s="213">
        <v>85</v>
      </c>
      <c r="Z43" s="213">
        <v>109</v>
      </c>
      <c r="AA43" s="21" t="s">
        <v>35</v>
      </c>
      <c r="AB43" s="14"/>
    </row>
    <row r="44" spans="1:28" s="5" customFormat="1" ht="16.5" customHeight="1">
      <c r="A44" s="17"/>
      <c r="B44" s="20" t="s">
        <v>36</v>
      </c>
      <c r="C44" s="342">
        <f t="shared" si="2"/>
        <v>0</v>
      </c>
      <c r="D44" s="212">
        <f t="shared" si="3"/>
        <v>0</v>
      </c>
      <c r="E44" s="212">
        <f t="shared" si="4"/>
        <v>0</v>
      </c>
      <c r="F44" s="212">
        <f t="shared" si="5"/>
        <v>0</v>
      </c>
      <c r="G44" s="213">
        <f t="shared" si="6"/>
        <v>0</v>
      </c>
      <c r="H44" s="213">
        <f t="shared" si="7"/>
        <v>0</v>
      </c>
      <c r="I44" s="212">
        <f t="shared" si="8"/>
        <v>0</v>
      </c>
      <c r="J44" s="213">
        <v>0</v>
      </c>
      <c r="K44" s="213">
        <v>0</v>
      </c>
      <c r="L44" s="212">
        <f t="shared" si="10"/>
        <v>0</v>
      </c>
      <c r="M44" s="213">
        <v>0</v>
      </c>
      <c r="N44" s="213">
        <v>0</v>
      </c>
      <c r="O44" s="212">
        <f t="shared" si="11"/>
        <v>0</v>
      </c>
      <c r="P44" s="213">
        <v>0</v>
      </c>
      <c r="Q44" s="213">
        <v>0</v>
      </c>
      <c r="R44" s="212">
        <f t="shared" si="12"/>
        <v>0</v>
      </c>
      <c r="S44" s="212">
        <v>0</v>
      </c>
      <c r="T44" s="213">
        <v>0</v>
      </c>
      <c r="U44" s="213">
        <v>0</v>
      </c>
      <c r="V44" s="213">
        <v>0</v>
      </c>
      <c r="W44" s="213">
        <v>0</v>
      </c>
      <c r="X44" s="213">
        <v>0</v>
      </c>
      <c r="Y44" s="213">
        <v>0</v>
      </c>
      <c r="Z44" s="213">
        <v>0</v>
      </c>
      <c r="AA44" s="21" t="s">
        <v>36</v>
      </c>
      <c r="AB44" s="14"/>
    </row>
    <row r="45" spans="1:28" s="338" customFormat="1" ht="16.5" customHeight="1">
      <c r="A45" s="401" t="s">
        <v>251</v>
      </c>
      <c r="B45" s="403"/>
      <c r="C45" s="335">
        <f t="shared" si="2"/>
        <v>1412</v>
      </c>
      <c r="D45" s="336">
        <f t="shared" si="3"/>
        <v>721</v>
      </c>
      <c r="E45" s="336">
        <f t="shared" si="4"/>
        <v>691</v>
      </c>
      <c r="F45" s="336">
        <f t="shared" si="5"/>
        <v>1412</v>
      </c>
      <c r="G45" s="336">
        <f t="shared" si="6"/>
        <v>721</v>
      </c>
      <c r="H45" s="336">
        <f t="shared" si="7"/>
        <v>691</v>
      </c>
      <c r="I45" s="336">
        <f t="shared" si="8"/>
        <v>480</v>
      </c>
      <c r="J45" s="336">
        <f aca="true" t="shared" si="17" ref="J45:Z45">SUM(J46:J48)</f>
        <v>235</v>
      </c>
      <c r="K45" s="336">
        <f t="shared" si="17"/>
        <v>245</v>
      </c>
      <c r="L45" s="336">
        <f t="shared" si="10"/>
        <v>472</v>
      </c>
      <c r="M45" s="336">
        <f t="shared" si="17"/>
        <v>264</v>
      </c>
      <c r="N45" s="336">
        <f t="shared" si="17"/>
        <v>208</v>
      </c>
      <c r="O45" s="336">
        <f t="shared" si="11"/>
        <v>460</v>
      </c>
      <c r="P45" s="336">
        <f t="shared" si="17"/>
        <v>222</v>
      </c>
      <c r="Q45" s="336">
        <f t="shared" si="17"/>
        <v>238</v>
      </c>
      <c r="R45" s="336">
        <f t="shared" si="12"/>
        <v>0</v>
      </c>
      <c r="S45" s="336">
        <f t="shared" si="17"/>
        <v>0</v>
      </c>
      <c r="T45" s="336">
        <f t="shared" si="17"/>
        <v>0</v>
      </c>
      <c r="U45" s="336">
        <f t="shared" si="17"/>
        <v>0</v>
      </c>
      <c r="V45" s="336">
        <f t="shared" si="17"/>
        <v>480</v>
      </c>
      <c r="W45" s="336">
        <f t="shared" si="17"/>
        <v>448</v>
      </c>
      <c r="X45" s="336">
        <f t="shared" si="17"/>
        <v>392</v>
      </c>
      <c r="Y45" s="336">
        <f t="shared" si="17"/>
        <v>235</v>
      </c>
      <c r="Z45" s="336">
        <f t="shared" si="17"/>
        <v>245</v>
      </c>
      <c r="AA45" s="407" t="s">
        <v>251</v>
      </c>
      <c r="AB45" s="409"/>
    </row>
    <row r="46" spans="1:28" s="5" customFormat="1" ht="16.5" customHeight="1">
      <c r="A46" s="17"/>
      <c r="B46" s="20" t="s">
        <v>37</v>
      </c>
      <c r="C46" s="342">
        <f t="shared" si="2"/>
        <v>582</v>
      </c>
      <c r="D46" s="212">
        <f t="shared" si="3"/>
        <v>256</v>
      </c>
      <c r="E46" s="212">
        <f t="shared" si="4"/>
        <v>326</v>
      </c>
      <c r="F46" s="212">
        <f t="shared" si="5"/>
        <v>582</v>
      </c>
      <c r="G46" s="213">
        <f t="shared" si="6"/>
        <v>256</v>
      </c>
      <c r="H46" s="213">
        <f t="shared" si="7"/>
        <v>326</v>
      </c>
      <c r="I46" s="212">
        <f t="shared" si="8"/>
        <v>200</v>
      </c>
      <c r="J46" s="213">
        <v>72</v>
      </c>
      <c r="K46" s="213">
        <v>128</v>
      </c>
      <c r="L46" s="212">
        <f t="shared" si="10"/>
        <v>194</v>
      </c>
      <c r="M46" s="213">
        <v>105</v>
      </c>
      <c r="N46" s="213">
        <v>89</v>
      </c>
      <c r="O46" s="212">
        <f t="shared" si="11"/>
        <v>188</v>
      </c>
      <c r="P46" s="213">
        <v>79</v>
      </c>
      <c r="Q46" s="213">
        <v>109</v>
      </c>
      <c r="R46" s="212">
        <f t="shared" si="12"/>
        <v>0</v>
      </c>
      <c r="S46" s="212">
        <v>0</v>
      </c>
      <c r="T46" s="213">
        <v>0</v>
      </c>
      <c r="U46" s="213">
        <v>0</v>
      </c>
      <c r="V46" s="213">
        <v>200</v>
      </c>
      <c r="W46" s="213">
        <v>187</v>
      </c>
      <c r="X46" s="213">
        <v>213</v>
      </c>
      <c r="Y46" s="213">
        <v>72</v>
      </c>
      <c r="Z46" s="213">
        <v>128</v>
      </c>
      <c r="AA46" s="21" t="s">
        <v>37</v>
      </c>
      <c r="AB46" s="14"/>
    </row>
    <row r="47" spans="1:28" s="5" customFormat="1" ht="16.5" customHeight="1">
      <c r="A47" s="17"/>
      <c r="B47" s="20" t="s">
        <v>38</v>
      </c>
      <c r="C47" s="342">
        <f t="shared" si="2"/>
        <v>0</v>
      </c>
      <c r="D47" s="212">
        <f t="shared" si="3"/>
        <v>0</v>
      </c>
      <c r="E47" s="212">
        <f t="shared" si="4"/>
        <v>0</v>
      </c>
      <c r="F47" s="212">
        <f t="shared" si="5"/>
        <v>0</v>
      </c>
      <c r="G47" s="213">
        <f t="shared" si="6"/>
        <v>0</v>
      </c>
      <c r="H47" s="213">
        <f t="shared" si="7"/>
        <v>0</v>
      </c>
      <c r="I47" s="212">
        <f t="shared" si="8"/>
        <v>0</v>
      </c>
      <c r="J47" s="213">
        <v>0</v>
      </c>
      <c r="K47" s="213">
        <v>0</v>
      </c>
      <c r="L47" s="212">
        <f t="shared" si="10"/>
        <v>0</v>
      </c>
      <c r="M47" s="213">
        <v>0</v>
      </c>
      <c r="N47" s="213">
        <v>0</v>
      </c>
      <c r="O47" s="212">
        <f t="shared" si="11"/>
        <v>0</v>
      </c>
      <c r="P47" s="213">
        <v>0</v>
      </c>
      <c r="Q47" s="213">
        <v>0</v>
      </c>
      <c r="R47" s="212">
        <f t="shared" si="12"/>
        <v>0</v>
      </c>
      <c r="S47" s="212">
        <v>0</v>
      </c>
      <c r="T47" s="213">
        <v>0</v>
      </c>
      <c r="U47" s="213">
        <v>0</v>
      </c>
      <c r="V47" s="213">
        <v>0</v>
      </c>
      <c r="W47" s="213">
        <v>0</v>
      </c>
      <c r="X47" s="213">
        <v>0</v>
      </c>
      <c r="Y47" s="213">
        <v>0</v>
      </c>
      <c r="Z47" s="213">
        <v>0</v>
      </c>
      <c r="AA47" s="21" t="s">
        <v>38</v>
      </c>
      <c r="AB47" s="14"/>
    </row>
    <row r="48" spans="1:28" s="5" customFormat="1" ht="16.5" customHeight="1">
      <c r="A48" s="17"/>
      <c r="B48" s="20" t="s">
        <v>39</v>
      </c>
      <c r="C48" s="342">
        <f t="shared" si="2"/>
        <v>830</v>
      </c>
      <c r="D48" s="212">
        <f t="shared" si="3"/>
        <v>465</v>
      </c>
      <c r="E48" s="212">
        <f t="shared" si="4"/>
        <v>365</v>
      </c>
      <c r="F48" s="212">
        <f t="shared" si="5"/>
        <v>830</v>
      </c>
      <c r="G48" s="213">
        <f t="shared" si="6"/>
        <v>465</v>
      </c>
      <c r="H48" s="213">
        <f t="shared" si="7"/>
        <v>365</v>
      </c>
      <c r="I48" s="212">
        <f t="shared" si="8"/>
        <v>280</v>
      </c>
      <c r="J48" s="213">
        <v>163</v>
      </c>
      <c r="K48" s="213">
        <v>117</v>
      </c>
      <c r="L48" s="212">
        <f t="shared" si="10"/>
        <v>278</v>
      </c>
      <c r="M48" s="213">
        <v>159</v>
      </c>
      <c r="N48" s="213">
        <v>119</v>
      </c>
      <c r="O48" s="212">
        <f t="shared" si="11"/>
        <v>272</v>
      </c>
      <c r="P48" s="213">
        <v>143</v>
      </c>
      <c r="Q48" s="213">
        <v>129</v>
      </c>
      <c r="R48" s="212">
        <f t="shared" si="12"/>
        <v>0</v>
      </c>
      <c r="S48" s="212">
        <v>0</v>
      </c>
      <c r="T48" s="213">
        <v>0</v>
      </c>
      <c r="U48" s="213">
        <v>0</v>
      </c>
      <c r="V48" s="213">
        <v>280</v>
      </c>
      <c r="W48" s="213">
        <v>261</v>
      </c>
      <c r="X48" s="213">
        <v>179</v>
      </c>
      <c r="Y48" s="213">
        <v>163</v>
      </c>
      <c r="Z48" s="213">
        <v>117</v>
      </c>
      <c r="AA48" s="21" t="s">
        <v>39</v>
      </c>
      <c r="AB48" s="14"/>
    </row>
    <row r="49" spans="1:28" s="338" customFormat="1" ht="16.5" customHeight="1">
      <c r="A49" s="401" t="s">
        <v>252</v>
      </c>
      <c r="B49" s="403"/>
      <c r="C49" s="335">
        <f t="shared" si="2"/>
        <v>1494</v>
      </c>
      <c r="D49" s="336">
        <f t="shared" si="3"/>
        <v>741</v>
      </c>
      <c r="E49" s="336">
        <f t="shared" si="4"/>
        <v>753</v>
      </c>
      <c r="F49" s="336">
        <f t="shared" si="5"/>
        <v>1494</v>
      </c>
      <c r="G49" s="336">
        <f t="shared" si="6"/>
        <v>741</v>
      </c>
      <c r="H49" s="336">
        <f t="shared" si="7"/>
        <v>753</v>
      </c>
      <c r="I49" s="336">
        <f t="shared" si="8"/>
        <v>510</v>
      </c>
      <c r="J49" s="336">
        <f aca="true" t="shared" si="18" ref="J49:Z49">SUM(J50:J53)</f>
        <v>260</v>
      </c>
      <c r="K49" s="336">
        <f t="shared" si="18"/>
        <v>250</v>
      </c>
      <c r="L49" s="336">
        <f t="shared" si="10"/>
        <v>505</v>
      </c>
      <c r="M49" s="336">
        <f t="shared" si="18"/>
        <v>246</v>
      </c>
      <c r="N49" s="336">
        <f t="shared" si="18"/>
        <v>259</v>
      </c>
      <c r="O49" s="336">
        <f t="shared" si="11"/>
        <v>479</v>
      </c>
      <c r="P49" s="336">
        <f t="shared" si="18"/>
        <v>235</v>
      </c>
      <c r="Q49" s="336">
        <f t="shared" si="18"/>
        <v>244</v>
      </c>
      <c r="R49" s="336">
        <f t="shared" si="12"/>
        <v>0</v>
      </c>
      <c r="S49" s="336">
        <f t="shared" si="18"/>
        <v>0</v>
      </c>
      <c r="T49" s="336">
        <f t="shared" si="18"/>
        <v>0</v>
      </c>
      <c r="U49" s="336">
        <f t="shared" si="18"/>
        <v>0</v>
      </c>
      <c r="V49" s="336">
        <f t="shared" si="18"/>
        <v>520</v>
      </c>
      <c r="W49" s="336">
        <f t="shared" si="18"/>
        <v>426</v>
      </c>
      <c r="X49" s="336">
        <f t="shared" si="18"/>
        <v>374</v>
      </c>
      <c r="Y49" s="336">
        <f t="shared" si="18"/>
        <v>260</v>
      </c>
      <c r="Z49" s="336">
        <f t="shared" si="18"/>
        <v>250</v>
      </c>
      <c r="AA49" s="407" t="s">
        <v>252</v>
      </c>
      <c r="AB49" s="409"/>
    </row>
    <row r="50" spans="1:28" s="5" customFormat="1" ht="16.5" customHeight="1">
      <c r="A50" s="17"/>
      <c r="B50" s="20" t="s">
        <v>40</v>
      </c>
      <c r="C50" s="342">
        <f t="shared" si="2"/>
        <v>662</v>
      </c>
      <c r="D50" s="212">
        <f t="shared" si="3"/>
        <v>406</v>
      </c>
      <c r="E50" s="212">
        <f t="shared" si="4"/>
        <v>256</v>
      </c>
      <c r="F50" s="212">
        <f t="shared" si="5"/>
        <v>662</v>
      </c>
      <c r="G50" s="213">
        <f t="shared" si="6"/>
        <v>406</v>
      </c>
      <c r="H50" s="213">
        <f t="shared" si="7"/>
        <v>256</v>
      </c>
      <c r="I50" s="212">
        <f t="shared" si="8"/>
        <v>230</v>
      </c>
      <c r="J50" s="213">
        <v>136</v>
      </c>
      <c r="K50" s="213">
        <v>94</v>
      </c>
      <c r="L50" s="212">
        <f t="shared" si="10"/>
        <v>229</v>
      </c>
      <c r="M50" s="213">
        <v>139</v>
      </c>
      <c r="N50" s="213">
        <v>90</v>
      </c>
      <c r="O50" s="212">
        <f t="shared" si="11"/>
        <v>203</v>
      </c>
      <c r="P50" s="213">
        <v>131</v>
      </c>
      <c r="Q50" s="213">
        <v>72</v>
      </c>
      <c r="R50" s="212">
        <f t="shared" si="12"/>
        <v>0</v>
      </c>
      <c r="S50" s="212">
        <v>0</v>
      </c>
      <c r="T50" s="213">
        <v>0</v>
      </c>
      <c r="U50" s="213">
        <v>0</v>
      </c>
      <c r="V50" s="213">
        <v>240</v>
      </c>
      <c r="W50" s="213">
        <v>193</v>
      </c>
      <c r="X50" s="213">
        <v>133</v>
      </c>
      <c r="Y50" s="213">
        <v>136</v>
      </c>
      <c r="Z50" s="213">
        <v>94</v>
      </c>
      <c r="AA50" s="21" t="s">
        <v>40</v>
      </c>
      <c r="AB50" s="14"/>
    </row>
    <row r="51" spans="1:28" s="5" customFormat="1" ht="16.5" customHeight="1">
      <c r="A51" s="17"/>
      <c r="B51" s="20" t="s">
        <v>41</v>
      </c>
      <c r="C51" s="342">
        <f t="shared" si="2"/>
        <v>0</v>
      </c>
      <c r="D51" s="212">
        <f t="shared" si="3"/>
        <v>0</v>
      </c>
      <c r="E51" s="212">
        <f t="shared" si="4"/>
        <v>0</v>
      </c>
      <c r="F51" s="212">
        <f t="shared" si="5"/>
        <v>0</v>
      </c>
      <c r="G51" s="213">
        <f t="shared" si="6"/>
        <v>0</v>
      </c>
      <c r="H51" s="213">
        <f t="shared" si="7"/>
        <v>0</v>
      </c>
      <c r="I51" s="212">
        <f t="shared" si="8"/>
        <v>0</v>
      </c>
      <c r="J51" s="213">
        <v>0</v>
      </c>
      <c r="K51" s="213">
        <v>0</v>
      </c>
      <c r="L51" s="212">
        <f t="shared" si="10"/>
        <v>0</v>
      </c>
      <c r="M51" s="213">
        <v>0</v>
      </c>
      <c r="N51" s="213">
        <v>0</v>
      </c>
      <c r="O51" s="212">
        <f t="shared" si="11"/>
        <v>0</v>
      </c>
      <c r="P51" s="213">
        <v>0</v>
      </c>
      <c r="Q51" s="213">
        <v>0</v>
      </c>
      <c r="R51" s="212">
        <f t="shared" si="12"/>
        <v>0</v>
      </c>
      <c r="S51" s="212">
        <v>0</v>
      </c>
      <c r="T51" s="213">
        <v>0</v>
      </c>
      <c r="U51" s="213">
        <v>0</v>
      </c>
      <c r="V51" s="213">
        <v>0</v>
      </c>
      <c r="W51" s="213">
        <v>0</v>
      </c>
      <c r="X51" s="213">
        <v>0</v>
      </c>
      <c r="Y51" s="213">
        <v>0</v>
      </c>
      <c r="Z51" s="213">
        <v>0</v>
      </c>
      <c r="AA51" s="21" t="s">
        <v>41</v>
      </c>
      <c r="AB51" s="14"/>
    </row>
    <row r="52" spans="1:28" s="5" customFormat="1" ht="16.5" customHeight="1">
      <c r="A52" s="17"/>
      <c r="B52" s="20" t="s">
        <v>42</v>
      </c>
      <c r="C52" s="342">
        <f t="shared" si="2"/>
        <v>832</v>
      </c>
      <c r="D52" s="212">
        <f t="shared" si="3"/>
        <v>335</v>
      </c>
      <c r="E52" s="212">
        <f t="shared" si="4"/>
        <v>497</v>
      </c>
      <c r="F52" s="212">
        <f t="shared" si="5"/>
        <v>832</v>
      </c>
      <c r="G52" s="213">
        <f t="shared" si="6"/>
        <v>335</v>
      </c>
      <c r="H52" s="213">
        <f t="shared" si="7"/>
        <v>497</v>
      </c>
      <c r="I52" s="212">
        <f t="shared" si="8"/>
        <v>280</v>
      </c>
      <c r="J52" s="213">
        <v>124</v>
      </c>
      <c r="K52" s="213">
        <v>156</v>
      </c>
      <c r="L52" s="212">
        <f t="shared" si="10"/>
        <v>276</v>
      </c>
      <c r="M52" s="213">
        <v>107</v>
      </c>
      <c r="N52" s="213">
        <v>169</v>
      </c>
      <c r="O52" s="212">
        <f t="shared" si="11"/>
        <v>276</v>
      </c>
      <c r="P52" s="213">
        <v>104</v>
      </c>
      <c r="Q52" s="213">
        <v>172</v>
      </c>
      <c r="R52" s="212">
        <f t="shared" si="12"/>
        <v>0</v>
      </c>
      <c r="S52" s="212">
        <v>0</v>
      </c>
      <c r="T52" s="213">
        <v>0</v>
      </c>
      <c r="U52" s="213">
        <v>0</v>
      </c>
      <c r="V52" s="213">
        <v>280</v>
      </c>
      <c r="W52" s="213">
        <v>233</v>
      </c>
      <c r="X52" s="213">
        <v>241</v>
      </c>
      <c r="Y52" s="213">
        <v>124</v>
      </c>
      <c r="Z52" s="213">
        <v>156</v>
      </c>
      <c r="AA52" s="21" t="s">
        <v>42</v>
      </c>
      <c r="AB52" s="14"/>
    </row>
    <row r="53" spans="1:28" s="5" customFormat="1" ht="16.5" customHeight="1">
      <c r="A53" s="17"/>
      <c r="B53" s="20" t="s">
        <v>43</v>
      </c>
      <c r="C53" s="342">
        <f t="shared" si="2"/>
        <v>0</v>
      </c>
      <c r="D53" s="212">
        <f t="shared" si="3"/>
        <v>0</v>
      </c>
      <c r="E53" s="212">
        <f t="shared" si="4"/>
        <v>0</v>
      </c>
      <c r="F53" s="212">
        <f t="shared" si="5"/>
        <v>0</v>
      </c>
      <c r="G53" s="213">
        <f t="shared" si="6"/>
        <v>0</v>
      </c>
      <c r="H53" s="213">
        <f t="shared" si="7"/>
        <v>0</v>
      </c>
      <c r="I53" s="212">
        <f t="shared" si="8"/>
        <v>0</v>
      </c>
      <c r="J53" s="213">
        <v>0</v>
      </c>
      <c r="K53" s="213">
        <v>0</v>
      </c>
      <c r="L53" s="212">
        <f t="shared" si="10"/>
        <v>0</v>
      </c>
      <c r="M53" s="213">
        <v>0</v>
      </c>
      <c r="N53" s="213">
        <v>0</v>
      </c>
      <c r="O53" s="212">
        <f t="shared" si="11"/>
        <v>0</v>
      </c>
      <c r="P53" s="213">
        <v>0</v>
      </c>
      <c r="Q53" s="213">
        <v>0</v>
      </c>
      <c r="R53" s="212">
        <f t="shared" si="12"/>
        <v>0</v>
      </c>
      <c r="S53" s="212">
        <v>0</v>
      </c>
      <c r="T53" s="213">
        <v>0</v>
      </c>
      <c r="U53" s="213">
        <v>0</v>
      </c>
      <c r="V53" s="213">
        <v>0</v>
      </c>
      <c r="W53" s="213">
        <v>0</v>
      </c>
      <c r="X53" s="213">
        <v>0</v>
      </c>
      <c r="Y53" s="213">
        <v>0</v>
      </c>
      <c r="Z53" s="213">
        <v>0</v>
      </c>
      <c r="AA53" s="21" t="s">
        <v>43</v>
      </c>
      <c r="AB53" s="14"/>
    </row>
    <row r="54" spans="1:28" s="344" customFormat="1" ht="16.5" customHeight="1">
      <c r="A54" s="401" t="s">
        <v>253</v>
      </c>
      <c r="B54" s="403"/>
      <c r="C54" s="335">
        <f t="shared" si="2"/>
        <v>542</v>
      </c>
      <c r="D54" s="336">
        <f t="shared" si="3"/>
        <v>285</v>
      </c>
      <c r="E54" s="336">
        <f t="shared" si="4"/>
        <v>257</v>
      </c>
      <c r="F54" s="336">
        <f t="shared" si="5"/>
        <v>542</v>
      </c>
      <c r="G54" s="336">
        <f t="shared" si="6"/>
        <v>285</v>
      </c>
      <c r="H54" s="336">
        <f t="shared" si="7"/>
        <v>257</v>
      </c>
      <c r="I54" s="336">
        <f t="shared" si="8"/>
        <v>192</v>
      </c>
      <c r="J54" s="336">
        <f aca="true" t="shared" si="19" ref="J54:Z54">SUM(J55:J56)</f>
        <v>89</v>
      </c>
      <c r="K54" s="336">
        <f t="shared" si="19"/>
        <v>103</v>
      </c>
      <c r="L54" s="336">
        <f t="shared" si="10"/>
        <v>172</v>
      </c>
      <c r="M54" s="336">
        <f t="shared" si="19"/>
        <v>100</v>
      </c>
      <c r="N54" s="336">
        <f t="shared" si="19"/>
        <v>72</v>
      </c>
      <c r="O54" s="336">
        <f t="shared" si="11"/>
        <v>178</v>
      </c>
      <c r="P54" s="336">
        <f t="shared" si="19"/>
        <v>96</v>
      </c>
      <c r="Q54" s="336">
        <f t="shared" si="19"/>
        <v>82</v>
      </c>
      <c r="R54" s="336">
        <f t="shared" si="12"/>
        <v>0</v>
      </c>
      <c r="S54" s="336">
        <f t="shared" si="19"/>
        <v>0</v>
      </c>
      <c r="T54" s="336">
        <f t="shared" si="19"/>
        <v>0</v>
      </c>
      <c r="U54" s="336">
        <f t="shared" si="19"/>
        <v>0</v>
      </c>
      <c r="V54" s="336">
        <f t="shared" si="19"/>
        <v>240</v>
      </c>
      <c r="W54" s="336">
        <f t="shared" si="19"/>
        <v>121</v>
      </c>
      <c r="X54" s="336">
        <f t="shared" si="19"/>
        <v>129</v>
      </c>
      <c r="Y54" s="336">
        <f t="shared" si="19"/>
        <v>89</v>
      </c>
      <c r="Z54" s="336">
        <f t="shared" si="19"/>
        <v>103</v>
      </c>
      <c r="AA54" s="407" t="s">
        <v>253</v>
      </c>
      <c r="AB54" s="409"/>
    </row>
    <row r="55" spans="1:28" s="5" customFormat="1" ht="16.5" customHeight="1">
      <c r="A55" s="17"/>
      <c r="B55" s="20" t="s">
        <v>44</v>
      </c>
      <c r="C55" s="342">
        <f t="shared" si="2"/>
        <v>218</v>
      </c>
      <c r="D55" s="212">
        <f t="shared" si="3"/>
        <v>141</v>
      </c>
      <c r="E55" s="212">
        <f t="shared" si="4"/>
        <v>77</v>
      </c>
      <c r="F55" s="212">
        <f t="shared" si="5"/>
        <v>218</v>
      </c>
      <c r="G55" s="213">
        <f t="shared" si="6"/>
        <v>141</v>
      </c>
      <c r="H55" s="213">
        <f t="shared" si="7"/>
        <v>77</v>
      </c>
      <c r="I55" s="212">
        <f t="shared" si="8"/>
        <v>93</v>
      </c>
      <c r="J55" s="213">
        <v>54</v>
      </c>
      <c r="K55" s="213">
        <v>39</v>
      </c>
      <c r="L55" s="212">
        <f t="shared" si="10"/>
        <v>63</v>
      </c>
      <c r="M55" s="213">
        <v>47</v>
      </c>
      <c r="N55" s="213">
        <v>16</v>
      </c>
      <c r="O55" s="212">
        <f t="shared" si="11"/>
        <v>62</v>
      </c>
      <c r="P55" s="213">
        <v>40</v>
      </c>
      <c r="Q55" s="213">
        <v>22</v>
      </c>
      <c r="R55" s="212">
        <f t="shared" si="12"/>
        <v>0</v>
      </c>
      <c r="S55" s="212">
        <v>0</v>
      </c>
      <c r="T55" s="213">
        <v>0</v>
      </c>
      <c r="U55" s="213">
        <v>0</v>
      </c>
      <c r="V55" s="213">
        <v>120</v>
      </c>
      <c r="W55" s="213">
        <v>74</v>
      </c>
      <c r="X55" s="213">
        <v>54</v>
      </c>
      <c r="Y55" s="213">
        <v>54</v>
      </c>
      <c r="Z55" s="213">
        <v>39</v>
      </c>
      <c r="AA55" s="21" t="s">
        <v>44</v>
      </c>
      <c r="AB55" s="14"/>
    </row>
    <row r="56" spans="1:28" s="9" customFormat="1" ht="16.5" customHeight="1">
      <c r="A56" s="17"/>
      <c r="B56" s="20" t="s">
        <v>56</v>
      </c>
      <c r="C56" s="342">
        <f t="shared" si="2"/>
        <v>324</v>
      </c>
      <c r="D56" s="212">
        <f t="shared" si="3"/>
        <v>144</v>
      </c>
      <c r="E56" s="212">
        <f t="shared" si="4"/>
        <v>180</v>
      </c>
      <c r="F56" s="212">
        <f t="shared" si="5"/>
        <v>324</v>
      </c>
      <c r="G56" s="213">
        <f t="shared" si="6"/>
        <v>144</v>
      </c>
      <c r="H56" s="213">
        <f t="shared" si="7"/>
        <v>180</v>
      </c>
      <c r="I56" s="212">
        <f t="shared" si="8"/>
        <v>99</v>
      </c>
      <c r="J56" s="213">
        <v>35</v>
      </c>
      <c r="K56" s="213">
        <v>64</v>
      </c>
      <c r="L56" s="212">
        <f t="shared" si="10"/>
        <v>109</v>
      </c>
      <c r="M56" s="213">
        <v>53</v>
      </c>
      <c r="N56" s="213">
        <v>56</v>
      </c>
      <c r="O56" s="212">
        <f t="shared" si="11"/>
        <v>116</v>
      </c>
      <c r="P56" s="213">
        <v>56</v>
      </c>
      <c r="Q56" s="213">
        <v>60</v>
      </c>
      <c r="R56" s="212">
        <f t="shared" si="12"/>
        <v>0</v>
      </c>
      <c r="S56" s="212">
        <v>0</v>
      </c>
      <c r="T56" s="213">
        <v>0</v>
      </c>
      <c r="U56" s="213">
        <v>0</v>
      </c>
      <c r="V56" s="213">
        <v>120</v>
      </c>
      <c r="W56" s="213">
        <v>47</v>
      </c>
      <c r="X56" s="213">
        <v>75</v>
      </c>
      <c r="Y56" s="213">
        <v>35</v>
      </c>
      <c r="Z56" s="213">
        <v>64</v>
      </c>
      <c r="AA56" s="21" t="s">
        <v>56</v>
      </c>
      <c r="AB56" s="14"/>
    </row>
    <row r="57" spans="1:28" s="338" customFormat="1" ht="16.5" customHeight="1">
      <c r="A57" s="401" t="s">
        <v>254</v>
      </c>
      <c r="B57" s="402"/>
      <c r="C57" s="335">
        <f t="shared" si="2"/>
        <v>1188</v>
      </c>
      <c r="D57" s="336">
        <f t="shared" si="3"/>
        <v>571</v>
      </c>
      <c r="E57" s="336">
        <f t="shared" si="4"/>
        <v>617</v>
      </c>
      <c r="F57" s="336">
        <f t="shared" si="5"/>
        <v>1188</v>
      </c>
      <c r="G57" s="336">
        <f t="shared" si="6"/>
        <v>571</v>
      </c>
      <c r="H57" s="336">
        <f t="shared" si="7"/>
        <v>617</v>
      </c>
      <c r="I57" s="336">
        <f t="shared" si="8"/>
        <v>387</v>
      </c>
      <c r="J57" s="336">
        <f aca="true" t="shared" si="20" ref="J57:Z57">SUM(J58:J59)</f>
        <v>182</v>
      </c>
      <c r="K57" s="336">
        <f t="shared" si="20"/>
        <v>205</v>
      </c>
      <c r="L57" s="336">
        <f t="shared" si="10"/>
        <v>400</v>
      </c>
      <c r="M57" s="336">
        <f t="shared" si="20"/>
        <v>194</v>
      </c>
      <c r="N57" s="336">
        <f t="shared" si="20"/>
        <v>206</v>
      </c>
      <c r="O57" s="336">
        <f t="shared" si="11"/>
        <v>401</v>
      </c>
      <c r="P57" s="336">
        <f t="shared" si="20"/>
        <v>195</v>
      </c>
      <c r="Q57" s="336">
        <f t="shared" si="20"/>
        <v>206</v>
      </c>
      <c r="R57" s="336">
        <f t="shared" si="12"/>
        <v>0</v>
      </c>
      <c r="S57" s="336">
        <f t="shared" si="20"/>
        <v>0</v>
      </c>
      <c r="T57" s="336">
        <f t="shared" si="20"/>
        <v>0</v>
      </c>
      <c r="U57" s="336">
        <f t="shared" si="20"/>
        <v>0</v>
      </c>
      <c r="V57" s="336">
        <f t="shared" si="20"/>
        <v>440</v>
      </c>
      <c r="W57" s="336">
        <f t="shared" si="20"/>
        <v>236</v>
      </c>
      <c r="X57" s="336">
        <f t="shared" si="20"/>
        <v>250</v>
      </c>
      <c r="Y57" s="336">
        <f t="shared" si="20"/>
        <v>181</v>
      </c>
      <c r="Z57" s="336">
        <f t="shared" si="20"/>
        <v>205</v>
      </c>
      <c r="AA57" s="407" t="s">
        <v>254</v>
      </c>
      <c r="AB57" s="408"/>
    </row>
    <row r="58" spans="1:28" s="5" customFormat="1" ht="16.5" customHeight="1">
      <c r="A58" s="23"/>
      <c r="B58" s="20" t="s">
        <v>45</v>
      </c>
      <c r="C58" s="342">
        <f t="shared" si="2"/>
        <v>420</v>
      </c>
      <c r="D58" s="212">
        <f t="shared" si="3"/>
        <v>185</v>
      </c>
      <c r="E58" s="212">
        <f t="shared" si="4"/>
        <v>235</v>
      </c>
      <c r="F58" s="212">
        <f t="shared" si="5"/>
        <v>420</v>
      </c>
      <c r="G58" s="213">
        <f t="shared" si="6"/>
        <v>185</v>
      </c>
      <c r="H58" s="213">
        <f t="shared" si="7"/>
        <v>235</v>
      </c>
      <c r="I58" s="212">
        <f t="shared" si="8"/>
        <v>131</v>
      </c>
      <c r="J58" s="213">
        <v>63</v>
      </c>
      <c r="K58" s="213">
        <v>68</v>
      </c>
      <c r="L58" s="212">
        <f t="shared" si="10"/>
        <v>145</v>
      </c>
      <c r="M58" s="213">
        <v>61</v>
      </c>
      <c r="N58" s="213">
        <v>84</v>
      </c>
      <c r="O58" s="212">
        <f t="shared" si="11"/>
        <v>144</v>
      </c>
      <c r="P58" s="213">
        <v>61</v>
      </c>
      <c r="Q58" s="213">
        <v>83</v>
      </c>
      <c r="R58" s="212">
        <f t="shared" si="12"/>
        <v>0</v>
      </c>
      <c r="S58" s="212">
        <v>0</v>
      </c>
      <c r="T58" s="213">
        <v>0</v>
      </c>
      <c r="U58" s="213">
        <v>0</v>
      </c>
      <c r="V58" s="213">
        <v>160</v>
      </c>
      <c r="W58" s="213">
        <v>72</v>
      </c>
      <c r="X58" s="213">
        <v>82</v>
      </c>
      <c r="Y58" s="213">
        <v>63</v>
      </c>
      <c r="Z58" s="213">
        <v>68</v>
      </c>
      <c r="AA58" s="21" t="s">
        <v>45</v>
      </c>
      <c r="AB58" s="14"/>
    </row>
    <row r="59" spans="1:28" s="5" customFormat="1" ht="16.5" customHeight="1">
      <c r="A59" s="23"/>
      <c r="B59" s="20" t="s">
        <v>190</v>
      </c>
      <c r="C59" s="342">
        <f t="shared" si="2"/>
        <v>768</v>
      </c>
      <c r="D59" s="212">
        <f t="shared" si="3"/>
        <v>386</v>
      </c>
      <c r="E59" s="212">
        <f t="shared" si="4"/>
        <v>382</v>
      </c>
      <c r="F59" s="212">
        <f t="shared" si="5"/>
        <v>768</v>
      </c>
      <c r="G59" s="213">
        <f t="shared" si="6"/>
        <v>386</v>
      </c>
      <c r="H59" s="213">
        <f t="shared" si="7"/>
        <v>382</v>
      </c>
      <c r="I59" s="212">
        <f t="shared" si="8"/>
        <v>256</v>
      </c>
      <c r="J59" s="213">
        <v>119</v>
      </c>
      <c r="K59" s="213">
        <v>137</v>
      </c>
      <c r="L59" s="212">
        <f t="shared" si="10"/>
        <v>255</v>
      </c>
      <c r="M59" s="213">
        <v>133</v>
      </c>
      <c r="N59" s="213">
        <v>122</v>
      </c>
      <c r="O59" s="212">
        <f t="shared" si="11"/>
        <v>257</v>
      </c>
      <c r="P59" s="213">
        <v>134</v>
      </c>
      <c r="Q59" s="213">
        <v>123</v>
      </c>
      <c r="R59" s="212">
        <f t="shared" si="12"/>
        <v>0</v>
      </c>
      <c r="S59" s="212">
        <v>0</v>
      </c>
      <c r="T59" s="213">
        <v>0</v>
      </c>
      <c r="U59" s="213">
        <v>0</v>
      </c>
      <c r="V59" s="213">
        <v>280</v>
      </c>
      <c r="W59" s="213">
        <v>164</v>
      </c>
      <c r="X59" s="213">
        <v>168</v>
      </c>
      <c r="Y59" s="213">
        <v>118</v>
      </c>
      <c r="Z59" s="213">
        <v>137</v>
      </c>
      <c r="AA59" s="21" t="s">
        <v>190</v>
      </c>
      <c r="AB59" s="14"/>
    </row>
    <row r="60" spans="1:28" s="338" customFormat="1" ht="16.5" customHeight="1">
      <c r="A60" s="401" t="s">
        <v>255</v>
      </c>
      <c r="B60" s="403"/>
      <c r="C60" s="335">
        <f t="shared" si="2"/>
        <v>0</v>
      </c>
      <c r="D60" s="336">
        <f t="shared" si="3"/>
        <v>0</v>
      </c>
      <c r="E60" s="336">
        <f t="shared" si="4"/>
        <v>0</v>
      </c>
      <c r="F60" s="336">
        <f t="shared" si="5"/>
        <v>0</v>
      </c>
      <c r="G60" s="336">
        <f t="shared" si="6"/>
        <v>0</v>
      </c>
      <c r="H60" s="336">
        <f t="shared" si="7"/>
        <v>0</v>
      </c>
      <c r="I60" s="336">
        <f t="shared" si="8"/>
        <v>0</v>
      </c>
      <c r="J60" s="336">
        <f aca="true" t="shared" si="21" ref="J60:Z60">J61</f>
        <v>0</v>
      </c>
      <c r="K60" s="336">
        <f t="shared" si="21"/>
        <v>0</v>
      </c>
      <c r="L60" s="336">
        <f t="shared" si="10"/>
        <v>0</v>
      </c>
      <c r="M60" s="336">
        <f t="shared" si="21"/>
        <v>0</v>
      </c>
      <c r="N60" s="336">
        <f t="shared" si="21"/>
        <v>0</v>
      </c>
      <c r="O60" s="336">
        <f t="shared" si="11"/>
        <v>0</v>
      </c>
      <c r="P60" s="336">
        <f t="shared" si="21"/>
        <v>0</v>
      </c>
      <c r="Q60" s="336">
        <f t="shared" si="21"/>
        <v>0</v>
      </c>
      <c r="R60" s="336">
        <f t="shared" si="12"/>
        <v>0</v>
      </c>
      <c r="S60" s="336">
        <f t="shared" si="21"/>
        <v>0</v>
      </c>
      <c r="T60" s="336">
        <f t="shared" si="21"/>
        <v>0</v>
      </c>
      <c r="U60" s="336">
        <f t="shared" si="21"/>
        <v>0</v>
      </c>
      <c r="V60" s="336">
        <f t="shared" si="21"/>
        <v>0</v>
      </c>
      <c r="W60" s="336">
        <f t="shared" si="21"/>
        <v>0</v>
      </c>
      <c r="X60" s="336">
        <f t="shared" si="21"/>
        <v>0</v>
      </c>
      <c r="Y60" s="336">
        <f t="shared" si="21"/>
        <v>0</v>
      </c>
      <c r="Z60" s="336">
        <f t="shared" si="21"/>
        <v>0</v>
      </c>
      <c r="AA60" s="407" t="s">
        <v>255</v>
      </c>
      <c r="AB60" s="409"/>
    </row>
    <row r="61" spans="1:28" s="5" customFormat="1" ht="16.5" customHeight="1">
      <c r="A61" s="23"/>
      <c r="B61" s="20" t="s">
        <v>46</v>
      </c>
      <c r="C61" s="342">
        <f t="shared" si="2"/>
        <v>0</v>
      </c>
      <c r="D61" s="212">
        <f t="shared" si="3"/>
        <v>0</v>
      </c>
      <c r="E61" s="212">
        <f t="shared" si="4"/>
        <v>0</v>
      </c>
      <c r="F61" s="212">
        <f t="shared" si="5"/>
        <v>0</v>
      </c>
      <c r="G61" s="213">
        <f t="shared" si="6"/>
        <v>0</v>
      </c>
      <c r="H61" s="213">
        <f t="shared" si="7"/>
        <v>0</v>
      </c>
      <c r="I61" s="212">
        <f t="shared" si="8"/>
        <v>0</v>
      </c>
      <c r="J61" s="213">
        <v>0</v>
      </c>
      <c r="K61" s="213">
        <v>0</v>
      </c>
      <c r="L61" s="212">
        <f t="shared" si="10"/>
        <v>0</v>
      </c>
      <c r="M61" s="213">
        <v>0</v>
      </c>
      <c r="N61" s="213">
        <v>0</v>
      </c>
      <c r="O61" s="212">
        <f t="shared" si="11"/>
        <v>0</v>
      </c>
      <c r="P61" s="213">
        <v>0</v>
      </c>
      <c r="Q61" s="213">
        <v>0</v>
      </c>
      <c r="R61" s="212">
        <f t="shared" si="12"/>
        <v>0</v>
      </c>
      <c r="S61" s="212">
        <v>0</v>
      </c>
      <c r="T61" s="213">
        <v>0</v>
      </c>
      <c r="U61" s="213">
        <v>0</v>
      </c>
      <c r="V61" s="213">
        <v>0</v>
      </c>
      <c r="W61" s="213">
        <v>0</v>
      </c>
      <c r="X61" s="213">
        <v>0</v>
      </c>
      <c r="Y61" s="213">
        <v>0</v>
      </c>
      <c r="Z61" s="213">
        <v>0</v>
      </c>
      <c r="AA61" s="21" t="s">
        <v>46</v>
      </c>
      <c r="AB61" s="14"/>
    </row>
    <row r="62" spans="1:28" s="344" customFormat="1" ht="16.5" customHeight="1">
      <c r="A62" s="401" t="s">
        <v>256</v>
      </c>
      <c r="B62" s="402"/>
      <c r="C62" s="335">
        <f t="shared" si="2"/>
        <v>314</v>
      </c>
      <c r="D62" s="336">
        <f t="shared" si="3"/>
        <v>170</v>
      </c>
      <c r="E62" s="336">
        <f t="shared" si="4"/>
        <v>144</v>
      </c>
      <c r="F62" s="336">
        <f t="shared" si="5"/>
        <v>314</v>
      </c>
      <c r="G62" s="336">
        <f t="shared" si="6"/>
        <v>170</v>
      </c>
      <c r="H62" s="336">
        <f t="shared" si="7"/>
        <v>144</v>
      </c>
      <c r="I62" s="336">
        <f t="shared" si="8"/>
        <v>89</v>
      </c>
      <c r="J62" s="336">
        <f aca="true" t="shared" si="22" ref="J62:Z62">J63</f>
        <v>45</v>
      </c>
      <c r="K62" s="336">
        <f t="shared" si="22"/>
        <v>44</v>
      </c>
      <c r="L62" s="336">
        <f t="shared" si="10"/>
        <v>110</v>
      </c>
      <c r="M62" s="336">
        <f t="shared" si="22"/>
        <v>48</v>
      </c>
      <c r="N62" s="336">
        <f t="shared" si="22"/>
        <v>62</v>
      </c>
      <c r="O62" s="336">
        <f t="shared" si="11"/>
        <v>115</v>
      </c>
      <c r="P62" s="336">
        <f t="shared" si="22"/>
        <v>77</v>
      </c>
      <c r="Q62" s="336">
        <f t="shared" si="22"/>
        <v>38</v>
      </c>
      <c r="R62" s="336">
        <f t="shared" si="12"/>
        <v>0</v>
      </c>
      <c r="S62" s="336">
        <f t="shared" si="22"/>
        <v>0</v>
      </c>
      <c r="T62" s="336">
        <f t="shared" si="22"/>
        <v>0</v>
      </c>
      <c r="U62" s="336">
        <f t="shared" si="22"/>
        <v>0</v>
      </c>
      <c r="V62" s="336">
        <f t="shared" si="22"/>
        <v>160</v>
      </c>
      <c r="W62" s="336">
        <f t="shared" si="22"/>
        <v>52</v>
      </c>
      <c r="X62" s="336">
        <f t="shared" si="22"/>
        <v>47</v>
      </c>
      <c r="Y62" s="336">
        <f t="shared" si="22"/>
        <v>45</v>
      </c>
      <c r="Z62" s="336">
        <f t="shared" si="22"/>
        <v>44</v>
      </c>
      <c r="AA62" s="407" t="s">
        <v>256</v>
      </c>
      <c r="AB62" s="408"/>
    </row>
    <row r="63" spans="1:28" s="9" customFormat="1" ht="16.5" customHeight="1">
      <c r="A63" s="23"/>
      <c r="B63" s="20" t="s">
        <v>191</v>
      </c>
      <c r="C63" s="342">
        <f t="shared" si="2"/>
        <v>314</v>
      </c>
      <c r="D63" s="212">
        <f t="shared" si="3"/>
        <v>170</v>
      </c>
      <c r="E63" s="212">
        <f t="shared" si="4"/>
        <v>144</v>
      </c>
      <c r="F63" s="212">
        <f t="shared" si="5"/>
        <v>314</v>
      </c>
      <c r="G63" s="213">
        <f t="shared" si="6"/>
        <v>170</v>
      </c>
      <c r="H63" s="213">
        <f t="shared" si="7"/>
        <v>144</v>
      </c>
      <c r="I63" s="212">
        <f t="shared" si="8"/>
        <v>89</v>
      </c>
      <c r="J63" s="213">
        <v>45</v>
      </c>
      <c r="K63" s="213">
        <v>44</v>
      </c>
      <c r="L63" s="212">
        <f t="shared" si="10"/>
        <v>110</v>
      </c>
      <c r="M63" s="213">
        <v>48</v>
      </c>
      <c r="N63" s="213">
        <v>62</v>
      </c>
      <c r="O63" s="212">
        <f t="shared" si="11"/>
        <v>115</v>
      </c>
      <c r="P63" s="213">
        <v>77</v>
      </c>
      <c r="Q63" s="213">
        <v>38</v>
      </c>
      <c r="R63" s="212">
        <f t="shared" si="12"/>
        <v>0</v>
      </c>
      <c r="S63" s="212">
        <v>0</v>
      </c>
      <c r="T63" s="213">
        <v>0</v>
      </c>
      <c r="U63" s="213">
        <v>0</v>
      </c>
      <c r="V63" s="213">
        <v>160</v>
      </c>
      <c r="W63" s="213">
        <v>52</v>
      </c>
      <c r="X63" s="213">
        <v>47</v>
      </c>
      <c r="Y63" s="213">
        <v>45</v>
      </c>
      <c r="Z63" s="213">
        <v>44</v>
      </c>
      <c r="AA63" s="21" t="s">
        <v>191</v>
      </c>
      <c r="AB63" s="14"/>
    </row>
    <row r="64" spans="1:28" s="9" customFormat="1" ht="16.5" customHeight="1">
      <c r="A64" s="7"/>
      <c r="B64" s="2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25"/>
      <c r="AB64" s="7"/>
    </row>
    <row r="65" s="232" customFormat="1" ht="14.25" customHeight="1"/>
    <row r="66" spans="2:26" s="216" customFormat="1" ht="14.25" customHeight="1">
      <c r="B66" s="216" t="s">
        <v>135</v>
      </c>
      <c r="C66" s="230">
        <v>43327</v>
      </c>
      <c r="D66" s="230">
        <v>21262</v>
      </c>
      <c r="E66" s="230">
        <v>22065</v>
      </c>
      <c r="F66" s="230">
        <v>43227</v>
      </c>
      <c r="G66" s="230">
        <v>21239</v>
      </c>
      <c r="H66" s="230">
        <v>21988</v>
      </c>
      <c r="I66" s="230">
        <v>14549</v>
      </c>
      <c r="J66" s="230">
        <v>7268</v>
      </c>
      <c r="K66" s="230">
        <v>7281</v>
      </c>
      <c r="L66" s="230">
        <v>14387</v>
      </c>
      <c r="M66" s="230">
        <v>7033</v>
      </c>
      <c r="N66" s="230">
        <v>7354</v>
      </c>
      <c r="O66" s="230">
        <v>14291</v>
      </c>
      <c r="P66" s="230">
        <v>6938</v>
      </c>
      <c r="Q66" s="230">
        <v>7353</v>
      </c>
      <c r="R66" s="230">
        <v>100</v>
      </c>
      <c r="S66" s="230">
        <v>23</v>
      </c>
      <c r="T66" s="230">
        <v>77</v>
      </c>
      <c r="U66" s="230">
        <v>0</v>
      </c>
      <c r="V66" s="230">
        <v>15160</v>
      </c>
      <c r="W66" s="230">
        <v>11514</v>
      </c>
      <c r="X66" s="230">
        <v>10932</v>
      </c>
      <c r="Y66" s="230">
        <v>7248</v>
      </c>
      <c r="Z66" s="230">
        <v>7263</v>
      </c>
    </row>
    <row r="67" spans="2:26" ht="11.25" customHeight="1">
      <c r="B67" s="253"/>
      <c r="C67" s="253"/>
      <c r="D67" s="253"/>
      <c r="E67" s="253"/>
      <c r="F67" s="253"/>
      <c r="G67" s="253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</row>
    <row r="68" spans="2:7" ht="11.25" customHeight="1">
      <c r="B68" s="253"/>
      <c r="C68" s="253"/>
      <c r="D68" s="253"/>
      <c r="E68" s="253"/>
      <c r="F68" s="232"/>
      <c r="G68" s="232"/>
    </row>
    <row r="69" spans="2:5" ht="11.25" customHeight="1">
      <c r="B69" s="254"/>
      <c r="C69" s="254"/>
      <c r="D69" s="254"/>
      <c r="E69" s="254"/>
    </row>
    <row r="70" spans="2:5" ht="11.25" customHeight="1">
      <c r="B70" s="254"/>
      <c r="C70" s="254"/>
      <c r="D70" s="254"/>
      <c r="E70" s="254"/>
    </row>
    <row r="71" spans="2:5" ht="11.25" customHeight="1">
      <c r="B71" s="254"/>
      <c r="C71" s="254"/>
      <c r="D71" s="254"/>
      <c r="E71" s="254"/>
    </row>
    <row r="72" spans="2:5" ht="11.25" customHeight="1">
      <c r="B72" s="254"/>
      <c r="C72" s="254"/>
      <c r="D72" s="254"/>
      <c r="E72" s="254"/>
    </row>
    <row r="73" spans="2:5" ht="11.25" customHeight="1">
      <c r="B73" s="254"/>
      <c r="C73" s="254"/>
      <c r="D73" s="254"/>
      <c r="E73" s="254"/>
    </row>
    <row r="74" spans="2:5" ht="11.25" customHeight="1">
      <c r="B74" s="254"/>
      <c r="C74" s="254"/>
      <c r="D74" s="254"/>
      <c r="E74" s="254"/>
    </row>
    <row r="75" spans="2:5" ht="11.25" customHeight="1">
      <c r="B75" s="254"/>
      <c r="C75" s="254"/>
      <c r="D75" s="254"/>
      <c r="E75" s="254"/>
    </row>
    <row r="76" spans="2:5" ht="11.25" customHeight="1">
      <c r="B76" s="254"/>
      <c r="C76" s="254"/>
      <c r="D76" s="254"/>
      <c r="E76" s="254"/>
    </row>
    <row r="77" spans="2:5" ht="11.25" customHeight="1">
      <c r="B77" s="254"/>
      <c r="C77" s="254"/>
      <c r="D77" s="254"/>
      <c r="E77" s="254"/>
    </row>
    <row r="78" spans="2:5" ht="11.25" customHeight="1">
      <c r="B78" s="254"/>
      <c r="C78" s="254"/>
      <c r="D78" s="254"/>
      <c r="E78" s="254"/>
    </row>
    <row r="79" spans="2:5" ht="11.25" customHeight="1">
      <c r="B79" s="254"/>
      <c r="C79" s="254"/>
      <c r="D79" s="254"/>
      <c r="E79" s="254"/>
    </row>
    <row r="80" spans="2:5" ht="11.25" customHeight="1">
      <c r="B80" s="254"/>
      <c r="C80" s="254"/>
      <c r="D80" s="254"/>
      <c r="E80" s="254"/>
    </row>
    <row r="81" spans="2:5" ht="11.25" customHeight="1">
      <c r="B81" s="254"/>
      <c r="C81" s="254"/>
      <c r="D81" s="254"/>
      <c r="E81" s="254"/>
    </row>
  </sheetData>
  <sheetProtection/>
  <mergeCells count="40">
    <mergeCell ref="AA4:AB7"/>
    <mergeCell ref="U5:U7"/>
    <mergeCell ref="C4:U4"/>
    <mergeCell ref="V4:Z4"/>
    <mergeCell ref="V5:V7"/>
    <mergeCell ref="W5:X6"/>
    <mergeCell ref="Y5:Z6"/>
    <mergeCell ref="L6:N6"/>
    <mergeCell ref="O6:Q6"/>
    <mergeCell ref="F5:Q5"/>
    <mergeCell ref="R5:T6"/>
    <mergeCell ref="A1:N1"/>
    <mergeCell ref="A57:B57"/>
    <mergeCell ref="A42:B42"/>
    <mergeCell ref="A45:B45"/>
    <mergeCell ref="A49:B49"/>
    <mergeCell ref="A54:B54"/>
    <mergeCell ref="A13:B13"/>
    <mergeCell ref="A32:B32"/>
    <mergeCell ref="F6:H6"/>
    <mergeCell ref="I6:K6"/>
    <mergeCell ref="A62:B62"/>
    <mergeCell ref="AA62:AB62"/>
    <mergeCell ref="AA54:AB54"/>
    <mergeCell ref="AA57:AB57"/>
    <mergeCell ref="A60:B60"/>
    <mergeCell ref="A35:B35"/>
    <mergeCell ref="AA60:AB60"/>
    <mergeCell ref="AA49:AB49"/>
    <mergeCell ref="AA42:AB42"/>
    <mergeCell ref="A40:B40"/>
    <mergeCell ref="A4:B7"/>
    <mergeCell ref="AA45:AB45"/>
    <mergeCell ref="AA13:AB13"/>
    <mergeCell ref="AA32:AB32"/>
    <mergeCell ref="AA35:AB35"/>
    <mergeCell ref="AA40:AB40"/>
    <mergeCell ref="C6:C7"/>
    <mergeCell ref="D6:D7"/>
    <mergeCell ref="E6:E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E81"/>
  <sheetViews>
    <sheetView showGridLines="0" view="pageBreakPreview" zoomScaleNormal="80" zoomScaleSheetLayoutView="100" zoomScalePageLayoutView="0" workbookViewId="0" topLeftCell="A1">
      <pane xSplit="2" ySplit="7" topLeftCell="C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2" sqref="A2"/>
    </sheetView>
  </sheetViews>
  <sheetFormatPr defaultColWidth="8.75" defaultRowHeight="11.25" customHeight="1"/>
  <cols>
    <col min="1" max="1" width="1.328125" style="26" customWidth="1"/>
    <col min="2" max="2" width="9.33203125" style="26" customWidth="1"/>
    <col min="3" max="17" width="7.58203125" style="26" customWidth="1"/>
    <col min="18" max="24" width="5.58203125" style="26" customWidth="1"/>
    <col min="25" max="29" width="7.58203125" style="26" customWidth="1"/>
    <col min="30" max="30" width="9.33203125" style="26" customWidth="1"/>
    <col min="31" max="31" width="1.328125" style="26" customWidth="1"/>
    <col min="32" max="16384" width="8.75" style="26" customWidth="1"/>
  </cols>
  <sheetData>
    <row r="1" spans="1:29" s="5" customFormat="1" ht="16.5" customHeight="1">
      <c r="A1" s="400" t="s">
        <v>183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3"/>
      <c r="P1" s="3"/>
      <c r="Q1" s="3"/>
      <c r="R1" s="3"/>
      <c r="S1" s="3"/>
      <c r="T1" s="3"/>
      <c r="U1" s="3"/>
      <c r="V1" s="3"/>
      <c r="W1" s="4" t="s">
        <v>192</v>
      </c>
      <c r="X1" s="3"/>
      <c r="Y1" s="3"/>
      <c r="Z1" s="3"/>
      <c r="AA1" s="3"/>
      <c r="AB1" s="3"/>
      <c r="AC1" s="3"/>
    </row>
    <row r="2" spans="1:29" s="5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3"/>
      <c r="AB2" s="3"/>
      <c r="AC2" s="3"/>
    </row>
    <row r="3" spans="1:31" s="5" customFormat="1" ht="16.5" customHeight="1">
      <c r="A3" s="4" t="s">
        <v>156</v>
      </c>
      <c r="C3" s="330"/>
      <c r="D3" s="330"/>
      <c r="E3" s="330"/>
      <c r="F3" s="6"/>
      <c r="G3" s="6"/>
      <c r="H3" s="6"/>
      <c r="I3" s="6"/>
      <c r="J3" s="6"/>
      <c r="K3" s="6"/>
      <c r="L3" s="6"/>
      <c r="M3" s="7"/>
      <c r="N3" s="6"/>
      <c r="O3" s="6" t="s">
        <v>134</v>
      </c>
      <c r="P3" s="6"/>
      <c r="Q3" s="6"/>
      <c r="R3" s="6"/>
      <c r="S3" s="6"/>
      <c r="T3" s="6"/>
      <c r="U3" s="6"/>
      <c r="V3" s="6"/>
      <c r="W3" s="7"/>
      <c r="X3" s="6"/>
      <c r="Y3" s="8"/>
      <c r="Z3" s="8"/>
      <c r="AA3" s="8"/>
      <c r="AB3" s="8"/>
      <c r="AC3" s="8"/>
      <c r="AD3" s="9"/>
      <c r="AE3" s="10" t="s">
        <v>0</v>
      </c>
    </row>
    <row r="4" spans="1:31" s="5" customFormat="1" ht="16.5" customHeight="1">
      <c r="A4" s="412" t="s">
        <v>244</v>
      </c>
      <c r="B4" s="413"/>
      <c r="C4" s="397" t="s">
        <v>167</v>
      </c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9"/>
      <c r="Y4" s="397" t="s">
        <v>169</v>
      </c>
      <c r="Z4" s="398"/>
      <c r="AA4" s="398"/>
      <c r="AB4" s="398"/>
      <c r="AC4" s="399"/>
      <c r="AD4" s="418" t="s">
        <v>244</v>
      </c>
      <c r="AE4" s="419"/>
    </row>
    <row r="5" spans="1:31" s="5" customFormat="1" ht="16.5" customHeight="1">
      <c r="A5" s="414"/>
      <c r="B5" s="415"/>
      <c r="C5" s="352"/>
      <c r="D5" s="152" t="s">
        <v>4</v>
      </c>
      <c r="E5" s="6"/>
      <c r="F5" s="397" t="s">
        <v>161</v>
      </c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9"/>
      <c r="U5" s="388" t="s">
        <v>132</v>
      </c>
      <c r="V5" s="389"/>
      <c r="W5" s="390"/>
      <c r="X5" s="422" t="s">
        <v>133</v>
      </c>
      <c r="Y5" s="386" t="s">
        <v>168</v>
      </c>
      <c r="Z5" s="423" t="s">
        <v>141</v>
      </c>
      <c r="AA5" s="413"/>
      <c r="AB5" s="423" t="s">
        <v>143</v>
      </c>
      <c r="AC5" s="413"/>
      <c r="AD5" s="420"/>
      <c r="AE5" s="414"/>
    </row>
    <row r="6" spans="1:31" s="5" customFormat="1" ht="16.5" customHeight="1">
      <c r="A6" s="414"/>
      <c r="B6" s="415"/>
      <c r="C6" s="386" t="s">
        <v>4</v>
      </c>
      <c r="D6" s="386" t="s">
        <v>2</v>
      </c>
      <c r="E6" s="386" t="s">
        <v>3</v>
      </c>
      <c r="F6" s="394" t="s">
        <v>57</v>
      </c>
      <c r="G6" s="395"/>
      <c r="H6" s="396"/>
      <c r="I6" s="394" t="s">
        <v>13</v>
      </c>
      <c r="J6" s="395"/>
      <c r="K6" s="396"/>
      <c r="L6" s="394" t="s">
        <v>14</v>
      </c>
      <c r="M6" s="395"/>
      <c r="N6" s="396"/>
      <c r="O6" s="394" t="s">
        <v>15</v>
      </c>
      <c r="P6" s="395"/>
      <c r="Q6" s="396"/>
      <c r="R6" s="394" t="s">
        <v>131</v>
      </c>
      <c r="S6" s="395"/>
      <c r="T6" s="396"/>
      <c r="U6" s="391"/>
      <c r="V6" s="392"/>
      <c r="W6" s="393"/>
      <c r="X6" s="422"/>
      <c r="Y6" s="422"/>
      <c r="Z6" s="421"/>
      <c r="AA6" s="417"/>
      <c r="AB6" s="421"/>
      <c r="AC6" s="417"/>
      <c r="AD6" s="420"/>
      <c r="AE6" s="414"/>
    </row>
    <row r="7" spans="1:31" s="5" customFormat="1" ht="16.5" customHeight="1">
      <c r="A7" s="416"/>
      <c r="B7" s="417"/>
      <c r="C7" s="387"/>
      <c r="D7" s="387"/>
      <c r="E7" s="387"/>
      <c r="F7" s="153" t="s">
        <v>4</v>
      </c>
      <c r="G7" s="153" t="s">
        <v>2</v>
      </c>
      <c r="H7" s="153" t="s">
        <v>3</v>
      </c>
      <c r="I7" s="153" t="s">
        <v>4</v>
      </c>
      <c r="J7" s="153" t="s">
        <v>2</v>
      </c>
      <c r="K7" s="153" t="s">
        <v>3</v>
      </c>
      <c r="L7" s="150" t="s">
        <v>4</v>
      </c>
      <c r="M7" s="152" t="s">
        <v>2</v>
      </c>
      <c r="N7" s="150" t="s">
        <v>3</v>
      </c>
      <c r="O7" s="153" t="s">
        <v>4</v>
      </c>
      <c r="P7" s="153" t="s">
        <v>2</v>
      </c>
      <c r="Q7" s="153" t="s">
        <v>3</v>
      </c>
      <c r="R7" s="153" t="s">
        <v>4</v>
      </c>
      <c r="S7" s="153" t="s">
        <v>2</v>
      </c>
      <c r="T7" s="153" t="s">
        <v>3</v>
      </c>
      <c r="U7" s="153" t="s">
        <v>4</v>
      </c>
      <c r="V7" s="153" t="s">
        <v>2</v>
      </c>
      <c r="W7" s="153" t="s">
        <v>3</v>
      </c>
      <c r="X7" s="387"/>
      <c r="Y7" s="387"/>
      <c r="Z7" s="153" t="s">
        <v>2</v>
      </c>
      <c r="AA7" s="153" t="s">
        <v>3</v>
      </c>
      <c r="AB7" s="153" t="s">
        <v>2</v>
      </c>
      <c r="AC7" s="153" t="s">
        <v>3</v>
      </c>
      <c r="AD7" s="421"/>
      <c r="AE7" s="416"/>
    </row>
    <row r="8" spans="1:31" s="5" customFormat="1" ht="16.5" customHeight="1">
      <c r="A8" s="9"/>
      <c r="B8" s="11"/>
      <c r="C8" s="331"/>
      <c r="D8" s="251"/>
      <c r="E8" s="251"/>
      <c r="F8" s="8"/>
      <c r="G8" s="251"/>
      <c r="H8" s="251"/>
      <c r="I8" s="8"/>
      <c r="J8" s="251"/>
      <c r="K8" s="251"/>
      <c r="L8" s="8"/>
      <c r="M8" s="251"/>
      <c r="N8" s="251"/>
      <c r="O8" s="8"/>
      <c r="P8" s="251"/>
      <c r="Q8" s="251"/>
      <c r="R8" s="8"/>
      <c r="S8" s="251"/>
      <c r="T8" s="251"/>
      <c r="U8" s="251"/>
      <c r="V8" s="8"/>
      <c r="W8" s="251"/>
      <c r="X8" s="251"/>
      <c r="Y8" s="251"/>
      <c r="Z8" s="251"/>
      <c r="AA8" s="251"/>
      <c r="AB8" s="251"/>
      <c r="AC8" s="251"/>
      <c r="AD8" s="12"/>
      <c r="AE8" s="13"/>
    </row>
    <row r="9" spans="1:31" s="5" customFormat="1" ht="16.5" customHeight="1">
      <c r="A9" s="252"/>
      <c r="B9" s="332" t="s">
        <v>259</v>
      </c>
      <c r="C9" s="333">
        <v>1755</v>
      </c>
      <c r="D9" s="213">
        <v>967</v>
      </c>
      <c r="E9" s="213">
        <v>788</v>
      </c>
      <c r="F9" s="213">
        <v>1755</v>
      </c>
      <c r="G9" s="213">
        <v>967</v>
      </c>
      <c r="H9" s="213">
        <v>788</v>
      </c>
      <c r="I9" s="213">
        <v>518</v>
      </c>
      <c r="J9" s="213">
        <v>253</v>
      </c>
      <c r="K9" s="213">
        <v>265</v>
      </c>
      <c r="L9" s="213">
        <v>477</v>
      </c>
      <c r="M9" s="213">
        <v>257</v>
      </c>
      <c r="N9" s="213">
        <v>220</v>
      </c>
      <c r="O9" s="213">
        <v>475</v>
      </c>
      <c r="P9" s="213">
        <v>272</v>
      </c>
      <c r="Q9" s="213">
        <v>203</v>
      </c>
      <c r="R9" s="213">
        <v>285</v>
      </c>
      <c r="S9" s="213">
        <v>185</v>
      </c>
      <c r="T9" s="213">
        <v>100</v>
      </c>
      <c r="U9" s="213">
        <v>0</v>
      </c>
      <c r="V9" s="213">
        <v>0</v>
      </c>
      <c r="W9" s="213">
        <v>0</v>
      </c>
      <c r="X9" s="213">
        <v>0</v>
      </c>
      <c r="Y9" s="213">
        <v>1040</v>
      </c>
      <c r="Z9" s="213">
        <v>394</v>
      </c>
      <c r="AA9" s="213">
        <v>319</v>
      </c>
      <c r="AB9" s="213">
        <v>251</v>
      </c>
      <c r="AC9" s="213">
        <v>264</v>
      </c>
      <c r="AD9" s="353" t="s">
        <v>259</v>
      </c>
      <c r="AE9" s="14"/>
    </row>
    <row r="10" spans="1:31" s="338" customFormat="1" ht="16.5" customHeight="1">
      <c r="A10" s="334"/>
      <c r="B10" s="332" t="s">
        <v>261</v>
      </c>
      <c r="C10" s="335">
        <f>SUM(C13,C32,C35,C40,C42,C45,C49,C54,C57,C60,C62)</f>
        <v>1620</v>
      </c>
      <c r="D10" s="336">
        <f aca="true" t="shared" si="0" ref="D10:AC10">SUM(D13,D32,D35,D40,D42,D45,D49,D54,D57,D60,D62)</f>
        <v>911</v>
      </c>
      <c r="E10" s="336">
        <f t="shared" si="0"/>
        <v>709</v>
      </c>
      <c r="F10" s="336">
        <f t="shared" si="0"/>
        <v>1620</v>
      </c>
      <c r="G10" s="336">
        <f t="shared" si="0"/>
        <v>911</v>
      </c>
      <c r="H10" s="336">
        <f t="shared" si="0"/>
        <v>709</v>
      </c>
      <c r="I10" s="336">
        <f t="shared" si="0"/>
        <v>501</v>
      </c>
      <c r="J10" s="336">
        <f t="shared" si="0"/>
        <v>297</v>
      </c>
      <c r="K10" s="336">
        <f t="shared" si="0"/>
        <v>204</v>
      </c>
      <c r="L10" s="336">
        <f t="shared" si="0"/>
        <v>460</v>
      </c>
      <c r="M10" s="336">
        <f t="shared" si="0"/>
        <v>222</v>
      </c>
      <c r="N10" s="336">
        <f t="shared" si="0"/>
        <v>238</v>
      </c>
      <c r="O10" s="336">
        <f t="shared" si="0"/>
        <v>402</v>
      </c>
      <c r="P10" s="336">
        <f t="shared" si="0"/>
        <v>218</v>
      </c>
      <c r="Q10" s="336">
        <f t="shared" si="0"/>
        <v>184</v>
      </c>
      <c r="R10" s="336">
        <f t="shared" si="0"/>
        <v>257</v>
      </c>
      <c r="S10" s="336">
        <f t="shared" si="0"/>
        <v>174</v>
      </c>
      <c r="T10" s="336">
        <f t="shared" si="0"/>
        <v>83</v>
      </c>
      <c r="U10" s="336">
        <f t="shared" si="0"/>
        <v>0</v>
      </c>
      <c r="V10" s="336">
        <f t="shared" si="0"/>
        <v>0</v>
      </c>
      <c r="W10" s="336">
        <f t="shared" si="0"/>
        <v>0</v>
      </c>
      <c r="X10" s="336">
        <f t="shared" si="0"/>
        <v>0</v>
      </c>
      <c r="Y10" s="336">
        <f t="shared" si="0"/>
        <v>1000</v>
      </c>
      <c r="Z10" s="336">
        <f t="shared" si="0"/>
        <v>368</v>
      </c>
      <c r="AA10" s="336">
        <f t="shared" si="0"/>
        <v>226</v>
      </c>
      <c r="AB10" s="336">
        <f t="shared" si="0"/>
        <v>291</v>
      </c>
      <c r="AC10" s="336">
        <f t="shared" si="0"/>
        <v>203</v>
      </c>
      <c r="AD10" s="353" t="s">
        <v>261</v>
      </c>
      <c r="AE10" s="337"/>
    </row>
    <row r="11" spans="1:31" s="5" customFormat="1" ht="16.5" customHeight="1">
      <c r="A11" s="9"/>
      <c r="B11" s="11"/>
      <c r="C11" s="339" t="s">
        <v>260</v>
      </c>
      <c r="D11" s="210" t="s">
        <v>260</v>
      </c>
      <c r="E11" s="210" t="s">
        <v>260</v>
      </c>
      <c r="F11" s="210" t="s">
        <v>260</v>
      </c>
      <c r="G11" s="210" t="s">
        <v>260</v>
      </c>
      <c r="H11" s="210" t="s">
        <v>260</v>
      </c>
      <c r="I11" s="210" t="s">
        <v>260</v>
      </c>
      <c r="J11" s="210" t="s">
        <v>260</v>
      </c>
      <c r="K11" s="210" t="s">
        <v>260</v>
      </c>
      <c r="L11" s="210" t="s">
        <v>260</v>
      </c>
      <c r="M11" s="210" t="s">
        <v>260</v>
      </c>
      <c r="N11" s="210" t="s">
        <v>260</v>
      </c>
      <c r="O11" s="210" t="s">
        <v>260</v>
      </c>
      <c r="P11" s="210" t="s">
        <v>260</v>
      </c>
      <c r="Q11" s="210" t="s">
        <v>260</v>
      </c>
      <c r="R11" s="210" t="s">
        <v>260</v>
      </c>
      <c r="S11" s="210" t="s">
        <v>260</v>
      </c>
      <c r="T11" s="210" t="s">
        <v>260</v>
      </c>
      <c r="U11" s="210" t="s">
        <v>260</v>
      </c>
      <c r="V11" s="210" t="s">
        <v>260</v>
      </c>
      <c r="W11" s="210" t="s">
        <v>260</v>
      </c>
      <c r="X11" s="210" t="s">
        <v>260</v>
      </c>
      <c r="Y11" s="210" t="s">
        <v>260</v>
      </c>
      <c r="Z11" s="210" t="s">
        <v>260</v>
      </c>
      <c r="AA11" s="210" t="s">
        <v>260</v>
      </c>
      <c r="AB11" s="210" t="s">
        <v>260</v>
      </c>
      <c r="AC11" s="210" t="s">
        <v>260</v>
      </c>
      <c r="AD11" s="15"/>
      <c r="AE11" s="14"/>
    </row>
    <row r="12" spans="1:31" s="5" customFormat="1" ht="16.5" customHeight="1">
      <c r="A12" s="9"/>
      <c r="B12" s="16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15"/>
      <c r="AE12" s="14"/>
    </row>
    <row r="13" spans="1:31" s="338" customFormat="1" ht="16.5" customHeight="1">
      <c r="A13" s="401" t="s">
        <v>195</v>
      </c>
      <c r="B13" s="404"/>
      <c r="C13" s="335">
        <f>D13+E13</f>
        <v>1524</v>
      </c>
      <c r="D13" s="336">
        <f>SUM(G13,V13)</f>
        <v>862</v>
      </c>
      <c r="E13" s="336">
        <f>SUM(H13,W13)</f>
        <v>662</v>
      </c>
      <c r="F13" s="336">
        <f>G13+H13</f>
        <v>1524</v>
      </c>
      <c r="G13" s="336">
        <f>SUM(J13,M13,P13,S13)</f>
        <v>862</v>
      </c>
      <c r="H13" s="336">
        <f>SUM(K13,N13,Q13,T13)</f>
        <v>662</v>
      </c>
      <c r="I13" s="336">
        <f>J13+K13</f>
        <v>474</v>
      </c>
      <c r="J13" s="336">
        <f aca="true" t="shared" si="1" ref="J13:AC13">SUM(J15:J31)</f>
        <v>282</v>
      </c>
      <c r="K13" s="336">
        <f t="shared" si="1"/>
        <v>192</v>
      </c>
      <c r="L13" s="336">
        <f>M13+N13</f>
        <v>431</v>
      </c>
      <c r="M13" s="336">
        <f t="shared" si="1"/>
        <v>209</v>
      </c>
      <c r="N13" s="336">
        <f t="shared" si="1"/>
        <v>222</v>
      </c>
      <c r="O13" s="336">
        <f>P13+Q13</f>
        <v>384</v>
      </c>
      <c r="P13" s="336">
        <f t="shared" si="1"/>
        <v>213</v>
      </c>
      <c r="Q13" s="336">
        <f t="shared" si="1"/>
        <v>171</v>
      </c>
      <c r="R13" s="336">
        <f>S13+T13</f>
        <v>235</v>
      </c>
      <c r="S13" s="336">
        <f t="shared" si="1"/>
        <v>158</v>
      </c>
      <c r="T13" s="336">
        <f t="shared" si="1"/>
        <v>77</v>
      </c>
      <c r="U13" s="336">
        <f>V13+W13</f>
        <v>0</v>
      </c>
      <c r="V13" s="336">
        <f t="shared" si="1"/>
        <v>0</v>
      </c>
      <c r="W13" s="336">
        <f t="shared" si="1"/>
        <v>0</v>
      </c>
      <c r="X13" s="336">
        <f t="shared" si="1"/>
        <v>0</v>
      </c>
      <c r="Y13" s="336">
        <f t="shared" si="1"/>
        <v>920</v>
      </c>
      <c r="Z13" s="336">
        <f t="shared" si="1"/>
        <v>341</v>
      </c>
      <c r="AA13" s="336">
        <f t="shared" si="1"/>
        <v>211</v>
      </c>
      <c r="AB13" s="336">
        <f t="shared" si="1"/>
        <v>278</v>
      </c>
      <c r="AC13" s="336">
        <f t="shared" si="1"/>
        <v>191</v>
      </c>
      <c r="AD13" s="407" t="s">
        <v>195</v>
      </c>
      <c r="AE13" s="408"/>
    </row>
    <row r="14" spans="1:31" s="338" customFormat="1" ht="16.5" customHeight="1">
      <c r="A14" s="337"/>
      <c r="B14" s="340" t="s">
        <v>196</v>
      </c>
      <c r="C14" s="335">
        <f aca="true" t="shared" si="2" ref="C14:C63">D14+E14</f>
        <v>447</v>
      </c>
      <c r="D14" s="336">
        <f aca="true" t="shared" si="3" ref="D14:D63">SUM(G14,V14)</f>
        <v>274</v>
      </c>
      <c r="E14" s="336">
        <f aca="true" t="shared" si="4" ref="E14:E63">SUM(H14,W14)</f>
        <v>173</v>
      </c>
      <c r="F14" s="336">
        <f aca="true" t="shared" si="5" ref="F14:F63">G14+H14</f>
        <v>447</v>
      </c>
      <c r="G14" s="336">
        <f aca="true" t="shared" si="6" ref="G14:G63">SUM(J14,M14,P14,S14)</f>
        <v>274</v>
      </c>
      <c r="H14" s="336">
        <f aca="true" t="shared" si="7" ref="H14:H63">SUM(K14,N14,Q14,T14)</f>
        <v>173</v>
      </c>
      <c r="I14" s="336">
        <f aca="true" t="shared" si="8" ref="I14:I63">J14+K14</f>
        <v>151</v>
      </c>
      <c r="J14" s="336">
        <f aca="true" t="shared" si="9" ref="J14:AC14">SUM(J15:J19)</f>
        <v>98</v>
      </c>
      <c r="K14" s="336">
        <f t="shared" si="9"/>
        <v>53</v>
      </c>
      <c r="L14" s="336">
        <f aca="true" t="shared" si="10" ref="L14:L63">M14+N14</f>
        <v>126</v>
      </c>
      <c r="M14" s="336">
        <f t="shared" si="9"/>
        <v>65</v>
      </c>
      <c r="N14" s="336">
        <f t="shared" si="9"/>
        <v>61</v>
      </c>
      <c r="O14" s="336">
        <f aca="true" t="shared" si="11" ref="O14:O63">P14+Q14</f>
        <v>101</v>
      </c>
      <c r="P14" s="336">
        <f t="shared" si="9"/>
        <v>58</v>
      </c>
      <c r="Q14" s="336">
        <f t="shared" si="9"/>
        <v>43</v>
      </c>
      <c r="R14" s="336">
        <f aca="true" t="shared" si="12" ref="R14:R63">S14+T14</f>
        <v>69</v>
      </c>
      <c r="S14" s="336">
        <f t="shared" si="9"/>
        <v>53</v>
      </c>
      <c r="T14" s="336">
        <f t="shared" si="9"/>
        <v>16</v>
      </c>
      <c r="U14" s="336">
        <f aca="true" t="shared" si="13" ref="U14:U63">V14+W14</f>
        <v>0</v>
      </c>
      <c r="V14" s="336">
        <f t="shared" si="9"/>
        <v>0</v>
      </c>
      <c r="W14" s="336">
        <f t="shared" si="9"/>
        <v>0</v>
      </c>
      <c r="X14" s="336">
        <f t="shared" si="9"/>
        <v>0</v>
      </c>
      <c r="Y14" s="336">
        <f t="shared" si="9"/>
        <v>280</v>
      </c>
      <c r="Z14" s="336">
        <f t="shared" si="9"/>
        <v>130</v>
      </c>
      <c r="AA14" s="336">
        <f t="shared" si="9"/>
        <v>62</v>
      </c>
      <c r="AB14" s="336">
        <f t="shared" si="9"/>
        <v>98</v>
      </c>
      <c r="AC14" s="336">
        <f t="shared" si="9"/>
        <v>53</v>
      </c>
      <c r="AD14" s="341" t="s">
        <v>196</v>
      </c>
      <c r="AE14" s="337"/>
    </row>
    <row r="15" spans="1:31" s="5" customFormat="1" ht="16.5" customHeight="1">
      <c r="A15" s="17"/>
      <c r="B15" s="18" t="s">
        <v>19</v>
      </c>
      <c r="C15" s="342">
        <f t="shared" si="2"/>
        <v>55</v>
      </c>
      <c r="D15" s="212">
        <f t="shared" si="3"/>
        <v>51</v>
      </c>
      <c r="E15" s="212">
        <f t="shared" si="4"/>
        <v>4</v>
      </c>
      <c r="F15" s="212">
        <f t="shared" si="5"/>
        <v>55</v>
      </c>
      <c r="G15" s="213">
        <f t="shared" si="6"/>
        <v>51</v>
      </c>
      <c r="H15" s="213">
        <f t="shared" si="7"/>
        <v>4</v>
      </c>
      <c r="I15" s="212">
        <f t="shared" si="8"/>
        <v>12</v>
      </c>
      <c r="J15" s="213">
        <v>12</v>
      </c>
      <c r="K15" s="213">
        <v>0</v>
      </c>
      <c r="L15" s="212">
        <f t="shared" si="10"/>
        <v>8</v>
      </c>
      <c r="M15" s="213">
        <v>8</v>
      </c>
      <c r="N15" s="213">
        <v>0</v>
      </c>
      <c r="O15" s="212">
        <f t="shared" si="11"/>
        <v>18</v>
      </c>
      <c r="P15" s="213">
        <v>16</v>
      </c>
      <c r="Q15" s="213">
        <v>2</v>
      </c>
      <c r="R15" s="212">
        <f t="shared" si="12"/>
        <v>17</v>
      </c>
      <c r="S15" s="213">
        <v>15</v>
      </c>
      <c r="T15" s="213">
        <v>2</v>
      </c>
      <c r="U15" s="212">
        <f t="shared" si="13"/>
        <v>0</v>
      </c>
      <c r="V15" s="212">
        <v>0</v>
      </c>
      <c r="W15" s="213">
        <v>0</v>
      </c>
      <c r="X15" s="213">
        <v>0</v>
      </c>
      <c r="Y15" s="213">
        <v>80</v>
      </c>
      <c r="Z15" s="213">
        <v>15</v>
      </c>
      <c r="AA15" s="213">
        <v>0</v>
      </c>
      <c r="AB15" s="213">
        <v>12</v>
      </c>
      <c r="AC15" s="213">
        <v>0</v>
      </c>
      <c r="AD15" s="19" t="s">
        <v>19</v>
      </c>
      <c r="AE15" s="14"/>
    </row>
    <row r="16" spans="1:31" s="5" customFormat="1" ht="16.5" customHeight="1">
      <c r="A16" s="17"/>
      <c r="B16" s="18" t="s">
        <v>20</v>
      </c>
      <c r="C16" s="342">
        <f t="shared" si="2"/>
        <v>392</v>
      </c>
      <c r="D16" s="212">
        <f t="shared" si="3"/>
        <v>223</v>
      </c>
      <c r="E16" s="212">
        <f t="shared" si="4"/>
        <v>169</v>
      </c>
      <c r="F16" s="212">
        <f t="shared" si="5"/>
        <v>392</v>
      </c>
      <c r="G16" s="213">
        <f t="shared" si="6"/>
        <v>223</v>
      </c>
      <c r="H16" s="213">
        <f t="shared" si="7"/>
        <v>169</v>
      </c>
      <c r="I16" s="212">
        <f t="shared" si="8"/>
        <v>139</v>
      </c>
      <c r="J16" s="213">
        <v>86</v>
      </c>
      <c r="K16" s="213">
        <v>53</v>
      </c>
      <c r="L16" s="212">
        <f t="shared" si="10"/>
        <v>118</v>
      </c>
      <c r="M16" s="213">
        <v>57</v>
      </c>
      <c r="N16" s="213">
        <v>61</v>
      </c>
      <c r="O16" s="212">
        <f t="shared" si="11"/>
        <v>83</v>
      </c>
      <c r="P16" s="213">
        <v>42</v>
      </c>
      <c r="Q16" s="213">
        <v>41</v>
      </c>
      <c r="R16" s="212">
        <f t="shared" si="12"/>
        <v>52</v>
      </c>
      <c r="S16" s="213">
        <v>38</v>
      </c>
      <c r="T16" s="213">
        <v>14</v>
      </c>
      <c r="U16" s="212">
        <f t="shared" si="13"/>
        <v>0</v>
      </c>
      <c r="V16" s="212">
        <v>0</v>
      </c>
      <c r="W16" s="213">
        <v>0</v>
      </c>
      <c r="X16" s="213">
        <v>0</v>
      </c>
      <c r="Y16" s="213">
        <v>200</v>
      </c>
      <c r="Z16" s="213">
        <v>115</v>
      </c>
      <c r="AA16" s="213">
        <v>62</v>
      </c>
      <c r="AB16" s="213">
        <v>86</v>
      </c>
      <c r="AC16" s="213">
        <v>53</v>
      </c>
      <c r="AD16" s="19" t="s">
        <v>20</v>
      </c>
      <c r="AE16" s="14"/>
    </row>
    <row r="17" spans="1:31" s="5" customFormat="1" ht="16.5" customHeight="1">
      <c r="A17" s="17"/>
      <c r="B17" s="18" t="s">
        <v>21</v>
      </c>
      <c r="C17" s="342">
        <f t="shared" si="2"/>
        <v>0</v>
      </c>
      <c r="D17" s="212">
        <f t="shared" si="3"/>
        <v>0</v>
      </c>
      <c r="E17" s="212">
        <f t="shared" si="4"/>
        <v>0</v>
      </c>
      <c r="F17" s="212">
        <f t="shared" si="5"/>
        <v>0</v>
      </c>
      <c r="G17" s="213">
        <f t="shared" si="6"/>
        <v>0</v>
      </c>
      <c r="H17" s="213">
        <f t="shared" si="7"/>
        <v>0</v>
      </c>
      <c r="I17" s="212">
        <f t="shared" si="8"/>
        <v>0</v>
      </c>
      <c r="J17" s="213">
        <v>0</v>
      </c>
      <c r="K17" s="213">
        <v>0</v>
      </c>
      <c r="L17" s="212">
        <f t="shared" si="10"/>
        <v>0</v>
      </c>
      <c r="M17" s="213">
        <v>0</v>
      </c>
      <c r="N17" s="213">
        <v>0</v>
      </c>
      <c r="O17" s="212">
        <f t="shared" si="11"/>
        <v>0</v>
      </c>
      <c r="P17" s="213">
        <v>0</v>
      </c>
      <c r="Q17" s="213">
        <v>0</v>
      </c>
      <c r="R17" s="212">
        <f t="shared" si="12"/>
        <v>0</v>
      </c>
      <c r="S17" s="213">
        <v>0</v>
      </c>
      <c r="T17" s="213">
        <v>0</v>
      </c>
      <c r="U17" s="212">
        <f t="shared" si="13"/>
        <v>0</v>
      </c>
      <c r="V17" s="212">
        <v>0</v>
      </c>
      <c r="W17" s="213">
        <v>0</v>
      </c>
      <c r="X17" s="213">
        <v>0</v>
      </c>
      <c r="Y17" s="213">
        <v>0</v>
      </c>
      <c r="Z17" s="213">
        <v>0</v>
      </c>
      <c r="AA17" s="213">
        <v>0</v>
      </c>
      <c r="AB17" s="213">
        <v>0</v>
      </c>
      <c r="AC17" s="213">
        <v>0</v>
      </c>
      <c r="AD17" s="19" t="s">
        <v>21</v>
      </c>
      <c r="AE17" s="14"/>
    </row>
    <row r="18" spans="1:31" s="5" customFormat="1" ht="16.5" customHeight="1">
      <c r="A18" s="17"/>
      <c r="B18" s="18" t="s">
        <v>22</v>
      </c>
      <c r="C18" s="342">
        <f t="shared" si="2"/>
        <v>0</v>
      </c>
      <c r="D18" s="212">
        <f t="shared" si="3"/>
        <v>0</v>
      </c>
      <c r="E18" s="212">
        <f t="shared" si="4"/>
        <v>0</v>
      </c>
      <c r="F18" s="212">
        <f t="shared" si="5"/>
        <v>0</v>
      </c>
      <c r="G18" s="213">
        <f t="shared" si="6"/>
        <v>0</v>
      </c>
      <c r="H18" s="213">
        <f t="shared" si="7"/>
        <v>0</v>
      </c>
      <c r="I18" s="212">
        <f t="shared" si="8"/>
        <v>0</v>
      </c>
      <c r="J18" s="213">
        <v>0</v>
      </c>
      <c r="K18" s="213">
        <v>0</v>
      </c>
      <c r="L18" s="212">
        <f t="shared" si="10"/>
        <v>0</v>
      </c>
      <c r="M18" s="213">
        <v>0</v>
      </c>
      <c r="N18" s="213">
        <v>0</v>
      </c>
      <c r="O18" s="212">
        <f t="shared" si="11"/>
        <v>0</v>
      </c>
      <c r="P18" s="213">
        <v>0</v>
      </c>
      <c r="Q18" s="213">
        <v>0</v>
      </c>
      <c r="R18" s="212">
        <f t="shared" si="12"/>
        <v>0</v>
      </c>
      <c r="S18" s="213">
        <v>0</v>
      </c>
      <c r="T18" s="213">
        <v>0</v>
      </c>
      <c r="U18" s="212">
        <f t="shared" si="13"/>
        <v>0</v>
      </c>
      <c r="V18" s="212">
        <v>0</v>
      </c>
      <c r="W18" s="213">
        <v>0</v>
      </c>
      <c r="X18" s="213">
        <v>0</v>
      </c>
      <c r="Y18" s="213">
        <v>0</v>
      </c>
      <c r="Z18" s="213">
        <v>0</v>
      </c>
      <c r="AA18" s="213">
        <v>0</v>
      </c>
      <c r="AB18" s="213">
        <v>0</v>
      </c>
      <c r="AC18" s="213">
        <v>0</v>
      </c>
      <c r="AD18" s="19" t="s">
        <v>22</v>
      </c>
      <c r="AE18" s="14"/>
    </row>
    <row r="19" spans="1:31" s="5" customFormat="1" ht="16.5" customHeight="1">
      <c r="A19" s="17"/>
      <c r="B19" s="18" t="s">
        <v>23</v>
      </c>
      <c r="C19" s="342">
        <f t="shared" si="2"/>
        <v>0</v>
      </c>
      <c r="D19" s="212">
        <f t="shared" si="3"/>
        <v>0</v>
      </c>
      <c r="E19" s="212">
        <f t="shared" si="4"/>
        <v>0</v>
      </c>
      <c r="F19" s="212">
        <f t="shared" si="5"/>
        <v>0</v>
      </c>
      <c r="G19" s="213">
        <f t="shared" si="6"/>
        <v>0</v>
      </c>
      <c r="H19" s="213">
        <f t="shared" si="7"/>
        <v>0</v>
      </c>
      <c r="I19" s="212">
        <f t="shared" si="8"/>
        <v>0</v>
      </c>
      <c r="J19" s="213">
        <v>0</v>
      </c>
      <c r="K19" s="213">
        <v>0</v>
      </c>
      <c r="L19" s="212">
        <f t="shared" si="10"/>
        <v>0</v>
      </c>
      <c r="M19" s="213">
        <v>0</v>
      </c>
      <c r="N19" s="213">
        <v>0</v>
      </c>
      <c r="O19" s="212">
        <f t="shared" si="11"/>
        <v>0</v>
      </c>
      <c r="P19" s="213">
        <v>0</v>
      </c>
      <c r="Q19" s="213">
        <v>0</v>
      </c>
      <c r="R19" s="212">
        <f t="shared" si="12"/>
        <v>0</v>
      </c>
      <c r="S19" s="213">
        <v>0</v>
      </c>
      <c r="T19" s="213">
        <v>0</v>
      </c>
      <c r="U19" s="212">
        <f t="shared" si="13"/>
        <v>0</v>
      </c>
      <c r="V19" s="212">
        <v>0</v>
      </c>
      <c r="W19" s="213">
        <v>0</v>
      </c>
      <c r="X19" s="213">
        <v>0</v>
      </c>
      <c r="Y19" s="213">
        <v>0</v>
      </c>
      <c r="Z19" s="213">
        <v>0</v>
      </c>
      <c r="AA19" s="213">
        <v>0</v>
      </c>
      <c r="AB19" s="213">
        <v>0</v>
      </c>
      <c r="AC19" s="213">
        <v>0</v>
      </c>
      <c r="AD19" s="19" t="s">
        <v>23</v>
      </c>
      <c r="AE19" s="14"/>
    </row>
    <row r="20" spans="1:31" s="5" customFormat="1" ht="16.5" customHeight="1">
      <c r="A20" s="17"/>
      <c r="B20" s="20" t="s">
        <v>24</v>
      </c>
      <c r="C20" s="342">
        <f t="shared" si="2"/>
        <v>89</v>
      </c>
      <c r="D20" s="212">
        <f t="shared" si="3"/>
        <v>56</v>
      </c>
      <c r="E20" s="212">
        <f t="shared" si="4"/>
        <v>33</v>
      </c>
      <c r="F20" s="212">
        <f t="shared" si="5"/>
        <v>89</v>
      </c>
      <c r="G20" s="213">
        <f t="shared" si="6"/>
        <v>56</v>
      </c>
      <c r="H20" s="213">
        <f t="shared" si="7"/>
        <v>33</v>
      </c>
      <c r="I20" s="212">
        <f t="shared" si="8"/>
        <v>22</v>
      </c>
      <c r="J20" s="213">
        <v>12</v>
      </c>
      <c r="K20" s="213">
        <v>10</v>
      </c>
      <c r="L20" s="212">
        <f t="shared" si="10"/>
        <v>23</v>
      </c>
      <c r="M20" s="213">
        <v>19</v>
      </c>
      <c r="N20" s="213">
        <v>4</v>
      </c>
      <c r="O20" s="212">
        <f t="shared" si="11"/>
        <v>25</v>
      </c>
      <c r="P20" s="213">
        <v>14</v>
      </c>
      <c r="Q20" s="213">
        <v>11</v>
      </c>
      <c r="R20" s="212">
        <f t="shared" si="12"/>
        <v>19</v>
      </c>
      <c r="S20" s="213">
        <v>11</v>
      </c>
      <c r="T20" s="213">
        <v>8</v>
      </c>
      <c r="U20" s="212">
        <f t="shared" si="13"/>
        <v>0</v>
      </c>
      <c r="V20" s="212">
        <v>0</v>
      </c>
      <c r="W20" s="213">
        <v>0</v>
      </c>
      <c r="X20" s="213">
        <v>0</v>
      </c>
      <c r="Y20" s="213">
        <v>40</v>
      </c>
      <c r="Z20" s="213">
        <v>13</v>
      </c>
      <c r="AA20" s="213">
        <v>10</v>
      </c>
      <c r="AB20" s="213">
        <v>11</v>
      </c>
      <c r="AC20" s="213">
        <v>10</v>
      </c>
      <c r="AD20" s="21" t="s">
        <v>24</v>
      </c>
      <c r="AE20" s="14"/>
    </row>
    <row r="21" spans="1:31" s="5" customFormat="1" ht="16.5" customHeight="1">
      <c r="A21" s="17"/>
      <c r="B21" s="20" t="s">
        <v>159</v>
      </c>
      <c r="C21" s="342">
        <f t="shared" si="2"/>
        <v>0</v>
      </c>
      <c r="D21" s="212">
        <f t="shared" si="3"/>
        <v>0</v>
      </c>
      <c r="E21" s="212">
        <f t="shared" si="4"/>
        <v>0</v>
      </c>
      <c r="F21" s="212">
        <f t="shared" si="5"/>
        <v>0</v>
      </c>
      <c r="G21" s="213">
        <f t="shared" si="6"/>
        <v>0</v>
      </c>
      <c r="H21" s="213">
        <f t="shared" si="7"/>
        <v>0</v>
      </c>
      <c r="I21" s="212">
        <f t="shared" si="8"/>
        <v>0</v>
      </c>
      <c r="J21" s="213">
        <v>0</v>
      </c>
      <c r="K21" s="213">
        <v>0</v>
      </c>
      <c r="L21" s="212">
        <f t="shared" si="10"/>
        <v>0</v>
      </c>
      <c r="M21" s="213">
        <v>0</v>
      </c>
      <c r="N21" s="213">
        <v>0</v>
      </c>
      <c r="O21" s="212">
        <f t="shared" si="11"/>
        <v>0</v>
      </c>
      <c r="P21" s="213">
        <v>0</v>
      </c>
      <c r="Q21" s="213">
        <v>0</v>
      </c>
      <c r="R21" s="212">
        <f t="shared" si="12"/>
        <v>0</v>
      </c>
      <c r="S21" s="213">
        <v>0</v>
      </c>
      <c r="T21" s="213">
        <v>0</v>
      </c>
      <c r="U21" s="212">
        <f t="shared" si="13"/>
        <v>0</v>
      </c>
      <c r="V21" s="212">
        <v>0</v>
      </c>
      <c r="W21" s="213">
        <v>0</v>
      </c>
      <c r="X21" s="213">
        <v>0</v>
      </c>
      <c r="Y21" s="213">
        <v>0</v>
      </c>
      <c r="Z21" s="213">
        <v>0</v>
      </c>
      <c r="AA21" s="213">
        <v>0</v>
      </c>
      <c r="AB21" s="213">
        <v>0</v>
      </c>
      <c r="AC21" s="213">
        <v>0</v>
      </c>
      <c r="AD21" s="21" t="s">
        <v>159</v>
      </c>
      <c r="AE21" s="14"/>
    </row>
    <row r="22" spans="1:31" s="5" customFormat="1" ht="16.5" customHeight="1">
      <c r="A22" s="17"/>
      <c r="B22" s="20" t="s">
        <v>25</v>
      </c>
      <c r="C22" s="342">
        <f t="shared" si="2"/>
        <v>35</v>
      </c>
      <c r="D22" s="212">
        <f t="shared" si="3"/>
        <v>21</v>
      </c>
      <c r="E22" s="212">
        <f t="shared" si="4"/>
        <v>14</v>
      </c>
      <c r="F22" s="212">
        <f t="shared" si="5"/>
        <v>35</v>
      </c>
      <c r="G22" s="213">
        <f t="shared" si="6"/>
        <v>21</v>
      </c>
      <c r="H22" s="213">
        <f t="shared" si="7"/>
        <v>14</v>
      </c>
      <c r="I22" s="212">
        <f t="shared" si="8"/>
        <v>9</v>
      </c>
      <c r="J22" s="213">
        <v>7</v>
      </c>
      <c r="K22" s="213">
        <v>2</v>
      </c>
      <c r="L22" s="212">
        <f t="shared" si="10"/>
        <v>13</v>
      </c>
      <c r="M22" s="213">
        <v>6</v>
      </c>
      <c r="N22" s="213">
        <v>7</v>
      </c>
      <c r="O22" s="212">
        <f t="shared" si="11"/>
        <v>1</v>
      </c>
      <c r="P22" s="213">
        <v>0</v>
      </c>
      <c r="Q22" s="213">
        <v>1</v>
      </c>
      <c r="R22" s="212">
        <f t="shared" si="12"/>
        <v>12</v>
      </c>
      <c r="S22" s="213">
        <v>8</v>
      </c>
      <c r="T22" s="213">
        <v>4</v>
      </c>
      <c r="U22" s="212">
        <f t="shared" si="13"/>
        <v>0</v>
      </c>
      <c r="V22" s="212">
        <v>0</v>
      </c>
      <c r="W22" s="213">
        <v>0</v>
      </c>
      <c r="X22" s="213">
        <v>0</v>
      </c>
      <c r="Y22" s="213">
        <v>40</v>
      </c>
      <c r="Z22" s="213">
        <v>8</v>
      </c>
      <c r="AA22" s="213">
        <v>1</v>
      </c>
      <c r="AB22" s="213">
        <v>6</v>
      </c>
      <c r="AC22" s="213">
        <v>1</v>
      </c>
      <c r="AD22" s="21" t="s">
        <v>25</v>
      </c>
      <c r="AE22" s="14"/>
    </row>
    <row r="23" spans="1:31" s="5" customFormat="1" ht="16.5" customHeight="1">
      <c r="A23" s="17"/>
      <c r="B23" s="20" t="s">
        <v>26</v>
      </c>
      <c r="C23" s="342">
        <f t="shared" si="2"/>
        <v>0</v>
      </c>
      <c r="D23" s="212">
        <f t="shared" si="3"/>
        <v>0</v>
      </c>
      <c r="E23" s="212">
        <f t="shared" si="4"/>
        <v>0</v>
      </c>
      <c r="F23" s="212">
        <f t="shared" si="5"/>
        <v>0</v>
      </c>
      <c r="G23" s="213">
        <f t="shared" si="6"/>
        <v>0</v>
      </c>
      <c r="H23" s="213">
        <f t="shared" si="7"/>
        <v>0</v>
      </c>
      <c r="I23" s="212">
        <f t="shared" si="8"/>
        <v>0</v>
      </c>
      <c r="J23" s="213">
        <v>0</v>
      </c>
      <c r="K23" s="213">
        <v>0</v>
      </c>
      <c r="L23" s="212">
        <f t="shared" si="10"/>
        <v>0</v>
      </c>
      <c r="M23" s="213">
        <v>0</v>
      </c>
      <c r="N23" s="213">
        <v>0</v>
      </c>
      <c r="O23" s="212">
        <f t="shared" si="11"/>
        <v>0</v>
      </c>
      <c r="P23" s="213">
        <v>0</v>
      </c>
      <c r="Q23" s="213">
        <v>0</v>
      </c>
      <c r="R23" s="212">
        <f t="shared" si="12"/>
        <v>0</v>
      </c>
      <c r="S23" s="213">
        <v>0</v>
      </c>
      <c r="T23" s="213">
        <v>0</v>
      </c>
      <c r="U23" s="212">
        <f t="shared" si="13"/>
        <v>0</v>
      </c>
      <c r="V23" s="212">
        <v>0</v>
      </c>
      <c r="W23" s="213">
        <v>0</v>
      </c>
      <c r="X23" s="213">
        <v>0</v>
      </c>
      <c r="Y23" s="213">
        <v>0</v>
      </c>
      <c r="Z23" s="213">
        <v>0</v>
      </c>
      <c r="AA23" s="213">
        <v>0</v>
      </c>
      <c r="AB23" s="213">
        <v>0</v>
      </c>
      <c r="AC23" s="213">
        <v>0</v>
      </c>
      <c r="AD23" s="21" t="s">
        <v>26</v>
      </c>
      <c r="AE23" s="14"/>
    </row>
    <row r="24" spans="1:31" s="5" customFormat="1" ht="16.5" customHeight="1">
      <c r="A24" s="17"/>
      <c r="B24" s="20" t="s">
        <v>27</v>
      </c>
      <c r="C24" s="342">
        <f t="shared" si="2"/>
        <v>0</v>
      </c>
      <c r="D24" s="212">
        <f t="shared" si="3"/>
        <v>0</v>
      </c>
      <c r="E24" s="212">
        <f t="shared" si="4"/>
        <v>0</v>
      </c>
      <c r="F24" s="212">
        <f t="shared" si="5"/>
        <v>0</v>
      </c>
      <c r="G24" s="213">
        <f t="shared" si="6"/>
        <v>0</v>
      </c>
      <c r="H24" s="213">
        <f t="shared" si="7"/>
        <v>0</v>
      </c>
      <c r="I24" s="212">
        <f t="shared" si="8"/>
        <v>0</v>
      </c>
      <c r="J24" s="213">
        <v>0</v>
      </c>
      <c r="K24" s="213">
        <v>0</v>
      </c>
      <c r="L24" s="212">
        <f t="shared" si="10"/>
        <v>0</v>
      </c>
      <c r="M24" s="213">
        <v>0</v>
      </c>
      <c r="N24" s="213">
        <v>0</v>
      </c>
      <c r="O24" s="212">
        <f t="shared" si="11"/>
        <v>0</v>
      </c>
      <c r="P24" s="213">
        <v>0</v>
      </c>
      <c r="Q24" s="213">
        <v>0</v>
      </c>
      <c r="R24" s="212">
        <f t="shared" si="12"/>
        <v>0</v>
      </c>
      <c r="S24" s="213">
        <v>0</v>
      </c>
      <c r="T24" s="213">
        <v>0</v>
      </c>
      <c r="U24" s="212">
        <f t="shared" si="13"/>
        <v>0</v>
      </c>
      <c r="V24" s="212">
        <v>0</v>
      </c>
      <c r="W24" s="213">
        <v>0</v>
      </c>
      <c r="X24" s="213">
        <v>0</v>
      </c>
      <c r="Y24" s="213">
        <v>0</v>
      </c>
      <c r="Z24" s="213">
        <v>0</v>
      </c>
      <c r="AA24" s="213">
        <v>0</v>
      </c>
      <c r="AB24" s="213">
        <v>0</v>
      </c>
      <c r="AC24" s="213">
        <v>0</v>
      </c>
      <c r="AD24" s="21" t="s">
        <v>27</v>
      </c>
      <c r="AE24" s="14"/>
    </row>
    <row r="25" spans="1:31" s="5" customFormat="1" ht="16.5" customHeight="1">
      <c r="A25" s="17"/>
      <c r="B25" s="20" t="s">
        <v>28</v>
      </c>
      <c r="C25" s="342">
        <f t="shared" si="2"/>
        <v>0</v>
      </c>
      <c r="D25" s="212">
        <f t="shared" si="3"/>
        <v>0</v>
      </c>
      <c r="E25" s="212">
        <f t="shared" si="4"/>
        <v>0</v>
      </c>
      <c r="F25" s="212">
        <f t="shared" si="5"/>
        <v>0</v>
      </c>
      <c r="G25" s="213">
        <f t="shared" si="6"/>
        <v>0</v>
      </c>
      <c r="H25" s="213">
        <f t="shared" si="7"/>
        <v>0</v>
      </c>
      <c r="I25" s="212">
        <f t="shared" si="8"/>
        <v>0</v>
      </c>
      <c r="J25" s="213">
        <v>0</v>
      </c>
      <c r="K25" s="213">
        <v>0</v>
      </c>
      <c r="L25" s="212">
        <f t="shared" si="10"/>
        <v>0</v>
      </c>
      <c r="M25" s="213">
        <v>0</v>
      </c>
      <c r="N25" s="213">
        <v>0</v>
      </c>
      <c r="O25" s="212">
        <f t="shared" si="11"/>
        <v>0</v>
      </c>
      <c r="P25" s="213">
        <v>0</v>
      </c>
      <c r="Q25" s="213">
        <v>0</v>
      </c>
      <c r="R25" s="212">
        <f t="shared" si="12"/>
        <v>0</v>
      </c>
      <c r="S25" s="213">
        <v>0</v>
      </c>
      <c r="T25" s="213">
        <v>0</v>
      </c>
      <c r="U25" s="212">
        <f t="shared" si="13"/>
        <v>0</v>
      </c>
      <c r="V25" s="212">
        <v>0</v>
      </c>
      <c r="W25" s="213">
        <v>0</v>
      </c>
      <c r="X25" s="213">
        <v>0</v>
      </c>
      <c r="Y25" s="213">
        <v>0</v>
      </c>
      <c r="Z25" s="213">
        <v>0</v>
      </c>
      <c r="AA25" s="213">
        <v>0</v>
      </c>
      <c r="AB25" s="213">
        <v>0</v>
      </c>
      <c r="AC25" s="213">
        <v>0</v>
      </c>
      <c r="AD25" s="21" t="s">
        <v>28</v>
      </c>
      <c r="AE25" s="14"/>
    </row>
    <row r="26" spans="1:31" s="5" customFormat="1" ht="16.5" customHeight="1">
      <c r="A26" s="17"/>
      <c r="B26" s="20" t="s">
        <v>29</v>
      </c>
      <c r="C26" s="342">
        <f t="shared" si="2"/>
        <v>351</v>
      </c>
      <c r="D26" s="212">
        <f t="shared" si="3"/>
        <v>189</v>
      </c>
      <c r="E26" s="212">
        <f t="shared" si="4"/>
        <v>162</v>
      </c>
      <c r="F26" s="212">
        <f t="shared" si="5"/>
        <v>351</v>
      </c>
      <c r="G26" s="213">
        <f t="shared" si="6"/>
        <v>189</v>
      </c>
      <c r="H26" s="213">
        <f t="shared" si="7"/>
        <v>162</v>
      </c>
      <c r="I26" s="212">
        <f t="shared" si="8"/>
        <v>117</v>
      </c>
      <c r="J26" s="213">
        <v>65</v>
      </c>
      <c r="K26" s="213">
        <v>52</v>
      </c>
      <c r="L26" s="212">
        <f t="shared" si="10"/>
        <v>78</v>
      </c>
      <c r="M26" s="213">
        <v>33</v>
      </c>
      <c r="N26" s="213">
        <v>45</v>
      </c>
      <c r="O26" s="212">
        <f t="shared" si="11"/>
        <v>88</v>
      </c>
      <c r="P26" s="213">
        <v>49</v>
      </c>
      <c r="Q26" s="213">
        <v>39</v>
      </c>
      <c r="R26" s="212">
        <f t="shared" si="12"/>
        <v>68</v>
      </c>
      <c r="S26" s="213">
        <v>42</v>
      </c>
      <c r="T26" s="213">
        <v>26</v>
      </c>
      <c r="U26" s="212">
        <f t="shared" si="13"/>
        <v>0</v>
      </c>
      <c r="V26" s="212">
        <v>0</v>
      </c>
      <c r="W26" s="213">
        <v>0</v>
      </c>
      <c r="X26" s="213">
        <v>0</v>
      </c>
      <c r="Y26" s="213">
        <v>160</v>
      </c>
      <c r="Z26" s="213">
        <v>73</v>
      </c>
      <c r="AA26" s="213">
        <v>56</v>
      </c>
      <c r="AB26" s="213">
        <v>65</v>
      </c>
      <c r="AC26" s="213">
        <v>52</v>
      </c>
      <c r="AD26" s="21" t="s">
        <v>29</v>
      </c>
      <c r="AE26" s="14"/>
    </row>
    <row r="27" spans="1:31" s="5" customFormat="1" ht="16.5" customHeight="1">
      <c r="A27" s="17"/>
      <c r="B27" s="20" t="s">
        <v>30</v>
      </c>
      <c r="C27" s="342">
        <f t="shared" si="2"/>
        <v>73</v>
      </c>
      <c r="D27" s="212">
        <f t="shared" si="3"/>
        <v>47</v>
      </c>
      <c r="E27" s="212">
        <f t="shared" si="4"/>
        <v>26</v>
      </c>
      <c r="F27" s="212">
        <f t="shared" si="5"/>
        <v>73</v>
      </c>
      <c r="G27" s="213">
        <f t="shared" si="6"/>
        <v>47</v>
      </c>
      <c r="H27" s="213">
        <f t="shared" si="7"/>
        <v>26</v>
      </c>
      <c r="I27" s="212">
        <f t="shared" si="8"/>
        <v>22</v>
      </c>
      <c r="J27" s="213">
        <v>15</v>
      </c>
      <c r="K27" s="213">
        <v>7</v>
      </c>
      <c r="L27" s="212">
        <f t="shared" si="10"/>
        <v>21</v>
      </c>
      <c r="M27" s="213">
        <v>12</v>
      </c>
      <c r="N27" s="213">
        <v>9</v>
      </c>
      <c r="O27" s="212">
        <f t="shared" si="11"/>
        <v>21</v>
      </c>
      <c r="P27" s="213">
        <v>17</v>
      </c>
      <c r="Q27" s="213">
        <v>4</v>
      </c>
      <c r="R27" s="212">
        <f t="shared" si="12"/>
        <v>9</v>
      </c>
      <c r="S27" s="213">
        <v>3</v>
      </c>
      <c r="T27" s="213">
        <v>6</v>
      </c>
      <c r="U27" s="212">
        <f t="shared" si="13"/>
        <v>0</v>
      </c>
      <c r="V27" s="212">
        <v>0</v>
      </c>
      <c r="W27" s="213">
        <v>0</v>
      </c>
      <c r="X27" s="213">
        <v>0</v>
      </c>
      <c r="Y27" s="213">
        <v>40</v>
      </c>
      <c r="Z27" s="213">
        <v>19</v>
      </c>
      <c r="AA27" s="213">
        <v>9</v>
      </c>
      <c r="AB27" s="213">
        <v>15</v>
      </c>
      <c r="AC27" s="213">
        <v>7</v>
      </c>
      <c r="AD27" s="21" t="s">
        <v>30</v>
      </c>
      <c r="AE27" s="14"/>
    </row>
    <row r="28" spans="1:31" s="5" customFormat="1" ht="16.5" customHeight="1">
      <c r="A28" s="17"/>
      <c r="B28" s="22" t="s">
        <v>60</v>
      </c>
      <c r="C28" s="342">
        <f t="shared" si="2"/>
        <v>43</v>
      </c>
      <c r="D28" s="212">
        <f t="shared" si="3"/>
        <v>31</v>
      </c>
      <c r="E28" s="212">
        <f t="shared" si="4"/>
        <v>12</v>
      </c>
      <c r="F28" s="212">
        <f t="shared" si="5"/>
        <v>43</v>
      </c>
      <c r="G28" s="213">
        <f t="shared" si="6"/>
        <v>31</v>
      </c>
      <c r="H28" s="213">
        <f t="shared" si="7"/>
        <v>12</v>
      </c>
      <c r="I28" s="212">
        <f t="shared" si="8"/>
        <v>12</v>
      </c>
      <c r="J28" s="213">
        <v>8</v>
      </c>
      <c r="K28" s="213">
        <v>4</v>
      </c>
      <c r="L28" s="212">
        <f t="shared" si="10"/>
        <v>6</v>
      </c>
      <c r="M28" s="213">
        <v>3</v>
      </c>
      <c r="N28" s="213">
        <v>3</v>
      </c>
      <c r="O28" s="212">
        <f t="shared" si="11"/>
        <v>15</v>
      </c>
      <c r="P28" s="213">
        <v>10</v>
      </c>
      <c r="Q28" s="213">
        <v>5</v>
      </c>
      <c r="R28" s="212">
        <f t="shared" si="12"/>
        <v>10</v>
      </c>
      <c r="S28" s="213">
        <v>10</v>
      </c>
      <c r="T28" s="213">
        <v>0</v>
      </c>
      <c r="U28" s="212">
        <f t="shared" si="13"/>
        <v>0</v>
      </c>
      <c r="V28" s="212">
        <v>0</v>
      </c>
      <c r="W28" s="213">
        <v>0</v>
      </c>
      <c r="X28" s="213">
        <v>0</v>
      </c>
      <c r="Y28" s="213">
        <v>40</v>
      </c>
      <c r="Z28" s="213">
        <v>8</v>
      </c>
      <c r="AA28" s="213">
        <v>5</v>
      </c>
      <c r="AB28" s="213">
        <v>6</v>
      </c>
      <c r="AC28" s="213">
        <v>4</v>
      </c>
      <c r="AD28" s="21" t="s">
        <v>77</v>
      </c>
      <c r="AE28" s="14"/>
    </row>
    <row r="29" spans="1:31" s="5" customFormat="1" ht="16.5" customHeight="1">
      <c r="A29" s="17"/>
      <c r="B29" s="22" t="s">
        <v>61</v>
      </c>
      <c r="C29" s="342">
        <f t="shared" si="2"/>
        <v>0</v>
      </c>
      <c r="D29" s="212">
        <f t="shared" si="3"/>
        <v>0</v>
      </c>
      <c r="E29" s="212">
        <f t="shared" si="4"/>
        <v>0</v>
      </c>
      <c r="F29" s="212">
        <f t="shared" si="5"/>
        <v>0</v>
      </c>
      <c r="G29" s="213">
        <f t="shared" si="6"/>
        <v>0</v>
      </c>
      <c r="H29" s="213">
        <f t="shared" si="7"/>
        <v>0</v>
      </c>
      <c r="I29" s="212">
        <f t="shared" si="8"/>
        <v>0</v>
      </c>
      <c r="J29" s="213">
        <v>0</v>
      </c>
      <c r="K29" s="213">
        <v>0</v>
      </c>
      <c r="L29" s="212">
        <f t="shared" si="10"/>
        <v>0</v>
      </c>
      <c r="M29" s="213">
        <v>0</v>
      </c>
      <c r="N29" s="213">
        <v>0</v>
      </c>
      <c r="O29" s="212">
        <f t="shared" si="11"/>
        <v>0</v>
      </c>
      <c r="P29" s="213">
        <v>0</v>
      </c>
      <c r="Q29" s="213">
        <v>0</v>
      </c>
      <c r="R29" s="212">
        <f t="shared" si="12"/>
        <v>0</v>
      </c>
      <c r="S29" s="213">
        <v>0</v>
      </c>
      <c r="T29" s="213">
        <v>0</v>
      </c>
      <c r="U29" s="212">
        <f t="shared" si="13"/>
        <v>0</v>
      </c>
      <c r="V29" s="212">
        <v>0</v>
      </c>
      <c r="W29" s="213">
        <v>0</v>
      </c>
      <c r="X29" s="213">
        <v>0</v>
      </c>
      <c r="Y29" s="213">
        <v>0</v>
      </c>
      <c r="Z29" s="213">
        <v>0</v>
      </c>
      <c r="AA29" s="213">
        <v>0</v>
      </c>
      <c r="AB29" s="213">
        <v>0</v>
      </c>
      <c r="AC29" s="213">
        <v>0</v>
      </c>
      <c r="AD29" s="21" t="s">
        <v>78</v>
      </c>
      <c r="AE29" s="14"/>
    </row>
    <row r="30" spans="1:31" s="5" customFormat="1" ht="16.5" customHeight="1">
      <c r="A30" s="17"/>
      <c r="B30" s="22" t="s">
        <v>62</v>
      </c>
      <c r="C30" s="342">
        <f t="shared" si="2"/>
        <v>263</v>
      </c>
      <c r="D30" s="212">
        <f t="shared" si="3"/>
        <v>123</v>
      </c>
      <c r="E30" s="212">
        <f t="shared" si="4"/>
        <v>140</v>
      </c>
      <c r="F30" s="212">
        <f t="shared" si="5"/>
        <v>263</v>
      </c>
      <c r="G30" s="213">
        <f t="shared" si="6"/>
        <v>123</v>
      </c>
      <c r="H30" s="213">
        <f t="shared" si="7"/>
        <v>140</v>
      </c>
      <c r="I30" s="212">
        <f t="shared" si="8"/>
        <v>70</v>
      </c>
      <c r="J30" s="213">
        <v>38</v>
      </c>
      <c r="K30" s="213">
        <v>32</v>
      </c>
      <c r="L30" s="212">
        <f t="shared" si="10"/>
        <v>101</v>
      </c>
      <c r="M30" s="213">
        <v>45</v>
      </c>
      <c r="N30" s="213">
        <v>56</v>
      </c>
      <c r="O30" s="212">
        <f t="shared" si="11"/>
        <v>71</v>
      </c>
      <c r="P30" s="213">
        <v>28</v>
      </c>
      <c r="Q30" s="213">
        <v>43</v>
      </c>
      <c r="R30" s="212">
        <f t="shared" si="12"/>
        <v>21</v>
      </c>
      <c r="S30" s="213">
        <v>12</v>
      </c>
      <c r="T30" s="213">
        <v>9</v>
      </c>
      <c r="U30" s="212">
        <f t="shared" si="13"/>
        <v>0</v>
      </c>
      <c r="V30" s="212">
        <v>0</v>
      </c>
      <c r="W30" s="213">
        <v>0</v>
      </c>
      <c r="X30" s="213">
        <v>0</v>
      </c>
      <c r="Y30" s="213">
        <v>120</v>
      </c>
      <c r="Z30" s="213">
        <v>43</v>
      </c>
      <c r="AA30" s="213">
        <v>36</v>
      </c>
      <c r="AB30" s="213">
        <v>38</v>
      </c>
      <c r="AC30" s="213">
        <v>32</v>
      </c>
      <c r="AD30" s="21" t="s">
        <v>79</v>
      </c>
      <c r="AE30" s="14"/>
    </row>
    <row r="31" spans="1:31" s="5" customFormat="1" ht="16.5" customHeight="1">
      <c r="A31" s="17"/>
      <c r="B31" s="22" t="s">
        <v>189</v>
      </c>
      <c r="C31" s="342">
        <f t="shared" si="2"/>
        <v>223</v>
      </c>
      <c r="D31" s="212">
        <f t="shared" si="3"/>
        <v>121</v>
      </c>
      <c r="E31" s="212">
        <f t="shared" si="4"/>
        <v>102</v>
      </c>
      <c r="F31" s="212">
        <f t="shared" si="5"/>
        <v>223</v>
      </c>
      <c r="G31" s="213">
        <f t="shared" si="6"/>
        <v>121</v>
      </c>
      <c r="H31" s="213">
        <f t="shared" si="7"/>
        <v>102</v>
      </c>
      <c r="I31" s="212">
        <f t="shared" si="8"/>
        <v>71</v>
      </c>
      <c r="J31" s="213">
        <v>39</v>
      </c>
      <c r="K31" s="213">
        <v>32</v>
      </c>
      <c r="L31" s="212">
        <f t="shared" si="10"/>
        <v>63</v>
      </c>
      <c r="M31" s="213">
        <v>26</v>
      </c>
      <c r="N31" s="213">
        <v>37</v>
      </c>
      <c r="O31" s="212">
        <f t="shared" si="11"/>
        <v>62</v>
      </c>
      <c r="P31" s="213">
        <v>37</v>
      </c>
      <c r="Q31" s="213">
        <v>25</v>
      </c>
      <c r="R31" s="212">
        <f t="shared" si="12"/>
        <v>27</v>
      </c>
      <c r="S31" s="213">
        <v>19</v>
      </c>
      <c r="T31" s="213">
        <v>8</v>
      </c>
      <c r="U31" s="212">
        <f t="shared" si="13"/>
        <v>0</v>
      </c>
      <c r="V31" s="212">
        <v>0</v>
      </c>
      <c r="W31" s="213">
        <v>0</v>
      </c>
      <c r="X31" s="213">
        <v>0</v>
      </c>
      <c r="Y31" s="213">
        <v>200</v>
      </c>
      <c r="Z31" s="213">
        <v>47</v>
      </c>
      <c r="AA31" s="213">
        <v>32</v>
      </c>
      <c r="AB31" s="213">
        <v>39</v>
      </c>
      <c r="AC31" s="213">
        <v>32</v>
      </c>
      <c r="AD31" s="21" t="s">
        <v>189</v>
      </c>
      <c r="AE31" s="14"/>
    </row>
    <row r="32" spans="1:31" s="338" customFormat="1" ht="16.5" customHeight="1">
      <c r="A32" s="405" t="s">
        <v>247</v>
      </c>
      <c r="B32" s="406"/>
      <c r="C32" s="335">
        <f t="shared" si="2"/>
        <v>39</v>
      </c>
      <c r="D32" s="343">
        <f t="shared" si="3"/>
        <v>19</v>
      </c>
      <c r="E32" s="343">
        <f t="shared" si="4"/>
        <v>20</v>
      </c>
      <c r="F32" s="336">
        <f t="shared" si="5"/>
        <v>39</v>
      </c>
      <c r="G32" s="343">
        <f t="shared" si="6"/>
        <v>19</v>
      </c>
      <c r="H32" s="343">
        <f t="shared" si="7"/>
        <v>20</v>
      </c>
      <c r="I32" s="336">
        <f t="shared" si="8"/>
        <v>12</v>
      </c>
      <c r="J32" s="336">
        <f aca="true" t="shared" si="14" ref="J32:AC32">SUM(J33:J34)</f>
        <v>7</v>
      </c>
      <c r="K32" s="336">
        <f t="shared" si="14"/>
        <v>5</v>
      </c>
      <c r="L32" s="336">
        <f t="shared" si="10"/>
        <v>16</v>
      </c>
      <c r="M32" s="336">
        <f t="shared" si="14"/>
        <v>9</v>
      </c>
      <c r="N32" s="336">
        <f t="shared" si="14"/>
        <v>7</v>
      </c>
      <c r="O32" s="336">
        <f t="shared" si="11"/>
        <v>11</v>
      </c>
      <c r="P32" s="336">
        <f t="shared" si="14"/>
        <v>3</v>
      </c>
      <c r="Q32" s="336">
        <f t="shared" si="14"/>
        <v>8</v>
      </c>
      <c r="R32" s="336">
        <f t="shared" si="12"/>
        <v>0</v>
      </c>
      <c r="S32" s="336">
        <f t="shared" si="14"/>
        <v>0</v>
      </c>
      <c r="T32" s="336">
        <f t="shared" si="14"/>
        <v>0</v>
      </c>
      <c r="U32" s="336">
        <f t="shared" si="13"/>
        <v>0</v>
      </c>
      <c r="V32" s="336">
        <f t="shared" si="14"/>
        <v>0</v>
      </c>
      <c r="W32" s="336">
        <f t="shared" si="14"/>
        <v>0</v>
      </c>
      <c r="X32" s="336">
        <f t="shared" si="14"/>
        <v>0</v>
      </c>
      <c r="Y32" s="336">
        <f t="shared" si="14"/>
        <v>40</v>
      </c>
      <c r="Z32" s="336">
        <f t="shared" si="14"/>
        <v>12</v>
      </c>
      <c r="AA32" s="336">
        <f t="shared" si="14"/>
        <v>7</v>
      </c>
      <c r="AB32" s="336">
        <f t="shared" si="14"/>
        <v>5</v>
      </c>
      <c r="AC32" s="336">
        <f t="shared" si="14"/>
        <v>5</v>
      </c>
      <c r="AD32" s="407" t="s">
        <v>247</v>
      </c>
      <c r="AE32" s="409"/>
    </row>
    <row r="33" spans="1:31" s="5" customFormat="1" ht="16.5" customHeight="1">
      <c r="A33" s="17"/>
      <c r="B33" s="20" t="s">
        <v>31</v>
      </c>
      <c r="C33" s="342">
        <f t="shared" si="2"/>
        <v>0</v>
      </c>
      <c r="D33" s="212">
        <f t="shared" si="3"/>
        <v>0</v>
      </c>
      <c r="E33" s="212">
        <f t="shared" si="4"/>
        <v>0</v>
      </c>
      <c r="F33" s="212">
        <f t="shared" si="5"/>
        <v>0</v>
      </c>
      <c r="G33" s="213">
        <f t="shared" si="6"/>
        <v>0</v>
      </c>
      <c r="H33" s="213">
        <f t="shared" si="7"/>
        <v>0</v>
      </c>
      <c r="I33" s="212">
        <f t="shared" si="8"/>
        <v>0</v>
      </c>
      <c r="J33" s="213">
        <v>0</v>
      </c>
      <c r="K33" s="213">
        <v>0</v>
      </c>
      <c r="L33" s="212">
        <f t="shared" si="10"/>
        <v>0</v>
      </c>
      <c r="M33" s="213">
        <v>0</v>
      </c>
      <c r="N33" s="213">
        <v>0</v>
      </c>
      <c r="O33" s="212">
        <f t="shared" si="11"/>
        <v>0</v>
      </c>
      <c r="P33" s="213">
        <v>0</v>
      </c>
      <c r="Q33" s="213">
        <v>0</v>
      </c>
      <c r="R33" s="212">
        <f t="shared" si="12"/>
        <v>0</v>
      </c>
      <c r="S33" s="213">
        <v>0</v>
      </c>
      <c r="T33" s="213">
        <v>0</v>
      </c>
      <c r="U33" s="212">
        <f t="shared" si="13"/>
        <v>0</v>
      </c>
      <c r="V33" s="212">
        <v>0</v>
      </c>
      <c r="W33" s="213">
        <v>0</v>
      </c>
      <c r="X33" s="213">
        <v>0</v>
      </c>
      <c r="Y33" s="213">
        <v>0</v>
      </c>
      <c r="Z33" s="213">
        <v>0</v>
      </c>
      <c r="AA33" s="213">
        <v>0</v>
      </c>
      <c r="AB33" s="213">
        <v>0</v>
      </c>
      <c r="AC33" s="213">
        <v>0</v>
      </c>
      <c r="AD33" s="21" t="s">
        <v>31</v>
      </c>
      <c r="AE33" s="14"/>
    </row>
    <row r="34" spans="1:31" s="5" customFormat="1" ht="16.5" customHeight="1">
      <c r="A34" s="17"/>
      <c r="B34" s="20" t="s">
        <v>32</v>
      </c>
      <c r="C34" s="342">
        <f t="shared" si="2"/>
        <v>39</v>
      </c>
      <c r="D34" s="212">
        <f t="shared" si="3"/>
        <v>19</v>
      </c>
      <c r="E34" s="212">
        <f t="shared" si="4"/>
        <v>20</v>
      </c>
      <c r="F34" s="212">
        <f t="shared" si="5"/>
        <v>39</v>
      </c>
      <c r="G34" s="213">
        <f t="shared" si="6"/>
        <v>19</v>
      </c>
      <c r="H34" s="213">
        <f t="shared" si="7"/>
        <v>20</v>
      </c>
      <c r="I34" s="212">
        <f t="shared" si="8"/>
        <v>12</v>
      </c>
      <c r="J34" s="213">
        <v>7</v>
      </c>
      <c r="K34" s="213">
        <v>5</v>
      </c>
      <c r="L34" s="212">
        <f t="shared" si="10"/>
        <v>16</v>
      </c>
      <c r="M34" s="213">
        <v>9</v>
      </c>
      <c r="N34" s="213">
        <v>7</v>
      </c>
      <c r="O34" s="212">
        <f t="shared" si="11"/>
        <v>11</v>
      </c>
      <c r="P34" s="213">
        <v>3</v>
      </c>
      <c r="Q34" s="213">
        <v>8</v>
      </c>
      <c r="R34" s="212">
        <f t="shared" si="12"/>
        <v>0</v>
      </c>
      <c r="S34" s="213">
        <v>0</v>
      </c>
      <c r="T34" s="213">
        <v>0</v>
      </c>
      <c r="U34" s="212">
        <f t="shared" si="13"/>
        <v>0</v>
      </c>
      <c r="V34" s="212">
        <v>0</v>
      </c>
      <c r="W34" s="213">
        <v>0</v>
      </c>
      <c r="X34" s="213">
        <v>0</v>
      </c>
      <c r="Y34" s="213">
        <v>40</v>
      </c>
      <c r="Z34" s="213">
        <v>12</v>
      </c>
      <c r="AA34" s="213">
        <v>7</v>
      </c>
      <c r="AB34" s="213">
        <v>5</v>
      </c>
      <c r="AC34" s="213">
        <v>5</v>
      </c>
      <c r="AD34" s="21" t="s">
        <v>32</v>
      </c>
      <c r="AE34" s="14"/>
    </row>
    <row r="35" spans="1:31" s="338" customFormat="1" ht="16.5" customHeight="1">
      <c r="A35" s="401" t="s">
        <v>248</v>
      </c>
      <c r="B35" s="403"/>
      <c r="C35" s="335">
        <f t="shared" si="2"/>
        <v>57</v>
      </c>
      <c r="D35" s="343">
        <f t="shared" si="3"/>
        <v>30</v>
      </c>
      <c r="E35" s="343">
        <f t="shared" si="4"/>
        <v>27</v>
      </c>
      <c r="F35" s="336">
        <f t="shared" si="5"/>
        <v>57</v>
      </c>
      <c r="G35" s="343">
        <f t="shared" si="6"/>
        <v>30</v>
      </c>
      <c r="H35" s="343">
        <f t="shared" si="7"/>
        <v>27</v>
      </c>
      <c r="I35" s="336">
        <f t="shared" si="8"/>
        <v>15</v>
      </c>
      <c r="J35" s="336">
        <f aca="true" t="shared" si="15" ref="J35:AC35">SUM(J36:J39)</f>
        <v>8</v>
      </c>
      <c r="K35" s="336">
        <f t="shared" si="15"/>
        <v>7</v>
      </c>
      <c r="L35" s="336">
        <f t="shared" si="10"/>
        <v>13</v>
      </c>
      <c r="M35" s="336">
        <f t="shared" si="15"/>
        <v>4</v>
      </c>
      <c r="N35" s="336">
        <f t="shared" si="15"/>
        <v>9</v>
      </c>
      <c r="O35" s="336">
        <f t="shared" si="11"/>
        <v>7</v>
      </c>
      <c r="P35" s="336">
        <f t="shared" si="15"/>
        <v>2</v>
      </c>
      <c r="Q35" s="336">
        <f t="shared" si="15"/>
        <v>5</v>
      </c>
      <c r="R35" s="336">
        <f t="shared" si="12"/>
        <v>22</v>
      </c>
      <c r="S35" s="336">
        <f t="shared" si="15"/>
        <v>16</v>
      </c>
      <c r="T35" s="336">
        <f t="shared" si="15"/>
        <v>6</v>
      </c>
      <c r="U35" s="336">
        <f t="shared" si="13"/>
        <v>0</v>
      </c>
      <c r="V35" s="336">
        <f t="shared" si="15"/>
        <v>0</v>
      </c>
      <c r="W35" s="336">
        <f t="shared" si="15"/>
        <v>0</v>
      </c>
      <c r="X35" s="336">
        <f t="shared" si="15"/>
        <v>0</v>
      </c>
      <c r="Y35" s="336">
        <f t="shared" si="15"/>
        <v>40</v>
      </c>
      <c r="Z35" s="336">
        <f t="shared" si="15"/>
        <v>15</v>
      </c>
      <c r="AA35" s="336">
        <f t="shared" si="15"/>
        <v>8</v>
      </c>
      <c r="AB35" s="336">
        <f t="shared" si="15"/>
        <v>8</v>
      </c>
      <c r="AC35" s="336">
        <f t="shared" si="15"/>
        <v>7</v>
      </c>
      <c r="AD35" s="407" t="s">
        <v>248</v>
      </c>
      <c r="AE35" s="409"/>
    </row>
    <row r="36" spans="1:31" s="5" customFormat="1" ht="16.5" customHeight="1">
      <c r="A36" s="17"/>
      <c r="B36" s="20" t="s">
        <v>48</v>
      </c>
      <c r="C36" s="342">
        <f t="shared" si="2"/>
        <v>57</v>
      </c>
      <c r="D36" s="212">
        <f t="shared" si="3"/>
        <v>30</v>
      </c>
      <c r="E36" s="212">
        <f t="shared" si="4"/>
        <v>27</v>
      </c>
      <c r="F36" s="212">
        <f t="shared" si="5"/>
        <v>57</v>
      </c>
      <c r="G36" s="213">
        <f t="shared" si="6"/>
        <v>30</v>
      </c>
      <c r="H36" s="213">
        <f t="shared" si="7"/>
        <v>27</v>
      </c>
      <c r="I36" s="212">
        <f t="shared" si="8"/>
        <v>15</v>
      </c>
      <c r="J36" s="213">
        <v>8</v>
      </c>
      <c r="K36" s="213">
        <v>7</v>
      </c>
      <c r="L36" s="212">
        <f t="shared" si="10"/>
        <v>13</v>
      </c>
      <c r="M36" s="213">
        <v>4</v>
      </c>
      <c r="N36" s="213">
        <v>9</v>
      </c>
      <c r="O36" s="212">
        <f t="shared" si="11"/>
        <v>7</v>
      </c>
      <c r="P36" s="213">
        <v>2</v>
      </c>
      <c r="Q36" s="213">
        <v>5</v>
      </c>
      <c r="R36" s="212">
        <f t="shared" si="12"/>
        <v>22</v>
      </c>
      <c r="S36" s="213">
        <v>16</v>
      </c>
      <c r="T36" s="213">
        <v>6</v>
      </c>
      <c r="U36" s="212">
        <f t="shared" si="13"/>
        <v>0</v>
      </c>
      <c r="V36" s="212">
        <v>0</v>
      </c>
      <c r="W36" s="213">
        <v>0</v>
      </c>
      <c r="X36" s="213">
        <v>0</v>
      </c>
      <c r="Y36" s="213">
        <v>40</v>
      </c>
      <c r="Z36" s="213">
        <v>15</v>
      </c>
      <c r="AA36" s="213">
        <v>8</v>
      </c>
      <c r="AB36" s="213">
        <v>8</v>
      </c>
      <c r="AC36" s="213">
        <v>7</v>
      </c>
      <c r="AD36" s="21" t="s">
        <v>47</v>
      </c>
      <c r="AE36" s="14"/>
    </row>
    <row r="37" spans="1:31" s="5" customFormat="1" ht="16.5" customHeight="1">
      <c r="A37" s="17"/>
      <c r="B37" s="20" t="s">
        <v>50</v>
      </c>
      <c r="C37" s="342">
        <f t="shared" si="2"/>
        <v>0</v>
      </c>
      <c r="D37" s="212">
        <f t="shared" si="3"/>
        <v>0</v>
      </c>
      <c r="E37" s="212">
        <f t="shared" si="4"/>
        <v>0</v>
      </c>
      <c r="F37" s="212">
        <f t="shared" si="5"/>
        <v>0</v>
      </c>
      <c r="G37" s="213">
        <f t="shared" si="6"/>
        <v>0</v>
      </c>
      <c r="H37" s="213">
        <f t="shared" si="7"/>
        <v>0</v>
      </c>
      <c r="I37" s="212">
        <f t="shared" si="8"/>
        <v>0</v>
      </c>
      <c r="J37" s="213">
        <v>0</v>
      </c>
      <c r="K37" s="213">
        <v>0</v>
      </c>
      <c r="L37" s="212">
        <f t="shared" si="10"/>
        <v>0</v>
      </c>
      <c r="M37" s="213">
        <v>0</v>
      </c>
      <c r="N37" s="213">
        <v>0</v>
      </c>
      <c r="O37" s="212">
        <f t="shared" si="11"/>
        <v>0</v>
      </c>
      <c r="P37" s="213">
        <v>0</v>
      </c>
      <c r="Q37" s="213">
        <v>0</v>
      </c>
      <c r="R37" s="212">
        <f t="shared" si="12"/>
        <v>0</v>
      </c>
      <c r="S37" s="213">
        <v>0</v>
      </c>
      <c r="T37" s="213">
        <v>0</v>
      </c>
      <c r="U37" s="212">
        <f t="shared" si="13"/>
        <v>0</v>
      </c>
      <c r="V37" s="212">
        <v>0</v>
      </c>
      <c r="W37" s="213">
        <v>0</v>
      </c>
      <c r="X37" s="213">
        <v>0</v>
      </c>
      <c r="Y37" s="213">
        <v>0</v>
      </c>
      <c r="Z37" s="213">
        <v>0</v>
      </c>
      <c r="AA37" s="213">
        <v>0</v>
      </c>
      <c r="AB37" s="213">
        <v>0</v>
      </c>
      <c r="AC37" s="213">
        <v>0</v>
      </c>
      <c r="AD37" s="21" t="s">
        <v>49</v>
      </c>
      <c r="AE37" s="14"/>
    </row>
    <row r="38" spans="1:31" s="5" customFormat="1" ht="16.5" customHeight="1">
      <c r="A38" s="17"/>
      <c r="B38" s="20" t="s">
        <v>52</v>
      </c>
      <c r="C38" s="342">
        <f t="shared" si="2"/>
        <v>0</v>
      </c>
      <c r="D38" s="212">
        <f t="shared" si="3"/>
        <v>0</v>
      </c>
      <c r="E38" s="212">
        <f t="shared" si="4"/>
        <v>0</v>
      </c>
      <c r="F38" s="212">
        <f t="shared" si="5"/>
        <v>0</v>
      </c>
      <c r="G38" s="213">
        <f t="shared" si="6"/>
        <v>0</v>
      </c>
      <c r="H38" s="213">
        <f t="shared" si="7"/>
        <v>0</v>
      </c>
      <c r="I38" s="212">
        <f t="shared" si="8"/>
        <v>0</v>
      </c>
      <c r="J38" s="213">
        <v>0</v>
      </c>
      <c r="K38" s="213">
        <v>0</v>
      </c>
      <c r="L38" s="212">
        <f t="shared" si="10"/>
        <v>0</v>
      </c>
      <c r="M38" s="213">
        <v>0</v>
      </c>
      <c r="N38" s="213">
        <v>0</v>
      </c>
      <c r="O38" s="212">
        <f t="shared" si="11"/>
        <v>0</v>
      </c>
      <c r="P38" s="213">
        <v>0</v>
      </c>
      <c r="Q38" s="213">
        <v>0</v>
      </c>
      <c r="R38" s="212">
        <f t="shared" si="12"/>
        <v>0</v>
      </c>
      <c r="S38" s="213">
        <v>0</v>
      </c>
      <c r="T38" s="213">
        <v>0</v>
      </c>
      <c r="U38" s="212">
        <f t="shared" si="13"/>
        <v>0</v>
      </c>
      <c r="V38" s="212">
        <v>0</v>
      </c>
      <c r="W38" s="213">
        <v>0</v>
      </c>
      <c r="X38" s="213">
        <v>0</v>
      </c>
      <c r="Y38" s="213">
        <v>0</v>
      </c>
      <c r="Z38" s="213">
        <v>0</v>
      </c>
      <c r="AA38" s="213">
        <v>0</v>
      </c>
      <c r="AB38" s="213">
        <v>0</v>
      </c>
      <c r="AC38" s="213">
        <v>0</v>
      </c>
      <c r="AD38" s="21" t="s">
        <v>51</v>
      </c>
      <c r="AE38" s="14"/>
    </row>
    <row r="39" spans="1:31" s="5" customFormat="1" ht="16.5" customHeight="1">
      <c r="A39" s="17"/>
      <c r="B39" s="20" t="s">
        <v>54</v>
      </c>
      <c r="C39" s="342">
        <f t="shared" si="2"/>
        <v>0</v>
      </c>
      <c r="D39" s="212">
        <f t="shared" si="3"/>
        <v>0</v>
      </c>
      <c r="E39" s="212">
        <f t="shared" si="4"/>
        <v>0</v>
      </c>
      <c r="F39" s="212">
        <f t="shared" si="5"/>
        <v>0</v>
      </c>
      <c r="G39" s="213">
        <f t="shared" si="6"/>
        <v>0</v>
      </c>
      <c r="H39" s="213">
        <f t="shared" si="7"/>
        <v>0</v>
      </c>
      <c r="I39" s="212">
        <f t="shared" si="8"/>
        <v>0</v>
      </c>
      <c r="J39" s="213">
        <v>0</v>
      </c>
      <c r="K39" s="213">
        <v>0</v>
      </c>
      <c r="L39" s="212">
        <f t="shared" si="10"/>
        <v>0</v>
      </c>
      <c r="M39" s="213">
        <v>0</v>
      </c>
      <c r="N39" s="213">
        <v>0</v>
      </c>
      <c r="O39" s="212">
        <f t="shared" si="11"/>
        <v>0</v>
      </c>
      <c r="P39" s="213">
        <v>0</v>
      </c>
      <c r="Q39" s="213">
        <v>0</v>
      </c>
      <c r="R39" s="212">
        <f t="shared" si="12"/>
        <v>0</v>
      </c>
      <c r="S39" s="213">
        <v>0</v>
      </c>
      <c r="T39" s="213">
        <v>0</v>
      </c>
      <c r="U39" s="212">
        <f t="shared" si="13"/>
        <v>0</v>
      </c>
      <c r="V39" s="212">
        <v>0</v>
      </c>
      <c r="W39" s="213">
        <v>0</v>
      </c>
      <c r="X39" s="213">
        <v>0</v>
      </c>
      <c r="Y39" s="213">
        <v>0</v>
      </c>
      <c r="Z39" s="213">
        <v>0</v>
      </c>
      <c r="AA39" s="213">
        <v>0</v>
      </c>
      <c r="AB39" s="213">
        <v>0</v>
      </c>
      <c r="AC39" s="213">
        <v>0</v>
      </c>
      <c r="AD39" s="21" t="s">
        <v>53</v>
      </c>
      <c r="AE39" s="14"/>
    </row>
    <row r="40" spans="1:31" s="338" customFormat="1" ht="16.5" customHeight="1">
      <c r="A40" s="401" t="s">
        <v>249</v>
      </c>
      <c r="B40" s="403"/>
      <c r="C40" s="335">
        <f t="shared" si="2"/>
        <v>0</v>
      </c>
      <c r="D40" s="343">
        <f t="shared" si="3"/>
        <v>0</v>
      </c>
      <c r="E40" s="343">
        <f t="shared" si="4"/>
        <v>0</v>
      </c>
      <c r="F40" s="336">
        <f t="shared" si="5"/>
        <v>0</v>
      </c>
      <c r="G40" s="343">
        <f t="shared" si="6"/>
        <v>0</v>
      </c>
      <c r="H40" s="343">
        <f t="shared" si="7"/>
        <v>0</v>
      </c>
      <c r="I40" s="336">
        <f t="shared" si="8"/>
        <v>0</v>
      </c>
      <c r="J40" s="336">
        <f aca="true" t="shared" si="16" ref="J40:AC40">J41</f>
        <v>0</v>
      </c>
      <c r="K40" s="336">
        <f t="shared" si="16"/>
        <v>0</v>
      </c>
      <c r="L40" s="336">
        <f t="shared" si="10"/>
        <v>0</v>
      </c>
      <c r="M40" s="336">
        <f t="shared" si="16"/>
        <v>0</v>
      </c>
      <c r="N40" s="336">
        <f t="shared" si="16"/>
        <v>0</v>
      </c>
      <c r="O40" s="336">
        <f t="shared" si="11"/>
        <v>0</v>
      </c>
      <c r="P40" s="336">
        <f t="shared" si="16"/>
        <v>0</v>
      </c>
      <c r="Q40" s="336">
        <f t="shared" si="16"/>
        <v>0</v>
      </c>
      <c r="R40" s="336">
        <f t="shared" si="12"/>
        <v>0</v>
      </c>
      <c r="S40" s="336">
        <f t="shared" si="16"/>
        <v>0</v>
      </c>
      <c r="T40" s="336">
        <f t="shared" si="16"/>
        <v>0</v>
      </c>
      <c r="U40" s="336">
        <f t="shared" si="13"/>
        <v>0</v>
      </c>
      <c r="V40" s="336">
        <f t="shared" si="16"/>
        <v>0</v>
      </c>
      <c r="W40" s="336">
        <f t="shared" si="16"/>
        <v>0</v>
      </c>
      <c r="X40" s="336">
        <f t="shared" si="16"/>
        <v>0</v>
      </c>
      <c r="Y40" s="336">
        <f t="shared" si="16"/>
        <v>0</v>
      </c>
      <c r="Z40" s="336">
        <f t="shared" si="16"/>
        <v>0</v>
      </c>
      <c r="AA40" s="336">
        <f t="shared" si="16"/>
        <v>0</v>
      </c>
      <c r="AB40" s="336">
        <f t="shared" si="16"/>
        <v>0</v>
      </c>
      <c r="AC40" s="336">
        <f t="shared" si="16"/>
        <v>0</v>
      </c>
      <c r="AD40" s="410" t="s">
        <v>33</v>
      </c>
      <c r="AE40" s="411"/>
    </row>
    <row r="41" spans="1:31" s="5" customFormat="1" ht="16.5" customHeight="1">
      <c r="A41" s="17"/>
      <c r="B41" s="20" t="s">
        <v>34</v>
      </c>
      <c r="C41" s="342">
        <f t="shared" si="2"/>
        <v>0</v>
      </c>
      <c r="D41" s="212">
        <f t="shared" si="3"/>
        <v>0</v>
      </c>
      <c r="E41" s="212">
        <f t="shared" si="4"/>
        <v>0</v>
      </c>
      <c r="F41" s="212">
        <f t="shared" si="5"/>
        <v>0</v>
      </c>
      <c r="G41" s="213">
        <f t="shared" si="6"/>
        <v>0</v>
      </c>
      <c r="H41" s="213">
        <f t="shared" si="7"/>
        <v>0</v>
      </c>
      <c r="I41" s="212">
        <f t="shared" si="8"/>
        <v>0</v>
      </c>
      <c r="J41" s="213">
        <v>0</v>
      </c>
      <c r="K41" s="213">
        <v>0</v>
      </c>
      <c r="L41" s="212">
        <f t="shared" si="10"/>
        <v>0</v>
      </c>
      <c r="M41" s="213">
        <v>0</v>
      </c>
      <c r="N41" s="213">
        <v>0</v>
      </c>
      <c r="O41" s="212">
        <f t="shared" si="11"/>
        <v>0</v>
      </c>
      <c r="P41" s="213">
        <v>0</v>
      </c>
      <c r="Q41" s="213">
        <v>0</v>
      </c>
      <c r="R41" s="212">
        <f t="shared" si="12"/>
        <v>0</v>
      </c>
      <c r="S41" s="213">
        <v>0</v>
      </c>
      <c r="T41" s="213">
        <v>0</v>
      </c>
      <c r="U41" s="212">
        <f t="shared" si="13"/>
        <v>0</v>
      </c>
      <c r="V41" s="212">
        <v>0</v>
      </c>
      <c r="W41" s="213">
        <v>0</v>
      </c>
      <c r="X41" s="213">
        <v>0</v>
      </c>
      <c r="Y41" s="213">
        <v>0</v>
      </c>
      <c r="Z41" s="213">
        <v>0</v>
      </c>
      <c r="AA41" s="213">
        <v>0</v>
      </c>
      <c r="AB41" s="213">
        <v>0</v>
      </c>
      <c r="AC41" s="213">
        <v>0</v>
      </c>
      <c r="AD41" s="21" t="s">
        <v>34</v>
      </c>
      <c r="AE41" s="14"/>
    </row>
    <row r="42" spans="1:31" s="338" customFormat="1" ht="16.5" customHeight="1">
      <c r="A42" s="401" t="s">
        <v>250</v>
      </c>
      <c r="B42" s="403"/>
      <c r="C42" s="335">
        <f t="shared" si="2"/>
        <v>0</v>
      </c>
      <c r="D42" s="336">
        <f t="shared" si="3"/>
        <v>0</v>
      </c>
      <c r="E42" s="336">
        <f t="shared" si="4"/>
        <v>0</v>
      </c>
      <c r="F42" s="336">
        <f t="shared" si="5"/>
        <v>0</v>
      </c>
      <c r="G42" s="336">
        <f t="shared" si="6"/>
        <v>0</v>
      </c>
      <c r="H42" s="336">
        <f t="shared" si="7"/>
        <v>0</v>
      </c>
      <c r="I42" s="336">
        <f t="shared" si="8"/>
        <v>0</v>
      </c>
      <c r="J42" s="336">
        <f aca="true" t="shared" si="17" ref="J42:AC42">SUM(J43:J44)</f>
        <v>0</v>
      </c>
      <c r="K42" s="336">
        <f t="shared" si="17"/>
        <v>0</v>
      </c>
      <c r="L42" s="336">
        <f t="shared" si="10"/>
        <v>0</v>
      </c>
      <c r="M42" s="336">
        <f t="shared" si="17"/>
        <v>0</v>
      </c>
      <c r="N42" s="336">
        <f t="shared" si="17"/>
        <v>0</v>
      </c>
      <c r="O42" s="336">
        <f t="shared" si="11"/>
        <v>0</v>
      </c>
      <c r="P42" s="336">
        <f t="shared" si="17"/>
        <v>0</v>
      </c>
      <c r="Q42" s="336">
        <f t="shared" si="17"/>
        <v>0</v>
      </c>
      <c r="R42" s="336">
        <f t="shared" si="12"/>
        <v>0</v>
      </c>
      <c r="S42" s="336">
        <f t="shared" si="17"/>
        <v>0</v>
      </c>
      <c r="T42" s="336">
        <f t="shared" si="17"/>
        <v>0</v>
      </c>
      <c r="U42" s="336">
        <f t="shared" si="13"/>
        <v>0</v>
      </c>
      <c r="V42" s="336">
        <f t="shared" si="17"/>
        <v>0</v>
      </c>
      <c r="W42" s="336">
        <f t="shared" si="17"/>
        <v>0</v>
      </c>
      <c r="X42" s="336">
        <f t="shared" si="17"/>
        <v>0</v>
      </c>
      <c r="Y42" s="336">
        <f t="shared" si="17"/>
        <v>0</v>
      </c>
      <c r="Z42" s="336">
        <f t="shared" si="17"/>
        <v>0</v>
      </c>
      <c r="AA42" s="336">
        <f t="shared" si="17"/>
        <v>0</v>
      </c>
      <c r="AB42" s="336">
        <f t="shared" si="17"/>
        <v>0</v>
      </c>
      <c r="AC42" s="336">
        <f t="shared" si="17"/>
        <v>0</v>
      </c>
      <c r="AD42" s="407" t="s">
        <v>250</v>
      </c>
      <c r="AE42" s="409"/>
    </row>
    <row r="43" spans="1:31" s="5" customFormat="1" ht="16.5" customHeight="1">
      <c r="A43" s="17"/>
      <c r="B43" s="20" t="s">
        <v>35</v>
      </c>
      <c r="C43" s="342">
        <f t="shared" si="2"/>
        <v>0</v>
      </c>
      <c r="D43" s="212">
        <f t="shared" si="3"/>
        <v>0</v>
      </c>
      <c r="E43" s="212">
        <f t="shared" si="4"/>
        <v>0</v>
      </c>
      <c r="F43" s="212">
        <f t="shared" si="5"/>
        <v>0</v>
      </c>
      <c r="G43" s="213">
        <f t="shared" si="6"/>
        <v>0</v>
      </c>
      <c r="H43" s="213">
        <f t="shared" si="7"/>
        <v>0</v>
      </c>
      <c r="I43" s="212">
        <f t="shared" si="8"/>
        <v>0</v>
      </c>
      <c r="J43" s="213">
        <v>0</v>
      </c>
      <c r="K43" s="213">
        <v>0</v>
      </c>
      <c r="L43" s="212">
        <f t="shared" si="10"/>
        <v>0</v>
      </c>
      <c r="M43" s="213">
        <v>0</v>
      </c>
      <c r="N43" s="213">
        <v>0</v>
      </c>
      <c r="O43" s="212">
        <f t="shared" si="11"/>
        <v>0</v>
      </c>
      <c r="P43" s="213">
        <v>0</v>
      </c>
      <c r="Q43" s="213">
        <v>0</v>
      </c>
      <c r="R43" s="212">
        <f t="shared" si="12"/>
        <v>0</v>
      </c>
      <c r="S43" s="213">
        <v>0</v>
      </c>
      <c r="T43" s="213">
        <v>0</v>
      </c>
      <c r="U43" s="212">
        <f t="shared" si="13"/>
        <v>0</v>
      </c>
      <c r="V43" s="212">
        <v>0</v>
      </c>
      <c r="W43" s="213">
        <v>0</v>
      </c>
      <c r="X43" s="213">
        <v>0</v>
      </c>
      <c r="Y43" s="213">
        <v>0</v>
      </c>
      <c r="Z43" s="213">
        <v>0</v>
      </c>
      <c r="AA43" s="213">
        <v>0</v>
      </c>
      <c r="AB43" s="213">
        <v>0</v>
      </c>
      <c r="AC43" s="213">
        <v>0</v>
      </c>
      <c r="AD43" s="21" t="s">
        <v>35</v>
      </c>
      <c r="AE43" s="14"/>
    </row>
    <row r="44" spans="1:31" s="5" customFormat="1" ht="16.5" customHeight="1">
      <c r="A44" s="17"/>
      <c r="B44" s="20" t="s">
        <v>36</v>
      </c>
      <c r="C44" s="342">
        <f t="shared" si="2"/>
        <v>0</v>
      </c>
      <c r="D44" s="212">
        <f t="shared" si="3"/>
        <v>0</v>
      </c>
      <c r="E44" s="212">
        <f t="shared" si="4"/>
        <v>0</v>
      </c>
      <c r="F44" s="212">
        <f t="shared" si="5"/>
        <v>0</v>
      </c>
      <c r="G44" s="213">
        <f t="shared" si="6"/>
        <v>0</v>
      </c>
      <c r="H44" s="213">
        <f t="shared" si="7"/>
        <v>0</v>
      </c>
      <c r="I44" s="212">
        <f t="shared" si="8"/>
        <v>0</v>
      </c>
      <c r="J44" s="213">
        <v>0</v>
      </c>
      <c r="K44" s="213">
        <v>0</v>
      </c>
      <c r="L44" s="212">
        <f t="shared" si="10"/>
        <v>0</v>
      </c>
      <c r="M44" s="213">
        <v>0</v>
      </c>
      <c r="N44" s="213">
        <v>0</v>
      </c>
      <c r="O44" s="212">
        <f t="shared" si="11"/>
        <v>0</v>
      </c>
      <c r="P44" s="213">
        <v>0</v>
      </c>
      <c r="Q44" s="213">
        <v>0</v>
      </c>
      <c r="R44" s="212">
        <f t="shared" si="12"/>
        <v>0</v>
      </c>
      <c r="S44" s="213">
        <v>0</v>
      </c>
      <c r="T44" s="213">
        <v>0</v>
      </c>
      <c r="U44" s="212">
        <f t="shared" si="13"/>
        <v>0</v>
      </c>
      <c r="V44" s="212">
        <v>0</v>
      </c>
      <c r="W44" s="213">
        <v>0</v>
      </c>
      <c r="X44" s="213">
        <v>0</v>
      </c>
      <c r="Y44" s="213">
        <v>0</v>
      </c>
      <c r="Z44" s="213">
        <v>0</v>
      </c>
      <c r="AA44" s="213">
        <v>0</v>
      </c>
      <c r="AB44" s="213">
        <v>0</v>
      </c>
      <c r="AC44" s="213">
        <v>0</v>
      </c>
      <c r="AD44" s="21" t="s">
        <v>36</v>
      </c>
      <c r="AE44" s="14"/>
    </row>
    <row r="45" spans="1:31" s="338" customFormat="1" ht="16.5" customHeight="1">
      <c r="A45" s="401" t="s">
        <v>251</v>
      </c>
      <c r="B45" s="403"/>
      <c r="C45" s="335">
        <f t="shared" si="2"/>
        <v>0</v>
      </c>
      <c r="D45" s="336">
        <f t="shared" si="3"/>
        <v>0</v>
      </c>
      <c r="E45" s="336">
        <f t="shared" si="4"/>
        <v>0</v>
      </c>
      <c r="F45" s="336">
        <f t="shared" si="5"/>
        <v>0</v>
      </c>
      <c r="G45" s="336">
        <f t="shared" si="6"/>
        <v>0</v>
      </c>
      <c r="H45" s="336">
        <f t="shared" si="7"/>
        <v>0</v>
      </c>
      <c r="I45" s="336">
        <f t="shared" si="8"/>
        <v>0</v>
      </c>
      <c r="J45" s="336">
        <f aca="true" t="shared" si="18" ref="J45:AC45">SUM(J46:J48)</f>
        <v>0</v>
      </c>
      <c r="K45" s="336">
        <f t="shared" si="18"/>
        <v>0</v>
      </c>
      <c r="L45" s="336">
        <f t="shared" si="10"/>
        <v>0</v>
      </c>
      <c r="M45" s="336">
        <f t="shared" si="18"/>
        <v>0</v>
      </c>
      <c r="N45" s="336">
        <f t="shared" si="18"/>
        <v>0</v>
      </c>
      <c r="O45" s="336">
        <f t="shared" si="11"/>
        <v>0</v>
      </c>
      <c r="P45" s="336">
        <f t="shared" si="18"/>
        <v>0</v>
      </c>
      <c r="Q45" s="336">
        <f t="shared" si="18"/>
        <v>0</v>
      </c>
      <c r="R45" s="336">
        <f t="shared" si="12"/>
        <v>0</v>
      </c>
      <c r="S45" s="336">
        <f t="shared" si="18"/>
        <v>0</v>
      </c>
      <c r="T45" s="336">
        <f t="shared" si="18"/>
        <v>0</v>
      </c>
      <c r="U45" s="336">
        <f t="shared" si="13"/>
        <v>0</v>
      </c>
      <c r="V45" s="336">
        <f t="shared" si="18"/>
        <v>0</v>
      </c>
      <c r="W45" s="336">
        <f t="shared" si="18"/>
        <v>0</v>
      </c>
      <c r="X45" s="336">
        <f t="shared" si="18"/>
        <v>0</v>
      </c>
      <c r="Y45" s="336">
        <f t="shared" si="18"/>
        <v>0</v>
      </c>
      <c r="Z45" s="336">
        <f t="shared" si="18"/>
        <v>0</v>
      </c>
      <c r="AA45" s="336">
        <f t="shared" si="18"/>
        <v>0</v>
      </c>
      <c r="AB45" s="336">
        <f t="shared" si="18"/>
        <v>0</v>
      </c>
      <c r="AC45" s="336">
        <f t="shared" si="18"/>
        <v>0</v>
      </c>
      <c r="AD45" s="407" t="s">
        <v>251</v>
      </c>
      <c r="AE45" s="409"/>
    </row>
    <row r="46" spans="1:31" s="5" customFormat="1" ht="16.5" customHeight="1">
      <c r="A46" s="17"/>
      <c r="B46" s="20" t="s">
        <v>37</v>
      </c>
      <c r="C46" s="342">
        <f t="shared" si="2"/>
        <v>0</v>
      </c>
      <c r="D46" s="212">
        <f t="shared" si="3"/>
        <v>0</v>
      </c>
      <c r="E46" s="212">
        <f t="shared" si="4"/>
        <v>0</v>
      </c>
      <c r="F46" s="212">
        <f t="shared" si="5"/>
        <v>0</v>
      </c>
      <c r="G46" s="213">
        <f t="shared" si="6"/>
        <v>0</v>
      </c>
      <c r="H46" s="213">
        <f t="shared" si="7"/>
        <v>0</v>
      </c>
      <c r="I46" s="212">
        <f t="shared" si="8"/>
        <v>0</v>
      </c>
      <c r="J46" s="213">
        <v>0</v>
      </c>
      <c r="K46" s="213">
        <v>0</v>
      </c>
      <c r="L46" s="212">
        <f t="shared" si="10"/>
        <v>0</v>
      </c>
      <c r="M46" s="213">
        <v>0</v>
      </c>
      <c r="N46" s="213">
        <v>0</v>
      </c>
      <c r="O46" s="212">
        <f t="shared" si="11"/>
        <v>0</v>
      </c>
      <c r="P46" s="213">
        <v>0</v>
      </c>
      <c r="Q46" s="213">
        <v>0</v>
      </c>
      <c r="R46" s="212">
        <f t="shared" si="12"/>
        <v>0</v>
      </c>
      <c r="S46" s="213">
        <v>0</v>
      </c>
      <c r="T46" s="213">
        <v>0</v>
      </c>
      <c r="U46" s="212">
        <f t="shared" si="13"/>
        <v>0</v>
      </c>
      <c r="V46" s="212">
        <v>0</v>
      </c>
      <c r="W46" s="213">
        <v>0</v>
      </c>
      <c r="X46" s="213">
        <v>0</v>
      </c>
      <c r="Y46" s="213">
        <v>0</v>
      </c>
      <c r="Z46" s="213">
        <v>0</v>
      </c>
      <c r="AA46" s="213">
        <v>0</v>
      </c>
      <c r="AB46" s="213">
        <v>0</v>
      </c>
      <c r="AC46" s="213">
        <v>0</v>
      </c>
      <c r="AD46" s="21" t="s">
        <v>37</v>
      </c>
      <c r="AE46" s="14"/>
    </row>
    <row r="47" spans="1:31" s="5" customFormat="1" ht="16.5" customHeight="1">
      <c r="A47" s="17"/>
      <c r="B47" s="20" t="s">
        <v>38</v>
      </c>
      <c r="C47" s="342">
        <f t="shared" si="2"/>
        <v>0</v>
      </c>
      <c r="D47" s="212">
        <f t="shared" si="3"/>
        <v>0</v>
      </c>
      <c r="E47" s="212">
        <f t="shared" si="4"/>
        <v>0</v>
      </c>
      <c r="F47" s="212">
        <f t="shared" si="5"/>
        <v>0</v>
      </c>
      <c r="G47" s="213">
        <f t="shared" si="6"/>
        <v>0</v>
      </c>
      <c r="H47" s="213">
        <f t="shared" si="7"/>
        <v>0</v>
      </c>
      <c r="I47" s="212">
        <f t="shared" si="8"/>
        <v>0</v>
      </c>
      <c r="J47" s="213">
        <v>0</v>
      </c>
      <c r="K47" s="213">
        <v>0</v>
      </c>
      <c r="L47" s="212">
        <f t="shared" si="10"/>
        <v>0</v>
      </c>
      <c r="M47" s="213">
        <v>0</v>
      </c>
      <c r="N47" s="213">
        <v>0</v>
      </c>
      <c r="O47" s="212">
        <f t="shared" si="11"/>
        <v>0</v>
      </c>
      <c r="P47" s="213">
        <v>0</v>
      </c>
      <c r="Q47" s="213">
        <v>0</v>
      </c>
      <c r="R47" s="212">
        <f t="shared" si="12"/>
        <v>0</v>
      </c>
      <c r="S47" s="213">
        <v>0</v>
      </c>
      <c r="T47" s="213">
        <v>0</v>
      </c>
      <c r="U47" s="212">
        <f t="shared" si="13"/>
        <v>0</v>
      </c>
      <c r="V47" s="212">
        <v>0</v>
      </c>
      <c r="W47" s="213">
        <v>0</v>
      </c>
      <c r="X47" s="213">
        <v>0</v>
      </c>
      <c r="Y47" s="213">
        <v>0</v>
      </c>
      <c r="Z47" s="213">
        <v>0</v>
      </c>
      <c r="AA47" s="213">
        <v>0</v>
      </c>
      <c r="AB47" s="213">
        <v>0</v>
      </c>
      <c r="AC47" s="213">
        <v>0</v>
      </c>
      <c r="AD47" s="21" t="s">
        <v>38</v>
      </c>
      <c r="AE47" s="14"/>
    </row>
    <row r="48" spans="1:31" s="5" customFormat="1" ht="16.5" customHeight="1">
      <c r="A48" s="17"/>
      <c r="B48" s="20" t="s">
        <v>39</v>
      </c>
      <c r="C48" s="342">
        <f t="shared" si="2"/>
        <v>0</v>
      </c>
      <c r="D48" s="212">
        <f t="shared" si="3"/>
        <v>0</v>
      </c>
      <c r="E48" s="212">
        <f t="shared" si="4"/>
        <v>0</v>
      </c>
      <c r="F48" s="212">
        <f t="shared" si="5"/>
        <v>0</v>
      </c>
      <c r="G48" s="213">
        <f t="shared" si="6"/>
        <v>0</v>
      </c>
      <c r="H48" s="213">
        <f t="shared" si="7"/>
        <v>0</v>
      </c>
      <c r="I48" s="212">
        <f t="shared" si="8"/>
        <v>0</v>
      </c>
      <c r="J48" s="213">
        <v>0</v>
      </c>
      <c r="K48" s="213">
        <v>0</v>
      </c>
      <c r="L48" s="212">
        <f t="shared" si="10"/>
        <v>0</v>
      </c>
      <c r="M48" s="213">
        <v>0</v>
      </c>
      <c r="N48" s="213">
        <v>0</v>
      </c>
      <c r="O48" s="212">
        <f t="shared" si="11"/>
        <v>0</v>
      </c>
      <c r="P48" s="213">
        <v>0</v>
      </c>
      <c r="Q48" s="213">
        <v>0</v>
      </c>
      <c r="R48" s="212">
        <f t="shared" si="12"/>
        <v>0</v>
      </c>
      <c r="S48" s="213">
        <v>0</v>
      </c>
      <c r="T48" s="213">
        <v>0</v>
      </c>
      <c r="U48" s="212">
        <f t="shared" si="13"/>
        <v>0</v>
      </c>
      <c r="V48" s="212">
        <v>0</v>
      </c>
      <c r="W48" s="213">
        <v>0</v>
      </c>
      <c r="X48" s="213">
        <v>0</v>
      </c>
      <c r="Y48" s="213">
        <v>0</v>
      </c>
      <c r="Z48" s="213">
        <v>0</v>
      </c>
      <c r="AA48" s="213">
        <v>0</v>
      </c>
      <c r="AB48" s="213">
        <v>0</v>
      </c>
      <c r="AC48" s="213">
        <v>0</v>
      </c>
      <c r="AD48" s="21" t="s">
        <v>39</v>
      </c>
      <c r="AE48" s="14"/>
    </row>
    <row r="49" spans="1:31" s="338" customFormat="1" ht="16.5" customHeight="1">
      <c r="A49" s="401" t="s">
        <v>252</v>
      </c>
      <c r="B49" s="403"/>
      <c r="C49" s="335">
        <f t="shared" si="2"/>
        <v>0</v>
      </c>
      <c r="D49" s="336">
        <f t="shared" si="3"/>
        <v>0</v>
      </c>
      <c r="E49" s="336">
        <f t="shared" si="4"/>
        <v>0</v>
      </c>
      <c r="F49" s="336">
        <f t="shared" si="5"/>
        <v>0</v>
      </c>
      <c r="G49" s="336">
        <f t="shared" si="6"/>
        <v>0</v>
      </c>
      <c r="H49" s="336">
        <f t="shared" si="7"/>
        <v>0</v>
      </c>
      <c r="I49" s="336">
        <f t="shared" si="8"/>
        <v>0</v>
      </c>
      <c r="J49" s="336">
        <f aca="true" t="shared" si="19" ref="J49:AC49">SUM(J50:J53)</f>
        <v>0</v>
      </c>
      <c r="K49" s="336">
        <f t="shared" si="19"/>
        <v>0</v>
      </c>
      <c r="L49" s="336">
        <f t="shared" si="10"/>
        <v>0</v>
      </c>
      <c r="M49" s="336">
        <f t="shared" si="19"/>
        <v>0</v>
      </c>
      <c r="N49" s="336">
        <f t="shared" si="19"/>
        <v>0</v>
      </c>
      <c r="O49" s="336">
        <f t="shared" si="11"/>
        <v>0</v>
      </c>
      <c r="P49" s="336">
        <f t="shared" si="19"/>
        <v>0</v>
      </c>
      <c r="Q49" s="336">
        <f t="shared" si="19"/>
        <v>0</v>
      </c>
      <c r="R49" s="336">
        <f t="shared" si="12"/>
        <v>0</v>
      </c>
      <c r="S49" s="336">
        <f t="shared" si="19"/>
        <v>0</v>
      </c>
      <c r="T49" s="336">
        <f t="shared" si="19"/>
        <v>0</v>
      </c>
      <c r="U49" s="336">
        <f t="shared" si="13"/>
        <v>0</v>
      </c>
      <c r="V49" s="336">
        <f t="shared" si="19"/>
        <v>0</v>
      </c>
      <c r="W49" s="336">
        <f t="shared" si="19"/>
        <v>0</v>
      </c>
      <c r="X49" s="336">
        <f t="shared" si="19"/>
        <v>0</v>
      </c>
      <c r="Y49" s="336">
        <f t="shared" si="19"/>
        <v>0</v>
      </c>
      <c r="Z49" s="336">
        <f t="shared" si="19"/>
        <v>0</v>
      </c>
      <c r="AA49" s="336">
        <f t="shared" si="19"/>
        <v>0</v>
      </c>
      <c r="AB49" s="336">
        <f t="shared" si="19"/>
        <v>0</v>
      </c>
      <c r="AC49" s="336">
        <f t="shared" si="19"/>
        <v>0</v>
      </c>
      <c r="AD49" s="407" t="s">
        <v>252</v>
      </c>
      <c r="AE49" s="409"/>
    </row>
    <row r="50" spans="1:31" s="5" customFormat="1" ht="16.5" customHeight="1">
      <c r="A50" s="17"/>
      <c r="B50" s="20" t="s">
        <v>40</v>
      </c>
      <c r="C50" s="342">
        <f t="shared" si="2"/>
        <v>0</v>
      </c>
      <c r="D50" s="212">
        <f t="shared" si="3"/>
        <v>0</v>
      </c>
      <c r="E50" s="212">
        <f t="shared" si="4"/>
        <v>0</v>
      </c>
      <c r="F50" s="212">
        <f t="shared" si="5"/>
        <v>0</v>
      </c>
      <c r="G50" s="213">
        <f t="shared" si="6"/>
        <v>0</v>
      </c>
      <c r="H50" s="213">
        <f t="shared" si="7"/>
        <v>0</v>
      </c>
      <c r="I50" s="212">
        <f t="shared" si="8"/>
        <v>0</v>
      </c>
      <c r="J50" s="213">
        <v>0</v>
      </c>
      <c r="K50" s="213">
        <v>0</v>
      </c>
      <c r="L50" s="212">
        <f t="shared" si="10"/>
        <v>0</v>
      </c>
      <c r="M50" s="213">
        <v>0</v>
      </c>
      <c r="N50" s="213">
        <v>0</v>
      </c>
      <c r="O50" s="212">
        <f t="shared" si="11"/>
        <v>0</v>
      </c>
      <c r="P50" s="213">
        <v>0</v>
      </c>
      <c r="Q50" s="213">
        <v>0</v>
      </c>
      <c r="R50" s="212">
        <f t="shared" si="12"/>
        <v>0</v>
      </c>
      <c r="S50" s="213">
        <v>0</v>
      </c>
      <c r="T50" s="213">
        <v>0</v>
      </c>
      <c r="U50" s="212">
        <f t="shared" si="13"/>
        <v>0</v>
      </c>
      <c r="V50" s="212">
        <v>0</v>
      </c>
      <c r="W50" s="213">
        <v>0</v>
      </c>
      <c r="X50" s="213">
        <v>0</v>
      </c>
      <c r="Y50" s="213">
        <v>0</v>
      </c>
      <c r="Z50" s="213">
        <v>0</v>
      </c>
      <c r="AA50" s="213">
        <v>0</v>
      </c>
      <c r="AB50" s="213">
        <v>0</v>
      </c>
      <c r="AC50" s="213">
        <v>0</v>
      </c>
      <c r="AD50" s="21" t="s">
        <v>40</v>
      </c>
      <c r="AE50" s="14"/>
    </row>
    <row r="51" spans="1:31" s="5" customFormat="1" ht="16.5" customHeight="1">
      <c r="A51" s="17"/>
      <c r="B51" s="20" t="s">
        <v>41</v>
      </c>
      <c r="C51" s="342">
        <f t="shared" si="2"/>
        <v>0</v>
      </c>
      <c r="D51" s="212">
        <f t="shared" si="3"/>
        <v>0</v>
      </c>
      <c r="E51" s="212">
        <f t="shared" si="4"/>
        <v>0</v>
      </c>
      <c r="F51" s="212">
        <f t="shared" si="5"/>
        <v>0</v>
      </c>
      <c r="G51" s="213">
        <f t="shared" si="6"/>
        <v>0</v>
      </c>
      <c r="H51" s="213">
        <f t="shared" si="7"/>
        <v>0</v>
      </c>
      <c r="I51" s="212">
        <f t="shared" si="8"/>
        <v>0</v>
      </c>
      <c r="J51" s="213">
        <v>0</v>
      </c>
      <c r="K51" s="213">
        <v>0</v>
      </c>
      <c r="L51" s="212">
        <f t="shared" si="10"/>
        <v>0</v>
      </c>
      <c r="M51" s="213">
        <v>0</v>
      </c>
      <c r="N51" s="213">
        <v>0</v>
      </c>
      <c r="O51" s="212">
        <f t="shared" si="11"/>
        <v>0</v>
      </c>
      <c r="P51" s="213">
        <v>0</v>
      </c>
      <c r="Q51" s="213">
        <v>0</v>
      </c>
      <c r="R51" s="212">
        <f t="shared" si="12"/>
        <v>0</v>
      </c>
      <c r="S51" s="213">
        <v>0</v>
      </c>
      <c r="T51" s="213">
        <v>0</v>
      </c>
      <c r="U51" s="212">
        <f t="shared" si="13"/>
        <v>0</v>
      </c>
      <c r="V51" s="212">
        <v>0</v>
      </c>
      <c r="W51" s="213">
        <v>0</v>
      </c>
      <c r="X51" s="213">
        <v>0</v>
      </c>
      <c r="Y51" s="213">
        <v>0</v>
      </c>
      <c r="Z51" s="213">
        <v>0</v>
      </c>
      <c r="AA51" s="213">
        <v>0</v>
      </c>
      <c r="AB51" s="213">
        <v>0</v>
      </c>
      <c r="AC51" s="213">
        <v>0</v>
      </c>
      <c r="AD51" s="21" t="s">
        <v>41</v>
      </c>
      <c r="AE51" s="14"/>
    </row>
    <row r="52" spans="1:31" s="5" customFormat="1" ht="16.5" customHeight="1">
      <c r="A52" s="17"/>
      <c r="B52" s="20" t="s">
        <v>42</v>
      </c>
      <c r="C52" s="342">
        <f t="shared" si="2"/>
        <v>0</v>
      </c>
      <c r="D52" s="212">
        <f t="shared" si="3"/>
        <v>0</v>
      </c>
      <c r="E52" s="212">
        <f t="shared" si="4"/>
        <v>0</v>
      </c>
      <c r="F52" s="212">
        <f t="shared" si="5"/>
        <v>0</v>
      </c>
      <c r="G52" s="213">
        <f t="shared" si="6"/>
        <v>0</v>
      </c>
      <c r="H52" s="213">
        <f t="shared" si="7"/>
        <v>0</v>
      </c>
      <c r="I52" s="212">
        <f t="shared" si="8"/>
        <v>0</v>
      </c>
      <c r="J52" s="213">
        <v>0</v>
      </c>
      <c r="K52" s="213">
        <v>0</v>
      </c>
      <c r="L52" s="212">
        <f t="shared" si="10"/>
        <v>0</v>
      </c>
      <c r="M52" s="213">
        <v>0</v>
      </c>
      <c r="N52" s="213">
        <v>0</v>
      </c>
      <c r="O52" s="212">
        <f t="shared" si="11"/>
        <v>0</v>
      </c>
      <c r="P52" s="213">
        <v>0</v>
      </c>
      <c r="Q52" s="213">
        <v>0</v>
      </c>
      <c r="R52" s="212">
        <f t="shared" si="12"/>
        <v>0</v>
      </c>
      <c r="S52" s="213">
        <v>0</v>
      </c>
      <c r="T52" s="213">
        <v>0</v>
      </c>
      <c r="U52" s="212">
        <f t="shared" si="13"/>
        <v>0</v>
      </c>
      <c r="V52" s="212">
        <v>0</v>
      </c>
      <c r="W52" s="213">
        <v>0</v>
      </c>
      <c r="X52" s="213">
        <v>0</v>
      </c>
      <c r="Y52" s="213">
        <v>0</v>
      </c>
      <c r="Z52" s="213">
        <v>0</v>
      </c>
      <c r="AA52" s="213">
        <v>0</v>
      </c>
      <c r="AB52" s="213">
        <v>0</v>
      </c>
      <c r="AC52" s="213">
        <v>0</v>
      </c>
      <c r="AD52" s="21" t="s">
        <v>42</v>
      </c>
      <c r="AE52" s="14"/>
    </row>
    <row r="53" spans="1:31" s="5" customFormat="1" ht="16.5" customHeight="1">
      <c r="A53" s="17"/>
      <c r="B53" s="20" t="s">
        <v>43</v>
      </c>
      <c r="C53" s="342">
        <f t="shared" si="2"/>
        <v>0</v>
      </c>
      <c r="D53" s="212">
        <f t="shared" si="3"/>
        <v>0</v>
      </c>
      <c r="E53" s="212">
        <f t="shared" si="4"/>
        <v>0</v>
      </c>
      <c r="F53" s="212">
        <f t="shared" si="5"/>
        <v>0</v>
      </c>
      <c r="G53" s="213">
        <f t="shared" si="6"/>
        <v>0</v>
      </c>
      <c r="H53" s="213">
        <f t="shared" si="7"/>
        <v>0</v>
      </c>
      <c r="I53" s="212">
        <f t="shared" si="8"/>
        <v>0</v>
      </c>
      <c r="J53" s="213">
        <v>0</v>
      </c>
      <c r="K53" s="213">
        <v>0</v>
      </c>
      <c r="L53" s="212">
        <f t="shared" si="10"/>
        <v>0</v>
      </c>
      <c r="M53" s="213">
        <v>0</v>
      </c>
      <c r="N53" s="213">
        <v>0</v>
      </c>
      <c r="O53" s="212">
        <f t="shared" si="11"/>
        <v>0</v>
      </c>
      <c r="P53" s="213">
        <v>0</v>
      </c>
      <c r="Q53" s="213">
        <v>0</v>
      </c>
      <c r="R53" s="212">
        <f t="shared" si="12"/>
        <v>0</v>
      </c>
      <c r="S53" s="213">
        <v>0</v>
      </c>
      <c r="T53" s="213">
        <v>0</v>
      </c>
      <c r="U53" s="212">
        <f t="shared" si="13"/>
        <v>0</v>
      </c>
      <c r="V53" s="212">
        <v>0</v>
      </c>
      <c r="W53" s="213">
        <v>0</v>
      </c>
      <c r="X53" s="213">
        <v>0</v>
      </c>
      <c r="Y53" s="213">
        <v>0</v>
      </c>
      <c r="Z53" s="213">
        <v>0</v>
      </c>
      <c r="AA53" s="213">
        <v>0</v>
      </c>
      <c r="AB53" s="213">
        <v>0</v>
      </c>
      <c r="AC53" s="213">
        <v>0</v>
      </c>
      <c r="AD53" s="21" t="s">
        <v>43</v>
      </c>
      <c r="AE53" s="14"/>
    </row>
    <row r="54" spans="1:31" s="344" customFormat="1" ht="16.5" customHeight="1">
      <c r="A54" s="401" t="s">
        <v>253</v>
      </c>
      <c r="B54" s="403"/>
      <c r="C54" s="335">
        <f t="shared" si="2"/>
        <v>0</v>
      </c>
      <c r="D54" s="336">
        <f t="shared" si="3"/>
        <v>0</v>
      </c>
      <c r="E54" s="336">
        <f t="shared" si="4"/>
        <v>0</v>
      </c>
      <c r="F54" s="336">
        <f t="shared" si="5"/>
        <v>0</v>
      </c>
      <c r="G54" s="336">
        <f t="shared" si="6"/>
        <v>0</v>
      </c>
      <c r="H54" s="336">
        <f t="shared" si="7"/>
        <v>0</v>
      </c>
      <c r="I54" s="336">
        <f t="shared" si="8"/>
        <v>0</v>
      </c>
      <c r="J54" s="336">
        <f aca="true" t="shared" si="20" ref="J54:AC54">SUM(J55:J56)</f>
        <v>0</v>
      </c>
      <c r="K54" s="336">
        <f t="shared" si="20"/>
        <v>0</v>
      </c>
      <c r="L54" s="336">
        <f t="shared" si="10"/>
        <v>0</v>
      </c>
      <c r="M54" s="336">
        <f t="shared" si="20"/>
        <v>0</v>
      </c>
      <c r="N54" s="336">
        <f t="shared" si="20"/>
        <v>0</v>
      </c>
      <c r="O54" s="336">
        <f t="shared" si="11"/>
        <v>0</v>
      </c>
      <c r="P54" s="336">
        <f t="shared" si="20"/>
        <v>0</v>
      </c>
      <c r="Q54" s="336">
        <f t="shared" si="20"/>
        <v>0</v>
      </c>
      <c r="R54" s="336">
        <f t="shared" si="12"/>
        <v>0</v>
      </c>
      <c r="S54" s="336">
        <f t="shared" si="20"/>
        <v>0</v>
      </c>
      <c r="T54" s="336">
        <f t="shared" si="20"/>
        <v>0</v>
      </c>
      <c r="U54" s="336">
        <f t="shared" si="13"/>
        <v>0</v>
      </c>
      <c r="V54" s="336">
        <f t="shared" si="20"/>
        <v>0</v>
      </c>
      <c r="W54" s="336">
        <f t="shared" si="20"/>
        <v>0</v>
      </c>
      <c r="X54" s="336">
        <f t="shared" si="20"/>
        <v>0</v>
      </c>
      <c r="Y54" s="336">
        <f t="shared" si="20"/>
        <v>0</v>
      </c>
      <c r="Z54" s="336">
        <f t="shared" si="20"/>
        <v>0</v>
      </c>
      <c r="AA54" s="336">
        <f t="shared" si="20"/>
        <v>0</v>
      </c>
      <c r="AB54" s="336">
        <f t="shared" si="20"/>
        <v>0</v>
      </c>
      <c r="AC54" s="336">
        <f t="shared" si="20"/>
        <v>0</v>
      </c>
      <c r="AD54" s="407" t="s">
        <v>253</v>
      </c>
      <c r="AE54" s="409"/>
    </row>
    <row r="55" spans="1:31" s="5" customFormat="1" ht="16.5" customHeight="1">
      <c r="A55" s="17"/>
      <c r="B55" s="20" t="s">
        <v>44</v>
      </c>
      <c r="C55" s="342">
        <f t="shared" si="2"/>
        <v>0</v>
      </c>
      <c r="D55" s="212">
        <f t="shared" si="3"/>
        <v>0</v>
      </c>
      <c r="E55" s="212">
        <f t="shared" si="4"/>
        <v>0</v>
      </c>
      <c r="F55" s="212">
        <f t="shared" si="5"/>
        <v>0</v>
      </c>
      <c r="G55" s="213">
        <f t="shared" si="6"/>
        <v>0</v>
      </c>
      <c r="H55" s="213">
        <f t="shared" si="7"/>
        <v>0</v>
      </c>
      <c r="I55" s="212">
        <f t="shared" si="8"/>
        <v>0</v>
      </c>
      <c r="J55" s="213">
        <v>0</v>
      </c>
      <c r="K55" s="213">
        <v>0</v>
      </c>
      <c r="L55" s="212">
        <f t="shared" si="10"/>
        <v>0</v>
      </c>
      <c r="M55" s="213">
        <v>0</v>
      </c>
      <c r="N55" s="213">
        <v>0</v>
      </c>
      <c r="O55" s="212">
        <f t="shared" si="11"/>
        <v>0</v>
      </c>
      <c r="P55" s="213">
        <v>0</v>
      </c>
      <c r="Q55" s="213">
        <v>0</v>
      </c>
      <c r="R55" s="212">
        <f t="shared" si="12"/>
        <v>0</v>
      </c>
      <c r="S55" s="213">
        <v>0</v>
      </c>
      <c r="T55" s="213">
        <v>0</v>
      </c>
      <c r="U55" s="212">
        <f t="shared" si="13"/>
        <v>0</v>
      </c>
      <c r="V55" s="212">
        <v>0</v>
      </c>
      <c r="W55" s="213">
        <v>0</v>
      </c>
      <c r="X55" s="213">
        <v>0</v>
      </c>
      <c r="Y55" s="213">
        <v>0</v>
      </c>
      <c r="Z55" s="213">
        <v>0</v>
      </c>
      <c r="AA55" s="213">
        <v>0</v>
      </c>
      <c r="AB55" s="213">
        <v>0</v>
      </c>
      <c r="AC55" s="213">
        <v>0</v>
      </c>
      <c r="AD55" s="21" t="s">
        <v>44</v>
      </c>
      <c r="AE55" s="14"/>
    </row>
    <row r="56" spans="1:31" s="9" customFormat="1" ht="16.5" customHeight="1">
      <c r="A56" s="17"/>
      <c r="B56" s="20" t="s">
        <v>56</v>
      </c>
      <c r="C56" s="342">
        <f t="shared" si="2"/>
        <v>0</v>
      </c>
      <c r="D56" s="212">
        <f t="shared" si="3"/>
        <v>0</v>
      </c>
      <c r="E56" s="212">
        <f t="shared" si="4"/>
        <v>0</v>
      </c>
      <c r="F56" s="212">
        <f t="shared" si="5"/>
        <v>0</v>
      </c>
      <c r="G56" s="213">
        <f t="shared" si="6"/>
        <v>0</v>
      </c>
      <c r="H56" s="213">
        <f t="shared" si="7"/>
        <v>0</v>
      </c>
      <c r="I56" s="212">
        <f t="shared" si="8"/>
        <v>0</v>
      </c>
      <c r="J56" s="213">
        <v>0</v>
      </c>
      <c r="K56" s="213">
        <v>0</v>
      </c>
      <c r="L56" s="212">
        <f t="shared" si="10"/>
        <v>0</v>
      </c>
      <c r="M56" s="213">
        <v>0</v>
      </c>
      <c r="N56" s="213">
        <v>0</v>
      </c>
      <c r="O56" s="212">
        <f t="shared" si="11"/>
        <v>0</v>
      </c>
      <c r="P56" s="213">
        <v>0</v>
      </c>
      <c r="Q56" s="213">
        <v>0</v>
      </c>
      <c r="R56" s="212">
        <f t="shared" si="12"/>
        <v>0</v>
      </c>
      <c r="S56" s="213">
        <v>0</v>
      </c>
      <c r="T56" s="213">
        <v>0</v>
      </c>
      <c r="U56" s="212">
        <f t="shared" si="13"/>
        <v>0</v>
      </c>
      <c r="V56" s="212">
        <v>0</v>
      </c>
      <c r="W56" s="213">
        <v>0</v>
      </c>
      <c r="X56" s="213">
        <v>0</v>
      </c>
      <c r="Y56" s="213">
        <v>0</v>
      </c>
      <c r="Z56" s="213">
        <v>0</v>
      </c>
      <c r="AA56" s="213">
        <v>0</v>
      </c>
      <c r="AB56" s="213">
        <v>0</v>
      </c>
      <c r="AC56" s="213">
        <v>0</v>
      </c>
      <c r="AD56" s="21" t="s">
        <v>56</v>
      </c>
      <c r="AE56" s="14"/>
    </row>
    <row r="57" spans="1:31" s="338" customFormat="1" ht="16.5" customHeight="1">
      <c r="A57" s="401" t="s">
        <v>254</v>
      </c>
      <c r="B57" s="402"/>
      <c r="C57" s="335">
        <f t="shared" si="2"/>
        <v>0</v>
      </c>
      <c r="D57" s="336">
        <f t="shared" si="3"/>
        <v>0</v>
      </c>
      <c r="E57" s="336">
        <f t="shared" si="4"/>
        <v>0</v>
      </c>
      <c r="F57" s="336">
        <f t="shared" si="5"/>
        <v>0</v>
      </c>
      <c r="G57" s="336">
        <f t="shared" si="6"/>
        <v>0</v>
      </c>
      <c r="H57" s="336">
        <f t="shared" si="7"/>
        <v>0</v>
      </c>
      <c r="I57" s="336">
        <f t="shared" si="8"/>
        <v>0</v>
      </c>
      <c r="J57" s="336">
        <f aca="true" t="shared" si="21" ref="J57:AC57">SUM(J58:J59)</f>
        <v>0</v>
      </c>
      <c r="K57" s="336">
        <f t="shared" si="21"/>
        <v>0</v>
      </c>
      <c r="L57" s="336">
        <f t="shared" si="10"/>
        <v>0</v>
      </c>
      <c r="M57" s="336">
        <f t="shared" si="21"/>
        <v>0</v>
      </c>
      <c r="N57" s="336">
        <f t="shared" si="21"/>
        <v>0</v>
      </c>
      <c r="O57" s="336">
        <f t="shared" si="11"/>
        <v>0</v>
      </c>
      <c r="P57" s="336">
        <f t="shared" si="21"/>
        <v>0</v>
      </c>
      <c r="Q57" s="336">
        <f t="shared" si="21"/>
        <v>0</v>
      </c>
      <c r="R57" s="336">
        <f t="shared" si="12"/>
        <v>0</v>
      </c>
      <c r="S57" s="336">
        <f t="shared" si="21"/>
        <v>0</v>
      </c>
      <c r="T57" s="336">
        <f t="shared" si="21"/>
        <v>0</v>
      </c>
      <c r="U57" s="336">
        <f t="shared" si="13"/>
        <v>0</v>
      </c>
      <c r="V57" s="336">
        <f t="shared" si="21"/>
        <v>0</v>
      </c>
      <c r="W57" s="336">
        <f t="shared" si="21"/>
        <v>0</v>
      </c>
      <c r="X57" s="336">
        <f t="shared" si="21"/>
        <v>0</v>
      </c>
      <c r="Y57" s="336">
        <f t="shared" si="21"/>
        <v>0</v>
      </c>
      <c r="Z57" s="336">
        <f t="shared" si="21"/>
        <v>0</v>
      </c>
      <c r="AA57" s="336">
        <f t="shared" si="21"/>
        <v>0</v>
      </c>
      <c r="AB57" s="336">
        <f t="shared" si="21"/>
        <v>0</v>
      </c>
      <c r="AC57" s="336">
        <f t="shared" si="21"/>
        <v>0</v>
      </c>
      <c r="AD57" s="407" t="s">
        <v>254</v>
      </c>
      <c r="AE57" s="408"/>
    </row>
    <row r="58" spans="1:31" s="5" customFormat="1" ht="16.5" customHeight="1">
      <c r="A58" s="23"/>
      <c r="B58" s="20" t="s">
        <v>45</v>
      </c>
      <c r="C58" s="342">
        <f t="shared" si="2"/>
        <v>0</v>
      </c>
      <c r="D58" s="212">
        <f t="shared" si="3"/>
        <v>0</v>
      </c>
      <c r="E58" s="212">
        <f t="shared" si="4"/>
        <v>0</v>
      </c>
      <c r="F58" s="212">
        <f t="shared" si="5"/>
        <v>0</v>
      </c>
      <c r="G58" s="213">
        <f t="shared" si="6"/>
        <v>0</v>
      </c>
      <c r="H58" s="213">
        <f t="shared" si="7"/>
        <v>0</v>
      </c>
      <c r="I58" s="212">
        <f t="shared" si="8"/>
        <v>0</v>
      </c>
      <c r="J58" s="213">
        <v>0</v>
      </c>
      <c r="K58" s="213">
        <v>0</v>
      </c>
      <c r="L58" s="212">
        <f t="shared" si="10"/>
        <v>0</v>
      </c>
      <c r="M58" s="213">
        <v>0</v>
      </c>
      <c r="N58" s="213">
        <v>0</v>
      </c>
      <c r="O58" s="212">
        <f t="shared" si="11"/>
        <v>0</v>
      </c>
      <c r="P58" s="213">
        <v>0</v>
      </c>
      <c r="Q58" s="213">
        <v>0</v>
      </c>
      <c r="R58" s="212">
        <f t="shared" si="12"/>
        <v>0</v>
      </c>
      <c r="S58" s="213">
        <v>0</v>
      </c>
      <c r="T58" s="213">
        <v>0</v>
      </c>
      <c r="U58" s="212">
        <f t="shared" si="13"/>
        <v>0</v>
      </c>
      <c r="V58" s="212">
        <v>0</v>
      </c>
      <c r="W58" s="213">
        <v>0</v>
      </c>
      <c r="X58" s="213">
        <v>0</v>
      </c>
      <c r="Y58" s="213">
        <v>0</v>
      </c>
      <c r="Z58" s="213">
        <v>0</v>
      </c>
      <c r="AA58" s="213">
        <v>0</v>
      </c>
      <c r="AB58" s="213">
        <v>0</v>
      </c>
      <c r="AC58" s="213">
        <v>0</v>
      </c>
      <c r="AD58" s="21" t="s">
        <v>45</v>
      </c>
      <c r="AE58" s="14"/>
    </row>
    <row r="59" spans="1:31" s="5" customFormat="1" ht="16.5" customHeight="1">
      <c r="A59" s="23"/>
      <c r="B59" s="20" t="s">
        <v>190</v>
      </c>
      <c r="C59" s="342">
        <f t="shared" si="2"/>
        <v>0</v>
      </c>
      <c r="D59" s="212">
        <f t="shared" si="3"/>
        <v>0</v>
      </c>
      <c r="E59" s="212">
        <f t="shared" si="4"/>
        <v>0</v>
      </c>
      <c r="F59" s="212">
        <f t="shared" si="5"/>
        <v>0</v>
      </c>
      <c r="G59" s="213">
        <f t="shared" si="6"/>
        <v>0</v>
      </c>
      <c r="H59" s="213">
        <f t="shared" si="7"/>
        <v>0</v>
      </c>
      <c r="I59" s="212">
        <f t="shared" si="8"/>
        <v>0</v>
      </c>
      <c r="J59" s="213">
        <v>0</v>
      </c>
      <c r="K59" s="213">
        <v>0</v>
      </c>
      <c r="L59" s="212">
        <f t="shared" si="10"/>
        <v>0</v>
      </c>
      <c r="M59" s="213">
        <v>0</v>
      </c>
      <c r="N59" s="213">
        <v>0</v>
      </c>
      <c r="O59" s="212">
        <f t="shared" si="11"/>
        <v>0</v>
      </c>
      <c r="P59" s="213">
        <v>0</v>
      </c>
      <c r="Q59" s="213">
        <v>0</v>
      </c>
      <c r="R59" s="212">
        <f t="shared" si="12"/>
        <v>0</v>
      </c>
      <c r="S59" s="213">
        <v>0</v>
      </c>
      <c r="T59" s="213">
        <v>0</v>
      </c>
      <c r="U59" s="212">
        <f t="shared" si="13"/>
        <v>0</v>
      </c>
      <c r="V59" s="212">
        <v>0</v>
      </c>
      <c r="W59" s="213">
        <v>0</v>
      </c>
      <c r="X59" s="213">
        <v>0</v>
      </c>
      <c r="Y59" s="213">
        <v>0</v>
      </c>
      <c r="Z59" s="213">
        <v>0</v>
      </c>
      <c r="AA59" s="213">
        <v>0</v>
      </c>
      <c r="AB59" s="213">
        <v>0</v>
      </c>
      <c r="AC59" s="213">
        <v>0</v>
      </c>
      <c r="AD59" s="21" t="s">
        <v>190</v>
      </c>
      <c r="AE59" s="14"/>
    </row>
    <row r="60" spans="1:31" s="338" customFormat="1" ht="16.5" customHeight="1">
      <c r="A60" s="401" t="s">
        <v>255</v>
      </c>
      <c r="B60" s="403"/>
      <c r="C60" s="335">
        <f t="shared" si="2"/>
        <v>0</v>
      </c>
      <c r="D60" s="336">
        <f t="shared" si="3"/>
        <v>0</v>
      </c>
      <c r="E60" s="336">
        <f t="shared" si="4"/>
        <v>0</v>
      </c>
      <c r="F60" s="336">
        <f t="shared" si="5"/>
        <v>0</v>
      </c>
      <c r="G60" s="336">
        <f t="shared" si="6"/>
        <v>0</v>
      </c>
      <c r="H60" s="336">
        <f t="shared" si="7"/>
        <v>0</v>
      </c>
      <c r="I60" s="336">
        <f t="shared" si="8"/>
        <v>0</v>
      </c>
      <c r="J60" s="336">
        <f aca="true" t="shared" si="22" ref="J60:AC60">J61</f>
        <v>0</v>
      </c>
      <c r="K60" s="336">
        <f t="shared" si="22"/>
        <v>0</v>
      </c>
      <c r="L60" s="336">
        <f t="shared" si="10"/>
        <v>0</v>
      </c>
      <c r="M60" s="336">
        <f t="shared" si="22"/>
        <v>0</v>
      </c>
      <c r="N60" s="336">
        <f t="shared" si="22"/>
        <v>0</v>
      </c>
      <c r="O60" s="336">
        <f t="shared" si="11"/>
        <v>0</v>
      </c>
      <c r="P60" s="336">
        <f t="shared" si="22"/>
        <v>0</v>
      </c>
      <c r="Q60" s="336">
        <f t="shared" si="22"/>
        <v>0</v>
      </c>
      <c r="R60" s="336">
        <f t="shared" si="12"/>
        <v>0</v>
      </c>
      <c r="S60" s="336">
        <f t="shared" si="22"/>
        <v>0</v>
      </c>
      <c r="T60" s="336">
        <f t="shared" si="22"/>
        <v>0</v>
      </c>
      <c r="U60" s="336">
        <f t="shared" si="13"/>
        <v>0</v>
      </c>
      <c r="V60" s="336">
        <f t="shared" si="22"/>
        <v>0</v>
      </c>
      <c r="W60" s="336">
        <f t="shared" si="22"/>
        <v>0</v>
      </c>
      <c r="X60" s="336">
        <f t="shared" si="22"/>
        <v>0</v>
      </c>
      <c r="Y60" s="336">
        <f t="shared" si="22"/>
        <v>0</v>
      </c>
      <c r="Z60" s="336">
        <f t="shared" si="22"/>
        <v>0</v>
      </c>
      <c r="AA60" s="336">
        <f t="shared" si="22"/>
        <v>0</v>
      </c>
      <c r="AB60" s="336">
        <f t="shared" si="22"/>
        <v>0</v>
      </c>
      <c r="AC60" s="336">
        <f t="shared" si="22"/>
        <v>0</v>
      </c>
      <c r="AD60" s="407" t="s">
        <v>255</v>
      </c>
      <c r="AE60" s="409"/>
    </row>
    <row r="61" spans="1:31" s="5" customFormat="1" ht="16.5" customHeight="1">
      <c r="A61" s="23"/>
      <c r="B61" s="20" t="s">
        <v>46</v>
      </c>
      <c r="C61" s="342">
        <f t="shared" si="2"/>
        <v>0</v>
      </c>
      <c r="D61" s="212">
        <f t="shared" si="3"/>
        <v>0</v>
      </c>
      <c r="E61" s="212">
        <f t="shared" si="4"/>
        <v>0</v>
      </c>
      <c r="F61" s="212">
        <f t="shared" si="5"/>
        <v>0</v>
      </c>
      <c r="G61" s="213">
        <f t="shared" si="6"/>
        <v>0</v>
      </c>
      <c r="H61" s="213">
        <f t="shared" si="7"/>
        <v>0</v>
      </c>
      <c r="I61" s="212">
        <f t="shared" si="8"/>
        <v>0</v>
      </c>
      <c r="J61" s="213">
        <v>0</v>
      </c>
      <c r="K61" s="213">
        <v>0</v>
      </c>
      <c r="L61" s="212">
        <f t="shared" si="10"/>
        <v>0</v>
      </c>
      <c r="M61" s="213">
        <v>0</v>
      </c>
      <c r="N61" s="213">
        <v>0</v>
      </c>
      <c r="O61" s="212">
        <f t="shared" si="11"/>
        <v>0</v>
      </c>
      <c r="P61" s="213">
        <v>0</v>
      </c>
      <c r="Q61" s="213">
        <v>0</v>
      </c>
      <c r="R61" s="212">
        <f t="shared" si="12"/>
        <v>0</v>
      </c>
      <c r="S61" s="213">
        <v>0</v>
      </c>
      <c r="T61" s="213">
        <v>0</v>
      </c>
      <c r="U61" s="212">
        <f t="shared" si="13"/>
        <v>0</v>
      </c>
      <c r="V61" s="212">
        <v>0</v>
      </c>
      <c r="W61" s="213">
        <v>0</v>
      </c>
      <c r="X61" s="213">
        <v>0</v>
      </c>
      <c r="Y61" s="213">
        <v>0</v>
      </c>
      <c r="Z61" s="213">
        <v>0</v>
      </c>
      <c r="AA61" s="213">
        <v>0</v>
      </c>
      <c r="AB61" s="213">
        <v>0</v>
      </c>
      <c r="AC61" s="213">
        <v>0</v>
      </c>
      <c r="AD61" s="21" t="s">
        <v>46</v>
      </c>
      <c r="AE61" s="14"/>
    </row>
    <row r="62" spans="1:31" s="344" customFormat="1" ht="16.5" customHeight="1">
      <c r="A62" s="401" t="s">
        <v>256</v>
      </c>
      <c r="B62" s="402"/>
      <c r="C62" s="335">
        <f t="shared" si="2"/>
        <v>0</v>
      </c>
      <c r="D62" s="336">
        <f t="shared" si="3"/>
        <v>0</v>
      </c>
      <c r="E62" s="336">
        <f t="shared" si="4"/>
        <v>0</v>
      </c>
      <c r="F62" s="336">
        <f t="shared" si="5"/>
        <v>0</v>
      </c>
      <c r="G62" s="336">
        <f t="shared" si="6"/>
        <v>0</v>
      </c>
      <c r="H62" s="336">
        <f t="shared" si="7"/>
        <v>0</v>
      </c>
      <c r="I62" s="336">
        <f t="shared" si="8"/>
        <v>0</v>
      </c>
      <c r="J62" s="336">
        <f aca="true" t="shared" si="23" ref="J62:AC62">J63</f>
        <v>0</v>
      </c>
      <c r="K62" s="336">
        <f t="shared" si="23"/>
        <v>0</v>
      </c>
      <c r="L62" s="336">
        <f t="shared" si="10"/>
        <v>0</v>
      </c>
      <c r="M62" s="336">
        <f t="shared" si="23"/>
        <v>0</v>
      </c>
      <c r="N62" s="336">
        <f t="shared" si="23"/>
        <v>0</v>
      </c>
      <c r="O62" s="336">
        <f t="shared" si="11"/>
        <v>0</v>
      </c>
      <c r="P62" s="336">
        <f t="shared" si="23"/>
        <v>0</v>
      </c>
      <c r="Q62" s="336">
        <f t="shared" si="23"/>
        <v>0</v>
      </c>
      <c r="R62" s="336">
        <f t="shared" si="12"/>
        <v>0</v>
      </c>
      <c r="S62" s="336">
        <f t="shared" si="23"/>
        <v>0</v>
      </c>
      <c r="T62" s="336">
        <f t="shared" si="23"/>
        <v>0</v>
      </c>
      <c r="U62" s="336">
        <f t="shared" si="13"/>
        <v>0</v>
      </c>
      <c r="V62" s="336">
        <f t="shared" si="23"/>
        <v>0</v>
      </c>
      <c r="W62" s="336">
        <f t="shared" si="23"/>
        <v>0</v>
      </c>
      <c r="X62" s="336">
        <f t="shared" si="23"/>
        <v>0</v>
      </c>
      <c r="Y62" s="336">
        <f t="shared" si="23"/>
        <v>0</v>
      </c>
      <c r="Z62" s="336">
        <f t="shared" si="23"/>
        <v>0</v>
      </c>
      <c r="AA62" s="336">
        <f t="shared" si="23"/>
        <v>0</v>
      </c>
      <c r="AB62" s="336">
        <f t="shared" si="23"/>
        <v>0</v>
      </c>
      <c r="AC62" s="336">
        <f t="shared" si="23"/>
        <v>0</v>
      </c>
      <c r="AD62" s="407" t="s">
        <v>256</v>
      </c>
      <c r="AE62" s="408"/>
    </row>
    <row r="63" spans="1:31" s="9" customFormat="1" ht="16.5" customHeight="1">
      <c r="A63" s="23"/>
      <c r="B63" s="20" t="s">
        <v>191</v>
      </c>
      <c r="C63" s="342">
        <f t="shared" si="2"/>
        <v>0</v>
      </c>
      <c r="D63" s="212">
        <f t="shared" si="3"/>
        <v>0</v>
      </c>
      <c r="E63" s="212">
        <f t="shared" si="4"/>
        <v>0</v>
      </c>
      <c r="F63" s="212">
        <f t="shared" si="5"/>
        <v>0</v>
      </c>
      <c r="G63" s="213">
        <f t="shared" si="6"/>
        <v>0</v>
      </c>
      <c r="H63" s="213">
        <f t="shared" si="7"/>
        <v>0</v>
      </c>
      <c r="I63" s="212">
        <f t="shared" si="8"/>
        <v>0</v>
      </c>
      <c r="J63" s="213">
        <v>0</v>
      </c>
      <c r="K63" s="213">
        <v>0</v>
      </c>
      <c r="L63" s="212">
        <f t="shared" si="10"/>
        <v>0</v>
      </c>
      <c r="M63" s="213">
        <v>0</v>
      </c>
      <c r="N63" s="213">
        <v>0</v>
      </c>
      <c r="O63" s="212">
        <f t="shared" si="11"/>
        <v>0</v>
      </c>
      <c r="P63" s="213">
        <v>0</v>
      </c>
      <c r="Q63" s="213">
        <v>0</v>
      </c>
      <c r="R63" s="212">
        <f t="shared" si="12"/>
        <v>0</v>
      </c>
      <c r="S63" s="213">
        <v>0</v>
      </c>
      <c r="T63" s="213">
        <v>0</v>
      </c>
      <c r="U63" s="212">
        <f t="shared" si="13"/>
        <v>0</v>
      </c>
      <c r="V63" s="212">
        <v>0</v>
      </c>
      <c r="W63" s="213">
        <v>0</v>
      </c>
      <c r="X63" s="213">
        <v>0</v>
      </c>
      <c r="Y63" s="213">
        <v>0</v>
      </c>
      <c r="Z63" s="213">
        <v>0</v>
      </c>
      <c r="AA63" s="213">
        <v>0</v>
      </c>
      <c r="AB63" s="213">
        <v>0</v>
      </c>
      <c r="AC63" s="213">
        <v>0</v>
      </c>
      <c r="AD63" s="21" t="s">
        <v>191</v>
      </c>
      <c r="AE63" s="14"/>
    </row>
    <row r="64" spans="1:31" s="9" customFormat="1" ht="16.5" customHeight="1">
      <c r="A64" s="7"/>
      <c r="B64" s="2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25"/>
      <c r="AE64" s="7"/>
    </row>
    <row r="65" s="232" customFormat="1" ht="14.25" customHeight="1"/>
    <row r="66" spans="2:29" s="216" customFormat="1" ht="14.25" customHeight="1">
      <c r="B66" s="216" t="s">
        <v>149</v>
      </c>
      <c r="C66" s="230">
        <v>1755</v>
      </c>
      <c r="D66" s="230">
        <v>967</v>
      </c>
      <c r="E66" s="230">
        <v>788</v>
      </c>
      <c r="F66" s="230">
        <v>1755</v>
      </c>
      <c r="G66" s="230">
        <v>967</v>
      </c>
      <c r="H66" s="230">
        <v>788</v>
      </c>
      <c r="I66" s="230">
        <v>518</v>
      </c>
      <c r="J66" s="230">
        <v>253</v>
      </c>
      <c r="K66" s="230">
        <v>265</v>
      </c>
      <c r="L66" s="230">
        <v>477</v>
      </c>
      <c r="M66" s="230">
        <v>257</v>
      </c>
      <c r="N66" s="230">
        <v>220</v>
      </c>
      <c r="O66" s="230">
        <v>475</v>
      </c>
      <c r="P66" s="230">
        <v>272</v>
      </c>
      <c r="Q66" s="230">
        <v>203</v>
      </c>
      <c r="R66" s="230">
        <v>285</v>
      </c>
      <c r="S66" s="230">
        <v>185</v>
      </c>
      <c r="T66" s="230">
        <v>100</v>
      </c>
      <c r="U66" s="230">
        <v>0</v>
      </c>
      <c r="V66" s="230">
        <v>0</v>
      </c>
      <c r="W66" s="230">
        <v>0</v>
      </c>
      <c r="X66" s="216">
        <v>0</v>
      </c>
      <c r="Y66" s="216">
        <v>1040</v>
      </c>
      <c r="Z66" s="231">
        <v>394</v>
      </c>
      <c r="AA66" s="231">
        <v>319</v>
      </c>
      <c r="AB66" s="231">
        <v>251</v>
      </c>
      <c r="AC66" s="231">
        <v>264</v>
      </c>
    </row>
    <row r="67" spans="2:29" ht="11.25" customHeight="1">
      <c r="B67" s="253"/>
      <c r="C67" s="253"/>
      <c r="D67" s="253"/>
      <c r="E67" s="253"/>
      <c r="F67" s="253"/>
      <c r="G67" s="253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</row>
    <row r="68" spans="2:7" ht="11.25" customHeight="1">
      <c r="B68" s="253"/>
      <c r="C68" s="253"/>
      <c r="D68" s="253"/>
      <c r="E68" s="253"/>
      <c r="F68" s="232"/>
      <c r="G68" s="232"/>
    </row>
    <row r="69" spans="2:5" ht="11.25" customHeight="1">
      <c r="B69" s="254"/>
      <c r="C69" s="254"/>
      <c r="D69" s="254"/>
      <c r="E69" s="254"/>
    </row>
    <row r="70" spans="2:5" ht="11.25" customHeight="1">
      <c r="B70" s="254"/>
      <c r="C70" s="254"/>
      <c r="D70" s="254"/>
      <c r="E70" s="254"/>
    </row>
    <row r="71" spans="2:5" ht="11.25" customHeight="1">
      <c r="B71" s="254"/>
      <c r="C71" s="254"/>
      <c r="D71" s="254"/>
      <c r="E71" s="254"/>
    </row>
    <row r="72" spans="2:5" ht="11.25" customHeight="1">
      <c r="B72" s="254"/>
      <c r="C72" s="254"/>
      <c r="D72" s="254"/>
      <c r="E72" s="254"/>
    </row>
    <row r="73" spans="2:5" ht="11.25" customHeight="1">
      <c r="B73" s="254"/>
      <c r="C73" s="254"/>
      <c r="D73" s="254"/>
      <c r="E73" s="254"/>
    </row>
    <row r="74" spans="2:5" ht="11.25" customHeight="1">
      <c r="B74" s="254"/>
      <c r="C74" s="254"/>
      <c r="D74" s="254"/>
      <c r="E74" s="254"/>
    </row>
    <row r="75" spans="2:5" ht="11.25" customHeight="1">
      <c r="B75" s="254"/>
      <c r="C75" s="254"/>
      <c r="D75" s="254"/>
      <c r="E75" s="254"/>
    </row>
    <row r="76" spans="2:5" ht="11.25" customHeight="1">
      <c r="B76" s="254"/>
      <c r="C76" s="254"/>
      <c r="D76" s="254"/>
      <c r="E76" s="254"/>
    </row>
    <row r="77" spans="2:5" ht="11.25" customHeight="1">
      <c r="B77" s="254"/>
      <c r="C77" s="254"/>
      <c r="D77" s="254"/>
      <c r="E77" s="254"/>
    </row>
    <row r="78" spans="2:5" ht="11.25" customHeight="1">
      <c r="B78" s="254"/>
      <c r="C78" s="254"/>
      <c r="D78" s="254"/>
      <c r="E78" s="254"/>
    </row>
    <row r="79" spans="2:5" ht="11.25" customHeight="1">
      <c r="B79" s="254"/>
      <c r="C79" s="254"/>
      <c r="D79" s="254"/>
      <c r="E79" s="254"/>
    </row>
    <row r="80" spans="2:5" ht="11.25" customHeight="1">
      <c r="B80" s="254"/>
      <c r="C80" s="254"/>
      <c r="D80" s="254"/>
      <c r="E80" s="254"/>
    </row>
    <row r="81" spans="2:5" ht="11.25" customHeight="1">
      <c r="B81" s="254"/>
      <c r="C81" s="254"/>
      <c r="D81" s="254"/>
      <c r="E81" s="254"/>
    </row>
  </sheetData>
  <sheetProtection/>
  <mergeCells count="41">
    <mergeCell ref="AD49:AE49"/>
    <mergeCell ref="AD13:AE13"/>
    <mergeCell ref="AD32:AE32"/>
    <mergeCell ref="AD35:AE35"/>
    <mergeCell ref="AD40:AE40"/>
    <mergeCell ref="Y4:AC4"/>
    <mergeCell ref="AD42:AE42"/>
    <mergeCell ref="A62:B62"/>
    <mergeCell ref="AD62:AE62"/>
    <mergeCell ref="AD54:AE54"/>
    <mergeCell ref="AD57:AE57"/>
    <mergeCell ref="A60:B60"/>
    <mergeCell ref="F6:H6"/>
    <mergeCell ref="A57:B57"/>
    <mergeCell ref="Y5:Y7"/>
    <mergeCell ref="F5:T5"/>
    <mergeCell ref="U5:W6"/>
    <mergeCell ref="A35:B35"/>
    <mergeCell ref="A40:B40"/>
    <mergeCell ref="A42:B42"/>
    <mergeCell ref="AD45:AE45"/>
    <mergeCell ref="AD4:AE7"/>
    <mergeCell ref="C4:X4"/>
    <mergeCell ref="X5:X7"/>
    <mergeCell ref="A1:N1"/>
    <mergeCell ref="I6:K6"/>
    <mergeCell ref="A4:B7"/>
    <mergeCell ref="A13:B13"/>
    <mergeCell ref="A32:B32"/>
    <mergeCell ref="Z5:AA6"/>
    <mergeCell ref="E6:E7"/>
    <mergeCell ref="AD60:AE60"/>
    <mergeCell ref="A49:B49"/>
    <mergeCell ref="A54:B54"/>
    <mergeCell ref="C6:C7"/>
    <mergeCell ref="D6:D7"/>
    <mergeCell ref="A45:B45"/>
    <mergeCell ref="L6:N6"/>
    <mergeCell ref="O6:Q6"/>
    <mergeCell ref="R6:T6"/>
    <mergeCell ref="AB5:AC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4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Q81"/>
  <sheetViews>
    <sheetView showGridLines="0" view="pageBreakPreview" zoomScaleNormal="80" zoomScaleSheetLayoutView="100" zoomScalePageLayoutView="0" workbookViewId="0" topLeftCell="A2">
      <pane xSplit="2" ySplit="6" topLeftCell="C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2" sqref="A2"/>
    </sheetView>
  </sheetViews>
  <sheetFormatPr defaultColWidth="8.75" defaultRowHeight="11.25" customHeight="1"/>
  <cols>
    <col min="1" max="1" width="1.328125" style="105" customWidth="1"/>
    <col min="2" max="2" width="8.75" style="229" customWidth="1"/>
    <col min="3" max="5" width="7.58203125" style="105" customWidth="1"/>
    <col min="6" max="20" width="6.58203125" style="105" customWidth="1"/>
    <col min="21" max="23" width="7.58203125" style="105" customWidth="1"/>
    <col min="24" max="37" width="5.58203125" style="105" customWidth="1"/>
    <col min="38" max="38" width="5.5" style="105" bestFit="1" customWidth="1"/>
    <col min="39" max="39" width="7.5" style="105" bestFit="1" customWidth="1"/>
    <col min="40" max="41" width="5.58203125" style="105" customWidth="1"/>
    <col min="42" max="42" width="9.75" style="105" customWidth="1"/>
    <col min="43" max="43" width="1.328125" style="105" customWidth="1"/>
    <col min="44" max="16384" width="8.75" style="105" customWidth="1"/>
  </cols>
  <sheetData>
    <row r="1" spans="1:41" s="81" customFormat="1" ht="16.5" customHeight="1">
      <c r="A1" s="432" t="s">
        <v>172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217"/>
      <c r="Y1" s="217"/>
      <c r="Z1" s="217"/>
      <c r="AA1" s="217"/>
      <c r="AB1" s="217"/>
      <c r="AC1" s="217"/>
      <c r="AD1" s="217"/>
      <c r="AE1" s="80" t="s">
        <v>192</v>
      </c>
      <c r="AF1" s="217"/>
      <c r="AG1" s="217"/>
      <c r="AH1" s="217"/>
      <c r="AI1" s="217"/>
      <c r="AJ1" s="217"/>
      <c r="AK1" s="217"/>
      <c r="AL1" s="217"/>
      <c r="AM1" s="79"/>
      <c r="AN1" s="79"/>
      <c r="AO1" s="79"/>
    </row>
    <row r="2" spans="1:41" s="81" customFormat="1" ht="16.5" customHeight="1">
      <c r="A2" s="78"/>
      <c r="B2" s="21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217"/>
      <c r="Y2" s="217"/>
      <c r="Z2" s="217"/>
      <c r="AA2" s="217"/>
      <c r="AB2" s="217"/>
      <c r="AC2" s="217"/>
      <c r="AD2" s="217"/>
      <c r="AE2" s="80"/>
      <c r="AF2" s="217"/>
      <c r="AG2" s="217"/>
      <c r="AH2" s="217"/>
      <c r="AI2" s="217"/>
      <c r="AJ2" s="217"/>
      <c r="AK2" s="217"/>
      <c r="AL2" s="217"/>
      <c r="AM2" s="79"/>
      <c r="AN2" s="79"/>
      <c r="AO2" s="79"/>
    </row>
    <row r="3" spans="1:43" s="81" customFormat="1" ht="16.5" customHeight="1">
      <c r="A3" s="80" t="s">
        <v>144</v>
      </c>
      <c r="B3" s="219"/>
      <c r="C3" s="299"/>
      <c r="D3" s="299"/>
      <c r="E3" s="299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 t="s">
        <v>258</v>
      </c>
      <c r="V3" s="83"/>
      <c r="W3" s="82"/>
      <c r="X3" s="82"/>
      <c r="Y3" s="82"/>
      <c r="Z3" s="82"/>
      <c r="AA3" s="82"/>
      <c r="AB3" s="82"/>
      <c r="AC3" s="82"/>
      <c r="AD3" s="82"/>
      <c r="AE3" s="83"/>
      <c r="AF3" s="82"/>
      <c r="AG3" s="84"/>
      <c r="AH3" s="84"/>
      <c r="AI3" s="84"/>
      <c r="AJ3" s="84"/>
      <c r="AK3" s="84"/>
      <c r="AL3" s="84"/>
      <c r="AM3" s="84"/>
      <c r="AN3" s="84"/>
      <c r="AO3" s="84"/>
      <c r="AP3" s="85"/>
      <c r="AQ3" s="107" t="s">
        <v>0</v>
      </c>
    </row>
    <row r="4" spans="1:43" s="81" customFormat="1" ht="24" customHeight="1">
      <c r="A4" s="437" t="s">
        <v>244</v>
      </c>
      <c r="B4" s="438"/>
      <c r="C4" s="429" t="s">
        <v>185</v>
      </c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1"/>
      <c r="U4" s="429" t="s">
        <v>185</v>
      </c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1"/>
      <c r="AM4" s="454" t="s">
        <v>80</v>
      </c>
      <c r="AN4" s="449"/>
      <c r="AO4" s="455"/>
      <c r="AP4" s="448" t="s">
        <v>244</v>
      </c>
      <c r="AQ4" s="449"/>
    </row>
    <row r="5" spans="1:43" s="81" customFormat="1" ht="24" customHeight="1">
      <c r="A5" s="439"/>
      <c r="B5" s="440"/>
      <c r="C5" s="429" t="s">
        <v>4</v>
      </c>
      <c r="D5" s="430"/>
      <c r="E5" s="431"/>
      <c r="F5" s="429" t="s">
        <v>66</v>
      </c>
      <c r="G5" s="430"/>
      <c r="H5" s="431"/>
      <c r="I5" s="429" t="s">
        <v>229</v>
      </c>
      <c r="J5" s="430"/>
      <c r="K5" s="431"/>
      <c r="L5" s="429" t="s">
        <v>67</v>
      </c>
      <c r="M5" s="430"/>
      <c r="N5" s="431"/>
      <c r="O5" s="429" t="s">
        <v>230</v>
      </c>
      <c r="P5" s="430"/>
      <c r="Q5" s="431"/>
      <c r="R5" s="429" t="s">
        <v>231</v>
      </c>
      <c r="S5" s="430"/>
      <c r="T5" s="431"/>
      <c r="U5" s="429" t="s">
        <v>5</v>
      </c>
      <c r="V5" s="430"/>
      <c r="W5" s="431"/>
      <c r="X5" s="429" t="s">
        <v>6</v>
      </c>
      <c r="Y5" s="430"/>
      <c r="Z5" s="431"/>
      <c r="AA5" s="429" t="s">
        <v>68</v>
      </c>
      <c r="AB5" s="430"/>
      <c r="AC5" s="431"/>
      <c r="AD5" s="429" t="s">
        <v>69</v>
      </c>
      <c r="AE5" s="430"/>
      <c r="AF5" s="431"/>
      <c r="AG5" s="429" t="s">
        <v>70</v>
      </c>
      <c r="AH5" s="430"/>
      <c r="AI5" s="431"/>
      <c r="AJ5" s="429" t="s">
        <v>71</v>
      </c>
      <c r="AK5" s="430"/>
      <c r="AL5" s="431"/>
      <c r="AM5" s="452"/>
      <c r="AN5" s="453"/>
      <c r="AO5" s="456"/>
      <c r="AP5" s="450"/>
      <c r="AQ5" s="451"/>
    </row>
    <row r="6" spans="1:43" s="81" customFormat="1" ht="24" customHeight="1">
      <c r="A6" s="439"/>
      <c r="B6" s="440"/>
      <c r="C6" s="427" t="s">
        <v>4</v>
      </c>
      <c r="D6" s="427" t="s">
        <v>2</v>
      </c>
      <c r="E6" s="427" t="s">
        <v>3</v>
      </c>
      <c r="F6" s="427" t="s">
        <v>4</v>
      </c>
      <c r="G6" s="427" t="s">
        <v>2</v>
      </c>
      <c r="H6" s="427" t="s">
        <v>3</v>
      </c>
      <c r="I6" s="427" t="s">
        <v>4</v>
      </c>
      <c r="J6" s="427" t="s">
        <v>2</v>
      </c>
      <c r="K6" s="427" t="s">
        <v>3</v>
      </c>
      <c r="L6" s="427" t="s">
        <v>4</v>
      </c>
      <c r="M6" s="427" t="s">
        <v>2</v>
      </c>
      <c r="N6" s="427" t="s">
        <v>3</v>
      </c>
      <c r="O6" s="427" t="s">
        <v>4</v>
      </c>
      <c r="P6" s="427" t="s">
        <v>2</v>
      </c>
      <c r="Q6" s="427" t="s">
        <v>3</v>
      </c>
      <c r="R6" s="427" t="s">
        <v>4</v>
      </c>
      <c r="S6" s="427" t="s">
        <v>2</v>
      </c>
      <c r="T6" s="427" t="s">
        <v>3</v>
      </c>
      <c r="U6" s="427" t="s">
        <v>4</v>
      </c>
      <c r="V6" s="427" t="s">
        <v>2</v>
      </c>
      <c r="W6" s="427" t="s">
        <v>3</v>
      </c>
      <c r="X6" s="427" t="s">
        <v>4</v>
      </c>
      <c r="Y6" s="427" t="s">
        <v>2</v>
      </c>
      <c r="Z6" s="427" t="s">
        <v>3</v>
      </c>
      <c r="AA6" s="427" t="s">
        <v>4</v>
      </c>
      <c r="AB6" s="427" t="s">
        <v>2</v>
      </c>
      <c r="AC6" s="427" t="s">
        <v>3</v>
      </c>
      <c r="AD6" s="427" t="s">
        <v>4</v>
      </c>
      <c r="AE6" s="427" t="s">
        <v>2</v>
      </c>
      <c r="AF6" s="427" t="s">
        <v>3</v>
      </c>
      <c r="AG6" s="427" t="s">
        <v>4</v>
      </c>
      <c r="AH6" s="427" t="s">
        <v>2</v>
      </c>
      <c r="AI6" s="427" t="s">
        <v>3</v>
      </c>
      <c r="AJ6" s="427" t="s">
        <v>4</v>
      </c>
      <c r="AK6" s="427" t="s">
        <v>2</v>
      </c>
      <c r="AL6" s="427" t="s">
        <v>3</v>
      </c>
      <c r="AM6" s="427" t="s">
        <v>4</v>
      </c>
      <c r="AN6" s="427" t="s">
        <v>2</v>
      </c>
      <c r="AO6" s="427" t="s">
        <v>3</v>
      </c>
      <c r="AP6" s="450"/>
      <c r="AQ6" s="451"/>
    </row>
    <row r="7" spans="1:43" s="81" customFormat="1" ht="24" customHeight="1">
      <c r="A7" s="441"/>
      <c r="B7" s="442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52"/>
      <c r="AQ7" s="453"/>
    </row>
    <row r="8" spans="1:43" s="81" customFormat="1" ht="21.75" customHeight="1">
      <c r="A8" s="85"/>
      <c r="B8" s="220"/>
      <c r="C8" s="300"/>
      <c r="D8" s="242"/>
      <c r="E8" s="242"/>
      <c r="F8" s="84"/>
      <c r="G8" s="242"/>
      <c r="H8" s="242"/>
      <c r="I8" s="242"/>
      <c r="J8" s="242"/>
      <c r="K8" s="242"/>
      <c r="L8" s="84"/>
      <c r="M8" s="242"/>
      <c r="N8" s="242"/>
      <c r="O8" s="242"/>
      <c r="P8" s="242"/>
      <c r="Q8" s="242"/>
      <c r="R8" s="242"/>
      <c r="S8" s="242"/>
      <c r="T8" s="242"/>
      <c r="U8" s="84"/>
      <c r="V8" s="242"/>
      <c r="W8" s="242"/>
      <c r="X8" s="84"/>
      <c r="Y8" s="242"/>
      <c r="Z8" s="242"/>
      <c r="AA8" s="84"/>
      <c r="AB8" s="242"/>
      <c r="AC8" s="242"/>
      <c r="AD8" s="84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90"/>
      <c r="AQ8" s="91"/>
    </row>
    <row r="9" spans="1:43" s="81" customFormat="1" ht="21.75" customHeight="1">
      <c r="A9" s="243"/>
      <c r="B9" s="301" t="s">
        <v>259</v>
      </c>
      <c r="C9" s="345">
        <v>4609</v>
      </c>
      <c r="D9" s="223">
        <v>3386</v>
      </c>
      <c r="E9" s="223">
        <v>1223</v>
      </c>
      <c r="F9" s="223">
        <v>97</v>
      </c>
      <c r="G9" s="223">
        <v>92</v>
      </c>
      <c r="H9" s="223">
        <v>5</v>
      </c>
      <c r="I9" s="223">
        <v>19</v>
      </c>
      <c r="J9" s="223">
        <v>18</v>
      </c>
      <c r="K9" s="223">
        <v>1</v>
      </c>
      <c r="L9" s="223">
        <v>129</v>
      </c>
      <c r="M9" s="223">
        <v>118</v>
      </c>
      <c r="N9" s="223">
        <v>11</v>
      </c>
      <c r="O9" s="223">
        <v>101</v>
      </c>
      <c r="P9" s="223">
        <v>99</v>
      </c>
      <c r="Q9" s="223">
        <v>2</v>
      </c>
      <c r="R9" s="223">
        <v>0</v>
      </c>
      <c r="S9" s="223">
        <v>0</v>
      </c>
      <c r="T9" s="223">
        <v>0</v>
      </c>
      <c r="U9" s="223">
        <v>3740</v>
      </c>
      <c r="V9" s="223">
        <v>2810</v>
      </c>
      <c r="W9" s="223">
        <v>930</v>
      </c>
      <c r="X9" s="223">
        <v>4</v>
      </c>
      <c r="Y9" s="223">
        <v>4</v>
      </c>
      <c r="Z9" s="223">
        <v>0</v>
      </c>
      <c r="AA9" s="223">
        <v>161</v>
      </c>
      <c r="AB9" s="223">
        <v>0</v>
      </c>
      <c r="AC9" s="223">
        <v>161</v>
      </c>
      <c r="AD9" s="223">
        <v>0</v>
      </c>
      <c r="AE9" s="223">
        <v>0</v>
      </c>
      <c r="AF9" s="223">
        <v>0</v>
      </c>
      <c r="AG9" s="223">
        <v>0</v>
      </c>
      <c r="AH9" s="223">
        <v>0</v>
      </c>
      <c r="AI9" s="223">
        <v>0</v>
      </c>
      <c r="AJ9" s="223">
        <v>358</v>
      </c>
      <c r="AK9" s="223">
        <v>245</v>
      </c>
      <c r="AL9" s="223">
        <v>113</v>
      </c>
      <c r="AM9" s="223">
        <v>1164</v>
      </c>
      <c r="AN9" s="223">
        <v>620</v>
      </c>
      <c r="AO9" s="223">
        <v>544</v>
      </c>
      <c r="AP9" s="95" t="s">
        <v>259</v>
      </c>
      <c r="AQ9" s="92"/>
    </row>
    <row r="10" spans="1:43" s="307" customFormat="1" ht="21.75" customHeight="1">
      <c r="A10" s="303"/>
      <c r="B10" s="301" t="s">
        <v>261</v>
      </c>
      <c r="C10" s="346">
        <f>SUM(C15,C34,C37,C42,C44,C47,C51,C56,C59,C62,C64)</f>
        <v>4573</v>
      </c>
      <c r="D10" s="347">
        <f aca="true" t="shared" si="0" ref="D10:AO10">SUM(D15,D34,D37,D42,D44,D47,D51,D56,D59,D62,D64)</f>
        <v>3337</v>
      </c>
      <c r="E10" s="347">
        <f t="shared" si="0"/>
        <v>1236</v>
      </c>
      <c r="F10" s="347">
        <f t="shared" si="0"/>
        <v>95</v>
      </c>
      <c r="G10" s="347">
        <f t="shared" si="0"/>
        <v>89</v>
      </c>
      <c r="H10" s="347">
        <f t="shared" si="0"/>
        <v>6</v>
      </c>
      <c r="I10" s="347">
        <f t="shared" si="0"/>
        <v>18</v>
      </c>
      <c r="J10" s="347">
        <f t="shared" si="0"/>
        <v>17</v>
      </c>
      <c r="K10" s="347">
        <f t="shared" si="0"/>
        <v>1</v>
      </c>
      <c r="L10" s="347">
        <f t="shared" si="0"/>
        <v>124</v>
      </c>
      <c r="M10" s="347">
        <f t="shared" si="0"/>
        <v>115</v>
      </c>
      <c r="N10" s="347">
        <f t="shared" si="0"/>
        <v>9</v>
      </c>
      <c r="O10" s="347">
        <f t="shared" si="0"/>
        <v>110</v>
      </c>
      <c r="P10" s="347">
        <f t="shared" si="0"/>
        <v>107</v>
      </c>
      <c r="Q10" s="347">
        <f t="shared" si="0"/>
        <v>3</v>
      </c>
      <c r="R10" s="347">
        <f t="shared" si="0"/>
        <v>0</v>
      </c>
      <c r="S10" s="347">
        <f t="shared" si="0"/>
        <v>0</v>
      </c>
      <c r="T10" s="347">
        <f t="shared" si="0"/>
        <v>0</v>
      </c>
      <c r="U10" s="347">
        <f t="shared" si="0"/>
        <v>3721</v>
      </c>
      <c r="V10" s="347">
        <f t="shared" si="0"/>
        <v>2782</v>
      </c>
      <c r="W10" s="347">
        <f t="shared" si="0"/>
        <v>939</v>
      </c>
      <c r="X10" s="347">
        <f t="shared" si="0"/>
        <v>3</v>
      </c>
      <c r="Y10" s="347">
        <f t="shared" si="0"/>
        <v>3</v>
      </c>
      <c r="Z10" s="347">
        <f t="shared" si="0"/>
        <v>0</v>
      </c>
      <c r="AA10" s="347">
        <f t="shared" si="0"/>
        <v>160</v>
      </c>
      <c r="AB10" s="347">
        <f t="shared" si="0"/>
        <v>0</v>
      </c>
      <c r="AC10" s="347">
        <f t="shared" si="0"/>
        <v>160</v>
      </c>
      <c r="AD10" s="347">
        <f t="shared" si="0"/>
        <v>0</v>
      </c>
      <c r="AE10" s="347">
        <f t="shared" si="0"/>
        <v>0</v>
      </c>
      <c r="AF10" s="347">
        <f t="shared" si="0"/>
        <v>0</v>
      </c>
      <c r="AG10" s="347">
        <f t="shared" si="0"/>
        <v>0</v>
      </c>
      <c r="AH10" s="347">
        <f t="shared" si="0"/>
        <v>0</v>
      </c>
      <c r="AI10" s="347">
        <f t="shared" si="0"/>
        <v>0</v>
      </c>
      <c r="AJ10" s="347">
        <f t="shared" si="0"/>
        <v>342</v>
      </c>
      <c r="AK10" s="347">
        <f t="shared" si="0"/>
        <v>224</v>
      </c>
      <c r="AL10" s="347">
        <f t="shared" si="0"/>
        <v>118</v>
      </c>
      <c r="AM10" s="347">
        <f t="shared" si="0"/>
        <v>1149</v>
      </c>
      <c r="AN10" s="347">
        <f t="shared" si="0"/>
        <v>622</v>
      </c>
      <c r="AO10" s="347">
        <f t="shared" si="0"/>
        <v>527</v>
      </c>
      <c r="AP10" s="95" t="s">
        <v>261</v>
      </c>
      <c r="AQ10" s="306"/>
    </row>
    <row r="11" spans="1:43" s="81" customFormat="1" ht="21.75" customHeight="1">
      <c r="A11" s="85"/>
      <c r="B11" s="220"/>
      <c r="C11" s="348" t="s">
        <v>260</v>
      </c>
      <c r="D11" s="221" t="s">
        <v>260</v>
      </c>
      <c r="E11" s="221" t="s">
        <v>260</v>
      </c>
      <c r="F11" s="221" t="s">
        <v>260</v>
      </c>
      <c r="G11" s="221" t="s">
        <v>260</v>
      </c>
      <c r="H11" s="221" t="s">
        <v>260</v>
      </c>
      <c r="I11" s="221" t="s">
        <v>260</v>
      </c>
      <c r="J11" s="221" t="s">
        <v>260</v>
      </c>
      <c r="K11" s="221" t="s">
        <v>260</v>
      </c>
      <c r="L11" s="221" t="s">
        <v>260</v>
      </c>
      <c r="M11" s="221" t="s">
        <v>260</v>
      </c>
      <c r="N11" s="221" t="s">
        <v>260</v>
      </c>
      <c r="O11" s="221" t="s">
        <v>260</v>
      </c>
      <c r="P11" s="221" t="s">
        <v>260</v>
      </c>
      <c r="Q11" s="221" t="s">
        <v>260</v>
      </c>
      <c r="R11" s="221" t="s">
        <v>260</v>
      </c>
      <c r="S11" s="221" t="s">
        <v>260</v>
      </c>
      <c r="T11" s="221" t="s">
        <v>260</v>
      </c>
      <c r="U11" s="221" t="s">
        <v>260</v>
      </c>
      <c r="V11" s="221" t="s">
        <v>260</v>
      </c>
      <c r="W11" s="221" t="s">
        <v>260</v>
      </c>
      <c r="X11" s="221" t="s">
        <v>260</v>
      </c>
      <c r="Y11" s="221" t="s">
        <v>260</v>
      </c>
      <c r="Z11" s="221" t="s">
        <v>260</v>
      </c>
      <c r="AA11" s="221" t="s">
        <v>260</v>
      </c>
      <c r="AB11" s="221" t="s">
        <v>260</v>
      </c>
      <c r="AC11" s="221" t="s">
        <v>260</v>
      </c>
      <c r="AD11" s="221" t="s">
        <v>260</v>
      </c>
      <c r="AE11" s="221" t="s">
        <v>260</v>
      </c>
      <c r="AF11" s="221" t="s">
        <v>260</v>
      </c>
      <c r="AG11" s="221" t="s">
        <v>260</v>
      </c>
      <c r="AH11" s="221" t="s">
        <v>260</v>
      </c>
      <c r="AI11" s="221" t="s">
        <v>260</v>
      </c>
      <c r="AJ11" s="221" t="s">
        <v>260</v>
      </c>
      <c r="AK11" s="221" t="s">
        <v>260</v>
      </c>
      <c r="AL11" s="221" t="s">
        <v>260</v>
      </c>
      <c r="AM11" s="221" t="s">
        <v>260</v>
      </c>
      <c r="AN11" s="221" t="s">
        <v>260</v>
      </c>
      <c r="AO11" s="221" t="s">
        <v>260</v>
      </c>
      <c r="AP11" s="93"/>
      <c r="AQ11" s="92"/>
    </row>
    <row r="12" spans="1:43" s="81" customFormat="1" ht="21.75" customHeight="1">
      <c r="A12" s="85"/>
      <c r="B12" s="222" t="s">
        <v>16</v>
      </c>
      <c r="C12" s="1">
        <f>D12+E12</f>
        <v>3562</v>
      </c>
      <c r="D12" s="1">
        <f>SUM(G12,J12,M12,P12,S12,V12,Y12,AB12,AE12,AH12,AK12)</f>
        <v>2643</v>
      </c>
      <c r="E12" s="1">
        <f>SUM(H12,K12,N12,Q12,T12,W12,Z12,AC12,AF12,AI12,AL12)</f>
        <v>919</v>
      </c>
      <c r="F12" s="1">
        <f>G12+H12</f>
        <v>77</v>
      </c>
      <c r="G12" s="223">
        <v>73</v>
      </c>
      <c r="H12" s="223">
        <v>4</v>
      </c>
      <c r="I12" s="1">
        <f>J12+K12</f>
        <v>6</v>
      </c>
      <c r="J12" s="223">
        <v>6</v>
      </c>
      <c r="K12" s="223">
        <v>0</v>
      </c>
      <c r="L12" s="1">
        <f>M12+N12</f>
        <v>96</v>
      </c>
      <c r="M12" s="223">
        <v>92</v>
      </c>
      <c r="N12" s="223">
        <v>4</v>
      </c>
      <c r="O12" s="1">
        <f>P12+Q12</f>
        <v>102</v>
      </c>
      <c r="P12" s="223">
        <v>100</v>
      </c>
      <c r="Q12" s="223">
        <v>2</v>
      </c>
      <c r="R12" s="1">
        <f>S12+T12</f>
        <v>0</v>
      </c>
      <c r="S12" s="223">
        <v>0</v>
      </c>
      <c r="T12" s="223">
        <v>0</v>
      </c>
      <c r="U12" s="1">
        <f>V12+W12</f>
        <v>2994</v>
      </c>
      <c r="V12" s="223">
        <v>2269</v>
      </c>
      <c r="W12" s="223">
        <v>725</v>
      </c>
      <c r="X12" s="1">
        <f>Y12+Z12</f>
        <v>0</v>
      </c>
      <c r="Y12" s="223">
        <v>0</v>
      </c>
      <c r="Z12" s="223">
        <v>0</v>
      </c>
      <c r="AA12" s="1">
        <f>AB12+AC12</f>
        <v>136</v>
      </c>
      <c r="AB12" s="223">
        <v>0</v>
      </c>
      <c r="AC12" s="223">
        <v>136</v>
      </c>
      <c r="AD12" s="1">
        <f>AE12+AF12</f>
        <v>0</v>
      </c>
      <c r="AE12" s="223">
        <v>0</v>
      </c>
      <c r="AF12" s="223">
        <v>0</v>
      </c>
      <c r="AG12" s="1">
        <f>AH12+AI12</f>
        <v>0</v>
      </c>
      <c r="AH12" s="223">
        <v>0</v>
      </c>
      <c r="AI12" s="223">
        <v>0</v>
      </c>
      <c r="AJ12" s="1">
        <f>AK12+AL12</f>
        <v>151</v>
      </c>
      <c r="AK12" s="223">
        <v>103</v>
      </c>
      <c r="AL12" s="223">
        <v>48</v>
      </c>
      <c r="AM12" s="1">
        <f>AN12+AO12</f>
        <v>553</v>
      </c>
      <c r="AN12" s="223">
        <v>319</v>
      </c>
      <c r="AO12" s="223">
        <v>234</v>
      </c>
      <c r="AP12" s="95" t="s">
        <v>17</v>
      </c>
      <c r="AQ12" s="92"/>
    </row>
    <row r="13" spans="1:43" s="81" customFormat="1" ht="21.75" customHeight="1">
      <c r="A13" s="85"/>
      <c r="B13" s="222" t="s">
        <v>12</v>
      </c>
      <c r="C13" s="1">
        <f aca="true" t="shared" si="1" ref="C13:C65">D13+E13</f>
        <v>1011</v>
      </c>
      <c r="D13" s="1">
        <f aca="true" t="shared" si="2" ref="D13:D65">SUM(G13,J13,M13,P13,S13,V13,Y13,AB13,AE13,AH13,AK13)</f>
        <v>694</v>
      </c>
      <c r="E13" s="1">
        <f aca="true" t="shared" si="3" ref="E13:E65">SUM(H13,K13,N13,Q13,T13,W13,Z13,AC13,AF13,AI13,AL13)</f>
        <v>317</v>
      </c>
      <c r="F13" s="1">
        <f aca="true" t="shared" si="4" ref="F13:F65">G13+H13</f>
        <v>18</v>
      </c>
      <c r="G13" s="223">
        <v>16</v>
      </c>
      <c r="H13" s="223">
        <v>2</v>
      </c>
      <c r="I13" s="1">
        <f aca="true" t="shared" si="5" ref="I13:I65">J13+K13</f>
        <v>12</v>
      </c>
      <c r="J13" s="223">
        <v>11</v>
      </c>
      <c r="K13" s="223">
        <v>1</v>
      </c>
      <c r="L13" s="1">
        <f aca="true" t="shared" si="6" ref="L13:L65">M13+N13</f>
        <v>28</v>
      </c>
      <c r="M13" s="223">
        <v>23</v>
      </c>
      <c r="N13" s="223">
        <v>5</v>
      </c>
      <c r="O13" s="1">
        <f aca="true" t="shared" si="7" ref="O13:O65">P13+Q13</f>
        <v>8</v>
      </c>
      <c r="P13" s="223">
        <v>7</v>
      </c>
      <c r="Q13" s="223">
        <v>1</v>
      </c>
      <c r="R13" s="1">
        <f aca="true" t="shared" si="8" ref="R13:R65">S13+T13</f>
        <v>0</v>
      </c>
      <c r="S13" s="223">
        <v>0</v>
      </c>
      <c r="T13" s="223">
        <v>0</v>
      </c>
      <c r="U13" s="1">
        <f aca="true" t="shared" si="9" ref="U13:U65">V13+W13</f>
        <v>727</v>
      </c>
      <c r="V13" s="223">
        <v>513</v>
      </c>
      <c r="W13" s="223">
        <v>214</v>
      </c>
      <c r="X13" s="1">
        <f aca="true" t="shared" si="10" ref="X13:X65">Y13+Z13</f>
        <v>3</v>
      </c>
      <c r="Y13" s="223">
        <v>3</v>
      </c>
      <c r="Z13" s="223">
        <v>0</v>
      </c>
      <c r="AA13" s="1">
        <f aca="true" t="shared" si="11" ref="AA13:AA65">AB13+AC13</f>
        <v>24</v>
      </c>
      <c r="AB13" s="223">
        <v>0</v>
      </c>
      <c r="AC13" s="223">
        <v>24</v>
      </c>
      <c r="AD13" s="1">
        <f aca="true" t="shared" si="12" ref="AD13:AD65">AE13+AF13</f>
        <v>0</v>
      </c>
      <c r="AE13" s="223">
        <v>0</v>
      </c>
      <c r="AF13" s="223">
        <v>0</v>
      </c>
      <c r="AG13" s="223">
        <f aca="true" t="shared" si="13" ref="AG13:AG65">AH13+AI13</f>
        <v>0</v>
      </c>
      <c r="AH13" s="223">
        <v>0</v>
      </c>
      <c r="AI13" s="223">
        <v>0</v>
      </c>
      <c r="AJ13" s="223">
        <f aca="true" t="shared" si="14" ref="AJ13:AJ65">AK13+AL13</f>
        <v>191</v>
      </c>
      <c r="AK13" s="223">
        <v>121</v>
      </c>
      <c r="AL13" s="223">
        <v>70</v>
      </c>
      <c r="AM13" s="223">
        <f aca="true" t="shared" si="15" ref="AM13:AM65">AN13+AO13</f>
        <v>596</v>
      </c>
      <c r="AN13" s="223">
        <v>303</v>
      </c>
      <c r="AO13" s="223">
        <v>293</v>
      </c>
      <c r="AP13" s="95" t="s">
        <v>18</v>
      </c>
      <c r="AQ13" s="92"/>
    </row>
    <row r="14" spans="1:43" s="81" customFormat="1" ht="21.75" customHeight="1">
      <c r="A14" s="85"/>
      <c r="B14" s="224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93"/>
      <c r="AQ14" s="92"/>
    </row>
    <row r="15" spans="1:43" s="307" customFormat="1" ht="21.75" customHeight="1">
      <c r="A15" s="433" t="s">
        <v>195</v>
      </c>
      <c r="B15" s="434"/>
      <c r="C15" s="346">
        <f t="shared" si="1"/>
        <v>3853</v>
      </c>
      <c r="D15" s="347">
        <f t="shared" si="2"/>
        <v>2815</v>
      </c>
      <c r="E15" s="347">
        <f t="shared" si="3"/>
        <v>1038</v>
      </c>
      <c r="F15" s="347">
        <f t="shared" si="4"/>
        <v>77</v>
      </c>
      <c r="G15" s="347">
        <f aca="true" t="shared" si="16" ref="G15:AO15">SUM(G17:G33)</f>
        <v>71</v>
      </c>
      <c r="H15" s="347">
        <f t="shared" si="16"/>
        <v>6</v>
      </c>
      <c r="I15" s="347">
        <f t="shared" si="5"/>
        <v>16</v>
      </c>
      <c r="J15" s="347">
        <f t="shared" si="16"/>
        <v>15</v>
      </c>
      <c r="K15" s="347">
        <f t="shared" si="16"/>
        <v>1</v>
      </c>
      <c r="L15" s="347">
        <f t="shared" si="6"/>
        <v>103</v>
      </c>
      <c r="M15" s="347">
        <f t="shared" si="16"/>
        <v>96</v>
      </c>
      <c r="N15" s="347">
        <f t="shared" si="16"/>
        <v>7</v>
      </c>
      <c r="O15" s="347">
        <f t="shared" si="7"/>
        <v>91</v>
      </c>
      <c r="P15" s="347">
        <f t="shared" si="16"/>
        <v>89</v>
      </c>
      <c r="Q15" s="347">
        <f t="shared" si="16"/>
        <v>2</v>
      </c>
      <c r="R15" s="347">
        <f t="shared" si="8"/>
        <v>0</v>
      </c>
      <c r="S15" s="347">
        <f t="shared" si="16"/>
        <v>0</v>
      </c>
      <c r="T15" s="347">
        <f t="shared" si="16"/>
        <v>0</v>
      </c>
      <c r="U15" s="347">
        <f t="shared" si="9"/>
        <v>3130</v>
      </c>
      <c r="V15" s="347">
        <f t="shared" si="16"/>
        <v>2349</v>
      </c>
      <c r="W15" s="347">
        <f t="shared" si="16"/>
        <v>781</v>
      </c>
      <c r="X15" s="347">
        <f t="shared" si="10"/>
        <v>3</v>
      </c>
      <c r="Y15" s="347">
        <f t="shared" si="16"/>
        <v>3</v>
      </c>
      <c r="Z15" s="347">
        <f t="shared" si="16"/>
        <v>0</v>
      </c>
      <c r="AA15" s="347">
        <f t="shared" si="11"/>
        <v>131</v>
      </c>
      <c r="AB15" s="347">
        <f t="shared" si="16"/>
        <v>0</v>
      </c>
      <c r="AC15" s="347">
        <f t="shared" si="16"/>
        <v>131</v>
      </c>
      <c r="AD15" s="347">
        <f t="shared" si="12"/>
        <v>0</v>
      </c>
      <c r="AE15" s="347">
        <f t="shared" si="16"/>
        <v>0</v>
      </c>
      <c r="AF15" s="347">
        <f t="shared" si="16"/>
        <v>0</v>
      </c>
      <c r="AG15" s="347">
        <f t="shared" si="13"/>
        <v>0</v>
      </c>
      <c r="AH15" s="347">
        <f t="shared" si="16"/>
        <v>0</v>
      </c>
      <c r="AI15" s="347">
        <f t="shared" si="16"/>
        <v>0</v>
      </c>
      <c r="AJ15" s="347">
        <f t="shared" si="14"/>
        <v>302</v>
      </c>
      <c r="AK15" s="347">
        <f t="shared" si="16"/>
        <v>192</v>
      </c>
      <c r="AL15" s="347">
        <f t="shared" si="16"/>
        <v>110</v>
      </c>
      <c r="AM15" s="347">
        <f t="shared" si="15"/>
        <v>1021</v>
      </c>
      <c r="AN15" s="347">
        <f t="shared" si="16"/>
        <v>556</v>
      </c>
      <c r="AO15" s="347">
        <f t="shared" si="16"/>
        <v>465</v>
      </c>
      <c r="AP15" s="443" t="s">
        <v>195</v>
      </c>
      <c r="AQ15" s="447"/>
    </row>
    <row r="16" spans="1:43" s="307" customFormat="1" ht="21.75" customHeight="1">
      <c r="A16" s="306"/>
      <c r="B16" s="349" t="s">
        <v>196</v>
      </c>
      <c r="C16" s="346">
        <f t="shared" si="1"/>
        <v>2049</v>
      </c>
      <c r="D16" s="347">
        <f t="shared" si="2"/>
        <v>1488</v>
      </c>
      <c r="E16" s="347">
        <f t="shared" si="3"/>
        <v>561</v>
      </c>
      <c r="F16" s="347">
        <f t="shared" si="4"/>
        <v>35</v>
      </c>
      <c r="G16" s="347">
        <f aca="true" t="shared" si="17" ref="G16:AO16">SUM(G17:G21)</f>
        <v>31</v>
      </c>
      <c r="H16" s="347">
        <f t="shared" si="17"/>
        <v>4</v>
      </c>
      <c r="I16" s="347">
        <f t="shared" si="5"/>
        <v>13</v>
      </c>
      <c r="J16" s="347">
        <f t="shared" si="17"/>
        <v>12</v>
      </c>
      <c r="K16" s="347">
        <f t="shared" si="17"/>
        <v>1</v>
      </c>
      <c r="L16" s="347">
        <f t="shared" si="6"/>
        <v>51</v>
      </c>
      <c r="M16" s="347">
        <f t="shared" si="17"/>
        <v>47</v>
      </c>
      <c r="N16" s="347">
        <f t="shared" si="17"/>
        <v>4</v>
      </c>
      <c r="O16" s="347">
        <f t="shared" si="7"/>
        <v>43</v>
      </c>
      <c r="P16" s="347">
        <f t="shared" si="17"/>
        <v>42</v>
      </c>
      <c r="Q16" s="347">
        <f t="shared" si="17"/>
        <v>1</v>
      </c>
      <c r="R16" s="347">
        <f t="shared" si="8"/>
        <v>0</v>
      </c>
      <c r="S16" s="347">
        <f t="shared" si="17"/>
        <v>0</v>
      </c>
      <c r="T16" s="347">
        <f t="shared" si="17"/>
        <v>0</v>
      </c>
      <c r="U16" s="347">
        <f t="shared" si="9"/>
        <v>1660</v>
      </c>
      <c r="V16" s="347">
        <f t="shared" si="17"/>
        <v>1242</v>
      </c>
      <c r="W16" s="347">
        <f t="shared" si="17"/>
        <v>418</v>
      </c>
      <c r="X16" s="347">
        <f t="shared" si="10"/>
        <v>3</v>
      </c>
      <c r="Y16" s="347">
        <f t="shared" si="17"/>
        <v>3</v>
      </c>
      <c r="Z16" s="347">
        <f t="shared" si="17"/>
        <v>0</v>
      </c>
      <c r="AA16" s="347">
        <f t="shared" si="11"/>
        <v>61</v>
      </c>
      <c r="AB16" s="347">
        <f t="shared" si="17"/>
        <v>0</v>
      </c>
      <c r="AC16" s="347">
        <f t="shared" si="17"/>
        <v>61</v>
      </c>
      <c r="AD16" s="347">
        <f t="shared" si="12"/>
        <v>0</v>
      </c>
      <c r="AE16" s="347">
        <f t="shared" si="17"/>
        <v>0</v>
      </c>
      <c r="AF16" s="347">
        <f t="shared" si="17"/>
        <v>0</v>
      </c>
      <c r="AG16" s="347">
        <f t="shared" si="13"/>
        <v>0</v>
      </c>
      <c r="AH16" s="347">
        <f t="shared" si="17"/>
        <v>0</v>
      </c>
      <c r="AI16" s="347">
        <f t="shared" si="17"/>
        <v>0</v>
      </c>
      <c r="AJ16" s="347">
        <f t="shared" si="14"/>
        <v>183</v>
      </c>
      <c r="AK16" s="347">
        <f t="shared" si="17"/>
        <v>111</v>
      </c>
      <c r="AL16" s="347">
        <f t="shared" si="17"/>
        <v>72</v>
      </c>
      <c r="AM16" s="347">
        <f t="shared" si="15"/>
        <v>736</v>
      </c>
      <c r="AN16" s="347">
        <f t="shared" si="17"/>
        <v>398</v>
      </c>
      <c r="AO16" s="347">
        <f t="shared" si="17"/>
        <v>338</v>
      </c>
      <c r="AP16" s="309" t="s">
        <v>196</v>
      </c>
      <c r="AQ16" s="306"/>
    </row>
    <row r="17" spans="1:43" s="81" customFormat="1" ht="21.75" customHeight="1">
      <c r="A17" s="97"/>
      <c r="B17" s="98" t="s">
        <v>19</v>
      </c>
      <c r="C17" s="350">
        <f t="shared" si="1"/>
        <v>646</v>
      </c>
      <c r="D17" s="1">
        <f t="shared" si="2"/>
        <v>464</v>
      </c>
      <c r="E17" s="1">
        <f t="shared" si="3"/>
        <v>182</v>
      </c>
      <c r="F17" s="1">
        <f t="shared" si="4"/>
        <v>12</v>
      </c>
      <c r="G17" s="223">
        <v>11</v>
      </c>
      <c r="H17" s="223">
        <v>1</v>
      </c>
      <c r="I17" s="1">
        <f t="shared" si="5"/>
        <v>5</v>
      </c>
      <c r="J17" s="223">
        <v>5</v>
      </c>
      <c r="K17" s="223">
        <v>0</v>
      </c>
      <c r="L17" s="1">
        <f t="shared" si="6"/>
        <v>15</v>
      </c>
      <c r="M17" s="223">
        <v>12</v>
      </c>
      <c r="N17" s="223">
        <v>3</v>
      </c>
      <c r="O17" s="1">
        <f t="shared" si="7"/>
        <v>14</v>
      </c>
      <c r="P17" s="223">
        <v>13</v>
      </c>
      <c r="Q17" s="223">
        <v>1</v>
      </c>
      <c r="R17" s="1">
        <f t="shared" si="8"/>
        <v>0</v>
      </c>
      <c r="S17" s="223">
        <v>0</v>
      </c>
      <c r="T17" s="223">
        <v>0</v>
      </c>
      <c r="U17" s="1">
        <f t="shared" si="9"/>
        <v>540</v>
      </c>
      <c r="V17" s="223">
        <v>404</v>
      </c>
      <c r="W17" s="223">
        <v>136</v>
      </c>
      <c r="X17" s="1">
        <f t="shared" si="10"/>
        <v>2</v>
      </c>
      <c r="Y17" s="223">
        <v>2</v>
      </c>
      <c r="Z17" s="223">
        <v>0</v>
      </c>
      <c r="AA17" s="1">
        <f t="shared" si="11"/>
        <v>18</v>
      </c>
      <c r="AB17" s="223">
        <v>0</v>
      </c>
      <c r="AC17" s="223">
        <v>18</v>
      </c>
      <c r="AD17" s="1">
        <f t="shared" si="12"/>
        <v>0</v>
      </c>
      <c r="AE17" s="223">
        <v>0</v>
      </c>
      <c r="AF17" s="223">
        <v>0</v>
      </c>
      <c r="AG17" s="1">
        <f t="shared" si="13"/>
        <v>0</v>
      </c>
      <c r="AH17" s="223">
        <v>0</v>
      </c>
      <c r="AI17" s="223">
        <v>0</v>
      </c>
      <c r="AJ17" s="1">
        <f t="shared" si="14"/>
        <v>40</v>
      </c>
      <c r="AK17" s="223">
        <v>17</v>
      </c>
      <c r="AL17" s="223">
        <v>23</v>
      </c>
      <c r="AM17" s="223">
        <f t="shared" si="15"/>
        <v>268</v>
      </c>
      <c r="AN17" s="223">
        <v>134</v>
      </c>
      <c r="AO17" s="223">
        <v>134</v>
      </c>
      <c r="AP17" s="95" t="s">
        <v>19</v>
      </c>
      <c r="AQ17" s="92"/>
    </row>
    <row r="18" spans="1:43" s="81" customFormat="1" ht="21.75" customHeight="1">
      <c r="A18" s="97"/>
      <c r="B18" s="98" t="s">
        <v>20</v>
      </c>
      <c r="C18" s="350">
        <f t="shared" si="1"/>
        <v>444</v>
      </c>
      <c r="D18" s="1">
        <f t="shared" si="2"/>
        <v>348</v>
      </c>
      <c r="E18" s="1">
        <f t="shared" si="3"/>
        <v>96</v>
      </c>
      <c r="F18" s="1">
        <f t="shared" si="4"/>
        <v>6</v>
      </c>
      <c r="G18" s="223">
        <v>5</v>
      </c>
      <c r="H18" s="223">
        <v>1</v>
      </c>
      <c r="I18" s="1">
        <f t="shared" si="5"/>
        <v>5</v>
      </c>
      <c r="J18" s="223">
        <v>5</v>
      </c>
      <c r="K18" s="223">
        <v>0</v>
      </c>
      <c r="L18" s="1">
        <f t="shared" si="6"/>
        <v>14</v>
      </c>
      <c r="M18" s="223">
        <v>14</v>
      </c>
      <c r="N18" s="223">
        <v>0</v>
      </c>
      <c r="O18" s="1">
        <f t="shared" si="7"/>
        <v>6</v>
      </c>
      <c r="P18" s="223">
        <v>6</v>
      </c>
      <c r="Q18" s="223">
        <v>0</v>
      </c>
      <c r="R18" s="1">
        <f t="shared" si="8"/>
        <v>0</v>
      </c>
      <c r="S18" s="223">
        <v>0</v>
      </c>
      <c r="T18" s="223">
        <v>0</v>
      </c>
      <c r="U18" s="1">
        <f t="shared" si="9"/>
        <v>326</v>
      </c>
      <c r="V18" s="223">
        <v>270</v>
      </c>
      <c r="W18" s="223">
        <v>56</v>
      </c>
      <c r="X18" s="1">
        <f t="shared" si="10"/>
        <v>0</v>
      </c>
      <c r="Y18" s="223">
        <v>0</v>
      </c>
      <c r="Z18" s="223">
        <v>0</v>
      </c>
      <c r="AA18" s="1">
        <f t="shared" si="11"/>
        <v>11</v>
      </c>
      <c r="AB18" s="223">
        <v>0</v>
      </c>
      <c r="AC18" s="223">
        <v>11</v>
      </c>
      <c r="AD18" s="1">
        <f t="shared" si="12"/>
        <v>0</v>
      </c>
      <c r="AE18" s="223">
        <v>0</v>
      </c>
      <c r="AF18" s="223">
        <v>0</v>
      </c>
      <c r="AG18" s="1">
        <f t="shared" si="13"/>
        <v>0</v>
      </c>
      <c r="AH18" s="223">
        <v>0</v>
      </c>
      <c r="AI18" s="223">
        <v>0</v>
      </c>
      <c r="AJ18" s="1">
        <f t="shared" si="14"/>
        <v>76</v>
      </c>
      <c r="AK18" s="223">
        <v>48</v>
      </c>
      <c r="AL18" s="223">
        <v>28</v>
      </c>
      <c r="AM18" s="223">
        <f t="shared" si="15"/>
        <v>167</v>
      </c>
      <c r="AN18" s="223">
        <v>123</v>
      </c>
      <c r="AO18" s="223">
        <v>44</v>
      </c>
      <c r="AP18" s="95" t="s">
        <v>20</v>
      </c>
      <c r="AQ18" s="92"/>
    </row>
    <row r="19" spans="1:43" s="81" customFormat="1" ht="21.75" customHeight="1">
      <c r="A19" s="97"/>
      <c r="B19" s="98" t="s">
        <v>21</v>
      </c>
      <c r="C19" s="350">
        <f t="shared" si="1"/>
        <v>316</v>
      </c>
      <c r="D19" s="1">
        <f t="shared" si="2"/>
        <v>211</v>
      </c>
      <c r="E19" s="1">
        <f t="shared" si="3"/>
        <v>105</v>
      </c>
      <c r="F19" s="1">
        <f t="shared" si="4"/>
        <v>5</v>
      </c>
      <c r="G19" s="223">
        <v>4</v>
      </c>
      <c r="H19" s="223">
        <v>1</v>
      </c>
      <c r="I19" s="1">
        <f t="shared" si="5"/>
        <v>2</v>
      </c>
      <c r="J19" s="223">
        <v>1</v>
      </c>
      <c r="K19" s="223">
        <v>1</v>
      </c>
      <c r="L19" s="1">
        <f t="shared" si="6"/>
        <v>8</v>
      </c>
      <c r="M19" s="223">
        <v>8</v>
      </c>
      <c r="N19" s="223">
        <v>0</v>
      </c>
      <c r="O19" s="1">
        <f t="shared" si="7"/>
        <v>9</v>
      </c>
      <c r="P19" s="223">
        <v>9</v>
      </c>
      <c r="Q19" s="223">
        <v>0</v>
      </c>
      <c r="R19" s="1">
        <f t="shared" si="8"/>
        <v>0</v>
      </c>
      <c r="S19" s="223">
        <v>0</v>
      </c>
      <c r="T19" s="223">
        <v>0</v>
      </c>
      <c r="U19" s="1">
        <f t="shared" si="9"/>
        <v>253</v>
      </c>
      <c r="V19" s="223">
        <v>168</v>
      </c>
      <c r="W19" s="223">
        <v>85</v>
      </c>
      <c r="X19" s="1">
        <f t="shared" si="10"/>
        <v>0</v>
      </c>
      <c r="Y19" s="223">
        <v>0</v>
      </c>
      <c r="Z19" s="223">
        <v>0</v>
      </c>
      <c r="AA19" s="1">
        <f t="shared" si="11"/>
        <v>11</v>
      </c>
      <c r="AB19" s="223">
        <v>0</v>
      </c>
      <c r="AC19" s="223">
        <v>11</v>
      </c>
      <c r="AD19" s="1">
        <f t="shared" si="12"/>
        <v>0</v>
      </c>
      <c r="AE19" s="223">
        <v>0</v>
      </c>
      <c r="AF19" s="223">
        <v>0</v>
      </c>
      <c r="AG19" s="1">
        <f t="shared" si="13"/>
        <v>0</v>
      </c>
      <c r="AH19" s="223">
        <v>0</v>
      </c>
      <c r="AI19" s="223">
        <v>0</v>
      </c>
      <c r="AJ19" s="1">
        <f t="shared" si="14"/>
        <v>28</v>
      </c>
      <c r="AK19" s="223">
        <v>21</v>
      </c>
      <c r="AL19" s="223">
        <v>7</v>
      </c>
      <c r="AM19" s="223">
        <f t="shared" si="15"/>
        <v>109</v>
      </c>
      <c r="AN19" s="223">
        <v>53</v>
      </c>
      <c r="AO19" s="223">
        <v>56</v>
      </c>
      <c r="AP19" s="95" t="s">
        <v>21</v>
      </c>
      <c r="AQ19" s="92"/>
    </row>
    <row r="20" spans="1:43" s="81" customFormat="1" ht="21.75" customHeight="1">
      <c r="A20" s="97"/>
      <c r="B20" s="98" t="s">
        <v>22</v>
      </c>
      <c r="C20" s="350">
        <f t="shared" si="1"/>
        <v>268</v>
      </c>
      <c r="D20" s="1">
        <f t="shared" si="2"/>
        <v>203</v>
      </c>
      <c r="E20" s="1">
        <f t="shared" si="3"/>
        <v>65</v>
      </c>
      <c r="F20" s="1">
        <f t="shared" si="4"/>
        <v>5</v>
      </c>
      <c r="G20" s="223">
        <v>5</v>
      </c>
      <c r="H20" s="223">
        <v>0</v>
      </c>
      <c r="I20" s="1">
        <f t="shared" si="5"/>
        <v>0</v>
      </c>
      <c r="J20" s="223">
        <v>0</v>
      </c>
      <c r="K20" s="223">
        <v>0</v>
      </c>
      <c r="L20" s="1">
        <f t="shared" si="6"/>
        <v>6</v>
      </c>
      <c r="M20" s="223">
        <v>5</v>
      </c>
      <c r="N20" s="223">
        <v>1</v>
      </c>
      <c r="O20" s="1">
        <f t="shared" si="7"/>
        <v>7</v>
      </c>
      <c r="P20" s="223">
        <v>7</v>
      </c>
      <c r="Q20" s="223">
        <v>0</v>
      </c>
      <c r="R20" s="1">
        <f t="shared" si="8"/>
        <v>0</v>
      </c>
      <c r="S20" s="223">
        <v>0</v>
      </c>
      <c r="T20" s="223">
        <v>0</v>
      </c>
      <c r="U20" s="1">
        <f t="shared" si="9"/>
        <v>232</v>
      </c>
      <c r="V20" s="223">
        <v>181</v>
      </c>
      <c r="W20" s="223">
        <v>51</v>
      </c>
      <c r="X20" s="1">
        <f t="shared" si="10"/>
        <v>0</v>
      </c>
      <c r="Y20" s="223">
        <v>0</v>
      </c>
      <c r="Z20" s="223">
        <v>0</v>
      </c>
      <c r="AA20" s="1">
        <f t="shared" si="11"/>
        <v>9</v>
      </c>
      <c r="AB20" s="223">
        <v>0</v>
      </c>
      <c r="AC20" s="223">
        <v>9</v>
      </c>
      <c r="AD20" s="1">
        <f t="shared" si="12"/>
        <v>0</v>
      </c>
      <c r="AE20" s="223">
        <v>0</v>
      </c>
      <c r="AF20" s="223">
        <v>0</v>
      </c>
      <c r="AG20" s="1">
        <f t="shared" si="13"/>
        <v>0</v>
      </c>
      <c r="AH20" s="223">
        <v>0</v>
      </c>
      <c r="AI20" s="223">
        <v>0</v>
      </c>
      <c r="AJ20" s="1">
        <f t="shared" si="14"/>
        <v>9</v>
      </c>
      <c r="AK20" s="223">
        <v>5</v>
      </c>
      <c r="AL20" s="223">
        <v>4</v>
      </c>
      <c r="AM20" s="223">
        <f t="shared" si="15"/>
        <v>44</v>
      </c>
      <c r="AN20" s="223">
        <v>25</v>
      </c>
      <c r="AO20" s="223">
        <v>19</v>
      </c>
      <c r="AP20" s="95" t="s">
        <v>22</v>
      </c>
      <c r="AQ20" s="92"/>
    </row>
    <row r="21" spans="1:43" s="81" customFormat="1" ht="21.75" customHeight="1">
      <c r="A21" s="97"/>
      <c r="B21" s="98" t="s">
        <v>23</v>
      </c>
      <c r="C21" s="350">
        <f t="shared" si="1"/>
        <v>375</v>
      </c>
      <c r="D21" s="1">
        <f t="shared" si="2"/>
        <v>262</v>
      </c>
      <c r="E21" s="1">
        <f t="shared" si="3"/>
        <v>113</v>
      </c>
      <c r="F21" s="1">
        <f t="shared" si="4"/>
        <v>7</v>
      </c>
      <c r="G21" s="223">
        <v>6</v>
      </c>
      <c r="H21" s="223">
        <v>1</v>
      </c>
      <c r="I21" s="1">
        <f t="shared" si="5"/>
        <v>1</v>
      </c>
      <c r="J21" s="223">
        <v>1</v>
      </c>
      <c r="K21" s="223">
        <v>0</v>
      </c>
      <c r="L21" s="1">
        <f t="shared" si="6"/>
        <v>8</v>
      </c>
      <c r="M21" s="223">
        <v>8</v>
      </c>
      <c r="N21" s="223">
        <v>0</v>
      </c>
      <c r="O21" s="1">
        <f t="shared" si="7"/>
        <v>7</v>
      </c>
      <c r="P21" s="223">
        <v>7</v>
      </c>
      <c r="Q21" s="223">
        <v>0</v>
      </c>
      <c r="R21" s="1">
        <f t="shared" si="8"/>
        <v>0</v>
      </c>
      <c r="S21" s="223">
        <v>0</v>
      </c>
      <c r="T21" s="223">
        <v>0</v>
      </c>
      <c r="U21" s="1">
        <f t="shared" si="9"/>
        <v>309</v>
      </c>
      <c r="V21" s="223">
        <v>219</v>
      </c>
      <c r="W21" s="223">
        <v>90</v>
      </c>
      <c r="X21" s="1">
        <f t="shared" si="10"/>
        <v>1</v>
      </c>
      <c r="Y21" s="223">
        <v>1</v>
      </c>
      <c r="Z21" s="223">
        <v>0</v>
      </c>
      <c r="AA21" s="1">
        <f t="shared" si="11"/>
        <v>12</v>
      </c>
      <c r="AB21" s="223">
        <v>0</v>
      </c>
      <c r="AC21" s="223">
        <v>12</v>
      </c>
      <c r="AD21" s="1">
        <f t="shared" si="12"/>
        <v>0</v>
      </c>
      <c r="AE21" s="223">
        <v>0</v>
      </c>
      <c r="AF21" s="223">
        <v>0</v>
      </c>
      <c r="AG21" s="1">
        <f t="shared" si="13"/>
        <v>0</v>
      </c>
      <c r="AH21" s="223">
        <v>0</v>
      </c>
      <c r="AI21" s="223">
        <v>0</v>
      </c>
      <c r="AJ21" s="1">
        <f t="shared" si="14"/>
        <v>30</v>
      </c>
      <c r="AK21" s="223">
        <v>20</v>
      </c>
      <c r="AL21" s="223">
        <v>10</v>
      </c>
      <c r="AM21" s="223">
        <f t="shared" si="15"/>
        <v>148</v>
      </c>
      <c r="AN21" s="223">
        <v>63</v>
      </c>
      <c r="AO21" s="223">
        <v>85</v>
      </c>
      <c r="AP21" s="95" t="s">
        <v>23</v>
      </c>
      <c r="AQ21" s="92"/>
    </row>
    <row r="22" spans="1:43" s="81" customFormat="1" ht="21.75" customHeight="1">
      <c r="A22" s="97"/>
      <c r="B22" s="98" t="s">
        <v>24</v>
      </c>
      <c r="C22" s="350">
        <f t="shared" si="1"/>
        <v>355</v>
      </c>
      <c r="D22" s="1">
        <f t="shared" si="2"/>
        <v>261</v>
      </c>
      <c r="E22" s="1">
        <f t="shared" si="3"/>
        <v>94</v>
      </c>
      <c r="F22" s="1">
        <f t="shared" si="4"/>
        <v>8</v>
      </c>
      <c r="G22" s="223">
        <v>7</v>
      </c>
      <c r="H22" s="223">
        <v>1</v>
      </c>
      <c r="I22" s="1">
        <f t="shared" si="5"/>
        <v>1</v>
      </c>
      <c r="J22" s="223">
        <v>1</v>
      </c>
      <c r="K22" s="223">
        <v>0</v>
      </c>
      <c r="L22" s="1">
        <f t="shared" si="6"/>
        <v>8</v>
      </c>
      <c r="M22" s="223">
        <v>7</v>
      </c>
      <c r="N22" s="223">
        <v>1</v>
      </c>
      <c r="O22" s="1">
        <f t="shared" si="7"/>
        <v>9</v>
      </c>
      <c r="P22" s="223">
        <v>9</v>
      </c>
      <c r="Q22" s="223">
        <v>0</v>
      </c>
      <c r="R22" s="1">
        <f t="shared" si="8"/>
        <v>0</v>
      </c>
      <c r="S22" s="223">
        <v>0</v>
      </c>
      <c r="T22" s="223">
        <v>0</v>
      </c>
      <c r="U22" s="1">
        <f t="shared" si="9"/>
        <v>296</v>
      </c>
      <c r="V22" s="223">
        <v>223</v>
      </c>
      <c r="W22" s="223">
        <v>73</v>
      </c>
      <c r="X22" s="1">
        <f t="shared" si="10"/>
        <v>0</v>
      </c>
      <c r="Y22" s="223">
        <v>0</v>
      </c>
      <c r="Z22" s="223">
        <v>0</v>
      </c>
      <c r="AA22" s="1">
        <f t="shared" si="11"/>
        <v>14</v>
      </c>
      <c r="AB22" s="223">
        <v>0</v>
      </c>
      <c r="AC22" s="223">
        <v>14</v>
      </c>
      <c r="AD22" s="1">
        <f t="shared" si="12"/>
        <v>0</v>
      </c>
      <c r="AE22" s="223">
        <v>0</v>
      </c>
      <c r="AF22" s="223">
        <v>0</v>
      </c>
      <c r="AG22" s="1">
        <f t="shared" si="13"/>
        <v>0</v>
      </c>
      <c r="AH22" s="223">
        <v>0</v>
      </c>
      <c r="AI22" s="223">
        <v>0</v>
      </c>
      <c r="AJ22" s="1">
        <f t="shared" si="14"/>
        <v>19</v>
      </c>
      <c r="AK22" s="223">
        <v>14</v>
      </c>
      <c r="AL22" s="223">
        <v>5</v>
      </c>
      <c r="AM22" s="223">
        <f t="shared" si="15"/>
        <v>49</v>
      </c>
      <c r="AN22" s="223">
        <v>27</v>
      </c>
      <c r="AO22" s="223">
        <v>22</v>
      </c>
      <c r="AP22" s="100" t="s">
        <v>24</v>
      </c>
      <c r="AQ22" s="92"/>
    </row>
    <row r="23" spans="1:43" s="81" customFormat="1" ht="21.75" customHeight="1">
      <c r="A23" s="97"/>
      <c r="B23" s="98" t="s">
        <v>159</v>
      </c>
      <c r="C23" s="350">
        <f t="shared" si="1"/>
        <v>76</v>
      </c>
      <c r="D23" s="1">
        <f t="shared" si="2"/>
        <v>53</v>
      </c>
      <c r="E23" s="1">
        <f t="shared" si="3"/>
        <v>23</v>
      </c>
      <c r="F23" s="1">
        <f t="shared" si="4"/>
        <v>1</v>
      </c>
      <c r="G23" s="223">
        <v>1</v>
      </c>
      <c r="H23" s="223">
        <v>0</v>
      </c>
      <c r="I23" s="1">
        <f t="shared" si="5"/>
        <v>0</v>
      </c>
      <c r="J23" s="223">
        <v>0</v>
      </c>
      <c r="K23" s="223">
        <v>0</v>
      </c>
      <c r="L23" s="1">
        <f t="shared" si="6"/>
        <v>2</v>
      </c>
      <c r="M23" s="223">
        <v>2</v>
      </c>
      <c r="N23" s="223">
        <v>0</v>
      </c>
      <c r="O23" s="1">
        <f t="shared" si="7"/>
        <v>2</v>
      </c>
      <c r="P23" s="223">
        <v>2</v>
      </c>
      <c r="Q23" s="223">
        <v>0</v>
      </c>
      <c r="R23" s="1">
        <f t="shared" si="8"/>
        <v>0</v>
      </c>
      <c r="S23" s="223">
        <v>0</v>
      </c>
      <c r="T23" s="223">
        <v>0</v>
      </c>
      <c r="U23" s="1">
        <f t="shared" si="9"/>
        <v>66</v>
      </c>
      <c r="V23" s="223">
        <v>47</v>
      </c>
      <c r="W23" s="223">
        <v>19</v>
      </c>
      <c r="X23" s="1">
        <f t="shared" si="10"/>
        <v>0</v>
      </c>
      <c r="Y23" s="223">
        <v>0</v>
      </c>
      <c r="Z23" s="223">
        <v>0</v>
      </c>
      <c r="AA23" s="1">
        <f t="shared" si="11"/>
        <v>3</v>
      </c>
      <c r="AB23" s="223">
        <v>0</v>
      </c>
      <c r="AC23" s="223">
        <v>3</v>
      </c>
      <c r="AD23" s="1">
        <f t="shared" si="12"/>
        <v>0</v>
      </c>
      <c r="AE23" s="223">
        <v>0</v>
      </c>
      <c r="AF23" s="223">
        <v>0</v>
      </c>
      <c r="AG23" s="1">
        <f t="shared" si="13"/>
        <v>0</v>
      </c>
      <c r="AH23" s="223">
        <v>0</v>
      </c>
      <c r="AI23" s="223">
        <v>0</v>
      </c>
      <c r="AJ23" s="1">
        <f t="shared" si="14"/>
        <v>2</v>
      </c>
      <c r="AK23" s="223">
        <v>1</v>
      </c>
      <c r="AL23" s="223">
        <v>1</v>
      </c>
      <c r="AM23" s="223">
        <f t="shared" si="15"/>
        <v>1</v>
      </c>
      <c r="AN23" s="223">
        <v>1</v>
      </c>
      <c r="AO23" s="223">
        <v>0</v>
      </c>
      <c r="AP23" s="100" t="s">
        <v>159</v>
      </c>
      <c r="AQ23" s="92"/>
    </row>
    <row r="24" spans="1:43" s="81" customFormat="1" ht="21.75" customHeight="1">
      <c r="A24" s="97"/>
      <c r="B24" s="98" t="s">
        <v>25</v>
      </c>
      <c r="C24" s="350">
        <f t="shared" si="1"/>
        <v>182</v>
      </c>
      <c r="D24" s="1">
        <f t="shared" si="2"/>
        <v>138</v>
      </c>
      <c r="E24" s="1">
        <f t="shared" si="3"/>
        <v>44</v>
      </c>
      <c r="F24" s="1">
        <f t="shared" si="4"/>
        <v>5</v>
      </c>
      <c r="G24" s="223">
        <v>5</v>
      </c>
      <c r="H24" s="223">
        <v>0</v>
      </c>
      <c r="I24" s="1">
        <f t="shared" si="5"/>
        <v>0</v>
      </c>
      <c r="J24" s="223">
        <v>0</v>
      </c>
      <c r="K24" s="223">
        <v>0</v>
      </c>
      <c r="L24" s="1">
        <f t="shared" si="6"/>
        <v>6</v>
      </c>
      <c r="M24" s="223">
        <v>6</v>
      </c>
      <c r="N24" s="223">
        <v>0</v>
      </c>
      <c r="O24" s="1">
        <f t="shared" si="7"/>
        <v>5</v>
      </c>
      <c r="P24" s="223">
        <v>5</v>
      </c>
      <c r="Q24" s="223">
        <v>0</v>
      </c>
      <c r="R24" s="1">
        <f t="shared" si="8"/>
        <v>0</v>
      </c>
      <c r="S24" s="223">
        <v>0</v>
      </c>
      <c r="T24" s="223">
        <v>0</v>
      </c>
      <c r="U24" s="1">
        <f t="shared" si="9"/>
        <v>144</v>
      </c>
      <c r="V24" s="223">
        <v>114</v>
      </c>
      <c r="W24" s="223">
        <v>30</v>
      </c>
      <c r="X24" s="1">
        <f t="shared" si="10"/>
        <v>0</v>
      </c>
      <c r="Y24" s="223">
        <v>0</v>
      </c>
      <c r="Z24" s="223">
        <v>0</v>
      </c>
      <c r="AA24" s="1">
        <f t="shared" si="11"/>
        <v>9</v>
      </c>
      <c r="AB24" s="223">
        <v>0</v>
      </c>
      <c r="AC24" s="223">
        <v>9</v>
      </c>
      <c r="AD24" s="1">
        <f t="shared" si="12"/>
        <v>0</v>
      </c>
      <c r="AE24" s="223">
        <v>0</v>
      </c>
      <c r="AF24" s="223">
        <v>0</v>
      </c>
      <c r="AG24" s="1">
        <f t="shared" si="13"/>
        <v>0</v>
      </c>
      <c r="AH24" s="223">
        <v>0</v>
      </c>
      <c r="AI24" s="223">
        <v>0</v>
      </c>
      <c r="AJ24" s="1">
        <f t="shared" si="14"/>
        <v>13</v>
      </c>
      <c r="AK24" s="223">
        <v>8</v>
      </c>
      <c r="AL24" s="223">
        <v>5</v>
      </c>
      <c r="AM24" s="223">
        <f t="shared" si="15"/>
        <v>17</v>
      </c>
      <c r="AN24" s="223">
        <v>9</v>
      </c>
      <c r="AO24" s="223">
        <v>8</v>
      </c>
      <c r="AP24" s="100" t="s">
        <v>25</v>
      </c>
      <c r="AQ24" s="92"/>
    </row>
    <row r="25" spans="1:43" s="81" customFormat="1" ht="21.75" customHeight="1">
      <c r="A25" s="97"/>
      <c r="B25" s="98" t="s">
        <v>26</v>
      </c>
      <c r="C25" s="350">
        <f t="shared" si="1"/>
        <v>129</v>
      </c>
      <c r="D25" s="1">
        <f t="shared" si="2"/>
        <v>94</v>
      </c>
      <c r="E25" s="1">
        <f t="shared" si="3"/>
        <v>35</v>
      </c>
      <c r="F25" s="1">
        <f t="shared" si="4"/>
        <v>2</v>
      </c>
      <c r="G25" s="223">
        <v>2</v>
      </c>
      <c r="H25" s="223">
        <v>0</v>
      </c>
      <c r="I25" s="1">
        <f t="shared" si="5"/>
        <v>0</v>
      </c>
      <c r="J25" s="223">
        <v>0</v>
      </c>
      <c r="K25" s="223">
        <v>0</v>
      </c>
      <c r="L25" s="1">
        <f t="shared" si="6"/>
        <v>3</v>
      </c>
      <c r="M25" s="223">
        <v>3</v>
      </c>
      <c r="N25" s="223">
        <v>0</v>
      </c>
      <c r="O25" s="1">
        <f t="shared" si="7"/>
        <v>4</v>
      </c>
      <c r="P25" s="223">
        <v>4</v>
      </c>
      <c r="Q25" s="223">
        <v>0</v>
      </c>
      <c r="R25" s="1">
        <f t="shared" si="8"/>
        <v>0</v>
      </c>
      <c r="S25" s="223">
        <v>0</v>
      </c>
      <c r="T25" s="223">
        <v>0</v>
      </c>
      <c r="U25" s="1">
        <f t="shared" si="9"/>
        <v>110</v>
      </c>
      <c r="V25" s="223">
        <v>80</v>
      </c>
      <c r="W25" s="223">
        <v>30</v>
      </c>
      <c r="X25" s="1">
        <f t="shared" si="10"/>
        <v>0</v>
      </c>
      <c r="Y25" s="223">
        <v>0</v>
      </c>
      <c r="Z25" s="223">
        <v>0</v>
      </c>
      <c r="AA25" s="1">
        <f t="shared" si="11"/>
        <v>3</v>
      </c>
      <c r="AB25" s="223">
        <v>0</v>
      </c>
      <c r="AC25" s="223">
        <v>3</v>
      </c>
      <c r="AD25" s="1">
        <f t="shared" si="12"/>
        <v>0</v>
      </c>
      <c r="AE25" s="223">
        <v>0</v>
      </c>
      <c r="AF25" s="223">
        <v>0</v>
      </c>
      <c r="AG25" s="1">
        <f t="shared" si="13"/>
        <v>0</v>
      </c>
      <c r="AH25" s="223">
        <v>0</v>
      </c>
      <c r="AI25" s="223">
        <v>0</v>
      </c>
      <c r="AJ25" s="1">
        <f t="shared" si="14"/>
        <v>7</v>
      </c>
      <c r="AK25" s="223">
        <v>5</v>
      </c>
      <c r="AL25" s="223">
        <v>2</v>
      </c>
      <c r="AM25" s="223">
        <f t="shared" si="15"/>
        <v>13</v>
      </c>
      <c r="AN25" s="223">
        <v>10</v>
      </c>
      <c r="AO25" s="223">
        <v>3</v>
      </c>
      <c r="AP25" s="100" t="s">
        <v>26</v>
      </c>
      <c r="AQ25" s="92"/>
    </row>
    <row r="26" spans="1:43" s="81" customFormat="1" ht="21.75" customHeight="1">
      <c r="A26" s="97"/>
      <c r="B26" s="98" t="s">
        <v>27</v>
      </c>
      <c r="C26" s="350">
        <f t="shared" si="1"/>
        <v>108</v>
      </c>
      <c r="D26" s="1">
        <f t="shared" si="2"/>
        <v>76</v>
      </c>
      <c r="E26" s="1">
        <f t="shared" si="3"/>
        <v>32</v>
      </c>
      <c r="F26" s="1">
        <f t="shared" si="4"/>
        <v>2</v>
      </c>
      <c r="G26" s="223">
        <v>2</v>
      </c>
      <c r="H26" s="223">
        <v>0</v>
      </c>
      <c r="I26" s="1">
        <f t="shared" si="5"/>
        <v>0</v>
      </c>
      <c r="J26" s="223">
        <v>0</v>
      </c>
      <c r="K26" s="223">
        <v>0</v>
      </c>
      <c r="L26" s="1">
        <f t="shared" si="6"/>
        <v>3</v>
      </c>
      <c r="M26" s="223">
        <v>3</v>
      </c>
      <c r="N26" s="223">
        <v>0</v>
      </c>
      <c r="O26" s="1">
        <f t="shared" si="7"/>
        <v>4</v>
      </c>
      <c r="P26" s="223">
        <v>4</v>
      </c>
      <c r="Q26" s="223">
        <v>0</v>
      </c>
      <c r="R26" s="1">
        <f t="shared" si="8"/>
        <v>0</v>
      </c>
      <c r="S26" s="223">
        <v>0</v>
      </c>
      <c r="T26" s="223">
        <v>0</v>
      </c>
      <c r="U26" s="1">
        <f t="shared" si="9"/>
        <v>87</v>
      </c>
      <c r="V26" s="223">
        <v>60</v>
      </c>
      <c r="W26" s="223">
        <v>27</v>
      </c>
      <c r="X26" s="1">
        <f t="shared" si="10"/>
        <v>0</v>
      </c>
      <c r="Y26" s="223">
        <v>0</v>
      </c>
      <c r="Z26" s="223">
        <v>0</v>
      </c>
      <c r="AA26" s="1">
        <f t="shared" si="11"/>
        <v>5</v>
      </c>
      <c r="AB26" s="223">
        <v>0</v>
      </c>
      <c r="AC26" s="223">
        <v>5</v>
      </c>
      <c r="AD26" s="1">
        <f t="shared" si="12"/>
        <v>0</v>
      </c>
      <c r="AE26" s="223">
        <v>0</v>
      </c>
      <c r="AF26" s="223">
        <v>0</v>
      </c>
      <c r="AG26" s="1">
        <f t="shared" si="13"/>
        <v>0</v>
      </c>
      <c r="AH26" s="223">
        <v>0</v>
      </c>
      <c r="AI26" s="223">
        <v>0</v>
      </c>
      <c r="AJ26" s="1">
        <f t="shared" si="14"/>
        <v>7</v>
      </c>
      <c r="AK26" s="223">
        <v>7</v>
      </c>
      <c r="AL26" s="223">
        <v>0</v>
      </c>
      <c r="AM26" s="223">
        <f t="shared" si="15"/>
        <v>12</v>
      </c>
      <c r="AN26" s="223">
        <v>8</v>
      </c>
      <c r="AO26" s="223">
        <v>4</v>
      </c>
      <c r="AP26" s="100" t="s">
        <v>27</v>
      </c>
      <c r="AQ26" s="92"/>
    </row>
    <row r="27" spans="1:43" s="81" customFormat="1" ht="21.75" customHeight="1">
      <c r="A27" s="97"/>
      <c r="B27" s="98" t="s">
        <v>28</v>
      </c>
      <c r="C27" s="350">
        <f t="shared" si="1"/>
        <v>37</v>
      </c>
      <c r="D27" s="1">
        <f t="shared" si="2"/>
        <v>28</v>
      </c>
      <c r="E27" s="1">
        <f t="shared" si="3"/>
        <v>9</v>
      </c>
      <c r="F27" s="1">
        <f t="shared" si="4"/>
        <v>1</v>
      </c>
      <c r="G27" s="223">
        <v>1</v>
      </c>
      <c r="H27" s="223">
        <v>0</v>
      </c>
      <c r="I27" s="1">
        <f t="shared" si="5"/>
        <v>0</v>
      </c>
      <c r="J27" s="223">
        <v>0</v>
      </c>
      <c r="K27" s="223">
        <v>0</v>
      </c>
      <c r="L27" s="1">
        <f t="shared" si="6"/>
        <v>1</v>
      </c>
      <c r="M27" s="223">
        <v>1</v>
      </c>
      <c r="N27" s="223">
        <v>0</v>
      </c>
      <c r="O27" s="1">
        <f t="shared" si="7"/>
        <v>1</v>
      </c>
      <c r="P27" s="223">
        <v>1</v>
      </c>
      <c r="Q27" s="223">
        <v>0</v>
      </c>
      <c r="R27" s="1">
        <f t="shared" si="8"/>
        <v>0</v>
      </c>
      <c r="S27" s="223">
        <v>0</v>
      </c>
      <c r="T27" s="223">
        <v>0</v>
      </c>
      <c r="U27" s="1">
        <f t="shared" si="9"/>
        <v>31</v>
      </c>
      <c r="V27" s="223">
        <v>23</v>
      </c>
      <c r="W27" s="223">
        <v>8</v>
      </c>
      <c r="X27" s="1">
        <f t="shared" si="10"/>
        <v>0</v>
      </c>
      <c r="Y27" s="223">
        <v>0</v>
      </c>
      <c r="Z27" s="223">
        <v>0</v>
      </c>
      <c r="AA27" s="1">
        <f t="shared" si="11"/>
        <v>1</v>
      </c>
      <c r="AB27" s="223">
        <v>0</v>
      </c>
      <c r="AC27" s="223">
        <v>1</v>
      </c>
      <c r="AD27" s="1">
        <f t="shared" si="12"/>
        <v>0</v>
      </c>
      <c r="AE27" s="223">
        <v>0</v>
      </c>
      <c r="AF27" s="223">
        <v>0</v>
      </c>
      <c r="AG27" s="1">
        <f t="shared" si="13"/>
        <v>0</v>
      </c>
      <c r="AH27" s="223">
        <v>0</v>
      </c>
      <c r="AI27" s="223">
        <v>0</v>
      </c>
      <c r="AJ27" s="1">
        <f t="shared" si="14"/>
        <v>2</v>
      </c>
      <c r="AK27" s="223">
        <v>2</v>
      </c>
      <c r="AL27" s="223">
        <v>0</v>
      </c>
      <c r="AM27" s="223">
        <f t="shared" si="15"/>
        <v>8</v>
      </c>
      <c r="AN27" s="223">
        <v>5</v>
      </c>
      <c r="AO27" s="223">
        <v>3</v>
      </c>
      <c r="AP27" s="100" t="s">
        <v>28</v>
      </c>
      <c r="AQ27" s="92"/>
    </row>
    <row r="28" spans="1:43" s="81" customFormat="1" ht="21.75" customHeight="1">
      <c r="A28" s="97"/>
      <c r="B28" s="98" t="s">
        <v>29</v>
      </c>
      <c r="C28" s="350">
        <f t="shared" si="1"/>
        <v>96</v>
      </c>
      <c r="D28" s="1">
        <f t="shared" si="2"/>
        <v>74</v>
      </c>
      <c r="E28" s="1">
        <f t="shared" si="3"/>
        <v>22</v>
      </c>
      <c r="F28" s="1">
        <f t="shared" si="4"/>
        <v>2</v>
      </c>
      <c r="G28" s="223">
        <v>2</v>
      </c>
      <c r="H28" s="223">
        <v>0</v>
      </c>
      <c r="I28" s="1">
        <f t="shared" si="5"/>
        <v>0</v>
      </c>
      <c r="J28" s="223">
        <v>0</v>
      </c>
      <c r="K28" s="223">
        <v>0</v>
      </c>
      <c r="L28" s="1">
        <f t="shared" si="6"/>
        <v>3</v>
      </c>
      <c r="M28" s="223">
        <v>3</v>
      </c>
      <c r="N28" s="223">
        <v>0</v>
      </c>
      <c r="O28" s="1">
        <f t="shared" si="7"/>
        <v>3</v>
      </c>
      <c r="P28" s="223">
        <v>3</v>
      </c>
      <c r="Q28" s="223">
        <v>0</v>
      </c>
      <c r="R28" s="1">
        <f t="shared" si="8"/>
        <v>0</v>
      </c>
      <c r="S28" s="223">
        <v>0</v>
      </c>
      <c r="T28" s="223">
        <v>0</v>
      </c>
      <c r="U28" s="1">
        <f t="shared" si="9"/>
        <v>82</v>
      </c>
      <c r="V28" s="223">
        <v>65</v>
      </c>
      <c r="W28" s="223">
        <v>17</v>
      </c>
      <c r="X28" s="1">
        <f t="shared" si="10"/>
        <v>0</v>
      </c>
      <c r="Y28" s="223">
        <v>0</v>
      </c>
      <c r="Z28" s="223">
        <v>0</v>
      </c>
      <c r="AA28" s="1">
        <f t="shared" si="11"/>
        <v>4</v>
      </c>
      <c r="AB28" s="223">
        <v>0</v>
      </c>
      <c r="AC28" s="223">
        <v>4</v>
      </c>
      <c r="AD28" s="1">
        <f t="shared" si="12"/>
        <v>0</v>
      </c>
      <c r="AE28" s="223">
        <v>0</v>
      </c>
      <c r="AF28" s="223">
        <v>0</v>
      </c>
      <c r="AG28" s="1">
        <f t="shared" si="13"/>
        <v>0</v>
      </c>
      <c r="AH28" s="223">
        <v>0</v>
      </c>
      <c r="AI28" s="223">
        <v>0</v>
      </c>
      <c r="AJ28" s="1">
        <f t="shared" si="14"/>
        <v>2</v>
      </c>
      <c r="AK28" s="223">
        <v>1</v>
      </c>
      <c r="AL28" s="223">
        <v>1</v>
      </c>
      <c r="AM28" s="223">
        <f t="shared" si="15"/>
        <v>16</v>
      </c>
      <c r="AN28" s="223">
        <v>11</v>
      </c>
      <c r="AO28" s="223">
        <v>5</v>
      </c>
      <c r="AP28" s="100" t="s">
        <v>29</v>
      </c>
      <c r="AQ28" s="92"/>
    </row>
    <row r="29" spans="1:43" s="81" customFormat="1" ht="21.75" customHeight="1">
      <c r="A29" s="97"/>
      <c r="B29" s="98" t="s">
        <v>30</v>
      </c>
      <c r="C29" s="350">
        <f t="shared" si="1"/>
        <v>62</v>
      </c>
      <c r="D29" s="1">
        <f t="shared" si="2"/>
        <v>44</v>
      </c>
      <c r="E29" s="1">
        <f t="shared" si="3"/>
        <v>18</v>
      </c>
      <c r="F29" s="1">
        <f t="shared" si="4"/>
        <v>1</v>
      </c>
      <c r="G29" s="223">
        <v>1</v>
      </c>
      <c r="H29" s="223">
        <v>0</v>
      </c>
      <c r="I29" s="1">
        <f t="shared" si="5"/>
        <v>0</v>
      </c>
      <c r="J29" s="223">
        <v>0</v>
      </c>
      <c r="K29" s="223">
        <v>0</v>
      </c>
      <c r="L29" s="1">
        <f t="shared" si="6"/>
        <v>2</v>
      </c>
      <c r="M29" s="223">
        <v>2</v>
      </c>
      <c r="N29" s="223">
        <v>0</v>
      </c>
      <c r="O29" s="1">
        <f t="shared" si="7"/>
        <v>2</v>
      </c>
      <c r="P29" s="223">
        <v>1</v>
      </c>
      <c r="Q29" s="223">
        <v>1</v>
      </c>
      <c r="R29" s="1">
        <f t="shared" si="8"/>
        <v>0</v>
      </c>
      <c r="S29" s="223">
        <v>0</v>
      </c>
      <c r="T29" s="223">
        <v>0</v>
      </c>
      <c r="U29" s="1">
        <f t="shared" si="9"/>
        <v>51</v>
      </c>
      <c r="V29" s="223">
        <v>37</v>
      </c>
      <c r="W29" s="223">
        <v>14</v>
      </c>
      <c r="X29" s="1">
        <f t="shared" si="10"/>
        <v>0</v>
      </c>
      <c r="Y29" s="223">
        <v>0</v>
      </c>
      <c r="Z29" s="223">
        <v>0</v>
      </c>
      <c r="AA29" s="1">
        <f t="shared" si="11"/>
        <v>3</v>
      </c>
      <c r="AB29" s="223">
        <v>0</v>
      </c>
      <c r="AC29" s="223">
        <v>3</v>
      </c>
      <c r="AD29" s="1">
        <f t="shared" si="12"/>
        <v>0</v>
      </c>
      <c r="AE29" s="223">
        <v>0</v>
      </c>
      <c r="AF29" s="223">
        <v>0</v>
      </c>
      <c r="AG29" s="1">
        <f t="shared" si="13"/>
        <v>0</v>
      </c>
      <c r="AH29" s="223">
        <v>0</v>
      </c>
      <c r="AI29" s="223">
        <v>0</v>
      </c>
      <c r="AJ29" s="1">
        <f t="shared" si="14"/>
        <v>3</v>
      </c>
      <c r="AK29" s="223">
        <v>3</v>
      </c>
      <c r="AL29" s="223">
        <v>0</v>
      </c>
      <c r="AM29" s="223">
        <f t="shared" si="15"/>
        <v>9</v>
      </c>
      <c r="AN29" s="223">
        <v>5</v>
      </c>
      <c r="AO29" s="223">
        <v>4</v>
      </c>
      <c r="AP29" s="100" t="s">
        <v>30</v>
      </c>
      <c r="AQ29" s="92"/>
    </row>
    <row r="30" spans="1:43" s="81" customFormat="1" ht="21.75" customHeight="1">
      <c r="A30" s="97"/>
      <c r="B30" s="226" t="s">
        <v>60</v>
      </c>
      <c r="C30" s="350">
        <f t="shared" si="1"/>
        <v>164</v>
      </c>
      <c r="D30" s="1">
        <f t="shared" si="2"/>
        <v>122</v>
      </c>
      <c r="E30" s="1">
        <f t="shared" si="3"/>
        <v>42</v>
      </c>
      <c r="F30" s="1">
        <f t="shared" si="4"/>
        <v>5</v>
      </c>
      <c r="G30" s="223">
        <v>4</v>
      </c>
      <c r="H30" s="223">
        <v>1</v>
      </c>
      <c r="I30" s="1">
        <f t="shared" si="5"/>
        <v>0</v>
      </c>
      <c r="J30" s="223">
        <v>0</v>
      </c>
      <c r="K30" s="223">
        <v>0</v>
      </c>
      <c r="L30" s="1">
        <f t="shared" si="6"/>
        <v>6</v>
      </c>
      <c r="M30" s="223">
        <v>6</v>
      </c>
      <c r="N30" s="223">
        <v>0</v>
      </c>
      <c r="O30" s="1">
        <f t="shared" si="7"/>
        <v>4</v>
      </c>
      <c r="P30" s="223">
        <v>4</v>
      </c>
      <c r="Q30" s="223">
        <v>0</v>
      </c>
      <c r="R30" s="1">
        <f t="shared" si="8"/>
        <v>0</v>
      </c>
      <c r="S30" s="223">
        <v>0</v>
      </c>
      <c r="T30" s="223">
        <v>0</v>
      </c>
      <c r="U30" s="1">
        <f t="shared" si="9"/>
        <v>132</v>
      </c>
      <c r="V30" s="223">
        <v>100</v>
      </c>
      <c r="W30" s="223">
        <v>32</v>
      </c>
      <c r="X30" s="1">
        <f t="shared" si="10"/>
        <v>0</v>
      </c>
      <c r="Y30" s="223">
        <v>0</v>
      </c>
      <c r="Z30" s="223">
        <v>0</v>
      </c>
      <c r="AA30" s="1">
        <f t="shared" si="11"/>
        <v>6</v>
      </c>
      <c r="AB30" s="223">
        <v>0</v>
      </c>
      <c r="AC30" s="223">
        <v>6</v>
      </c>
      <c r="AD30" s="1">
        <f t="shared" si="12"/>
        <v>0</v>
      </c>
      <c r="AE30" s="223">
        <v>0</v>
      </c>
      <c r="AF30" s="223">
        <v>0</v>
      </c>
      <c r="AG30" s="1">
        <f t="shared" si="13"/>
        <v>0</v>
      </c>
      <c r="AH30" s="223">
        <v>0</v>
      </c>
      <c r="AI30" s="223">
        <v>0</v>
      </c>
      <c r="AJ30" s="1">
        <f t="shared" si="14"/>
        <v>11</v>
      </c>
      <c r="AK30" s="223">
        <v>8</v>
      </c>
      <c r="AL30" s="223">
        <v>3</v>
      </c>
      <c r="AM30" s="223">
        <f t="shared" si="15"/>
        <v>28</v>
      </c>
      <c r="AN30" s="223">
        <v>15</v>
      </c>
      <c r="AO30" s="223">
        <v>13</v>
      </c>
      <c r="AP30" s="100" t="s">
        <v>77</v>
      </c>
      <c r="AQ30" s="92"/>
    </row>
    <row r="31" spans="1:43" s="81" customFormat="1" ht="21.75" customHeight="1">
      <c r="A31" s="97"/>
      <c r="B31" s="226" t="s">
        <v>61</v>
      </c>
      <c r="C31" s="350">
        <f t="shared" si="1"/>
        <v>145</v>
      </c>
      <c r="D31" s="1">
        <f t="shared" si="2"/>
        <v>103</v>
      </c>
      <c r="E31" s="1">
        <f t="shared" si="3"/>
        <v>42</v>
      </c>
      <c r="F31" s="1">
        <f t="shared" si="4"/>
        <v>4</v>
      </c>
      <c r="G31" s="223">
        <v>4</v>
      </c>
      <c r="H31" s="223">
        <v>0</v>
      </c>
      <c r="I31" s="1">
        <f t="shared" si="5"/>
        <v>1</v>
      </c>
      <c r="J31" s="223">
        <v>1</v>
      </c>
      <c r="K31" s="223">
        <v>0</v>
      </c>
      <c r="L31" s="1">
        <f t="shared" si="6"/>
        <v>4</v>
      </c>
      <c r="M31" s="223">
        <v>3</v>
      </c>
      <c r="N31" s="223">
        <v>1</v>
      </c>
      <c r="O31" s="1">
        <f t="shared" si="7"/>
        <v>3</v>
      </c>
      <c r="P31" s="223">
        <v>3</v>
      </c>
      <c r="Q31" s="223">
        <v>0</v>
      </c>
      <c r="R31" s="1">
        <f t="shared" si="8"/>
        <v>0</v>
      </c>
      <c r="S31" s="223">
        <v>0</v>
      </c>
      <c r="T31" s="223">
        <v>0</v>
      </c>
      <c r="U31" s="1">
        <f t="shared" si="9"/>
        <v>123</v>
      </c>
      <c r="V31" s="223">
        <v>88</v>
      </c>
      <c r="W31" s="223">
        <v>35</v>
      </c>
      <c r="X31" s="1">
        <f t="shared" si="10"/>
        <v>0</v>
      </c>
      <c r="Y31" s="223">
        <v>0</v>
      </c>
      <c r="Z31" s="223">
        <v>0</v>
      </c>
      <c r="AA31" s="1">
        <f t="shared" si="11"/>
        <v>6</v>
      </c>
      <c r="AB31" s="223">
        <v>0</v>
      </c>
      <c r="AC31" s="223">
        <v>6</v>
      </c>
      <c r="AD31" s="1">
        <f t="shared" si="12"/>
        <v>0</v>
      </c>
      <c r="AE31" s="223">
        <v>0</v>
      </c>
      <c r="AF31" s="223">
        <v>0</v>
      </c>
      <c r="AG31" s="1">
        <f t="shared" si="13"/>
        <v>0</v>
      </c>
      <c r="AH31" s="223">
        <v>0</v>
      </c>
      <c r="AI31" s="223">
        <v>0</v>
      </c>
      <c r="AJ31" s="1">
        <f t="shared" si="14"/>
        <v>4</v>
      </c>
      <c r="AK31" s="223">
        <v>4</v>
      </c>
      <c r="AL31" s="223">
        <v>0</v>
      </c>
      <c r="AM31" s="223">
        <f t="shared" si="15"/>
        <v>36</v>
      </c>
      <c r="AN31" s="223">
        <v>19</v>
      </c>
      <c r="AO31" s="223">
        <v>17</v>
      </c>
      <c r="AP31" s="100" t="s">
        <v>78</v>
      </c>
      <c r="AQ31" s="92"/>
    </row>
    <row r="32" spans="1:43" s="81" customFormat="1" ht="21.75" customHeight="1">
      <c r="A32" s="97"/>
      <c r="B32" s="226" t="s">
        <v>62</v>
      </c>
      <c r="C32" s="350">
        <f t="shared" si="1"/>
        <v>77</v>
      </c>
      <c r="D32" s="1">
        <f t="shared" si="2"/>
        <v>54</v>
      </c>
      <c r="E32" s="1">
        <f t="shared" si="3"/>
        <v>23</v>
      </c>
      <c r="F32" s="1">
        <f t="shared" si="4"/>
        <v>2</v>
      </c>
      <c r="G32" s="223">
        <v>2</v>
      </c>
      <c r="H32" s="223">
        <v>0</v>
      </c>
      <c r="I32" s="1">
        <f t="shared" si="5"/>
        <v>0</v>
      </c>
      <c r="J32" s="223">
        <v>0</v>
      </c>
      <c r="K32" s="223">
        <v>0</v>
      </c>
      <c r="L32" s="1">
        <f t="shared" si="6"/>
        <v>3</v>
      </c>
      <c r="M32" s="223">
        <v>3</v>
      </c>
      <c r="N32" s="223">
        <v>0</v>
      </c>
      <c r="O32" s="1">
        <f t="shared" si="7"/>
        <v>2</v>
      </c>
      <c r="P32" s="223">
        <v>2</v>
      </c>
      <c r="Q32" s="223">
        <v>0</v>
      </c>
      <c r="R32" s="1">
        <f t="shared" si="8"/>
        <v>0</v>
      </c>
      <c r="S32" s="223">
        <v>0</v>
      </c>
      <c r="T32" s="223">
        <v>0</v>
      </c>
      <c r="U32" s="1">
        <f t="shared" si="9"/>
        <v>61</v>
      </c>
      <c r="V32" s="223">
        <v>45</v>
      </c>
      <c r="W32" s="223">
        <v>16</v>
      </c>
      <c r="X32" s="1">
        <f t="shared" si="10"/>
        <v>0</v>
      </c>
      <c r="Y32" s="223">
        <v>0</v>
      </c>
      <c r="Z32" s="223">
        <v>0</v>
      </c>
      <c r="AA32" s="1">
        <f t="shared" si="11"/>
        <v>5</v>
      </c>
      <c r="AB32" s="223">
        <v>0</v>
      </c>
      <c r="AC32" s="223">
        <v>5</v>
      </c>
      <c r="AD32" s="1">
        <f t="shared" si="12"/>
        <v>0</v>
      </c>
      <c r="AE32" s="223">
        <v>0</v>
      </c>
      <c r="AF32" s="223">
        <v>0</v>
      </c>
      <c r="AG32" s="1">
        <f t="shared" si="13"/>
        <v>0</v>
      </c>
      <c r="AH32" s="223">
        <v>0</v>
      </c>
      <c r="AI32" s="223">
        <v>0</v>
      </c>
      <c r="AJ32" s="1">
        <f t="shared" si="14"/>
        <v>4</v>
      </c>
      <c r="AK32" s="223">
        <v>2</v>
      </c>
      <c r="AL32" s="223">
        <v>2</v>
      </c>
      <c r="AM32" s="223">
        <f t="shared" si="15"/>
        <v>14</v>
      </c>
      <c r="AN32" s="223">
        <v>7</v>
      </c>
      <c r="AO32" s="223">
        <v>7</v>
      </c>
      <c r="AP32" s="100" t="s">
        <v>79</v>
      </c>
      <c r="AQ32" s="92"/>
    </row>
    <row r="33" spans="1:43" s="81" customFormat="1" ht="21.75" customHeight="1">
      <c r="A33" s="97"/>
      <c r="B33" s="226" t="s">
        <v>189</v>
      </c>
      <c r="C33" s="350">
        <f t="shared" si="1"/>
        <v>373</v>
      </c>
      <c r="D33" s="1">
        <f t="shared" si="2"/>
        <v>280</v>
      </c>
      <c r="E33" s="1">
        <f t="shared" si="3"/>
        <v>93</v>
      </c>
      <c r="F33" s="1">
        <f t="shared" si="4"/>
        <v>9</v>
      </c>
      <c r="G33" s="223">
        <v>9</v>
      </c>
      <c r="H33" s="223">
        <v>0</v>
      </c>
      <c r="I33" s="1">
        <f t="shared" si="5"/>
        <v>1</v>
      </c>
      <c r="J33" s="223">
        <v>1</v>
      </c>
      <c r="K33" s="223">
        <v>0</v>
      </c>
      <c r="L33" s="1">
        <f t="shared" si="6"/>
        <v>11</v>
      </c>
      <c r="M33" s="223">
        <v>10</v>
      </c>
      <c r="N33" s="223">
        <v>1</v>
      </c>
      <c r="O33" s="1">
        <f t="shared" si="7"/>
        <v>9</v>
      </c>
      <c r="P33" s="223">
        <v>9</v>
      </c>
      <c r="Q33" s="223">
        <v>0</v>
      </c>
      <c r="R33" s="1">
        <f t="shared" si="8"/>
        <v>0</v>
      </c>
      <c r="S33" s="223">
        <v>0</v>
      </c>
      <c r="T33" s="223">
        <v>0</v>
      </c>
      <c r="U33" s="1">
        <f t="shared" si="9"/>
        <v>287</v>
      </c>
      <c r="V33" s="223">
        <v>225</v>
      </c>
      <c r="W33" s="223">
        <v>62</v>
      </c>
      <c r="X33" s="1">
        <f t="shared" si="10"/>
        <v>0</v>
      </c>
      <c r="Y33" s="223">
        <v>0</v>
      </c>
      <c r="Z33" s="223">
        <v>0</v>
      </c>
      <c r="AA33" s="1">
        <f t="shared" si="11"/>
        <v>11</v>
      </c>
      <c r="AB33" s="223">
        <v>0</v>
      </c>
      <c r="AC33" s="223">
        <v>11</v>
      </c>
      <c r="AD33" s="1">
        <f t="shared" si="12"/>
        <v>0</v>
      </c>
      <c r="AE33" s="223">
        <v>0</v>
      </c>
      <c r="AF33" s="223">
        <v>0</v>
      </c>
      <c r="AG33" s="1">
        <f t="shared" si="13"/>
        <v>0</v>
      </c>
      <c r="AH33" s="223">
        <v>0</v>
      </c>
      <c r="AI33" s="223">
        <v>0</v>
      </c>
      <c r="AJ33" s="1">
        <f t="shared" si="14"/>
        <v>45</v>
      </c>
      <c r="AK33" s="223">
        <v>26</v>
      </c>
      <c r="AL33" s="223">
        <v>19</v>
      </c>
      <c r="AM33" s="223">
        <f t="shared" si="15"/>
        <v>82</v>
      </c>
      <c r="AN33" s="223">
        <v>41</v>
      </c>
      <c r="AO33" s="223">
        <v>41</v>
      </c>
      <c r="AP33" s="100" t="s">
        <v>189</v>
      </c>
      <c r="AQ33" s="92"/>
    </row>
    <row r="34" spans="1:43" s="307" customFormat="1" ht="21.75" customHeight="1">
      <c r="A34" s="435" t="s">
        <v>247</v>
      </c>
      <c r="B34" s="436"/>
      <c r="C34" s="346">
        <f t="shared" si="1"/>
        <v>51</v>
      </c>
      <c r="D34" s="347">
        <f t="shared" si="2"/>
        <v>37</v>
      </c>
      <c r="E34" s="347">
        <f t="shared" si="3"/>
        <v>14</v>
      </c>
      <c r="F34" s="347">
        <f t="shared" si="4"/>
        <v>2</v>
      </c>
      <c r="G34" s="347">
        <f aca="true" t="shared" si="18" ref="G34:AO34">SUM(G35:G36)</f>
        <v>2</v>
      </c>
      <c r="H34" s="347">
        <f t="shared" si="18"/>
        <v>0</v>
      </c>
      <c r="I34" s="347">
        <f t="shared" si="5"/>
        <v>1</v>
      </c>
      <c r="J34" s="347">
        <f t="shared" si="18"/>
        <v>1</v>
      </c>
      <c r="K34" s="347">
        <f t="shared" si="18"/>
        <v>0</v>
      </c>
      <c r="L34" s="347">
        <f t="shared" si="6"/>
        <v>2</v>
      </c>
      <c r="M34" s="347">
        <f t="shared" si="18"/>
        <v>1</v>
      </c>
      <c r="N34" s="347">
        <f t="shared" si="18"/>
        <v>1</v>
      </c>
      <c r="O34" s="347">
        <f t="shared" si="7"/>
        <v>1</v>
      </c>
      <c r="P34" s="347">
        <f t="shared" si="18"/>
        <v>1</v>
      </c>
      <c r="Q34" s="347">
        <f t="shared" si="18"/>
        <v>0</v>
      </c>
      <c r="R34" s="347">
        <f t="shared" si="8"/>
        <v>0</v>
      </c>
      <c r="S34" s="347">
        <f t="shared" si="18"/>
        <v>0</v>
      </c>
      <c r="T34" s="347">
        <f t="shared" si="18"/>
        <v>0</v>
      </c>
      <c r="U34" s="347">
        <f t="shared" si="9"/>
        <v>39</v>
      </c>
      <c r="V34" s="347">
        <f t="shared" si="18"/>
        <v>30</v>
      </c>
      <c r="W34" s="347">
        <f t="shared" si="18"/>
        <v>9</v>
      </c>
      <c r="X34" s="347">
        <f t="shared" si="10"/>
        <v>0</v>
      </c>
      <c r="Y34" s="347">
        <f t="shared" si="18"/>
        <v>0</v>
      </c>
      <c r="Z34" s="347">
        <f t="shared" si="18"/>
        <v>0</v>
      </c>
      <c r="AA34" s="347">
        <f t="shared" si="11"/>
        <v>3</v>
      </c>
      <c r="AB34" s="347">
        <f t="shared" si="18"/>
        <v>0</v>
      </c>
      <c r="AC34" s="347">
        <f t="shared" si="18"/>
        <v>3</v>
      </c>
      <c r="AD34" s="347">
        <f t="shared" si="12"/>
        <v>0</v>
      </c>
      <c r="AE34" s="347">
        <f t="shared" si="18"/>
        <v>0</v>
      </c>
      <c r="AF34" s="347">
        <f t="shared" si="18"/>
        <v>0</v>
      </c>
      <c r="AG34" s="347">
        <f t="shared" si="13"/>
        <v>0</v>
      </c>
      <c r="AH34" s="347">
        <f t="shared" si="18"/>
        <v>0</v>
      </c>
      <c r="AI34" s="347">
        <f t="shared" si="18"/>
        <v>0</v>
      </c>
      <c r="AJ34" s="347">
        <f t="shared" si="14"/>
        <v>3</v>
      </c>
      <c r="AK34" s="347">
        <f t="shared" si="18"/>
        <v>2</v>
      </c>
      <c r="AL34" s="347">
        <f t="shared" si="18"/>
        <v>1</v>
      </c>
      <c r="AM34" s="351">
        <f t="shared" si="15"/>
        <v>19</v>
      </c>
      <c r="AN34" s="347">
        <f t="shared" si="18"/>
        <v>5</v>
      </c>
      <c r="AO34" s="347">
        <f t="shared" si="18"/>
        <v>14</v>
      </c>
      <c r="AP34" s="443" t="s">
        <v>247</v>
      </c>
      <c r="AQ34" s="444"/>
    </row>
    <row r="35" spans="1:43" s="81" customFormat="1" ht="21.75" customHeight="1">
      <c r="A35" s="97"/>
      <c r="B35" s="98" t="s">
        <v>31</v>
      </c>
      <c r="C35" s="350">
        <f t="shared" si="1"/>
        <v>30</v>
      </c>
      <c r="D35" s="1">
        <f t="shared" si="2"/>
        <v>21</v>
      </c>
      <c r="E35" s="1">
        <f t="shared" si="3"/>
        <v>9</v>
      </c>
      <c r="F35" s="1">
        <f t="shared" si="4"/>
        <v>1</v>
      </c>
      <c r="G35" s="223">
        <v>1</v>
      </c>
      <c r="H35" s="223">
        <v>0</v>
      </c>
      <c r="I35" s="1">
        <f t="shared" si="5"/>
        <v>0</v>
      </c>
      <c r="J35" s="223">
        <v>0</v>
      </c>
      <c r="K35" s="223">
        <v>0</v>
      </c>
      <c r="L35" s="1">
        <f t="shared" si="6"/>
        <v>1</v>
      </c>
      <c r="M35" s="223">
        <v>1</v>
      </c>
      <c r="N35" s="223">
        <v>0</v>
      </c>
      <c r="O35" s="1">
        <f t="shared" si="7"/>
        <v>1</v>
      </c>
      <c r="P35" s="223">
        <v>1</v>
      </c>
      <c r="Q35" s="223">
        <v>0</v>
      </c>
      <c r="R35" s="1">
        <f t="shared" si="8"/>
        <v>0</v>
      </c>
      <c r="S35" s="223">
        <v>0</v>
      </c>
      <c r="T35" s="223">
        <v>0</v>
      </c>
      <c r="U35" s="1">
        <f t="shared" si="9"/>
        <v>24</v>
      </c>
      <c r="V35" s="223">
        <v>17</v>
      </c>
      <c r="W35" s="223">
        <v>7</v>
      </c>
      <c r="X35" s="1">
        <f t="shared" si="10"/>
        <v>0</v>
      </c>
      <c r="Y35" s="223">
        <v>0</v>
      </c>
      <c r="Z35" s="223">
        <v>0</v>
      </c>
      <c r="AA35" s="1">
        <f t="shared" si="11"/>
        <v>1</v>
      </c>
      <c r="AB35" s="223">
        <v>0</v>
      </c>
      <c r="AC35" s="223">
        <v>1</v>
      </c>
      <c r="AD35" s="1">
        <f t="shared" si="12"/>
        <v>0</v>
      </c>
      <c r="AE35" s="223">
        <v>0</v>
      </c>
      <c r="AF35" s="223">
        <v>0</v>
      </c>
      <c r="AG35" s="1">
        <f t="shared" si="13"/>
        <v>0</v>
      </c>
      <c r="AH35" s="223">
        <v>0</v>
      </c>
      <c r="AI35" s="223">
        <v>0</v>
      </c>
      <c r="AJ35" s="1">
        <f t="shared" si="14"/>
        <v>2</v>
      </c>
      <c r="AK35" s="223">
        <v>1</v>
      </c>
      <c r="AL35" s="223">
        <v>1</v>
      </c>
      <c r="AM35" s="223">
        <f t="shared" si="15"/>
        <v>13</v>
      </c>
      <c r="AN35" s="223">
        <v>2</v>
      </c>
      <c r="AO35" s="223">
        <v>11</v>
      </c>
      <c r="AP35" s="100" t="s">
        <v>31</v>
      </c>
      <c r="AQ35" s="92"/>
    </row>
    <row r="36" spans="1:43" s="81" customFormat="1" ht="21.75" customHeight="1">
      <c r="A36" s="97"/>
      <c r="B36" s="98" t="s">
        <v>32</v>
      </c>
      <c r="C36" s="350">
        <f t="shared" si="1"/>
        <v>21</v>
      </c>
      <c r="D36" s="1">
        <f t="shared" si="2"/>
        <v>16</v>
      </c>
      <c r="E36" s="1">
        <f t="shared" si="3"/>
        <v>5</v>
      </c>
      <c r="F36" s="1">
        <f t="shared" si="4"/>
        <v>1</v>
      </c>
      <c r="G36" s="223">
        <v>1</v>
      </c>
      <c r="H36" s="223">
        <v>0</v>
      </c>
      <c r="I36" s="1">
        <f t="shared" si="5"/>
        <v>1</v>
      </c>
      <c r="J36" s="223">
        <v>1</v>
      </c>
      <c r="K36" s="223">
        <v>0</v>
      </c>
      <c r="L36" s="1">
        <f t="shared" si="6"/>
        <v>1</v>
      </c>
      <c r="M36" s="223">
        <v>0</v>
      </c>
      <c r="N36" s="223">
        <v>1</v>
      </c>
      <c r="O36" s="1">
        <f t="shared" si="7"/>
        <v>0</v>
      </c>
      <c r="P36" s="223">
        <v>0</v>
      </c>
      <c r="Q36" s="223">
        <v>0</v>
      </c>
      <c r="R36" s="1">
        <f t="shared" si="8"/>
        <v>0</v>
      </c>
      <c r="S36" s="223">
        <v>0</v>
      </c>
      <c r="T36" s="223">
        <v>0</v>
      </c>
      <c r="U36" s="1">
        <f t="shared" si="9"/>
        <v>15</v>
      </c>
      <c r="V36" s="223">
        <v>13</v>
      </c>
      <c r="W36" s="223">
        <v>2</v>
      </c>
      <c r="X36" s="1">
        <f t="shared" si="10"/>
        <v>0</v>
      </c>
      <c r="Y36" s="223">
        <v>0</v>
      </c>
      <c r="Z36" s="223">
        <v>0</v>
      </c>
      <c r="AA36" s="1">
        <f t="shared" si="11"/>
        <v>2</v>
      </c>
      <c r="AB36" s="223">
        <v>0</v>
      </c>
      <c r="AC36" s="223">
        <v>2</v>
      </c>
      <c r="AD36" s="1">
        <f t="shared" si="12"/>
        <v>0</v>
      </c>
      <c r="AE36" s="223">
        <v>0</v>
      </c>
      <c r="AF36" s="223">
        <v>0</v>
      </c>
      <c r="AG36" s="1">
        <f t="shared" si="13"/>
        <v>0</v>
      </c>
      <c r="AH36" s="223">
        <v>0</v>
      </c>
      <c r="AI36" s="223">
        <v>0</v>
      </c>
      <c r="AJ36" s="1">
        <f t="shared" si="14"/>
        <v>1</v>
      </c>
      <c r="AK36" s="223">
        <v>1</v>
      </c>
      <c r="AL36" s="223">
        <v>0</v>
      </c>
      <c r="AM36" s="223">
        <f t="shared" si="15"/>
        <v>6</v>
      </c>
      <c r="AN36" s="223">
        <v>3</v>
      </c>
      <c r="AO36" s="223">
        <v>3</v>
      </c>
      <c r="AP36" s="100" t="s">
        <v>32</v>
      </c>
      <c r="AQ36" s="92"/>
    </row>
    <row r="37" spans="1:43" s="307" customFormat="1" ht="21.75" customHeight="1">
      <c r="A37" s="433" t="s">
        <v>248</v>
      </c>
      <c r="B37" s="434"/>
      <c r="C37" s="346">
        <f t="shared" si="1"/>
        <v>176</v>
      </c>
      <c r="D37" s="347">
        <f t="shared" si="2"/>
        <v>133</v>
      </c>
      <c r="E37" s="347">
        <f t="shared" si="3"/>
        <v>43</v>
      </c>
      <c r="F37" s="347">
        <f t="shared" si="4"/>
        <v>4</v>
      </c>
      <c r="G37" s="347">
        <f aca="true" t="shared" si="19" ref="G37:AO37">SUM(G38:G41)</f>
        <v>4</v>
      </c>
      <c r="H37" s="347">
        <f t="shared" si="19"/>
        <v>0</v>
      </c>
      <c r="I37" s="347">
        <f t="shared" si="5"/>
        <v>1</v>
      </c>
      <c r="J37" s="347">
        <f t="shared" si="19"/>
        <v>1</v>
      </c>
      <c r="K37" s="347">
        <f t="shared" si="19"/>
        <v>0</v>
      </c>
      <c r="L37" s="347">
        <f t="shared" si="6"/>
        <v>5</v>
      </c>
      <c r="M37" s="347">
        <f t="shared" si="19"/>
        <v>5</v>
      </c>
      <c r="N37" s="347">
        <f t="shared" si="19"/>
        <v>0</v>
      </c>
      <c r="O37" s="347">
        <f t="shared" si="7"/>
        <v>4</v>
      </c>
      <c r="P37" s="347">
        <f t="shared" si="19"/>
        <v>4</v>
      </c>
      <c r="Q37" s="347">
        <f t="shared" si="19"/>
        <v>0</v>
      </c>
      <c r="R37" s="347">
        <f t="shared" si="8"/>
        <v>0</v>
      </c>
      <c r="S37" s="347">
        <f t="shared" si="19"/>
        <v>0</v>
      </c>
      <c r="T37" s="347">
        <f t="shared" si="19"/>
        <v>0</v>
      </c>
      <c r="U37" s="347">
        <f t="shared" si="9"/>
        <v>144</v>
      </c>
      <c r="V37" s="347">
        <f t="shared" si="19"/>
        <v>111</v>
      </c>
      <c r="W37" s="347">
        <f t="shared" si="19"/>
        <v>33</v>
      </c>
      <c r="X37" s="347">
        <f t="shared" si="10"/>
        <v>0</v>
      </c>
      <c r="Y37" s="347">
        <f t="shared" si="19"/>
        <v>0</v>
      </c>
      <c r="Z37" s="347">
        <f t="shared" si="19"/>
        <v>0</v>
      </c>
      <c r="AA37" s="347">
        <f t="shared" si="11"/>
        <v>8</v>
      </c>
      <c r="AB37" s="347">
        <f t="shared" si="19"/>
        <v>0</v>
      </c>
      <c r="AC37" s="347">
        <f t="shared" si="19"/>
        <v>8</v>
      </c>
      <c r="AD37" s="347">
        <f t="shared" si="12"/>
        <v>0</v>
      </c>
      <c r="AE37" s="347">
        <f t="shared" si="19"/>
        <v>0</v>
      </c>
      <c r="AF37" s="347">
        <f t="shared" si="19"/>
        <v>0</v>
      </c>
      <c r="AG37" s="347">
        <f t="shared" si="13"/>
        <v>0</v>
      </c>
      <c r="AH37" s="347">
        <f t="shared" si="19"/>
        <v>0</v>
      </c>
      <c r="AI37" s="347">
        <f t="shared" si="19"/>
        <v>0</v>
      </c>
      <c r="AJ37" s="347">
        <f t="shared" si="14"/>
        <v>10</v>
      </c>
      <c r="AK37" s="347">
        <f t="shared" si="19"/>
        <v>8</v>
      </c>
      <c r="AL37" s="347">
        <f t="shared" si="19"/>
        <v>2</v>
      </c>
      <c r="AM37" s="351">
        <f t="shared" si="15"/>
        <v>38</v>
      </c>
      <c r="AN37" s="347">
        <f t="shared" si="19"/>
        <v>19</v>
      </c>
      <c r="AO37" s="347">
        <f t="shared" si="19"/>
        <v>19</v>
      </c>
      <c r="AP37" s="443" t="s">
        <v>248</v>
      </c>
      <c r="AQ37" s="444"/>
    </row>
    <row r="38" spans="1:43" s="81" customFormat="1" ht="21.75" customHeight="1">
      <c r="A38" s="97"/>
      <c r="B38" s="98" t="s">
        <v>48</v>
      </c>
      <c r="C38" s="350">
        <f t="shared" si="1"/>
        <v>100</v>
      </c>
      <c r="D38" s="1">
        <f t="shared" si="2"/>
        <v>78</v>
      </c>
      <c r="E38" s="1">
        <f t="shared" si="3"/>
        <v>22</v>
      </c>
      <c r="F38" s="1">
        <f t="shared" si="4"/>
        <v>2</v>
      </c>
      <c r="G38" s="223">
        <v>2</v>
      </c>
      <c r="H38" s="223">
        <v>0</v>
      </c>
      <c r="I38" s="1">
        <f t="shared" si="5"/>
        <v>0</v>
      </c>
      <c r="J38" s="223">
        <v>0</v>
      </c>
      <c r="K38" s="223">
        <v>0</v>
      </c>
      <c r="L38" s="1">
        <f t="shared" si="6"/>
        <v>3</v>
      </c>
      <c r="M38" s="223">
        <v>3</v>
      </c>
      <c r="N38" s="223">
        <v>0</v>
      </c>
      <c r="O38" s="1">
        <f t="shared" si="7"/>
        <v>2</v>
      </c>
      <c r="P38" s="223">
        <v>2</v>
      </c>
      <c r="Q38" s="223">
        <v>0</v>
      </c>
      <c r="R38" s="1">
        <f t="shared" si="8"/>
        <v>0</v>
      </c>
      <c r="S38" s="223">
        <v>0</v>
      </c>
      <c r="T38" s="223">
        <v>0</v>
      </c>
      <c r="U38" s="1">
        <f t="shared" si="9"/>
        <v>82</v>
      </c>
      <c r="V38" s="223">
        <v>66</v>
      </c>
      <c r="W38" s="223">
        <v>16</v>
      </c>
      <c r="X38" s="1">
        <f t="shared" si="10"/>
        <v>0</v>
      </c>
      <c r="Y38" s="223">
        <v>0</v>
      </c>
      <c r="Z38" s="223">
        <v>0</v>
      </c>
      <c r="AA38" s="1">
        <f t="shared" si="11"/>
        <v>5</v>
      </c>
      <c r="AB38" s="223">
        <v>0</v>
      </c>
      <c r="AC38" s="223">
        <v>5</v>
      </c>
      <c r="AD38" s="1">
        <f t="shared" si="12"/>
        <v>0</v>
      </c>
      <c r="AE38" s="223">
        <v>0</v>
      </c>
      <c r="AF38" s="223">
        <v>0</v>
      </c>
      <c r="AG38" s="1">
        <f t="shared" si="13"/>
        <v>0</v>
      </c>
      <c r="AH38" s="223">
        <v>0</v>
      </c>
      <c r="AI38" s="223">
        <v>0</v>
      </c>
      <c r="AJ38" s="1">
        <f t="shared" si="14"/>
        <v>6</v>
      </c>
      <c r="AK38" s="223">
        <v>5</v>
      </c>
      <c r="AL38" s="223">
        <v>1</v>
      </c>
      <c r="AM38" s="223">
        <f t="shared" si="15"/>
        <v>14</v>
      </c>
      <c r="AN38" s="223">
        <v>10</v>
      </c>
      <c r="AO38" s="223">
        <v>4</v>
      </c>
      <c r="AP38" s="100" t="s">
        <v>47</v>
      </c>
      <c r="AQ38" s="92"/>
    </row>
    <row r="39" spans="1:43" s="81" customFormat="1" ht="21.75" customHeight="1">
      <c r="A39" s="97"/>
      <c r="B39" s="98" t="s">
        <v>50</v>
      </c>
      <c r="C39" s="350">
        <f t="shared" si="1"/>
        <v>31</v>
      </c>
      <c r="D39" s="1">
        <f t="shared" si="2"/>
        <v>21</v>
      </c>
      <c r="E39" s="1">
        <f t="shared" si="3"/>
        <v>10</v>
      </c>
      <c r="F39" s="1">
        <f t="shared" si="4"/>
        <v>1</v>
      </c>
      <c r="G39" s="223">
        <v>1</v>
      </c>
      <c r="H39" s="223">
        <v>0</v>
      </c>
      <c r="I39" s="1">
        <f t="shared" si="5"/>
        <v>0</v>
      </c>
      <c r="J39" s="223">
        <v>0</v>
      </c>
      <c r="K39" s="223">
        <v>0</v>
      </c>
      <c r="L39" s="1">
        <f t="shared" si="6"/>
        <v>1</v>
      </c>
      <c r="M39" s="223">
        <v>1</v>
      </c>
      <c r="N39" s="223">
        <v>0</v>
      </c>
      <c r="O39" s="1">
        <f t="shared" si="7"/>
        <v>1</v>
      </c>
      <c r="P39" s="223">
        <v>1</v>
      </c>
      <c r="Q39" s="223">
        <v>0</v>
      </c>
      <c r="R39" s="1">
        <f t="shared" si="8"/>
        <v>0</v>
      </c>
      <c r="S39" s="223">
        <v>0</v>
      </c>
      <c r="T39" s="223">
        <v>0</v>
      </c>
      <c r="U39" s="1">
        <f t="shared" si="9"/>
        <v>25</v>
      </c>
      <c r="V39" s="223">
        <v>17</v>
      </c>
      <c r="W39" s="223">
        <v>8</v>
      </c>
      <c r="X39" s="1">
        <f t="shared" si="10"/>
        <v>0</v>
      </c>
      <c r="Y39" s="223">
        <v>0</v>
      </c>
      <c r="Z39" s="223">
        <v>0</v>
      </c>
      <c r="AA39" s="1">
        <f t="shared" si="11"/>
        <v>1</v>
      </c>
      <c r="AB39" s="223">
        <v>0</v>
      </c>
      <c r="AC39" s="223">
        <v>1</v>
      </c>
      <c r="AD39" s="1">
        <f t="shared" si="12"/>
        <v>0</v>
      </c>
      <c r="AE39" s="223">
        <v>0</v>
      </c>
      <c r="AF39" s="223">
        <v>0</v>
      </c>
      <c r="AG39" s="1">
        <f t="shared" si="13"/>
        <v>0</v>
      </c>
      <c r="AH39" s="223">
        <v>0</v>
      </c>
      <c r="AI39" s="223">
        <v>0</v>
      </c>
      <c r="AJ39" s="1">
        <f t="shared" si="14"/>
        <v>2</v>
      </c>
      <c r="AK39" s="223">
        <v>1</v>
      </c>
      <c r="AL39" s="223">
        <v>1</v>
      </c>
      <c r="AM39" s="223">
        <f t="shared" si="15"/>
        <v>12</v>
      </c>
      <c r="AN39" s="223">
        <v>3</v>
      </c>
      <c r="AO39" s="223">
        <v>9</v>
      </c>
      <c r="AP39" s="100" t="s">
        <v>49</v>
      </c>
      <c r="AQ39" s="92"/>
    </row>
    <row r="40" spans="1:43" s="81" customFormat="1" ht="21.75" customHeight="1">
      <c r="A40" s="97"/>
      <c r="B40" s="98" t="s">
        <v>52</v>
      </c>
      <c r="C40" s="350">
        <f t="shared" si="1"/>
        <v>34</v>
      </c>
      <c r="D40" s="1">
        <f t="shared" si="2"/>
        <v>25</v>
      </c>
      <c r="E40" s="1">
        <f t="shared" si="3"/>
        <v>9</v>
      </c>
      <c r="F40" s="1">
        <f t="shared" si="4"/>
        <v>1</v>
      </c>
      <c r="G40" s="223">
        <v>1</v>
      </c>
      <c r="H40" s="223">
        <v>0</v>
      </c>
      <c r="I40" s="1">
        <f t="shared" si="5"/>
        <v>0</v>
      </c>
      <c r="J40" s="223">
        <v>0</v>
      </c>
      <c r="K40" s="223">
        <v>0</v>
      </c>
      <c r="L40" s="1">
        <f t="shared" si="6"/>
        <v>1</v>
      </c>
      <c r="M40" s="223">
        <v>1</v>
      </c>
      <c r="N40" s="223">
        <v>0</v>
      </c>
      <c r="O40" s="1">
        <f t="shared" si="7"/>
        <v>1</v>
      </c>
      <c r="P40" s="223">
        <v>1</v>
      </c>
      <c r="Q40" s="223">
        <v>0</v>
      </c>
      <c r="R40" s="1">
        <f t="shared" si="8"/>
        <v>0</v>
      </c>
      <c r="S40" s="223">
        <v>0</v>
      </c>
      <c r="T40" s="223">
        <v>0</v>
      </c>
      <c r="U40" s="1">
        <f t="shared" si="9"/>
        <v>28</v>
      </c>
      <c r="V40" s="223">
        <v>20</v>
      </c>
      <c r="W40" s="223">
        <v>8</v>
      </c>
      <c r="X40" s="1">
        <f t="shared" si="10"/>
        <v>0</v>
      </c>
      <c r="Y40" s="223">
        <v>0</v>
      </c>
      <c r="Z40" s="223">
        <v>0</v>
      </c>
      <c r="AA40" s="1">
        <f t="shared" si="11"/>
        <v>1</v>
      </c>
      <c r="AB40" s="223">
        <v>0</v>
      </c>
      <c r="AC40" s="223">
        <v>1</v>
      </c>
      <c r="AD40" s="1">
        <f t="shared" si="12"/>
        <v>0</v>
      </c>
      <c r="AE40" s="223">
        <v>0</v>
      </c>
      <c r="AF40" s="223">
        <v>0</v>
      </c>
      <c r="AG40" s="1">
        <f t="shared" si="13"/>
        <v>0</v>
      </c>
      <c r="AH40" s="223">
        <v>0</v>
      </c>
      <c r="AI40" s="223">
        <v>0</v>
      </c>
      <c r="AJ40" s="1">
        <f t="shared" si="14"/>
        <v>2</v>
      </c>
      <c r="AK40" s="223">
        <v>2</v>
      </c>
      <c r="AL40" s="223">
        <v>0</v>
      </c>
      <c r="AM40" s="223">
        <f t="shared" si="15"/>
        <v>8</v>
      </c>
      <c r="AN40" s="223">
        <v>5</v>
      </c>
      <c r="AO40" s="223">
        <v>3</v>
      </c>
      <c r="AP40" s="100" t="s">
        <v>51</v>
      </c>
      <c r="AQ40" s="92"/>
    </row>
    <row r="41" spans="1:43" s="81" customFormat="1" ht="21.75" customHeight="1">
      <c r="A41" s="97"/>
      <c r="B41" s="98" t="s">
        <v>54</v>
      </c>
      <c r="C41" s="350">
        <f t="shared" si="1"/>
        <v>11</v>
      </c>
      <c r="D41" s="1">
        <f t="shared" si="2"/>
        <v>9</v>
      </c>
      <c r="E41" s="1">
        <f t="shared" si="3"/>
        <v>2</v>
      </c>
      <c r="F41" s="1">
        <f t="shared" si="4"/>
        <v>0</v>
      </c>
      <c r="G41" s="223">
        <v>0</v>
      </c>
      <c r="H41" s="223">
        <v>0</v>
      </c>
      <c r="I41" s="1">
        <f t="shared" si="5"/>
        <v>1</v>
      </c>
      <c r="J41" s="223">
        <v>1</v>
      </c>
      <c r="K41" s="223">
        <v>0</v>
      </c>
      <c r="L41" s="1">
        <f t="shared" si="6"/>
        <v>0</v>
      </c>
      <c r="M41" s="223">
        <v>0</v>
      </c>
      <c r="N41" s="223">
        <v>0</v>
      </c>
      <c r="O41" s="1">
        <f t="shared" si="7"/>
        <v>0</v>
      </c>
      <c r="P41" s="223">
        <v>0</v>
      </c>
      <c r="Q41" s="223">
        <v>0</v>
      </c>
      <c r="R41" s="1">
        <f t="shared" si="8"/>
        <v>0</v>
      </c>
      <c r="S41" s="223">
        <v>0</v>
      </c>
      <c r="T41" s="223">
        <v>0</v>
      </c>
      <c r="U41" s="1">
        <f t="shared" si="9"/>
        <v>9</v>
      </c>
      <c r="V41" s="223">
        <v>8</v>
      </c>
      <c r="W41" s="223">
        <v>1</v>
      </c>
      <c r="X41" s="1">
        <f t="shared" si="10"/>
        <v>0</v>
      </c>
      <c r="Y41" s="223">
        <v>0</v>
      </c>
      <c r="Z41" s="223">
        <v>0</v>
      </c>
      <c r="AA41" s="1">
        <f t="shared" si="11"/>
        <v>1</v>
      </c>
      <c r="AB41" s="223">
        <v>0</v>
      </c>
      <c r="AC41" s="223">
        <v>1</v>
      </c>
      <c r="AD41" s="1">
        <f t="shared" si="12"/>
        <v>0</v>
      </c>
      <c r="AE41" s="223">
        <v>0</v>
      </c>
      <c r="AF41" s="223">
        <v>0</v>
      </c>
      <c r="AG41" s="1">
        <f t="shared" si="13"/>
        <v>0</v>
      </c>
      <c r="AH41" s="223">
        <v>0</v>
      </c>
      <c r="AI41" s="223">
        <v>0</v>
      </c>
      <c r="AJ41" s="1">
        <f t="shared" si="14"/>
        <v>0</v>
      </c>
      <c r="AK41" s="223">
        <v>0</v>
      </c>
      <c r="AL41" s="223">
        <v>0</v>
      </c>
      <c r="AM41" s="223">
        <f t="shared" si="15"/>
        <v>4</v>
      </c>
      <c r="AN41" s="223">
        <v>1</v>
      </c>
      <c r="AO41" s="223">
        <v>3</v>
      </c>
      <c r="AP41" s="100" t="s">
        <v>53</v>
      </c>
      <c r="AQ41" s="92"/>
    </row>
    <row r="42" spans="1:43" s="307" customFormat="1" ht="21.75" customHeight="1">
      <c r="A42" s="433" t="s">
        <v>249</v>
      </c>
      <c r="B42" s="434"/>
      <c r="C42" s="346">
        <f t="shared" si="1"/>
        <v>32</v>
      </c>
      <c r="D42" s="347">
        <f t="shared" si="2"/>
        <v>19</v>
      </c>
      <c r="E42" s="347">
        <f t="shared" si="3"/>
        <v>13</v>
      </c>
      <c r="F42" s="347">
        <f t="shared" si="4"/>
        <v>1</v>
      </c>
      <c r="G42" s="347">
        <f aca="true" t="shared" si="20" ref="G42:AO42">G43</f>
        <v>1</v>
      </c>
      <c r="H42" s="347">
        <f t="shared" si="20"/>
        <v>0</v>
      </c>
      <c r="I42" s="347">
        <f t="shared" si="5"/>
        <v>0</v>
      </c>
      <c r="J42" s="347">
        <f t="shared" si="20"/>
        <v>0</v>
      </c>
      <c r="K42" s="347">
        <f t="shared" si="20"/>
        <v>0</v>
      </c>
      <c r="L42" s="347">
        <f t="shared" si="6"/>
        <v>1</v>
      </c>
      <c r="M42" s="347">
        <f t="shared" si="20"/>
        <v>1</v>
      </c>
      <c r="N42" s="347">
        <f t="shared" si="20"/>
        <v>0</v>
      </c>
      <c r="O42" s="347">
        <f t="shared" si="7"/>
        <v>1</v>
      </c>
      <c r="P42" s="347">
        <f t="shared" si="20"/>
        <v>1</v>
      </c>
      <c r="Q42" s="347">
        <f t="shared" si="20"/>
        <v>0</v>
      </c>
      <c r="R42" s="347">
        <f t="shared" si="8"/>
        <v>0</v>
      </c>
      <c r="S42" s="347">
        <f t="shared" si="20"/>
        <v>0</v>
      </c>
      <c r="T42" s="347">
        <f t="shared" si="20"/>
        <v>0</v>
      </c>
      <c r="U42" s="347">
        <f t="shared" si="9"/>
        <v>27</v>
      </c>
      <c r="V42" s="347">
        <f t="shared" si="20"/>
        <v>15</v>
      </c>
      <c r="W42" s="347">
        <f t="shared" si="20"/>
        <v>12</v>
      </c>
      <c r="X42" s="347">
        <f t="shared" si="10"/>
        <v>0</v>
      </c>
      <c r="Y42" s="347">
        <f t="shared" si="20"/>
        <v>0</v>
      </c>
      <c r="Z42" s="347">
        <f t="shared" si="20"/>
        <v>0</v>
      </c>
      <c r="AA42" s="347">
        <f t="shared" si="11"/>
        <v>1</v>
      </c>
      <c r="AB42" s="347">
        <f t="shared" si="20"/>
        <v>0</v>
      </c>
      <c r="AC42" s="347">
        <f t="shared" si="20"/>
        <v>1</v>
      </c>
      <c r="AD42" s="347">
        <f t="shared" si="12"/>
        <v>0</v>
      </c>
      <c r="AE42" s="347">
        <f t="shared" si="20"/>
        <v>0</v>
      </c>
      <c r="AF42" s="347">
        <f t="shared" si="20"/>
        <v>0</v>
      </c>
      <c r="AG42" s="347">
        <f t="shared" si="13"/>
        <v>0</v>
      </c>
      <c r="AH42" s="347">
        <f t="shared" si="20"/>
        <v>0</v>
      </c>
      <c r="AI42" s="347">
        <f t="shared" si="20"/>
        <v>0</v>
      </c>
      <c r="AJ42" s="347">
        <f t="shared" si="14"/>
        <v>1</v>
      </c>
      <c r="AK42" s="347">
        <f t="shared" si="20"/>
        <v>1</v>
      </c>
      <c r="AL42" s="347">
        <f t="shared" si="20"/>
        <v>0</v>
      </c>
      <c r="AM42" s="351">
        <f t="shared" si="15"/>
        <v>11</v>
      </c>
      <c r="AN42" s="347">
        <f t="shared" si="20"/>
        <v>8</v>
      </c>
      <c r="AO42" s="347">
        <f t="shared" si="20"/>
        <v>3</v>
      </c>
      <c r="AP42" s="445" t="s">
        <v>33</v>
      </c>
      <c r="AQ42" s="446"/>
    </row>
    <row r="43" spans="1:43" s="81" customFormat="1" ht="21.75" customHeight="1">
      <c r="A43" s="97"/>
      <c r="B43" s="98" t="s">
        <v>34</v>
      </c>
      <c r="C43" s="350">
        <f t="shared" si="1"/>
        <v>32</v>
      </c>
      <c r="D43" s="1">
        <f t="shared" si="2"/>
        <v>19</v>
      </c>
      <c r="E43" s="1">
        <f t="shared" si="3"/>
        <v>13</v>
      </c>
      <c r="F43" s="1">
        <f t="shared" si="4"/>
        <v>1</v>
      </c>
      <c r="G43" s="223">
        <v>1</v>
      </c>
      <c r="H43" s="223">
        <v>0</v>
      </c>
      <c r="I43" s="1">
        <f t="shared" si="5"/>
        <v>0</v>
      </c>
      <c r="J43" s="223">
        <v>0</v>
      </c>
      <c r="K43" s="223">
        <v>0</v>
      </c>
      <c r="L43" s="1">
        <f t="shared" si="6"/>
        <v>1</v>
      </c>
      <c r="M43" s="223">
        <v>1</v>
      </c>
      <c r="N43" s="223">
        <v>0</v>
      </c>
      <c r="O43" s="1">
        <f t="shared" si="7"/>
        <v>1</v>
      </c>
      <c r="P43" s="223">
        <v>1</v>
      </c>
      <c r="Q43" s="223">
        <v>0</v>
      </c>
      <c r="R43" s="1">
        <f t="shared" si="8"/>
        <v>0</v>
      </c>
      <c r="S43" s="223">
        <v>0</v>
      </c>
      <c r="T43" s="223">
        <v>0</v>
      </c>
      <c r="U43" s="1">
        <f t="shared" si="9"/>
        <v>27</v>
      </c>
      <c r="V43" s="223">
        <v>15</v>
      </c>
      <c r="W43" s="223">
        <v>12</v>
      </c>
      <c r="X43" s="1">
        <f t="shared" si="10"/>
        <v>0</v>
      </c>
      <c r="Y43" s="223">
        <v>0</v>
      </c>
      <c r="Z43" s="223">
        <v>0</v>
      </c>
      <c r="AA43" s="1">
        <f t="shared" si="11"/>
        <v>1</v>
      </c>
      <c r="AB43" s="223">
        <v>0</v>
      </c>
      <c r="AC43" s="223">
        <v>1</v>
      </c>
      <c r="AD43" s="1">
        <f t="shared" si="12"/>
        <v>0</v>
      </c>
      <c r="AE43" s="223">
        <v>0</v>
      </c>
      <c r="AF43" s="223">
        <v>0</v>
      </c>
      <c r="AG43" s="1">
        <f t="shared" si="13"/>
        <v>0</v>
      </c>
      <c r="AH43" s="223">
        <v>0</v>
      </c>
      <c r="AI43" s="223">
        <v>0</v>
      </c>
      <c r="AJ43" s="1">
        <f t="shared" si="14"/>
        <v>1</v>
      </c>
      <c r="AK43" s="223">
        <v>1</v>
      </c>
      <c r="AL43" s="223">
        <v>0</v>
      </c>
      <c r="AM43" s="223">
        <f t="shared" si="15"/>
        <v>11</v>
      </c>
      <c r="AN43" s="223">
        <v>8</v>
      </c>
      <c r="AO43" s="223">
        <v>3</v>
      </c>
      <c r="AP43" s="100" t="s">
        <v>34</v>
      </c>
      <c r="AQ43" s="92"/>
    </row>
    <row r="44" spans="1:43" s="307" customFormat="1" ht="21.75" customHeight="1">
      <c r="A44" s="433" t="s">
        <v>250</v>
      </c>
      <c r="B44" s="434"/>
      <c r="C44" s="346">
        <f t="shared" si="1"/>
        <v>44</v>
      </c>
      <c r="D44" s="347">
        <f t="shared" si="2"/>
        <v>27</v>
      </c>
      <c r="E44" s="347">
        <f t="shared" si="3"/>
        <v>17</v>
      </c>
      <c r="F44" s="347">
        <f t="shared" si="4"/>
        <v>1</v>
      </c>
      <c r="G44" s="347">
        <f aca="true" t="shared" si="21" ref="G44:AO44">SUM(G45:G46)</f>
        <v>1</v>
      </c>
      <c r="H44" s="347">
        <f t="shared" si="21"/>
        <v>0</v>
      </c>
      <c r="I44" s="347">
        <f t="shared" si="5"/>
        <v>0</v>
      </c>
      <c r="J44" s="347">
        <f t="shared" si="21"/>
        <v>0</v>
      </c>
      <c r="K44" s="347">
        <f t="shared" si="21"/>
        <v>0</v>
      </c>
      <c r="L44" s="347">
        <f t="shared" si="6"/>
        <v>1</v>
      </c>
      <c r="M44" s="347">
        <f t="shared" si="21"/>
        <v>1</v>
      </c>
      <c r="N44" s="347">
        <f t="shared" si="21"/>
        <v>0</v>
      </c>
      <c r="O44" s="347">
        <f t="shared" si="7"/>
        <v>1</v>
      </c>
      <c r="P44" s="347">
        <f t="shared" si="21"/>
        <v>1</v>
      </c>
      <c r="Q44" s="347">
        <f t="shared" si="21"/>
        <v>0</v>
      </c>
      <c r="R44" s="347">
        <f t="shared" si="8"/>
        <v>0</v>
      </c>
      <c r="S44" s="347">
        <f t="shared" si="21"/>
        <v>0</v>
      </c>
      <c r="T44" s="347">
        <f t="shared" si="21"/>
        <v>0</v>
      </c>
      <c r="U44" s="347">
        <f t="shared" si="9"/>
        <v>36</v>
      </c>
      <c r="V44" s="347">
        <f t="shared" si="21"/>
        <v>22</v>
      </c>
      <c r="W44" s="347">
        <f t="shared" si="21"/>
        <v>14</v>
      </c>
      <c r="X44" s="347">
        <f t="shared" si="10"/>
        <v>0</v>
      </c>
      <c r="Y44" s="347">
        <f t="shared" si="21"/>
        <v>0</v>
      </c>
      <c r="Z44" s="347">
        <f t="shared" si="21"/>
        <v>0</v>
      </c>
      <c r="AA44" s="347">
        <f t="shared" si="11"/>
        <v>2</v>
      </c>
      <c r="AB44" s="347">
        <f t="shared" si="21"/>
        <v>0</v>
      </c>
      <c r="AC44" s="347">
        <f t="shared" si="21"/>
        <v>2</v>
      </c>
      <c r="AD44" s="347">
        <f t="shared" si="12"/>
        <v>0</v>
      </c>
      <c r="AE44" s="347">
        <f t="shared" si="21"/>
        <v>0</v>
      </c>
      <c r="AF44" s="347">
        <f t="shared" si="21"/>
        <v>0</v>
      </c>
      <c r="AG44" s="347">
        <f t="shared" si="13"/>
        <v>0</v>
      </c>
      <c r="AH44" s="347">
        <f t="shared" si="21"/>
        <v>0</v>
      </c>
      <c r="AI44" s="347">
        <f t="shared" si="21"/>
        <v>0</v>
      </c>
      <c r="AJ44" s="347">
        <f t="shared" si="14"/>
        <v>3</v>
      </c>
      <c r="AK44" s="347">
        <f t="shared" si="21"/>
        <v>2</v>
      </c>
      <c r="AL44" s="347">
        <f t="shared" si="21"/>
        <v>1</v>
      </c>
      <c r="AM44" s="351">
        <f t="shared" si="15"/>
        <v>8</v>
      </c>
      <c r="AN44" s="347">
        <f t="shared" si="21"/>
        <v>4</v>
      </c>
      <c r="AO44" s="347">
        <f t="shared" si="21"/>
        <v>4</v>
      </c>
      <c r="AP44" s="443" t="s">
        <v>250</v>
      </c>
      <c r="AQ44" s="444"/>
    </row>
    <row r="45" spans="1:43" s="81" customFormat="1" ht="21.75" customHeight="1">
      <c r="A45" s="97"/>
      <c r="B45" s="98" t="s">
        <v>35</v>
      </c>
      <c r="C45" s="350">
        <f t="shared" si="1"/>
        <v>44</v>
      </c>
      <c r="D45" s="1">
        <f t="shared" si="2"/>
        <v>27</v>
      </c>
      <c r="E45" s="1">
        <f t="shared" si="3"/>
        <v>17</v>
      </c>
      <c r="F45" s="1">
        <f t="shared" si="4"/>
        <v>1</v>
      </c>
      <c r="G45" s="223">
        <v>1</v>
      </c>
      <c r="H45" s="223">
        <v>0</v>
      </c>
      <c r="I45" s="1">
        <f t="shared" si="5"/>
        <v>0</v>
      </c>
      <c r="J45" s="223">
        <v>0</v>
      </c>
      <c r="K45" s="223">
        <v>0</v>
      </c>
      <c r="L45" s="1">
        <f t="shared" si="6"/>
        <v>1</v>
      </c>
      <c r="M45" s="223">
        <v>1</v>
      </c>
      <c r="N45" s="223">
        <v>0</v>
      </c>
      <c r="O45" s="1">
        <f t="shared" si="7"/>
        <v>1</v>
      </c>
      <c r="P45" s="223">
        <v>1</v>
      </c>
      <c r="Q45" s="223">
        <v>0</v>
      </c>
      <c r="R45" s="1">
        <f t="shared" si="8"/>
        <v>0</v>
      </c>
      <c r="S45" s="223">
        <v>0</v>
      </c>
      <c r="T45" s="223">
        <v>0</v>
      </c>
      <c r="U45" s="1">
        <f t="shared" si="9"/>
        <v>36</v>
      </c>
      <c r="V45" s="223">
        <v>22</v>
      </c>
      <c r="W45" s="223">
        <v>14</v>
      </c>
      <c r="X45" s="1">
        <f t="shared" si="10"/>
        <v>0</v>
      </c>
      <c r="Y45" s="223">
        <v>0</v>
      </c>
      <c r="Z45" s="223">
        <v>0</v>
      </c>
      <c r="AA45" s="1">
        <f t="shared" si="11"/>
        <v>2</v>
      </c>
      <c r="AB45" s="223">
        <v>0</v>
      </c>
      <c r="AC45" s="223">
        <v>2</v>
      </c>
      <c r="AD45" s="1">
        <f t="shared" si="12"/>
        <v>0</v>
      </c>
      <c r="AE45" s="223">
        <v>0</v>
      </c>
      <c r="AF45" s="223">
        <v>0</v>
      </c>
      <c r="AG45" s="1">
        <f t="shared" si="13"/>
        <v>0</v>
      </c>
      <c r="AH45" s="223">
        <v>0</v>
      </c>
      <c r="AI45" s="223">
        <v>0</v>
      </c>
      <c r="AJ45" s="1">
        <f t="shared" si="14"/>
        <v>3</v>
      </c>
      <c r="AK45" s="223">
        <v>2</v>
      </c>
      <c r="AL45" s="223">
        <v>1</v>
      </c>
      <c r="AM45" s="223">
        <f t="shared" si="15"/>
        <v>8</v>
      </c>
      <c r="AN45" s="223">
        <v>4</v>
      </c>
      <c r="AO45" s="223">
        <v>4</v>
      </c>
      <c r="AP45" s="100" t="s">
        <v>35</v>
      </c>
      <c r="AQ45" s="92"/>
    </row>
    <row r="46" spans="1:43" s="81" customFormat="1" ht="21.75" customHeight="1">
      <c r="A46" s="97"/>
      <c r="B46" s="98" t="s">
        <v>36</v>
      </c>
      <c r="C46" s="350">
        <f t="shared" si="1"/>
        <v>0</v>
      </c>
      <c r="D46" s="1">
        <f t="shared" si="2"/>
        <v>0</v>
      </c>
      <c r="E46" s="1">
        <f t="shared" si="3"/>
        <v>0</v>
      </c>
      <c r="F46" s="1">
        <f t="shared" si="4"/>
        <v>0</v>
      </c>
      <c r="G46" s="223">
        <v>0</v>
      </c>
      <c r="H46" s="223">
        <v>0</v>
      </c>
      <c r="I46" s="1">
        <f t="shared" si="5"/>
        <v>0</v>
      </c>
      <c r="J46" s="223">
        <v>0</v>
      </c>
      <c r="K46" s="223">
        <v>0</v>
      </c>
      <c r="L46" s="1">
        <f t="shared" si="6"/>
        <v>0</v>
      </c>
      <c r="M46" s="223">
        <v>0</v>
      </c>
      <c r="N46" s="223">
        <v>0</v>
      </c>
      <c r="O46" s="1">
        <f t="shared" si="7"/>
        <v>0</v>
      </c>
      <c r="P46" s="223">
        <v>0</v>
      </c>
      <c r="Q46" s="223">
        <v>0</v>
      </c>
      <c r="R46" s="1">
        <f t="shared" si="8"/>
        <v>0</v>
      </c>
      <c r="S46" s="223">
        <v>0</v>
      </c>
      <c r="T46" s="223">
        <v>0</v>
      </c>
      <c r="U46" s="1">
        <f t="shared" si="9"/>
        <v>0</v>
      </c>
      <c r="V46" s="223">
        <v>0</v>
      </c>
      <c r="W46" s="223">
        <v>0</v>
      </c>
      <c r="X46" s="1">
        <f t="shared" si="10"/>
        <v>0</v>
      </c>
      <c r="Y46" s="223">
        <v>0</v>
      </c>
      <c r="Z46" s="223">
        <v>0</v>
      </c>
      <c r="AA46" s="1">
        <f t="shared" si="11"/>
        <v>0</v>
      </c>
      <c r="AB46" s="223">
        <v>0</v>
      </c>
      <c r="AC46" s="223">
        <v>0</v>
      </c>
      <c r="AD46" s="1">
        <f t="shared" si="12"/>
        <v>0</v>
      </c>
      <c r="AE46" s="223">
        <v>0</v>
      </c>
      <c r="AF46" s="223">
        <v>0</v>
      </c>
      <c r="AG46" s="1">
        <f t="shared" si="13"/>
        <v>0</v>
      </c>
      <c r="AH46" s="223">
        <v>0</v>
      </c>
      <c r="AI46" s="223">
        <v>0</v>
      </c>
      <c r="AJ46" s="1">
        <f t="shared" si="14"/>
        <v>0</v>
      </c>
      <c r="AK46" s="223">
        <v>0</v>
      </c>
      <c r="AL46" s="223">
        <v>0</v>
      </c>
      <c r="AM46" s="223">
        <f t="shared" si="15"/>
        <v>0</v>
      </c>
      <c r="AN46" s="223">
        <v>0</v>
      </c>
      <c r="AO46" s="223">
        <v>0</v>
      </c>
      <c r="AP46" s="100" t="s">
        <v>36</v>
      </c>
      <c r="AQ46" s="92"/>
    </row>
    <row r="47" spans="1:43" s="307" customFormat="1" ht="21.75" customHeight="1">
      <c r="A47" s="433" t="s">
        <v>251</v>
      </c>
      <c r="B47" s="434"/>
      <c r="C47" s="346">
        <f t="shared" si="1"/>
        <v>107</v>
      </c>
      <c r="D47" s="347">
        <f t="shared" si="2"/>
        <v>77</v>
      </c>
      <c r="E47" s="347">
        <f t="shared" si="3"/>
        <v>30</v>
      </c>
      <c r="F47" s="347">
        <f t="shared" si="4"/>
        <v>2</v>
      </c>
      <c r="G47" s="347">
        <f aca="true" t="shared" si="22" ref="G47:AO47">SUM(G48:G50)</f>
        <v>2</v>
      </c>
      <c r="H47" s="347">
        <f t="shared" si="22"/>
        <v>0</v>
      </c>
      <c r="I47" s="347">
        <f t="shared" si="5"/>
        <v>0</v>
      </c>
      <c r="J47" s="347">
        <f t="shared" si="22"/>
        <v>0</v>
      </c>
      <c r="K47" s="347">
        <f t="shared" si="22"/>
        <v>0</v>
      </c>
      <c r="L47" s="347">
        <f t="shared" si="6"/>
        <v>3</v>
      </c>
      <c r="M47" s="347">
        <f t="shared" si="22"/>
        <v>3</v>
      </c>
      <c r="N47" s="347">
        <f t="shared" si="22"/>
        <v>0</v>
      </c>
      <c r="O47" s="347">
        <f t="shared" si="7"/>
        <v>3</v>
      </c>
      <c r="P47" s="347">
        <f t="shared" si="22"/>
        <v>3</v>
      </c>
      <c r="Q47" s="347">
        <f t="shared" si="22"/>
        <v>0</v>
      </c>
      <c r="R47" s="347">
        <f t="shared" si="8"/>
        <v>0</v>
      </c>
      <c r="S47" s="347">
        <f t="shared" si="22"/>
        <v>0</v>
      </c>
      <c r="T47" s="347">
        <f t="shared" si="22"/>
        <v>0</v>
      </c>
      <c r="U47" s="347">
        <f t="shared" si="9"/>
        <v>91</v>
      </c>
      <c r="V47" s="347">
        <f t="shared" si="22"/>
        <v>66</v>
      </c>
      <c r="W47" s="347">
        <f t="shared" si="22"/>
        <v>25</v>
      </c>
      <c r="X47" s="347">
        <f t="shared" si="10"/>
        <v>0</v>
      </c>
      <c r="Y47" s="347">
        <f t="shared" si="22"/>
        <v>0</v>
      </c>
      <c r="Z47" s="347">
        <f t="shared" si="22"/>
        <v>0</v>
      </c>
      <c r="AA47" s="347">
        <f t="shared" si="11"/>
        <v>3</v>
      </c>
      <c r="AB47" s="347">
        <f t="shared" si="22"/>
        <v>0</v>
      </c>
      <c r="AC47" s="347">
        <f t="shared" si="22"/>
        <v>3</v>
      </c>
      <c r="AD47" s="347">
        <f t="shared" si="12"/>
        <v>0</v>
      </c>
      <c r="AE47" s="347">
        <f t="shared" si="22"/>
        <v>0</v>
      </c>
      <c r="AF47" s="347">
        <f t="shared" si="22"/>
        <v>0</v>
      </c>
      <c r="AG47" s="347">
        <f t="shared" si="13"/>
        <v>0</v>
      </c>
      <c r="AH47" s="347">
        <f t="shared" si="22"/>
        <v>0</v>
      </c>
      <c r="AI47" s="347">
        <f t="shared" si="22"/>
        <v>0</v>
      </c>
      <c r="AJ47" s="347">
        <f t="shared" si="14"/>
        <v>5</v>
      </c>
      <c r="AK47" s="347">
        <f t="shared" si="22"/>
        <v>3</v>
      </c>
      <c r="AL47" s="347">
        <f t="shared" si="22"/>
        <v>2</v>
      </c>
      <c r="AM47" s="351">
        <f t="shared" si="15"/>
        <v>8</v>
      </c>
      <c r="AN47" s="347">
        <f t="shared" si="22"/>
        <v>5</v>
      </c>
      <c r="AO47" s="347">
        <f t="shared" si="22"/>
        <v>3</v>
      </c>
      <c r="AP47" s="443" t="s">
        <v>251</v>
      </c>
      <c r="AQ47" s="444"/>
    </row>
    <row r="48" spans="1:43" s="81" customFormat="1" ht="21.75" customHeight="1">
      <c r="A48" s="97"/>
      <c r="B48" s="98" t="s">
        <v>37</v>
      </c>
      <c r="C48" s="350">
        <f t="shared" si="1"/>
        <v>43</v>
      </c>
      <c r="D48" s="1">
        <f t="shared" si="2"/>
        <v>30</v>
      </c>
      <c r="E48" s="1">
        <f t="shared" si="3"/>
        <v>13</v>
      </c>
      <c r="F48" s="1">
        <f t="shared" si="4"/>
        <v>1</v>
      </c>
      <c r="G48" s="223">
        <v>1</v>
      </c>
      <c r="H48" s="223">
        <v>0</v>
      </c>
      <c r="I48" s="1">
        <f t="shared" si="5"/>
        <v>0</v>
      </c>
      <c r="J48" s="223">
        <v>0</v>
      </c>
      <c r="K48" s="223">
        <v>0</v>
      </c>
      <c r="L48" s="1">
        <f t="shared" si="6"/>
        <v>1</v>
      </c>
      <c r="M48" s="223">
        <v>1</v>
      </c>
      <c r="N48" s="223">
        <v>0</v>
      </c>
      <c r="O48" s="1">
        <f t="shared" si="7"/>
        <v>1</v>
      </c>
      <c r="P48" s="223">
        <v>1</v>
      </c>
      <c r="Q48" s="223">
        <v>0</v>
      </c>
      <c r="R48" s="1">
        <f t="shared" si="8"/>
        <v>0</v>
      </c>
      <c r="S48" s="223">
        <v>0</v>
      </c>
      <c r="T48" s="223">
        <v>0</v>
      </c>
      <c r="U48" s="1">
        <f t="shared" si="9"/>
        <v>34</v>
      </c>
      <c r="V48" s="223">
        <v>24</v>
      </c>
      <c r="W48" s="223">
        <v>10</v>
      </c>
      <c r="X48" s="1">
        <f t="shared" si="10"/>
        <v>0</v>
      </c>
      <c r="Y48" s="223">
        <v>0</v>
      </c>
      <c r="Z48" s="223">
        <v>0</v>
      </c>
      <c r="AA48" s="1">
        <f t="shared" si="11"/>
        <v>1</v>
      </c>
      <c r="AB48" s="223">
        <v>0</v>
      </c>
      <c r="AC48" s="223">
        <v>1</v>
      </c>
      <c r="AD48" s="1">
        <f t="shared" si="12"/>
        <v>0</v>
      </c>
      <c r="AE48" s="223">
        <v>0</v>
      </c>
      <c r="AF48" s="223">
        <v>0</v>
      </c>
      <c r="AG48" s="1">
        <f t="shared" si="13"/>
        <v>0</v>
      </c>
      <c r="AH48" s="223">
        <v>0</v>
      </c>
      <c r="AI48" s="223">
        <v>0</v>
      </c>
      <c r="AJ48" s="1">
        <f t="shared" si="14"/>
        <v>5</v>
      </c>
      <c r="AK48" s="223">
        <v>3</v>
      </c>
      <c r="AL48" s="223">
        <v>2</v>
      </c>
      <c r="AM48" s="223">
        <f t="shared" si="15"/>
        <v>4</v>
      </c>
      <c r="AN48" s="223">
        <v>2</v>
      </c>
      <c r="AO48" s="223">
        <v>2</v>
      </c>
      <c r="AP48" s="100" t="s">
        <v>37</v>
      </c>
      <c r="AQ48" s="92"/>
    </row>
    <row r="49" spans="1:43" s="81" customFormat="1" ht="21.75" customHeight="1">
      <c r="A49" s="97"/>
      <c r="B49" s="98" t="s">
        <v>38</v>
      </c>
      <c r="C49" s="350">
        <f t="shared" si="1"/>
        <v>0</v>
      </c>
      <c r="D49" s="1">
        <f t="shared" si="2"/>
        <v>0</v>
      </c>
      <c r="E49" s="1">
        <f t="shared" si="3"/>
        <v>0</v>
      </c>
      <c r="F49" s="1">
        <f t="shared" si="4"/>
        <v>0</v>
      </c>
      <c r="G49" s="223">
        <v>0</v>
      </c>
      <c r="H49" s="223">
        <v>0</v>
      </c>
      <c r="I49" s="1">
        <f t="shared" si="5"/>
        <v>0</v>
      </c>
      <c r="J49" s="223">
        <v>0</v>
      </c>
      <c r="K49" s="223">
        <v>0</v>
      </c>
      <c r="L49" s="1">
        <f t="shared" si="6"/>
        <v>0</v>
      </c>
      <c r="M49" s="223">
        <v>0</v>
      </c>
      <c r="N49" s="223">
        <v>0</v>
      </c>
      <c r="O49" s="1">
        <f t="shared" si="7"/>
        <v>0</v>
      </c>
      <c r="P49" s="223">
        <v>0</v>
      </c>
      <c r="Q49" s="223">
        <v>0</v>
      </c>
      <c r="R49" s="1">
        <f t="shared" si="8"/>
        <v>0</v>
      </c>
      <c r="S49" s="223">
        <v>0</v>
      </c>
      <c r="T49" s="223">
        <v>0</v>
      </c>
      <c r="U49" s="1">
        <f t="shared" si="9"/>
        <v>0</v>
      </c>
      <c r="V49" s="223">
        <v>0</v>
      </c>
      <c r="W49" s="223">
        <v>0</v>
      </c>
      <c r="X49" s="1">
        <f t="shared" si="10"/>
        <v>0</v>
      </c>
      <c r="Y49" s="223">
        <v>0</v>
      </c>
      <c r="Z49" s="223">
        <v>0</v>
      </c>
      <c r="AA49" s="1">
        <f t="shared" si="11"/>
        <v>0</v>
      </c>
      <c r="AB49" s="223">
        <v>0</v>
      </c>
      <c r="AC49" s="223">
        <v>0</v>
      </c>
      <c r="AD49" s="1">
        <f t="shared" si="12"/>
        <v>0</v>
      </c>
      <c r="AE49" s="223">
        <v>0</v>
      </c>
      <c r="AF49" s="223">
        <v>0</v>
      </c>
      <c r="AG49" s="1">
        <f t="shared" si="13"/>
        <v>0</v>
      </c>
      <c r="AH49" s="223">
        <v>0</v>
      </c>
      <c r="AI49" s="223">
        <v>0</v>
      </c>
      <c r="AJ49" s="1">
        <f t="shared" si="14"/>
        <v>0</v>
      </c>
      <c r="AK49" s="223">
        <v>0</v>
      </c>
      <c r="AL49" s="223">
        <v>0</v>
      </c>
      <c r="AM49" s="223">
        <f t="shared" si="15"/>
        <v>0</v>
      </c>
      <c r="AN49" s="223">
        <v>0</v>
      </c>
      <c r="AO49" s="223">
        <v>0</v>
      </c>
      <c r="AP49" s="100" t="s">
        <v>38</v>
      </c>
      <c r="AQ49" s="92"/>
    </row>
    <row r="50" spans="1:43" s="81" customFormat="1" ht="21.75" customHeight="1">
      <c r="A50" s="97"/>
      <c r="B50" s="98" t="s">
        <v>39</v>
      </c>
      <c r="C50" s="350">
        <f t="shared" si="1"/>
        <v>64</v>
      </c>
      <c r="D50" s="1">
        <f t="shared" si="2"/>
        <v>47</v>
      </c>
      <c r="E50" s="1">
        <f t="shared" si="3"/>
        <v>17</v>
      </c>
      <c r="F50" s="1">
        <f t="shared" si="4"/>
        <v>1</v>
      </c>
      <c r="G50" s="223">
        <v>1</v>
      </c>
      <c r="H50" s="223">
        <v>0</v>
      </c>
      <c r="I50" s="1">
        <f t="shared" si="5"/>
        <v>0</v>
      </c>
      <c r="J50" s="223">
        <v>0</v>
      </c>
      <c r="K50" s="223">
        <v>0</v>
      </c>
      <c r="L50" s="1">
        <f t="shared" si="6"/>
        <v>2</v>
      </c>
      <c r="M50" s="223">
        <v>2</v>
      </c>
      <c r="N50" s="223">
        <v>0</v>
      </c>
      <c r="O50" s="1">
        <f t="shared" si="7"/>
        <v>2</v>
      </c>
      <c r="P50" s="223">
        <v>2</v>
      </c>
      <c r="Q50" s="223">
        <v>0</v>
      </c>
      <c r="R50" s="1">
        <f t="shared" si="8"/>
        <v>0</v>
      </c>
      <c r="S50" s="223">
        <v>0</v>
      </c>
      <c r="T50" s="223">
        <v>0</v>
      </c>
      <c r="U50" s="1">
        <f t="shared" si="9"/>
        <v>57</v>
      </c>
      <c r="V50" s="223">
        <v>42</v>
      </c>
      <c r="W50" s="223">
        <v>15</v>
      </c>
      <c r="X50" s="1">
        <f t="shared" si="10"/>
        <v>0</v>
      </c>
      <c r="Y50" s="223">
        <v>0</v>
      </c>
      <c r="Z50" s="223">
        <v>0</v>
      </c>
      <c r="AA50" s="1">
        <f t="shared" si="11"/>
        <v>2</v>
      </c>
      <c r="AB50" s="223">
        <v>0</v>
      </c>
      <c r="AC50" s="223">
        <v>2</v>
      </c>
      <c r="AD50" s="1">
        <f t="shared" si="12"/>
        <v>0</v>
      </c>
      <c r="AE50" s="223">
        <v>0</v>
      </c>
      <c r="AF50" s="223">
        <v>0</v>
      </c>
      <c r="AG50" s="1">
        <f t="shared" si="13"/>
        <v>0</v>
      </c>
      <c r="AH50" s="223">
        <v>0</v>
      </c>
      <c r="AI50" s="223">
        <v>0</v>
      </c>
      <c r="AJ50" s="1">
        <f t="shared" si="14"/>
        <v>0</v>
      </c>
      <c r="AK50" s="223">
        <v>0</v>
      </c>
      <c r="AL50" s="223">
        <v>0</v>
      </c>
      <c r="AM50" s="223">
        <f t="shared" si="15"/>
        <v>4</v>
      </c>
      <c r="AN50" s="223">
        <v>3</v>
      </c>
      <c r="AO50" s="223">
        <v>1</v>
      </c>
      <c r="AP50" s="100" t="s">
        <v>39</v>
      </c>
      <c r="AQ50" s="92"/>
    </row>
    <row r="51" spans="1:43" s="307" customFormat="1" ht="21.75" customHeight="1">
      <c r="A51" s="433" t="s">
        <v>252</v>
      </c>
      <c r="B51" s="434"/>
      <c r="C51" s="346">
        <f t="shared" si="1"/>
        <v>105</v>
      </c>
      <c r="D51" s="347">
        <f t="shared" si="2"/>
        <v>83</v>
      </c>
      <c r="E51" s="347">
        <f t="shared" si="3"/>
        <v>22</v>
      </c>
      <c r="F51" s="347">
        <f t="shared" si="4"/>
        <v>2</v>
      </c>
      <c r="G51" s="347">
        <f aca="true" t="shared" si="23" ref="G51:AO51">SUM(G52:G55)</f>
        <v>2</v>
      </c>
      <c r="H51" s="347">
        <f t="shared" si="23"/>
        <v>0</v>
      </c>
      <c r="I51" s="347">
        <f t="shared" si="5"/>
        <v>0</v>
      </c>
      <c r="J51" s="347">
        <f t="shared" si="23"/>
        <v>0</v>
      </c>
      <c r="K51" s="347">
        <f t="shared" si="23"/>
        <v>0</v>
      </c>
      <c r="L51" s="347">
        <f t="shared" si="6"/>
        <v>2</v>
      </c>
      <c r="M51" s="347">
        <f t="shared" si="23"/>
        <v>2</v>
      </c>
      <c r="N51" s="347">
        <f t="shared" si="23"/>
        <v>0</v>
      </c>
      <c r="O51" s="347">
        <f t="shared" si="7"/>
        <v>4</v>
      </c>
      <c r="P51" s="347">
        <f t="shared" si="23"/>
        <v>3</v>
      </c>
      <c r="Q51" s="347">
        <f t="shared" si="23"/>
        <v>1</v>
      </c>
      <c r="R51" s="347">
        <f t="shared" si="8"/>
        <v>0</v>
      </c>
      <c r="S51" s="347">
        <f t="shared" si="23"/>
        <v>0</v>
      </c>
      <c r="T51" s="347">
        <f t="shared" si="23"/>
        <v>0</v>
      </c>
      <c r="U51" s="347">
        <f t="shared" si="9"/>
        <v>89</v>
      </c>
      <c r="V51" s="347">
        <f t="shared" si="23"/>
        <v>73</v>
      </c>
      <c r="W51" s="347">
        <f t="shared" si="23"/>
        <v>16</v>
      </c>
      <c r="X51" s="347">
        <f t="shared" si="10"/>
        <v>0</v>
      </c>
      <c r="Y51" s="347">
        <f t="shared" si="23"/>
        <v>0</v>
      </c>
      <c r="Z51" s="347">
        <f t="shared" si="23"/>
        <v>0</v>
      </c>
      <c r="AA51" s="347">
        <f t="shared" si="11"/>
        <v>4</v>
      </c>
      <c r="AB51" s="347">
        <f t="shared" si="23"/>
        <v>0</v>
      </c>
      <c r="AC51" s="347">
        <f t="shared" si="23"/>
        <v>4</v>
      </c>
      <c r="AD51" s="347">
        <f t="shared" si="12"/>
        <v>0</v>
      </c>
      <c r="AE51" s="347">
        <f t="shared" si="23"/>
        <v>0</v>
      </c>
      <c r="AF51" s="347">
        <f t="shared" si="23"/>
        <v>0</v>
      </c>
      <c r="AG51" s="347">
        <f t="shared" si="13"/>
        <v>0</v>
      </c>
      <c r="AH51" s="347">
        <f t="shared" si="23"/>
        <v>0</v>
      </c>
      <c r="AI51" s="347">
        <f t="shared" si="23"/>
        <v>0</v>
      </c>
      <c r="AJ51" s="347">
        <f t="shared" si="14"/>
        <v>4</v>
      </c>
      <c r="AK51" s="347">
        <f t="shared" si="23"/>
        <v>3</v>
      </c>
      <c r="AL51" s="347">
        <f t="shared" si="23"/>
        <v>1</v>
      </c>
      <c r="AM51" s="351">
        <f t="shared" si="15"/>
        <v>11</v>
      </c>
      <c r="AN51" s="347">
        <f t="shared" si="23"/>
        <v>8</v>
      </c>
      <c r="AO51" s="347">
        <f t="shared" si="23"/>
        <v>3</v>
      </c>
      <c r="AP51" s="443" t="s">
        <v>252</v>
      </c>
      <c r="AQ51" s="444"/>
    </row>
    <row r="52" spans="1:43" s="81" customFormat="1" ht="21.75" customHeight="1">
      <c r="A52" s="97"/>
      <c r="B52" s="98" t="s">
        <v>40</v>
      </c>
      <c r="C52" s="350">
        <f t="shared" si="1"/>
        <v>52</v>
      </c>
      <c r="D52" s="1">
        <f t="shared" si="2"/>
        <v>44</v>
      </c>
      <c r="E52" s="1">
        <f t="shared" si="3"/>
        <v>8</v>
      </c>
      <c r="F52" s="1">
        <f t="shared" si="4"/>
        <v>1</v>
      </c>
      <c r="G52" s="223">
        <v>1</v>
      </c>
      <c r="H52" s="223">
        <v>0</v>
      </c>
      <c r="I52" s="1">
        <f t="shared" si="5"/>
        <v>0</v>
      </c>
      <c r="J52" s="223">
        <v>0</v>
      </c>
      <c r="K52" s="223">
        <v>0</v>
      </c>
      <c r="L52" s="1">
        <f t="shared" si="6"/>
        <v>1</v>
      </c>
      <c r="M52" s="223">
        <v>1</v>
      </c>
      <c r="N52" s="223">
        <v>0</v>
      </c>
      <c r="O52" s="1">
        <f t="shared" si="7"/>
        <v>2</v>
      </c>
      <c r="P52" s="223">
        <v>2</v>
      </c>
      <c r="Q52" s="223">
        <v>0</v>
      </c>
      <c r="R52" s="1">
        <f t="shared" si="8"/>
        <v>0</v>
      </c>
      <c r="S52" s="223">
        <v>0</v>
      </c>
      <c r="T52" s="223">
        <v>0</v>
      </c>
      <c r="U52" s="1">
        <f t="shared" si="9"/>
        <v>44</v>
      </c>
      <c r="V52" s="223">
        <v>38</v>
      </c>
      <c r="W52" s="223">
        <v>6</v>
      </c>
      <c r="X52" s="1">
        <f t="shared" si="10"/>
        <v>0</v>
      </c>
      <c r="Y52" s="223">
        <v>0</v>
      </c>
      <c r="Z52" s="223">
        <v>0</v>
      </c>
      <c r="AA52" s="1">
        <f t="shared" si="11"/>
        <v>2</v>
      </c>
      <c r="AB52" s="223">
        <v>0</v>
      </c>
      <c r="AC52" s="223">
        <v>2</v>
      </c>
      <c r="AD52" s="1">
        <f t="shared" si="12"/>
        <v>0</v>
      </c>
      <c r="AE52" s="223">
        <v>0</v>
      </c>
      <c r="AF52" s="223">
        <v>0</v>
      </c>
      <c r="AG52" s="1">
        <f t="shared" si="13"/>
        <v>0</v>
      </c>
      <c r="AH52" s="223">
        <v>0</v>
      </c>
      <c r="AI52" s="223">
        <v>0</v>
      </c>
      <c r="AJ52" s="1">
        <f t="shared" si="14"/>
        <v>2</v>
      </c>
      <c r="AK52" s="223">
        <v>2</v>
      </c>
      <c r="AL52" s="223">
        <v>0</v>
      </c>
      <c r="AM52" s="223">
        <f t="shared" si="15"/>
        <v>4</v>
      </c>
      <c r="AN52" s="223">
        <v>2</v>
      </c>
      <c r="AO52" s="223">
        <v>2</v>
      </c>
      <c r="AP52" s="100" t="s">
        <v>40</v>
      </c>
      <c r="AQ52" s="92"/>
    </row>
    <row r="53" spans="1:43" s="81" customFormat="1" ht="21.75" customHeight="1">
      <c r="A53" s="97"/>
      <c r="B53" s="98" t="s">
        <v>41</v>
      </c>
      <c r="C53" s="350">
        <f t="shared" si="1"/>
        <v>0</v>
      </c>
      <c r="D53" s="1">
        <f t="shared" si="2"/>
        <v>0</v>
      </c>
      <c r="E53" s="1">
        <f t="shared" si="3"/>
        <v>0</v>
      </c>
      <c r="F53" s="1">
        <f t="shared" si="4"/>
        <v>0</v>
      </c>
      <c r="G53" s="223">
        <v>0</v>
      </c>
      <c r="H53" s="223">
        <v>0</v>
      </c>
      <c r="I53" s="1">
        <f t="shared" si="5"/>
        <v>0</v>
      </c>
      <c r="J53" s="223">
        <v>0</v>
      </c>
      <c r="K53" s="223">
        <v>0</v>
      </c>
      <c r="L53" s="1">
        <f t="shared" si="6"/>
        <v>0</v>
      </c>
      <c r="M53" s="223">
        <v>0</v>
      </c>
      <c r="N53" s="223">
        <v>0</v>
      </c>
      <c r="O53" s="1">
        <f t="shared" si="7"/>
        <v>0</v>
      </c>
      <c r="P53" s="223">
        <v>0</v>
      </c>
      <c r="Q53" s="223">
        <v>0</v>
      </c>
      <c r="R53" s="1">
        <f t="shared" si="8"/>
        <v>0</v>
      </c>
      <c r="S53" s="223">
        <v>0</v>
      </c>
      <c r="T53" s="223">
        <v>0</v>
      </c>
      <c r="U53" s="1">
        <f t="shared" si="9"/>
        <v>0</v>
      </c>
      <c r="V53" s="223">
        <v>0</v>
      </c>
      <c r="W53" s="223">
        <v>0</v>
      </c>
      <c r="X53" s="1">
        <f t="shared" si="10"/>
        <v>0</v>
      </c>
      <c r="Y53" s="223">
        <v>0</v>
      </c>
      <c r="Z53" s="223">
        <v>0</v>
      </c>
      <c r="AA53" s="1">
        <f t="shared" si="11"/>
        <v>0</v>
      </c>
      <c r="AB53" s="223">
        <v>0</v>
      </c>
      <c r="AC53" s="223">
        <v>0</v>
      </c>
      <c r="AD53" s="1">
        <f t="shared" si="12"/>
        <v>0</v>
      </c>
      <c r="AE53" s="223">
        <v>0</v>
      </c>
      <c r="AF53" s="223">
        <v>0</v>
      </c>
      <c r="AG53" s="1">
        <f t="shared" si="13"/>
        <v>0</v>
      </c>
      <c r="AH53" s="223">
        <v>0</v>
      </c>
      <c r="AI53" s="223">
        <v>0</v>
      </c>
      <c r="AJ53" s="1">
        <f t="shared" si="14"/>
        <v>0</v>
      </c>
      <c r="AK53" s="223">
        <v>0</v>
      </c>
      <c r="AL53" s="223">
        <v>0</v>
      </c>
      <c r="AM53" s="223">
        <f t="shared" si="15"/>
        <v>0</v>
      </c>
      <c r="AN53" s="223">
        <v>0</v>
      </c>
      <c r="AO53" s="223">
        <v>0</v>
      </c>
      <c r="AP53" s="100" t="s">
        <v>41</v>
      </c>
      <c r="AQ53" s="92"/>
    </row>
    <row r="54" spans="1:43" s="81" customFormat="1" ht="21.75" customHeight="1">
      <c r="A54" s="97"/>
      <c r="B54" s="98" t="s">
        <v>42</v>
      </c>
      <c r="C54" s="350">
        <f t="shared" si="1"/>
        <v>53</v>
      </c>
      <c r="D54" s="1">
        <f t="shared" si="2"/>
        <v>39</v>
      </c>
      <c r="E54" s="1">
        <f t="shared" si="3"/>
        <v>14</v>
      </c>
      <c r="F54" s="1">
        <f t="shared" si="4"/>
        <v>1</v>
      </c>
      <c r="G54" s="223">
        <v>1</v>
      </c>
      <c r="H54" s="223">
        <v>0</v>
      </c>
      <c r="I54" s="1">
        <f t="shared" si="5"/>
        <v>0</v>
      </c>
      <c r="J54" s="223">
        <v>0</v>
      </c>
      <c r="K54" s="223">
        <v>0</v>
      </c>
      <c r="L54" s="1">
        <f t="shared" si="6"/>
        <v>1</v>
      </c>
      <c r="M54" s="223">
        <v>1</v>
      </c>
      <c r="N54" s="223">
        <v>0</v>
      </c>
      <c r="O54" s="1">
        <f t="shared" si="7"/>
        <v>2</v>
      </c>
      <c r="P54" s="223">
        <v>1</v>
      </c>
      <c r="Q54" s="223">
        <v>1</v>
      </c>
      <c r="R54" s="1">
        <f t="shared" si="8"/>
        <v>0</v>
      </c>
      <c r="S54" s="223">
        <v>0</v>
      </c>
      <c r="T54" s="223">
        <v>0</v>
      </c>
      <c r="U54" s="1">
        <f t="shared" si="9"/>
        <v>45</v>
      </c>
      <c r="V54" s="223">
        <v>35</v>
      </c>
      <c r="W54" s="223">
        <v>10</v>
      </c>
      <c r="X54" s="1">
        <f t="shared" si="10"/>
        <v>0</v>
      </c>
      <c r="Y54" s="223">
        <v>0</v>
      </c>
      <c r="Z54" s="223">
        <v>0</v>
      </c>
      <c r="AA54" s="1">
        <f t="shared" si="11"/>
        <v>2</v>
      </c>
      <c r="AB54" s="223">
        <v>0</v>
      </c>
      <c r="AC54" s="223">
        <v>2</v>
      </c>
      <c r="AD54" s="1">
        <f t="shared" si="12"/>
        <v>0</v>
      </c>
      <c r="AE54" s="223">
        <v>0</v>
      </c>
      <c r="AF54" s="223">
        <v>0</v>
      </c>
      <c r="AG54" s="1">
        <f t="shared" si="13"/>
        <v>0</v>
      </c>
      <c r="AH54" s="223">
        <v>0</v>
      </c>
      <c r="AI54" s="223">
        <v>0</v>
      </c>
      <c r="AJ54" s="1">
        <f t="shared" si="14"/>
        <v>2</v>
      </c>
      <c r="AK54" s="223">
        <v>1</v>
      </c>
      <c r="AL54" s="223">
        <v>1</v>
      </c>
      <c r="AM54" s="223">
        <f t="shared" si="15"/>
        <v>7</v>
      </c>
      <c r="AN54" s="223">
        <v>6</v>
      </c>
      <c r="AO54" s="223">
        <v>1</v>
      </c>
      <c r="AP54" s="100" t="s">
        <v>42</v>
      </c>
      <c r="AQ54" s="92"/>
    </row>
    <row r="55" spans="1:43" s="81" customFormat="1" ht="21.75" customHeight="1">
      <c r="A55" s="97"/>
      <c r="B55" s="98" t="s">
        <v>43</v>
      </c>
      <c r="C55" s="350">
        <f t="shared" si="1"/>
        <v>0</v>
      </c>
      <c r="D55" s="1">
        <f t="shared" si="2"/>
        <v>0</v>
      </c>
      <c r="E55" s="1">
        <f t="shared" si="3"/>
        <v>0</v>
      </c>
      <c r="F55" s="1">
        <f t="shared" si="4"/>
        <v>0</v>
      </c>
      <c r="G55" s="223">
        <v>0</v>
      </c>
      <c r="H55" s="223">
        <v>0</v>
      </c>
      <c r="I55" s="1">
        <f t="shared" si="5"/>
        <v>0</v>
      </c>
      <c r="J55" s="223">
        <v>0</v>
      </c>
      <c r="K55" s="223">
        <v>0</v>
      </c>
      <c r="L55" s="1">
        <f t="shared" si="6"/>
        <v>0</v>
      </c>
      <c r="M55" s="223">
        <v>0</v>
      </c>
      <c r="N55" s="223">
        <v>0</v>
      </c>
      <c r="O55" s="1">
        <f t="shared" si="7"/>
        <v>0</v>
      </c>
      <c r="P55" s="223">
        <v>0</v>
      </c>
      <c r="Q55" s="223">
        <v>0</v>
      </c>
      <c r="R55" s="1">
        <f t="shared" si="8"/>
        <v>0</v>
      </c>
      <c r="S55" s="223">
        <v>0</v>
      </c>
      <c r="T55" s="223">
        <v>0</v>
      </c>
      <c r="U55" s="1">
        <f t="shared" si="9"/>
        <v>0</v>
      </c>
      <c r="V55" s="223">
        <v>0</v>
      </c>
      <c r="W55" s="223">
        <v>0</v>
      </c>
      <c r="X55" s="1">
        <f t="shared" si="10"/>
        <v>0</v>
      </c>
      <c r="Y55" s="223">
        <v>0</v>
      </c>
      <c r="Z55" s="223">
        <v>0</v>
      </c>
      <c r="AA55" s="1">
        <f t="shared" si="11"/>
        <v>0</v>
      </c>
      <c r="AB55" s="223">
        <v>0</v>
      </c>
      <c r="AC55" s="223">
        <v>0</v>
      </c>
      <c r="AD55" s="1">
        <f t="shared" si="12"/>
        <v>0</v>
      </c>
      <c r="AE55" s="223">
        <v>0</v>
      </c>
      <c r="AF55" s="223">
        <v>0</v>
      </c>
      <c r="AG55" s="1">
        <f t="shared" si="13"/>
        <v>0</v>
      </c>
      <c r="AH55" s="223">
        <v>0</v>
      </c>
      <c r="AI55" s="223">
        <v>0</v>
      </c>
      <c r="AJ55" s="1">
        <f t="shared" si="14"/>
        <v>0</v>
      </c>
      <c r="AK55" s="223">
        <v>0</v>
      </c>
      <c r="AL55" s="223">
        <v>0</v>
      </c>
      <c r="AM55" s="223">
        <f t="shared" si="15"/>
        <v>0</v>
      </c>
      <c r="AN55" s="223">
        <v>0</v>
      </c>
      <c r="AO55" s="223">
        <v>0</v>
      </c>
      <c r="AP55" s="100" t="s">
        <v>43</v>
      </c>
      <c r="AQ55" s="92"/>
    </row>
    <row r="56" spans="1:43" s="312" customFormat="1" ht="21.75" customHeight="1">
      <c r="A56" s="433" t="s">
        <v>253</v>
      </c>
      <c r="B56" s="434"/>
      <c r="C56" s="346">
        <f t="shared" si="1"/>
        <v>64</v>
      </c>
      <c r="D56" s="347">
        <f t="shared" si="2"/>
        <v>43</v>
      </c>
      <c r="E56" s="347">
        <f t="shared" si="3"/>
        <v>21</v>
      </c>
      <c r="F56" s="347">
        <f t="shared" si="4"/>
        <v>2</v>
      </c>
      <c r="G56" s="347">
        <f aca="true" t="shared" si="24" ref="G56:AO56">SUM(G57:G58)</f>
        <v>2</v>
      </c>
      <c r="H56" s="347">
        <f t="shared" si="24"/>
        <v>0</v>
      </c>
      <c r="I56" s="347">
        <f t="shared" si="5"/>
        <v>0</v>
      </c>
      <c r="J56" s="347">
        <f t="shared" si="24"/>
        <v>0</v>
      </c>
      <c r="K56" s="347">
        <f t="shared" si="24"/>
        <v>0</v>
      </c>
      <c r="L56" s="347">
        <f t="shared" si="6"/>
        <v>3</v>
      </c>
      <c r="M56" s="347">
        <f t="shared" si="24"/>
        <v>2</v>
      </c>
      <c r="N56" s="347">
        <f t="shared" si="24"/>
        <v>1</v>
      </c>
      <c r="O56" s="347">
        <f t="shared" si="7"/>
        <v>2</v>
      </c>
      <c r="P56" s="347">
        <f t="shared" si="24"/>
        <v>2</v>
      </c>
      <c r="Q56" s="347">
        <f t="shared" si="24"/>
        <v>0</v>
      </c>
      <c r="R56" s="347">
        <f t="shared" si="8"/>
        <v>0</v>
      </c>
      <c r="S56" s="347">
        <f t="shared" si="24"/>
        <v>0</v>
      </c>
      <c r="T56" s="347">
        <f t="shared" si="24"/>
        <v>0</v>
      </c>
      <c r="U56" s="347">
        <f t="shared" si="9"/>
        <v>49</v>
      </c>
      <c r="V56" s="347">
        <f t="shared" si="24"/>
        <v>32</v>
      </c>
      <c r="W56" s="347">
        <f t="shared" si="24"/>
        <v>17</v>
      </c>
      <c r="X56" s="347">
        <f t="shared" si="10"/>
        <v>0</v>
      </c>
      <c r="Y56" s="347">
        <f t="shared" si="24"/>
        <v>0</v>
      </c>
      <c r="Z56" s="347">
        <f t="shared" si="24"/>
        <v>0</v>
      </c>
      <c r="AA56" s="347">
        <f t="shared" si="11"/>
        <v>3</v>
      </c>
      <c r="AB56" s="347">
        <f t="shared" si="24"/>
        <v>0</v>
      </c>
      <c r="AC56" s="347">
        <f t="shared" si="24"/>
        <v>3</v>
      </c>
      <c r="AD56" s="347">
        <f t="shared" si="12"/>
        <v>0</v>
      </c>
      <c r="AE56" s="347">
        <f t="shared" si="24"/>
        <v>0</v>
      </c>
      <c r="AF56" s="347">
        <f t="shared" si="24"/>
        <v>0</v>
      </c>
      <c r="AG56" s="347">
        <f t="shared" si="13"/>
        <v>0</v>
      </c>
      <c r="AH56" s="347">
        <f t="shared" si="24"/>
        <v>0</v>
      </c>
      <c r="AI56" s="347">
        <f t="shared" si="24"/>
        <v>0</v>
      </c>
      <c r="AJ56" s="347">
        <f t="shared" si="14"/>
        <v>5</v>
      </c>
      <c r="AK56" s="347">
        <f t="shared" si="24"/>
        <v>5</v>
      </c>
      <c r="AL56" s="347">
        <f t="shared" si="24"/>
        <v>0</v>
      </c>
      <c r="AM56" s="351">
        <f t="shared" si="15"/>
        <v>9</v>
      </c>
      <c r="AN56" s="347">
        <f t="shared" si="24"/>
        <v>3</v>
      </c>
      <c r="AO56" s="347">
        <f t="shared" si="24"/>
        <v>6</v>
      </c>
      <c r="AP56" s="443" t="s">
        <v>253</v>
      </c>
      <c r="AQ56" s="444"/>
    </row>
    <row r="57" spans="1:43" s="81" customFormat="1" ht="21.75" customHeight="1">
      <c r="A57" s="97"/>
      <c r="B57" s="98" t="s">
        <v>44</v>
      </c>
      <c r="C57" s="350">
        <f t="shared" si="1"/>
        <v>34</v>
      </c>
      <c r="D57" s="1">
        <f t="shared" si="2"/>
        <v>24</v>
      </c>
      <c r="E57" s="1">
        <f t="shared" si="3"/>
        <v>10</v>
      </c>
      <c r="F57" s="1">
        <f t="shared" si="4"/>
        <v>1</v>
      </c>
      <c r="G57" s="223">
        <v>1</v>
      </c>
      <c r="H57" s="223">
        <v>0</v>
      </c>
      <c r="I57" s="1">
        <f t="shared" si="5"/>
        <v>0</v>
      </c>
      <c r="J57" s="223">
        <v>0</v>
      </c>
      <c r="K57" s="223">
        <v>0</v>
      </c>
      <c r="L57" s="1">
        <f t="shared" si="6"/>
        <v>2</v>
      </c>
      <c r="M57" s="223">
        <v>2</v>
      </c>
      <c r="N57" s="223">
        <v>0</v>
      </c>
      <c r="O57" s="1">
        <f t="shared" si="7"/>
        <v>1</v>
      </c>
      <c r="P57" s="223">
        <v>1</v>
      </c>
      <c r="Q57" s="223">
        <v>0</v>
      </c>
      <c r="R57" s="1">
        <f t="shared" si="8"/>
        <v>0</v>
      </c>
      <c r="S57" s="223">
        <v>0</v>
      </c>
      <c r="T57" s="223">
        <v>0</v>
      </c>
      <c r="U57" s="1">
        <f t="shared" si="9"/>
        <v>28</v>
      </c>
      <c r="V57" s="223">
        <v>19</v>
      </c>
      <c r="W57" s="223">
        <v>9</v>
      </c>
      <c r="X57" s="1">
        <f t="shared" si="10"/>
        <v>0</v>
      </c>
      <c r="Y57" s="223">
        <v>0</v>
      </c>
      <c r="Z57" s="223">
        <v>0</v>
      </c>
      <c r="AA57" s="1">
        <f t="shared" si="11"/>
        <v>1</v>
      </c>
      <c r="AB57" s="223">
        <v>0</v>
      </c>
      <c r="AC57" s="223">
        <v>1</v>
      </c>
      <c r="AD57" s="1">
        <f t="shared" si="12"/>
        <v>0</v>
      </c>
      <c r="AE57" s="223">
        <v>0</v>
      </c>
      <c r="AF57" s="223">
        <v>0</v>
      </c>
      <c r="AG57" s="1">
        <f t="shared" si="13"/>
        <v>0</v>
      </c>
      <c r="AH57" s="223">
        <v>0</v>
      </c>
      <c r="AI57" s="223">
        <v>0</v>
      </c>
      <c r="AJ57" s="1">
        <f t="shared" si="14"/>
        <v>1</v>
      </c>
      <c r="AK57" s="223">
        <v>1</v>
      </c>
      <c r="AL57" s="223">
        <v>0</v>
      </c>
      <c r="AM57" s="223">
        <f t="shared" si="15"/>
        <v>5</v>
      </c>
      <c r="AN57" s="223">
        <v>1</v>
      </c>
      <c r="AO57" s="223">
        <v>4</v>
      </c>
      <c r="AP57" s="100" t="s">
        <v>44</v>
      </c>
      <c r="AQ57" s="92"/>
    </row>
    <row r="58" spans="1:43" s="85" customFormat="1" ht="21.75" customHeight="1">
      <c r="A58" s="97"/>
      <c r="B58" s="98" t="s">
        <v>56</v>
      </c>
      <c r="C58" s="350">
        <f t="shared" si="1"/>
        <v>30</v>
      </c>
      <c r="D58" s="1">
        <f t="shared" si="2"/>
        <v>19</v>
      </c>
      <c r="E58" s="1">
        <f t="shared" si="3"/>
        <v>11</v>
      </c>
      <c r="F58" s="1">
        <f t="shared" si="4"/>
        <v>1</v>
      </c>
      <c r="G58" s="223">
        <v>1</v>
      </c>
      <c r="H58" s="223">
        <v>0</v>
      </c>
      <c r="I58" s="1">
        <f t="shared" si="5"/>
        <v>0</v>
      </c>
      <c r="J58" s="223">
        <v>0</v>
      </c>
      <c r="K58" s="223">
        <v>0</v>
      </c>
      <c r="L58" s="1">
        <f t="shared" si="6"/>
        <v>1</v>
      </c>
      <c r="M58" s="223">
        <v>0</v>
      </c>
      <c r="N58" s="223">
        <v>1</v>
      </c>
      <c r="O58" s="1">
        <f t="shared" si="7"/>
        <v>1</v>
      </c>
      <c r="P58" s="223">
        <v>1</v>
      </c>
      <c r="Q58" s="223">
        <v>0</v>
      </c>
      <c r="R58" s="1">
        <f t="shared" si="8"/>
        <v>0</v>
      </c>
      <c r="S58" s="223">
        <v>0</v>
      </c>
      <c r="T58" s="223">
        <v>0</v>
      </c>
      <c r="U58" s="1">
        <f t="shared" si="9"/>
        <v>21</v>
      </c>
      <c r="V58" s="223">
        <v>13</v>
      </c>
      <c r="W58" s="223">
        <v>8</v>
      </c>
      <c r="X58" s="1">
        <f t="shared" si="10"/>
        <v>0</v>
      </c>
      <c r="Y58" s="223">
        <v>0</v>
      </c>
      <c r="Z58" s="223">
        <v>0</v>
      </c>
      <c r="AA58" s="1">
        <f t="shared" si="11"/>
        <v>2</v>
      </c>
      <c r="AB58" s="223">
        <v>0</v>
      </c>
      <c r="AC58" s="223">
        <v>2</v>
      </c>
      <c r="AD58" s="1">
        <f t="shared" si="12"/>
        <v>0</v>
      </c>
      <c r="AE58" s="223">
        <v>0</v>
      </c>
      <c r="AF58" s="223">
        <v>0</v>
      </c>
      <c r="AG58" s="1">
        <f t="shared" si="13"/>
        <v>0</v>
      </c>
      <c r="AH58" s="223">
        <v>0</v>
      </c>
      <c r="AI58" s="223">
        <v>0</v>
      </c>
      <c r="AJ58" s="1">
        <f t="shared" si="14"/>
        <v>4</v>
      </c>
      <c r="AK58" s="223">
        <v>4</v>
      </c>
      <c r="AL58" s="223">
        <v>0</v>
      </c>
      <c r="AM58" s="223">
        <f t="shared" si="15"/>
        <v>4</v>
      </c>
      <c r="AN58" s="223">
        <v>2</v>
      </c>
      <c r="AO58" s="223">
        <v>2</v>
      </c>
      <c r="AP58" s="100" t="s">
        <v>56</v>
      </c>
      <c r="AQ58" s="92"/>
    </row>
    <row r="59" spans="1:43" s="307" customFormat="1" ht="21.75" customHeight="1">
      <c r="A59" s="433" t="s">
        <v>254</v>
      </c>
      <c r="B59" s="434"/>
      <c r="C59" s="346">
        <f t="shared" si="1"/>
        <v>102</v>
      </c>
      <c r="D59" s="347">
        <f t="shared" si="2"/>
        <v>75</v>
      </c>
      <c r="E59" s="347">
        <f t="shared" si="3"/>
        <v>27</v>
      </c>
      <c r="F59" s="347">
        <f t="shared" si="4"/>
        <v>3</v>
      </c>
      <c r="G59" s="347">
        <f aca="true" t="shared" si="25" ref="G59:AO59">SUM(G60:G61)</f>
        <v>3</v>
      </c>
      <c r="H59" s="347">
        <f t="shared" si="25"/>
        <v>0</v>
      </c>
      <c r="I59" s="347">
        <f t="shared" si="5"/>
        <v>0</v>
      </c>
      <c r="J59" s="347">
        <f t="shared" si="25"/>
        <v>0</v>
      </c>
      <c r="K59" s="347">
        <f t="shared" si="25"/>
        <v>0</v>
      </c>
      <c r="L59" s="347">
        <f t="shared" si="6"/>
        <v>3</v>
      </c>
      <c r="M59" s="347">
        <f t="shared" si="25"/>
        <v>3</v>
      </c>
      <c r="N59" s="347">
        <f t="shared" si="25"/>
        <v>0</v>
      </c>
      <c r="O59" s="347">
        <f t="shared" si="7"/>
        <v>2</v>
      </c>
      <c r="P59" s="347">
        <f t="shared" si="25"/>
        <v>2</v>
      </c>
      <c r="Q59" s="347">
        <f t="shared" si="25"/>
        <v>0</v>
      </c>
      <c r="R59" s="347">
        <f t="shared" si="8"/>
        <v>0</v>
      </c>
      <c r="S59" s="347">
        <f t="shared" si="25"/>
        <v>0</v>
      </c>
      <c r="T59" s="347">
        <f t="shared" si="25"/>
        <v>0</v>
      </c>
      <c r="U59" s="347">
        <f t="shared" si="9"/>
        <v>85</v>
      </c>
      <c r="V59" s="347">
        <f t="shared" si="25"/>
        <v>62</v>
      </c>
      <c r="W59" s="347">
        <f t="shared" si="25"/>
        <v>23</v>
      </c>
      <c r="X59" s="347">
        <f t="shared" si="10"/>
        <v>0</v>
      </c>
      <c r="Y59" s="347">
        <f t="shared" si="25"/>
        <v>0</v>
      </c>
      <c r="Z59" s="347">
        <f t="shared" si="25"/>
        <v>0</v>
      </c>
      <c r="AA59" s="347">
        <f t="shared" si="11"/>
        <v>3</v>
      </c>
      <c r="AB59" s="347">
        <f t="shared" si="25"/>
        <v>0</v>
      </c>
      <c r="AC59" s="347">
        <f t="shared" si="25"/>
        <v>3</v>
      </c>
      <c r="AD59" s="347">
        <f t="shared" si="12"/>
        <v>0</v>
      </c>
      <c r="AE59" s="347">
        <f t="shared" si="25"/>
        <v>0</v>
      </c>
      <c r="AF59" s="347">
        <f t="shared" si="25"/>
        <v>0</v>
      </c>
      <c r="AG59" s="347">
        <f t="shared" si="13"/>
        <v>0</v>
      </c>
      <c r="AH59" s="347">
        <f t="shared" si="25"/>
        <v>0</v>
      </c>
      <c r="AI59" s="347">
        <f t="shared" si="25"/>
        <v>0</v>
      </c>
      <c r="AJ59" s="347">
        <f t="shared" si="14"/>
        <v>6</v>
      </c>
      <c r="AK59" s="347">
        <f t="shared" si="25"/>
        <v>5</v>
      </c>
      <c r="AL59" s="347">
        <f t="shared" si="25"/>
        <v>1</v>
      </c>
      <c r="AM59" s="351">
        <f t="shared" si="15"/>
        <v>16</v>
      </c>
      <c r="AN59" s="347">
        <f t="shared" si="25"/>
        <v>10</v>
      </c>
      <c r="AO59" s="347">
        <f t="shared" si="25"/>
        <v>6</v>
      </c>
      <c r="AP59" s="443" t="s">
        <v>254</v>
      </c>
      <c r="AQ59" s="447"/>
    </row>
    <row r="60" spans="1:43" s="81" customFormat="1" ht="21.75" customHeight="1">
      <c r="A60" s="102"/>
      <c r="B60" s="98" t="s">
        <v>45</v>
      </c>
      <c r="C60" s="350">
        <f t="shared" si="1"/>
        <v>32</v>
      </c>
      <c r="D60" s="1">
        <f t="shared" si="2"/>
        <v>24</v>
      </c>
      <c r="E60" s="1">
        <f t="shared" si="3"/>
        <v>8</v>
      </c>
      <c r="F60" s="1">
        <f t="shared" si="4"/>
        <v>1</v>
      </c>
      <c r="G60" s="223">
        <v>1</v>
      </c>
      <c r="H60" s="223">
        <v>0</v>
      </c>
      <c r="I60" s="1">
        <f t="shared" si="5"/>
        <v>0</v>
      </c>
      <c r="J60" s="223">
        <v>0</v>
      </c>
      <c r="K60" s="223">
        <v>0</v>
      </c>
      <c r="L60" s="1">
        <f t="shared" si="6"/>
        <v>1</v>
      </c>
      <c r="M60" s="223">
        <v>1</v>
      </c>
      <c r="N60" s="223">
        <v>0</v>
      </c>
      <c r="O60" s="1">
        <f t="shared" si="7"/>
        <v>1</v>
      </c>
      <c r="P60" s="223">
        <v>1</v>
      </c>
      <c r="Q60" s="223">
        <v>0</v>
      </c>
      <c r="R60" s="1">
        <f t="shared" si="8"/>
        <v>0</v>
      </c>
      <c r="S60" s="223">
        <v>0</v>
      </c>
      <c r="T60" s="223">
        <v>0</v>
      </c>
      <c r="U60" s="1">
        <f t="shared" si="9"/>
        <v>28</v>
      </c>
      <c r="V60" s="223">
        <v>21</v>
      </c>
      <c r="W60" s="223">
        <v>7</v>
      </c>
      <c r="X60" s="1">
        <f t="shared" si="10"/>
        <v>0</v>
      </c>
      <c r="Y60" s="223">
        <v>0</v>
      </c>
      <c r="Z60" s="223">
        <v>0</v>
      </c>
      <c r="AA60" s="1">
        <f t="shared" si="11"/>
        <v>1</v>
      </c>
      <c r="AB60" s="223">
        <v>0</v>
      </c>
      <c r="AC60" s="223">
        <v>1</v>
      </c>
      <c r="AD60" s="1">
        <f t="shared" si="12"/>
        <v>0</v>
      </c>
      <c r="AE60" s="223">
        <v>0</v>
      </c>
      <c r="AF60" s="223">
        <v>0</v>
      </c>
      <c r="AG60" s="1">
        <f t="shared" si="13"/>
        <v>0</v>
      </c>
      <c r="AH60" s="223">
        <v>0</v>
      </c>
      <c r="AI60" s="223">
        <v>0</v>
      </c>
      <c r="AJ60" s="1">
        <f t="shared" si="14"/>
        <v>0</v>
      </c>
      <c r="AK60" s="223">
        <v>0</v>
      </c>
      <c r="AL60" s="223">
        <v>0</v>
      </c>
      <c r="AM60" s="223">
        <f t="shared" si="15"/>
        <v>5</v>
      </c>
      <c r="AN60" s="223">
        <v>3</v>
      </c>
      <c r="AO60" s="223">
        <v>2</v>
      </c>
      <c r="AP60" s="100" t="s">
        <v>45</v>
      </c>
      <c r="AQ60" s="92"/>
    </row>
    <row r="61" spans="1:43" s="81" customFormat="1" ht="21.75" customHeight="1">
      <c r="A61" s="102"/>
      <c r="B61" s="98" t="s">
        <v>190</v>
      </c>
      <c r="C61" s="350">
        <f t="shared" si="1"/>
        <v>70</v>
      </c>
      <c r="D61" s="1">
        <f t="shared" si="2"/>
        <v>51</v>
      </c>
      <c r="E61" s="1">
        <f t="shared" si="3"/>
        <v>19</v>
      </c>
      <c r="F61" s="1">
        <f t="shared" si="4"/>
        <v>2</v>
      </c>
      <c r="G61" s="223">
        <v>2</v>
      </c>
      <c r="H61" s="223">
        <v>0</v>
      </c>
      <c r="I61" s="1">
        <f t="shared" si="5"/>
        <v>0</v>
      </c>
      <c r="J61" s="223">
        <v>0</v>
      </c>
      <c r="K61" s="223">
        <v>0</v>
      </c>
      <c r="L61" s="1">
        <f t="shared" si="6"/>
        <v>2</v>
      </c>
      <c r="M61" s="223">
        <v>2</v>
      </c>
      <c r="N61" s="223">
        <v>0</v>
      </c>
      <c r="O61" s="1">
        <f t="shared" si="7"/>
        <v>1</v>
      </c>
      <c r="P61" s="223">
        <v>1</v>
      </c>
      <c r="Q61" s="223">
        <v>0</v>
      </c>
      <c r="R61" s="1">
        <f t="shared" si="8"/>
        <v>0</v>
      </c>
      <c r="S61" s="223">
        <v>0</v>
      </c>
      <c r="T61" s="223">
        <v>0</v>
      </c>
      <c r="U61" s="1">
        <f t="shared" si="9"/>
        <v>57</v>
      </c>
      <c r="V61" s="223">
        <v>41</v>
      </c>
      <c r="W61" s="223">
        <v>16</v>
      </c>
      <c r="X61" s="1">
        <f t="shared" si="10"/>
        <v>0</v>
      </c>
      <c r="Y61" s="223">
        <v>0</v>
      </c>
      <c r="Z61" s="223">
        <v>0</v>
      </c>
      <c r="AA61" s="1">
        <f t="shared" si="11"/>
        <v>2</v>
      </c>
      <c r="AB61" s="223">
        <v>0</v>
      </c>
      <c r="AC61" s="223">
        <v>2</v>
      </c>
      <c r="AD61" s="1">
        <f t="shared" si="12"/>
        <v>0</v>
      </c>
      <c r="AE61" s="223">
        <v>0</v>
      </c>
      <c r="AF61" s="223">
        <v>0</v>
      </c>
      <c r="AG61" s="1">
        <f t="shared" si="13"/>
        <v>0</v>
      </c>
      <c r="AH61" s="223">
        <v>0</v>
      </c>
      <c r="AI61" s="223">
        <v>0</v>
      </c>
      <c r="AJ61" s="1">
        <f t="shared" si="14"/>
        <v>6</v>
      </c>
      <c r="AK61" s="223">
        <v>5</v>
      </c>
      <c r="AL61" s="223">
        <v>1</v>
      </c>
      <c r="AM61" s="223">
        <f t="shared" si="15"/>
        <v>11</v>
      </c>
      <c r="AN61" s="223">
        <v>7</v>
      </c>
      <c r="AO61" s="223">
        <v>4</v>
      </c>
      <c r="AP61" s="100" t="s">
        <v>190</v>
      </c>
      <c r="AQ61" s="92"/>
    </row>
    <row r="62" spans="1:43" s="307" customFormat="1" ht="21.75" customHeight="1">
      <c r="A62" s="433" t="s">
        <v>255</v>
      </c>
      <c r="B62" s="434"/>
      <c r="C62" s="346">
        <f t="shared" si="1"/>
        <v>0</v>
      </c>
      <c r="D62" s="347">
        <f t="shared" si="2"/>
        <v>0</v>
      </c>
      <c r="E62" s="347">
        <f t="shared" si="3"/>
        <v>0</v>
      </c>
      <c r="F62" s="347">
        <f t="shared" si="4"/>
        <v>0</v>
      </c>
      <c r="G62" s="347">
        <f aca="true" t="shared" si="26" ref="G62:AO62">G63</f>
        <v>0</v>
      </c>
      <c r="H62" s="347">
        <f t="shared" si="26"/>
        <v>0</v>
      </c>
      <c r="I62" s="347">
        <f t="shared" si="5"/>
        <v>0</v>
      </c>
      <c r="J62" s="347">
        <f t="shared" si="26"/>
        <v>0</v>
      </c>
      <c r="K62" s="347">
        <f t="shared" si="26"/>
        <v>0</v>
      </c>
      <c r="L62" s="347">
        <f t="shared" si="6"/>
        <v>0</v>
      </c>
      <c r="M62" s="347">
        <f t="shared" si="26"/>
        <v>0</v>
      </c>
      <c r="N62" s="347">
        <f t="shared" si="26"/>
        <v>0</v>
      </c>
      <c r="O62" s="347">
        <f t="shared" si="7"/>
        <v>0</v>
      </c>
      <c r="P62" s="347">
        <f t="shared" si="26"/>
        <v>0</v>
      </c>
      <c r="Q62" s="347">
        <f t="shared" si="26"/>
        <v>0</v>
      </c>
      <c r="R62" s="347">
        <f t="shared" si="8"/>
        <v>0</v>
      </c>
      <c r="S62" s="347">
        <f t="shared" si="26"/>
        <v>0</v>
      </c>
      <c r="T62" s="347">
        <f t="shared" si="26"/>
        <v>0</v>
      </c>
      <c r="U62" s="347">
        <f t="shared" si="9"/>
        <v>0</v>
      </c>
      <c r="V62" s="347">
        <f t="shared" si="26"/>
        <v>0</v>
      </c>
      <c r="W62" s="347">
        <f t="shared" si="26"/>
        <v>0</v>
      </c>
      <c r="X62" s="347">
        <f t="shared" si="10"/>
        <v>0</v>
      </c>
      <c r="Y62" s="347">
        <f t="shared" si="26"/>
        <v>0</v>
      </c>
      <c r="Z62" s="347">
        <f t="shared" si="26"/>
        <v>0</v>
      </c>
      <c r="AA62" s="347">
        <f t="shared" si="11"/>
        <v>0</v>
      </c>
      <c r="AB62" s="347">
        <f t="shared" si="26"/>
        <v>0</v>
      </c>
      <c r="AC62" s="347">
        <f t="shared" si="26"/>
        <v>0</v>
      </c>
      <c r="AD62" s="347">
        <f t="shared" si="12"/>
        <v>0</v>
      </c>
      <c r="AE62" s="347">
        <f t="shared" si="26"/>
        <v>0</v>
      </c>
      <c r="AF62" s="347">
        <f t="shared" si="26"/>
        <v>0</v>
      </c>
      <c r="AG62" s="347">
        <f t="shared" si="13"/>
        <v>0</v>
      </c>
      <c r="AH62" s="347">
        <f t="shared" si="26"/>
        <v>0</v>
      </c>
      <c r="AI62" s="347">
        <f t="shared" si="26"/>
        <v>0</v>
      </c>
      <c r="AJ62" s="347">
        <f t="shared" si="14"/>
        <v>0</v>
      </c>
      <c r="AK62" s="347">
        <f t="shared" si="26"/>
        <v>0</v>
      </c>
      <c r="AL62" s="347">
        <f t="shared" si="26"/>
        <v>0</v>
      </c>
      <c r="AM62" s="351">
        <f t="shared" si="15"/>
        <v>0</v>
      </c>
      <c r="AN62" s="347">
        <f t="shared" si="26"/>
        <v>0</v>
      </c>
      <c r="AO62" s="347">
        <f t="shared" si="26"/>
        <v>0</v>
      </c>
      <c r="AP62" s="443" t="s">
        <v>255</v>
      </c>
      <c r="AQ62" s="444"/>
    </row>
    <row r="63" spans="1:43" s="81" customFormat="1" ht="21.75" customHeight="1">
      <c r="A63" s="102"/>
      <c r="B63" s="98" t="s">
        <v>46</v>
      </c>
      <c r="C63" s="350">
        <f t="shared" si="1"/>
        <v>0</v>
      </c>
      <c r="D63" s="1">
        <f t="shared" si="2"/>
        <v>0</v>
      </c>
      <c r="E63" s="1">
        <f t="shared" si="3"/>
        <v>0</v>
      </c>
      <c r="F63" s="1">
        <f t="shared" si="4"/>
        <v>0</v>
      </c>
      <c r="G63" s="223">
        <v>0</v>
      </c>
      <c r="H63" s="223">
        <v>0</v>
      </c>
      <c r="I63" s="1">
        <f t="shared" si="5"/>
        <v>0</v>
      </c>
      <c r="J63" s="223">
        <v>0</v>
      </c>
      <c r="K63" s="223">
        <v>0</v>
      </c>
      <c r="L63" s="1">
        <f t="shared" si="6"/>
        <v>0</v>
      </c>
      <c r="M63" s="223">
        <v>0</v>
      </c>
      <c r="N63" s="223">
        <v>0</v>
      </c>
      <c r="O63" s="1">
        <f t="shared" si="7"/>
        <v>0</v>
      </c>
      <c r="P63" s="223">
        <v>0</v>
      </c>
      <c r="Q63" s="223">
        <v>0</v>
      </c>
      <c r="R63" s="1">
        <f t="shared" si="8"/>
        <v>0</v>
      </c>
      <c r="S63" s="223">
        <v>0</v>
      </c>
      <c r="T63" s="223">
        <v>0</v>
      </c>
      <c r="U63" s="1">
        <f t="shared" si="9"/>
        <v>0</v>
      </c>
      <c r="V63" s="223">
        <v>0</v>
      </c>
      <c r="W63" s="223">
        <v>0</v>
      </c>
      <c r="X63" s="1">
        <f t="shared" si="10"/>
        <v>0</v>
      </c>
      <c r="Y63" s="223">
        <v>0</v>
      </c>
      <c r="Z63" s="223">
        <v>0</v>
      </c>
      <c r="AA63" s="1">
        <f t="shared" si="11"/>
        <v>0</v>
      </c>
      <c r="AB63" s="223">
        <v>0</v>
      </c>
      <c r="AC63" s="223">
        <v>0</v>
      </c>
      <c r="AD63" s="1">
        <f t="shared" si="12"/>
        <v>0</v>
      </c>
      <c r="AE63" s="223">
        <v>0</v>
      </c>
      <c r="AF63" s="223">
        <v>0</v>
      </c>
      <c r="AG63" s="1">
        <f t="shared" si="13"/>
        <v>0</v>
      </c>
      <c r="AH63" s="223">
        <v>0</v>
      </c>
      <c r="AI63" s="223">
        <v>0</v>
      </c>
      <c r="AJ63" s="1">
        <f t="shared" si="14"/>
        <v>0</v>
      </c>
      <c r="AK63" s="223">
        <v>0</v>
      </c>
      <c r="AL63" s="223">
        <v>0</v>
      </c>
      <c r="AM63" s="223">
        <f t="shared" si="15"/>
        <v>0</v>
      </c>
      <c r="AN63" s="223">
        <v>0</v>
      </c>
      <c r="AO63" s="223">
        <v>0</v>
      </c>
      <c r="AP63" s="100" t="s">
        <v>46</v>
      </c>
      <c r="AQ63" s="92"/>
    </row>
    <row r="64" spans="1:43" s="312" customFormat="1" ht="21.75" customHeight="1">
      <c r="A64" s="433" t="s">
        <v>256</v>
      </c>
      <c r="B64" s="434"/>
      <c r="C64" s="346">
        <f t="shared" si="1"/>
        <v>39</v>
      </c>
      <c r="D64" s="347">
        <f t="shared" si="2"/>
        <v>28</v>
      </c>
      <c r="E64" s="347">
        <f t="shared" si="3"/>
        <v>11</v>
      </c>
      <c r="F64" s="347">
        <f t="shared" si="4"/>
        <v>1</v>
      </c>
      <c r="G64" s="347">
        <f aca="true" t="shared" si="27" ref="G64:AO64">G65</f>
        <v>1</v>
      </c>
      <c r="H64" s="347">
        <f t="shared" si="27"/>
        <v>0</v>
      </c>
      <c r="I64" s="347">
        <f t="shared" si="5"/>
        <v>0</v>
      </c>
      <c r="J64" s="347">
        <f t="shared" si="27"/>
        <v>0</v>
      </c>
      <c r="K64" s="347">
        <f t="shared" si="27"/>
        <v>0</v>
      </c>
      <c r="L64" s="347">
        <f t="shared" si="6"/>
        <v>1</v>
      </c>
      <c r="M64" s="347">
        <f t="shared" si="27"/>
        <v>1</v>
      </c>
      <c r="N64" s="347">
        <f t="shared" si="27"/>
        <v>0</v>
      </c>
      <c r="O64" s="347">
        <f t="shared" si="7"/>
        <v>1</v>
      </c>
      <c r="P64" s="347">
        <f t="shared" si="27"/>
        <v>1</v>
      </c>
      <c r="Q64" s="347">
        <f t="shared" si="27"/>
        <v>0</v>
      </c>
      <c r="R64" s="347">
        <f t="shared" si="8"/>
        <v>0</v>
      </c>
      <c r="S64" s="347">
        <f t="shared" si="27"/>
        <v>0</v>
      </c>
      <c r="T64" s="347">
        <f t="shared" si="27"/>
        <v>0</v>
      </c>
      <c r="U64" s="347">
        <f t="shared" si="9"/>
        <v>31</v>
      </c>
      <c r="V64" s="347">
        <f t="shared" si="27"/>
        <v>22</v>
      </c>
      <c r="W64" s="347">
        <f t="shared" si="27"/>
        <v>9</v>
      </c>
      <c r="X64" s="347">
        <f t="shared" si="10"/>
        <v>0</v>
      </c>
      <c r="Y64" s="347">
        <f t="shared" si="27"/>
        <v>0</v>
      </c>
      <c r="Z64" s="347">
        <f t="shared" si="27"/>
        <v>0</v>
      </c>
      <c r="AA64" s="347">
        <f t="shared" si="11"/>
        <v>2</v>
      </c>
      <c r="AB64" s="347">
        <f t="shared" si="27"/>
        <v>0</v>
      </c>
      <c r="AC64" s="347">
        <f t="shared" si="27"/>
        <v>2</v>
      </c>
      <c r="AD64" s="347">
        <f t="shared" si="12"/>
        <v>0</v>
      </c>
      <c r="AE64" s="347">
        <f t="shared" si="27"/>
        <v>0</v>
      </c>
      <c r="AF64" s="347">
        <f t="shared" si="27"/>
        <v>0</v>
      </c>
      <c r="AG64" s="347">
        <f t="shared" si="13"/>
        <v>0</v>
      </c>
      <c r="AH64" s="347">
        <f t="shared" si="27"/>
        <v>0</v>
      </c>
      <c r="AI64" s="347">
        <f t="shared" si="27"/>
        <v>0</v>
      </c>
      <c r="AJ64" s="347">
        <f t="shared" si="14"/>
        <v>3</v>
      </c>
      <c r="AK64" s="347">
        <f t="shared" si="27"/>
        <v>3</v>
      </c>
      <c r="AL64" s="347">
        <f t="shared" si="27"/>
        <v>0</v>
      </c>
      <c r="AM64" s="351">
        <f t="shared" si="15"/>
        <v>8</v>
      </c>
      <c r="AN64" s="347">
        <f t="shared" si="27"/>
        <v>4</v>
      </c>
      <c r="AO64" s="347">
        <f t="shared" si="27"/>
        <v>4</v>
      </c>
      <c r="AP64" s="443" t="s">
        <v>256</v>
      </c>
      <c r="AQ64" s="447"/>
    </row>
    <row r="65" spans="1:43" s="85" customFormat="1" ht="21.75" customHeight="1">
      <c r="A65" s="102"/>
      <c r="B65" s="98" t="s">
        <v>191</v>
      </c>
      <c r="C65" s="350">
        <f t="shared" si="1"/>
        <v>39</v>
      </c>
      <c r="D65" s="1">
        <f t="shared" si="2"/>
        <v>28</v>
      </c>
      <c r="E65" s="1">
        <f t="shared" si="3"/>
        <v>11</v>
      </c>
      <c r="F65" s="1">
        <f t="shared" si="4"/>
        <v>1</v>
      </c>
      <c r="G65" s="223">
        <v>1</v>
      </c>
      <c r="H65" s="223">
        <v>0</v>
      </c>
      <c r="I65" s="1">
        <f t="shared" si="5"/>
        <v>0</v>
      </c>
      <c r="J65" s="223">
        <v>0</v>
      </c>
      <c r="K65" s="223">
        <v>0</v>
      </c>
      <c r="L65" s="1">
        <f t="shared" si="6"/>
        <v>1</v>
      </c>
      <c r="M65" s="223">
        <v>1</v>
      </c>
      <c r="N65" s="223">
        <v>0</v>
      </c>
      <c r="O65" s="1">
        <f t="shared" si="7"/>
        <v>1</v>
      </c>
      <c r="P65" s="223">
        <v>1</v>
      </c>
      <c r="Q65" s="223">
        <v>0</v>
      </c>
      <c r="R65" s="1">
        <f t="shared" si="8"/>
        <v>0</v>
      </c>
      <c r="S65" s="223">
        <v>0</v>
      </c>
      <c r="T65" s="223">
        <v>0</v>
      </c>
      <c r="U65" s="1">
        <f t="shared" si="9"/>
        <v>31</v>
      </c>
      <c r="V65" s="223">
        <v>22</v>
      </c>
      <c r="W65" s="223">
        <v>9</v>
      </c>
      <c r="X65" s="1">
        <f t="shared" si="10"/>
        <v>0</v>
      </c>
      <c r="Y65" s="223">
        <v>0</v>
      </c>
      <c r="Z65" s="223">
        <v>0</v>
      </c>
      <c r="AA65" s="1">
        <f t="shared" si="11"/>
        <v>2</v>
      </c>
      <c r="AB65" s="223">
        <v>0</v>
      </c>
      <c r="AC65" s="223">
        <v>2</v>
      </c>
      <c r="AD65" s="1">
        <f t="shared" si="12"/>
        <v>0</v>
      </c>
      <c r="AE65" s="223">
        <v>0</v>
      </c>
      <c r="AF65" s="223">
        <v>0</v>
      </c>
      <c r="AG65" s="1">
        <f t="shared" si="13"/>
        <v>0</v>
      </c>
      <c r="AH65" s="223">
        <v>0</v>
      </c>
      <c r="AI65" s="223">
        <v>0</v>
      </c>
      <c r="AJ65" s="1">
        <f t="shared" si="14"/>
        <v>3</v>
      </c>
      <c r="AK65" s="223">
        <v>3</v>
      </c>
      <c r="AL65" s="223">
        <v>0</v>
      </c>
      <c r="AM65" s="223">
        <f t="shared" si="15"/>
        <v>8</v>
      </c>
      <c r="AN65" s="223">
        <v>4</v>
      </c>
      <c r="AO65" s="223">
        <v>4</v>
      </c>
      <c r="AP65" s="100" t="s">
        <v>191</v>
      </c>
      <c r="AQ65" s="92"/>
    </row>
    <row r="66" spans="1:43" s="85" customFormat="1" ht="21.75" customHeight="1">
      <c r="A66" s="83"/>
      <c r="B66" s="227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104"/>
      <c r="AQ66" s="83"/>
    </row>
    <row r="67" spans="2:41" ht="11.25" customHeight="1">
      <c r="B67" s="255"/>
      <c r="C67" s="245"/>
      <c r="D67" s="245"/>
      <c r="E67" s="245"/>
      <c r="F67" s="245"/>
      <c r="G67" s="245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</row>
    <row r="68" spans="2:7" ht="11.25" customHeight="1">
      <c r="B68" s="255"/>
      <c r="C68" s="245"/>
      <c r="D68" s="245"/>
      <c r="E68" s="245"/>
      <c r="F68" s="106"/>
      <c r="G68" s="106"/>
    </row>
    <row r="69" spans="2:5" s="203" customFormat="1" ht="11.25" customHeight="1">
      <c r="B69" s="228"/>
      <c r="C69" s="202"/>
      <c r="D69" s="202"/>
      <c r="E69" s="202"/>
    </row>
    <row r="70" spans="2:5" s="203" customFormat="1" ht="11.25" customHeight="1">
      <c r="B70" s="228"/>
      <c r="C70" s="202" t="s">
        <v>257</v>
      </c>
      <c r="D70" s="202"/>
      <c r="E70" s="202"/>
    </row>
    <row r="71" spans="2:5" ht="11.25" customHeight="1">
      <c r="B71" s="256"/>
      <c r="C71" s="246"/>
      <c r="D71" s="246"/>
      <c r="E71" s="246"/>
    </row>
    <row r="72" spans="2:5" ht="11.25" customHeight="1">
      <c r="B72" s="256"/>
      <c r="C72" s="246"/>
      <c r="D72" s="246"/>
      <c r="E72" s="246"/>
    </row>
    <row r="73" spans="2:5" ht="11.25" customHeight="1">
      <c r="B73" s="256"/>
      <c r="C73" s="246"/>
      <c r="D73" s="246"/>
      <c r="E73" s="246"/>
    </row>
    <row r="74" spans="2:5" ht="11.25" customHeight="1">
      <c r="B74" s="256"/>
      <c r="C74" s="246"/>
      <c r="D74" s="246"/>
      <c r="E74" s="246"/>
    </row>
    <row r="75" spans="2:5" ht="11.25" customHeight="1">
      <c r="B75" s="256"/>
      <c r="C75" s="246"/>
      <c r="D75" s="246"/>
      <c r="E75" s="246"/>
    </row>
    <row r="76" spans="2:5" ht="11.25" customHeight="1">
      <c r="B76" s="256"/>
      <c r="C76" s="246"/>
      <c r="D76" s="246"/>
      <c r="E76" s="246"/>
    </row>
    <row r="77" spans="2:5" ht="11.25" customHeight="1">
      <c r="B77" s="256"/>
      <c r="C77" s="246"/>
      <c r="D77" s="246"/>
      <c r="E77" s="246"/>
    </row>
    <row r="78" spans="2:5" ht="11.25" customHeight="1">
      <c r="B78" s="256"/>
      <c r="C78" s="246"/>
      <c r="D78" s="246"/>
      <c r="E78" s="246"/>
    </row>
    <row r="79" spans="2:5" ht="11.25" customHeight="1">
      <c r="B79" s="256"/>
      <c r="C79" s="246"/>
      <c r="D79" s="246"/>
      <c r="E79" s="246"/>
    </row>
    <row r="80" spans="2:5" ht="11.25" customHeight="1">
      <c r="B80" s="256"/>
      <c r="C80" s="246"/>
      <c r="D80" s="246"/>
      <c r="E80" s="246"/>
    </row>
    <row r="81" spans="2:5" ht="11.25" customHeight="1">
      <c r="B81" s="256"/>
      <c r="C81" s="246"/>
      <c r="D81" s="246"/>
      <c r="E81" s="246"/>
    </row>
  </sheetData>
  <sheetProtection/>
  <mergeCells count="79">
    <mergeCell ref="A42:B42"/>
    <mergeCell ref="AP44:AQ44"/>
    <mergeCell ref="AM4:AO5"/>
    <mergeCell ref="C5:E5"/>
    <mergeCell ref="F5:H5"/>
    <mergeCell ref="L5:N5"/>
    <mergeCell ref="U5:W5"/>
    <mergeCell ref="X5:Z5"/>
    <mergeCell ref="AA5:AC5"/>
    <mergeCell ref="I5:K5"/>
    <mergeCell ref="O5:Q5"/>
    <mergeCell ref="R5:T5"/>
    <mergeCell ref="AP47:AQ47"/>
    <mergeCell ref="K6:K7"/>
    <mergeCell ref="L6:L7"/>
    <mergeCell ref="M6:M7"/>
    <mergeCell ref="N6:N7"/>
    <mergeCell ref="O6:O7"/>
    <mergeCell ref="P6:P7"/>
    <mergeCell ref="U6:U7"/>
    <mergeCell ref="A64:B64"/>
    <mergeCell ref="AP64:AQ64"/>
    <mergeCell ref="AP56:AQ56"/>
    <mergeCell ref="AP59:AQ59"/>
    <mergeCell ref="A62:B62"/>
    <mergeCell ref="AP62:AQ62"/>
    <mergeCell ref="AP51:AQ51"/>
    <mergeCell ref="AP37:AQ37"/>
    <mergeCell ref="AP42:AQ42"/>
    <mergeCell ref="AD5:AF5"/>
    <mergeCell ref="AP15:AQ15"/>
    <mergeCell ref="AP34:AQ34"/>
    <mergeCell ref="AG5:AI5"/>
    <mergeCell ref="AJ5:AL5"/>
    <mergeCell ref="AP4:AQ7"/>
    <mergeCell ref="AG6:AG7"/>
    <mergeCell ref="A1:W1"/>
    <mergeCell ref="A59:B59"/>
    <mergeCell ref="A44:B44"/>
    <mergeCell ref="A47:B47"/>
    <mergeCell ref="A51:B51"/>
    <mergeCell ref="A56:B56"/>
    <mergeCell ref="A15:B15"/>
    <mergeCell ref="A34:B34"/>
    <mergeCell ref="A37:B37"/>
    <mergeCell ref="A4:B7"/>
    <mergeCell ref="C6:C7"/>
    <mergeCell ref="D6:D7"/>
    <mergeCell ref="E6:E7"/>
    <mergeCell ref="F6:F7"/>
    <mergeCell ref="G6:G7"/>
    <mergeCell ref="H6:H7"/>
    <mergeCell ref="Y6:Y7"/>
    <mergeCell ref="Z6:Z7"/>
    <mergeCell ref="AA6:AA7"/>
    <mergeCell ref="I6:I7"/>
    <mergeCell ref="J6:J7"/>
    <mergeCell ref="Q6:Q7"/>
    <mergeCell ref="R6:R7"/>
    <mergeCell ref="S6:S7"/>
    <mergeCell ref="T6:T7"/>
    <mergeCell ref="AB6:AB7"/>
    <mergeCell ref="AC6:AC7"/>
    <mergeCell ref="AD6:AD7"/>
    <mergeCell ref="AE6:AE7"/>
    <mergeCell ref="AF6:AF7"/>
    <mergeCell ref="C4:T4"/>
    <mergeCell ref="U4:AL4"/>
    <mergeCell ref="V6:V7"/>
    <mergeCell ref="W6:W7"/>
    <mergeCell ref="X6:X7"/>
    <mergeCell ref="AN6:AN7"/>
    <mergeCell ref="AO6:AO7"/>
    <mergeCell ref="AH6:AH7"/>
    <mergeCell ref="AI6:AI7"/>
    <mergeCell ref="AJ6:AJ7"/>
    <mergeCell ref="AK6:AK7"/>
    <mergeCell ref="AL6:AL7"/>
    <mergeCell ref="AM6:AM7"/>
  </mergeCells>
  <printOptions/>
  <pageMargins left="0.5905511811023623" right="0.5905511811023623" top="0.7874015748031497" bottom="0.1968503937007874" header="0.5118110236220472" footer="0.31496062992125984"/>
  <pageSetup horizontalDpi="600" verticalDpi="600" orientation="portrait" paperSize="9" scale="53" r:id="rId1"/>
  <colBreaks count="1" manualBreakCount="1">
    <brk id="20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Q80"/>
  <sheetViews>
    <sheetView showGridLines="0" view="pageBreakPreview" zoomScaleNormal="80" zoomScaleSheetLayoutView="100" zoomScalePageLayoutView="0" workbookViewId="0" topLeftCell="A1">
      <pane xSplit="2" ySplit="7" topLeftCell="L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2" sqref="A2"/>
    </sheetView>
  </sheetViews>
  <sheetFormatPr defaultColWidth="8.75" defaultRowHeight="11.25" customHeight="1"/>
  <cols>
    <col min="1" max="1" width="1.328125" style="26" customWidth="1"/>
    <col min="2" max="2" width="8.75" style="26" customWidth="1"/>
    <col min="3" max="5" width="7.58203125" style="26" customWidth="1"/>
    <col min="6" max="20" width="6.58203125" style="26" customWidth="1"/>
    <col min="21" max="23" width="7.58203125" style="26" customWidth="1"/>
    <col min="24" max="41" width="5.58203125" style="26" customWidth="1"/>
    <col min="42" max="42" width="8.75" style="26" customWidth="1"/>
    <col min="43" max="43" width="1.328125" style="26" customWidth="1"/>
    <col min="44" max="16384" width="8.75" style="26" customWidth="1"/>
  </cols>
  <sheetData>
    <row r="1" spans="1:41" s="5" customFormat="1" ht="16.5" customHeight="1">
      <c r="A1" s="400" t="s">
        <v>173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3"/>
      <c r="Y1" s="3"/>
      <c r="Z1" s="3"/>
      <c r="AA1" s="3"/>
      <c r="AB1" s="3"/>
      <c r="AC1" s="3"/>
      <c r="AD1" s="3"/>
      <c r="AE1" s="4" t="s">
        <v>192</v>
      </c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5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3" s="5" customFormat="1" ht="16.5" customHeight="1">
      <c r="A3" s="4" t="s">
        <v>157</v>
      </c>
      <c r="C3" s="330"/>
      <c r="D3" s="330"/>
      <c r="E3" s="33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 t="s">
        <v>258</v>
      </c>
      <c r="V3" s="7"/>
      <c r="W3" s="6"/>
      <c r="X3" s="6"/>
      <c r="Y3" s="6"/>
      <c r="Z3" s="6"/>
      <c r="AA3" s="6"/>
      <c r="AB3" s="6"/>
      <c r="AC3" s="6"/>
      <c r="AD3" s="6"/>
      <c r="AE3" s="7"/>
      <c r="AF3" s="6"/>
      <c r="AG3" s="8"/>
      <c r="AH3" s="8"/>
      <c r="AI3" s="8"/>
      <c r="AJ3" s="8"/>
      <c r="AK3" s="8"/>
      <c r="AL3" s="8"/>
      <c r="AM3" s="8"/>
      <c r="AN3" s="8"/>
      <c r="AO3" s="8"/>
      <c r="AP3" s="9"/>
      <c r="AQ3" s="10" t="s">
        <v>0</v>
      </c>
    </row>
    <row r="4" spans="1:43" s="5" customFormat="1" ht="24" customHeight="1">
      <c r="A4" s="412" t="s">
        <v>244</v>
      </c>
      <c r="B4" s="413"/>
      <c r="C4" s="394" t="s">
        <v>185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4" t="s">
        <v>185</v>
      </c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423" t="s">
        <v>80</v>
      </c>
      <c r="AN4" s="419"/>
      <c r="AO4" s="413"/>
      <c r="AP4" s="418" t="s">
        <v>244</v>
      </c>
      <c r="AQ4" s="419"/>
    </row>
    <row r="5" spans="1:43" s="5" customFormat="1" ht="24" customHeight="1">
      <c r="A5" s="414"/>
      <c r="B5" s="415"/>
      <c r="C5" s="394" t="s">
        <v>4</v>
      </c>
      <c r="D5" s="395"/>
      <c r="E5" s="396"/>
      <c r="F5" s="394" t="s">
        <v>66</v>
      </c>
      <c r="G5" s="395"/>
      <c r="H5" s="396"/>
      <c r="I5" s="394" t="s">
        <v>229</v>
      </c>
      <c r="J5" s="395"/>
      <c r="K5" s="396"/>
      <c r="L5" s="394" t="s">
        <v>67</v>
      </c>
      <c r="M5" s="395"/>
      <c r="N5" s="396"/>
      <c r="O5" s="394" t="s">
        <v>230</v>
      </c>
      <c r="P5" s="395"/>
      <c r="Q5" s="396"/>
      <c r="R5" s="394" t="s">
        <v>231</v>
      </c>
      <c r="S5" s="395"/>
      <c r="T5" s="396"/>
      <c r="U5" s="394" t="s">
        <v>5</v>
      </c>
      <c r="V5" s="395"/>
      <c r="W5" s="396"/>
      <c r="X5" s="394" t="s">
        <v>6</v>
      </c>
      <c r="Y5" s="395"/>
      <c r="Z5" s="396"/>
      <c r="AA5" s="394" t="s">
        <v>68</v>
      </c>
      <c r="AB5" s="395"/>
      <c r="AC5" s="396"/>
      <c r="AD5" s="394" t="s">
        <v>69</v>
      </c>
      <c r="AE5" s="395"/>
      <c r="AF5" s="396"/>
      <c r="AG5" s="394" t="s">
        <v>70</v>
      </c>
      <c r="AH5" s="395"/>
      <c r="AI5" s="396"/>
      <c r="AJ5" s="394" t="s">
        <v>71</v>
      </c>
      <c r="AK5" s="395"/>
      <c r="AL5" s="396"/>
      <c r="AM5" s="421"/>
      <c r="AN5" s="416"/>
      <c r="AO5" s="417"/>
      <c r="AP5" s="420"/>
      <c r="AQ5" s="414"/>
    </row>
    <row r="6" spans="1:43" s="5" customFormat="1" ht="24" customHeight="1">
      <c r="A6" s="414"/>
      <c r="B6" s="415"/>
      <c r="C6" s="386" t="s">
        <v>4</v>
      </c>
      <c r="D6" s="386" t="s">
        <v>2</v>
      </c>
      <c r="E6" s="386" t="s">
        <v>3</v>
      </c>
      <c r="F6" s="386" t="s">
        <v>4</v>
      </c>
      <c r="G6" s="386" t="s">
        <v>2</v>
      </c>
      <c r="H6" s="386" t="s">
        <v>3</v>
      </c>
      <c r="I6" s="386" t="s">
        <v>4</v>
      </c>
      <c r="J6" s="386" t="s">
        <v>2</v>
      </c>
      <c r="K6" s="386" t="s">
        <v>3</v>
      </c>
      <c r="L6" s="386" t="s">
        <v>4</v>
      </c>
      <c r="M6" s="386" t="s">
        <v>2</v>
      </c>
      <c r="N6" s="386" t="s">
        <v>3</v>
      </c>
      <c r="O6" s="386" t="s">
        <v>4</v>
      </c>
      <c r="P6" s="386" t="s">
        <v>2</v>
      </c>
      <c r="Q6" s="386" t="s">
        <v>3</v>
      </c>
      <c r="R6" s="386" t="s">
        <v>4</v>
      </c>
      <c r="S6" s="386" t="s">
        <v>2</v>
      </c>
      <c r="T6" s="386" t="s">
        <v>3</v>
      </c>
      <c r="U6" s="386" t="s">
        <v>4</v>
      </c>
      <c r="V6" s="386" t="s">
        <v>2</v>
      </c>
      <c r="W6" s="386" t="s">
        <v>3</v>
      </c>
      <c r="X6" s="386" t="s">
        <v>4</v>
      </c>
      <c r="Y6" s="386" t="s">
        <v>2</v>
      </c>
      <c r="Z6" s="386" t="s">
        <v>3</v>
      </c>
      <c r="AA6" s="386" t="s">
        <v>4</v>
      </c>
      <c r="AB6" s="386" t="s">
        <v>2</v>
      </c>
      <c r="AC6" s="386" t="s">
        <v>3</v>
      </c>
      <c r="AD6" s="386" t="s">
        <v>4</v>
      </c>
      <c r="AE6" s="386" t="s">
        <v>2</v>
      </c>
      <c r="AF6" s="386" t="s">
        <v>3</v>
      </c>
      <c r="AG6" s="386" t="s">
        <v>4</v>
      </c>
      <c r="AH6" s="386" t="s">
        <v>2</v>
      </c>
      <c r="AI6" s="386" t="s">
        <v>3</v>
      </c>
      <c r="AJ6" s="386" t="s">
        <v>4</v>
      </c>
      <c r="AK6" s="386" t="s">
        <v>2</v>
      </c>
      <c r="AL6" s="386" t="s">
        <v>3</v>
      </c>
      <c r="AM6" s="386" t="s">
        <v>4</v>
      </c>
      <c r="AN6" s="386" t="s">
        <v>2</v>
      </c>
      <c r="AO6" s="386" t="s">
        <v>3</v>
      </c>
      <c r="AP6" s="420"/>
      <c r="AQ6" s="414"/>
    </row>
    <row r="7" spans="1:43" s="5" customFormat="1" ht="24" customHeight="1">
      <c r="A7" s="416"/>
      <c r="B7" s="41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421"/>
      <c r="AQ7" s="416"/>
    </row>
    <row r="8" spans="1:43" s="5" customFormat="1" ht="24" customHeight="1">
      <c r="A8" s="9"/>
      <c r="B8" s="11"/>
      <c r="C8" s="331"/>
      <c r="D8" s="251"/>
      <c r="E8" s="251"/>
      <c r="F8" s="8"/>
      <c r="G8" s="251"/>
      <c r="H8" s="251"/>
      <c r="I8" s="251"/>
      <c r="J8" s="251"/>
      <c r="K8" s="251"/>
      <c r="L8" s="8"/>
      <c r="M8" s="251"/>
      <c r="N8" s="251"/>
      <c r="O8" s="251"/>
      <c r="P8" s="251"/>
      <c r="Q8" s="251"/>
      <c r="R8" s="251"/>
      <c r="S8" s="251"/>
      <c r="T8" s="251"/>
      <c r="U8" s="8"/>
      <c r="V8" s="251"/>
      <c r="W8" s="251"/>
      <c r="X8" s="8"/>
      <c r="Y8" s="251"/>
      <c r="Z8" s="251"/>
      <c r="AA8" s="8"/>
      <c r="AB8" s="251"/>
      <c r="AC8" s="251"/>
      <c r="AD8" s="8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12"/>
      <c r="AQ8" s="13"/>
    </row>
    <row r="9" spans="1:43" s="5" customFormat="1" ht="24" customHeight="1">
      <c r="A9" s="252"/>
      <c r="B9" s="332" t="s">
        <v>259</v>
      </c>
      <c r="C9" s="333">
        <v>3303</v>
      </c>
      <c r="D9" s="213">
        <v>2453</v>
      </c>
      <c r="E9" s="213">
        <v>850</v>
      </c>
      <c r="F9" s="213">
        <v>73</v>
      </c>
      <c r="G9" s="213">
        <v>70</v>
      </c>
      <c r="H9" s="213">
        <v>3</v>
      </c>
      <c r="I9" s="213">
        <v>2</v>
      </c>
      <c r="J9" s="213">
        <v>2</v>
      </c>
      <c r="K9" s="213">
        <v>0</v>
      </c>
      <c r="L9" s="213">
        <v>84</v>
      </c>
      <c r="M9" s="213">
        <v>78</v>
      </c>
      <c r="N9" s="213">
        <v>6</v>
      </c>
      <c r="O9" s="213">
        <v>90</v>
      </c>
      <c r="P9" s="213">
        <v>89</v>
      </c>
      <c r="Q9" s="213">
        <v>1</v>
      </c>
      <c r="R9" s="213">
        <v>0</v>
      </c>
      <c r="S9" s="213">
        <v>0</v>
      </c>
      <c r="T9" s="213">
        <v>0</v>
      </c>
      <c r="U9" s="213">
        <v>2788</v>
      </c>
      <c r="V9" s="213">
        <v>2110</v>
      </c>
      <c r="W9" s="213">
        <v>678</v>
      </c>
      <c r="X9" s="213">
        <v>0</v>
      </c>
      <c r="Y9" s="213">
        <v>0</v>
      </c>
      <c r="Z9" s="213">
        <v>0</v>
      </c>
      <c r="AA9" s="213">
        <v>121</v>
      </c>
      <c r="AB9" s="213">
        <v>0</v>
      </c>
      <c r="AC9" s="213">
        <v>121</v>
      </c>
      <c r="AD9" s="213">
        <v>0</v>
      </c>
      <c r="AE9" s="213">
        <v>0</v>
      </c>
      <c r="AF9" s="213">
        <v>0</v>
      </c>
      <c r="AG9" s="213">
        <v>0</v>
      </c>
      <c r="AH9" s="213">
        <v>0</v>
      </c>
      <c r="AI9" s="213">
        <v>0</v>
      </c>
      <c r="AJ9" s="213">
        <v>145</v>
      </c>
      <c r="AK9" s="213">
        <v>104</v>
      </c>
      <c r="AL9" s="213">
        <v>41</v>
      </c>
      <c r="AM9" s="213">
        <v>475</v>
      </c>
      <c r="AN9" s="213">
        <v>265</v>
      </c>
      <c r="AO9" s="213">
        <v>210</v>
      </c>
      <c r="AP9" s="19" t="s">
        <v>259</v>
      </c>
      <c r="AQ9" s="14"/>
    </row>
    <row r="10" spans="1:43" s="338" customFormat="1" ht="24" customHeight="1">
      <c r="A10" s="334"/>
      <c r="B10" s="332" t="s">
        <v>262</v>
      </c>
      <c r="C10" s="335">
        <f>SUM(C13,C32,C35,C40,C42,C45,C49,C54,C57,C60,C62)</f>
        <v>3272</v>
      </c>
      <c r="D10" s="336">
        <f aca="true" t="shared" si="0" ref="D10:AO10">SUM(D13,D32,D35,D40,D42,D45,D49,D54,D57,D60,D62)</f>
        <v>2413</v>
      </c>
      <c r="E10" s="336">
        <f t="shared" si="0"/>
        <v>859</v>
      </c>
      <c r="F10" s="336">
        <f t="shared" si="0"/>
        <v>72</v>
      </c>
      <c r="G10" s="336">
        <f t="shared" si="0"/>
        <v>68</v>
      </c>
      <c r="H10" s="336">
        <f t="shared" si="0"/>
        <v>4</v>
      </c>
      <c r="I10" s="336">
        <f t="shared" si="0"/>
        <v>2</v>
      </c>
      <c r="J10" s="336">
        <f t="shared" si="0"/>
        <v>2</v>
      </c>
      <c r="K10" s="336">
        <f t="shared" si="0"/>
        <v>0</v>
      </c>
      <c r="L10" s="336">
        <f t="shared" si="0"/>
        <v>83</v>
      </c>
      <c r="M10" s="336">
        <f t="shared" si="0"/>
        <v>79</v>
      </c>
      <c r="N10" s="336">
        <f t="shared" si="0"/>
        <v>4</v>
      </c>
      <c r="O10" s="336">
        <f t="shared" si="0"/>
        <v>97</v>
      </c>
      <c r="P10" s="336">
        <f t="shared" si="0"/>
        <v>95</v>
      </c>
      <c r="Q10" s="336">
        <f t="shared" si="0"/>
        <v>2</v>
      </c>
      <c r="R10" s="336">
        <f t="shared" si="0"/>
        <v>0</v>
      </c>
      <c r="S10" s="336">
        <f t="shared" si="0"/>
        <v>0</v>
      </c>
      <c r="T10" s="336">
        <f t="shared" si="0"/>
        <v>0</v>
      </c>
      <c r="U10" s="336">
        <f t="shared" si="0"/>
        <v>2764</v>
      </c>
      <c r="V10" s="336">
        <f t="shared" si="0"/>
        <v>2077</v>
      </c>
      <c r="W10" s="336">
        <f t="shared" si="0"/>
        <v>687</v>
      </c>
      <c r="X10" s="336">
        <f t="shared" si="0"/>
        <v>0</v>
      </c>
      <c r="Y10" s="336">
        <f t="shared" si="0"/>
        <v>0</v>
      </c>
      <c r="Z10" s="336">
        <f t="shared" si="0"/>
        <v>0</v>
      </c>
      <c r="AA10" s="336">
        <f t="shared" si="0"/>
        <v>119</v>
      </c>
      <c r="AB10" s="336">
        <f t="shared" si="0"/>
        <v>0</v>
      </c>
      <c r="AC10" s="336">
        <f t="shared" si="0"/>
        <v>119</v>
      </c>
      <c r="AD10" s="336">
        <f t="shared" si="0"/>
        <v>0</v>
      </c>
      <c r="AE10" s="336">
        <f t="shared" si="0"/>
        <v>0</v>
      </c>
      <c r="AF10" s="336">
        <f t="shared" si="0"/>
        <v>0</v>
      </c>
      <c r="AG10" s="336">
        <f t="shared" si="0"/>
        <v>0</v>
      </c>
      <c r="AH10" s="336">
        <f t="shared" si="0"/>
        <v>0</v>
      </c>
      <c r="AI10" s="336">
        <f t="shared" si="0"/>
        <v>0</v>
      </c>
      <c r="AJ10" s="336">
        <f t="shared" si="0"/>
        <v>135</v>
      </c>
      <c r="AK10" s="336">
        <f t="shared" si="0"/>
        <v>92</v>
      </c>
      <c r="AL10" s="336">
        <f t="shared" si="0"/>
        <v>43</v>
      </c>
      <c r="AM10" s="336">
        <f t="shared" si="0"/>
        <v>464</v>
      </c>
      <c r="AN10" s="336">
        <f t="shared" si="0"/>
        <v>271</v>
      </c>
      <c r="AO10" s="336">
        <f t="shared" si="0"/>
        <v>193</v>
      </c>
      <c r="AP10" s="19" t="s">
        <v>262</v>
      </c>
      <c r="AQ10" s="337"/>
    </row>
    <row r="11" spans="1:43" s="5" customFormat="1" ht="16.5" customHeight="1">
      <c r="A11" s="9"/>
      <c r="B11" s="11"/>
      <c r="C11" s="339" t="s">
        <v>260</v>
      </c>
      <c r="D11" s="210" t="s">
        <v>260</v>
      </c>
      <c r="E11" s="210" t="s">
        <v>260</v>
      </c>
      <c r="F11" s="210" t="s">
        <v>260</v>
      </c>
      <c r="G11" s="210" t="s">
        <v>260</v>
      </c>
      <c r="H11" s="210" t="s">
        <v>260</v>
      </c>
      <c r="I11" s="210" t="s">
        <v>260</v>
      </c>
      <c r="J11" s="210" t="s">
        <v>260</v>
      </c>
      <c r="K11" s="210" t="s">
        <v>260</v>
      </c>
      <c r="L11" s="210" t="s">
        <v>260</v>
      </c>
      <c r="M11" s="210" t="s">
        <v>260</v>
      </c>
      <c r="N11" s="210" t="s">
        <v>260</v>
      </c>
      <c r="O11" s="210" t="s">
        <v>260</v>
      </c>
      <c r="P11" s="210" t="s">
        <v>260</v>
      </c>
      <c r="Q11" s="210" t="s">
        <v>260</v>
      </c>
      <c r="R11" s="210" t="s">
        <v>260</v>
      </c>
      <c r="S11" s="210" t="s">
        <v>260</v>
      </c>
      <c r="T11" s="210" t="s">
        <v>260</v>
      </c>
      <c r="U11" s="210" t="s">
        <v>260</v>
      </c>
      <c r="V11" s="210" t="s">
        <v>260</v>
      </c>
      <c r="W11" s="210" t="s">
        <v>260</v>
      </c>
      <c r="X11" s="210" t="s">
        <v>260</v>
      </c>
      <c r="Y11" s="210" t="s">
        <v>260</v>
      </c>
      <c r="Z11" s="210" t="s">
        <v>260</v>
      </c>
      <c r="AA11" s="210" t="s">
        <v>260</v>
      </c>
      <c r="AB11" s="210" t="s">
        <v>260</v>
      </c>
      <c r="AC11" s="210" t="s">
        <v>260</v>
      </c>
      <c r="AD11" s="210" t="s">
        <v>260</v>
      </c>
      <c r="AE11" s="210" t="s">
        <v>260</v>
      </c>
      <c r="AF11" s="210" t="s">
        <v>260</v>
      </c>
      <c r="AG11" s="210" t="s">
        <v>260</v>
      </c>
      <c r="AH11" s="210" t="s">
        <v>260</v>
      </c>
      <c r="AI11" s="210" t="s">
        <v>260</v>
      </c>
      <c r="AJ11" s="210" t="s">
        <v>260</v>
      </c>
      <c r="AK11" s="210" t="s">
        <v>260</v>
      </c>
      <c r="AL11" s="210" t="s">
        <v>260</v>
      </c>
      <c r="AM11" s="210" t="s">
        <v>260</v>
      </c>
      <c r="AN11" s="210" t="s">
        <v>260</v>
      </c>
      <c r="AO11" s="210" t="s">
        <v>260</v>
      </c>
      <c r="AP11" s="15"/>
      <c r="AQ11" s="14"/>
    </row>
    <row r="12" spans="1:43" s="5" customFormat="1" ht="16.5" customHeight="1">
      <c r="A12" s="9"/>
      <c r="B12" s="16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15"/>
      <c r="AQ12" s="14"/>
    </row>
    <row r="13" spans="1:43" s="338" customFormat="1" ht="24" customHeight="1">
      <c r="A13" s="401" t="s">
        <v>195</v>
      </c>
      <c r="B13" s="404"/>
      <c r="C13" s="335">
        <f>D13+E13</f>
        <v>2590</v>
      </c>
      <c r="D13" s="336">
        <f>SUM(G13,J13,M13,P13,S13,V13,Y13,AB13,AE13,AH13,AK13)</f>
        <v>1921</v>
      </c>
      <c r="E13" s="336">
        <f>SUM(H13,K13,N13,Q13,T13,W13,Z13,AC13,AF13,AI13,AL13)</f>
        <v>669</v>
      </c>
      <c r="F13" s="336">
        <f>G13+H13</f>
        <v>55</v>
      </c>
      <c r="G13" s="336">
        <f aca="true" t="shared" si="1" ref="G13:AO13">SUM(G15:G31)</f>
        <v>51</v>
      </c>
      <c r="H13" s="336">
        <f t="shared" si="1"/>
        <v>4</v>
      </c>
      <c r="I13" s="336">
        <f>J13+K13</f>
        <v>1</v>
      </c>
      <c r="J13" s="336">
        <f t="shared" si="1"/>
        <v>1</v>
      </c>
      <c r="K13" s="336">
        <f t="shared" si="1"/>
        <v>0</v>
      </c>
      <c r="L13" s="336">
        <f>M13+N13</f>
        <v>64</v>
      </c>
      <c r="M13" s="336">
        <f t="shared" si="1"/>
        <v>61</v>
      </c>
      <c r="N13" s="336">
        <f t="shared" si="1"/>
        <v>3</v>
      </c>
      <c r="O13" s="336">
        <f>P13+Q13</f>
        <v>78</v>
      </c>
      <c r="P13" s="336">
        <f t="shared" si="1"/>
        <v>77</v>
      </c>
      <c r="Q13" s="336">
        <f t="shared" si="1"/>
        <v>1</v>
      </c>
      <c r="R13" s="336">
        <f>S13+T13</f>
        <v>0</v>
      </c>
      <c r="S13" s="336">
        <f t="shared" si="1"/>
        <v>0</v>
      </c>
      <c r="T13" s="336">
        <f t="shared" si="1"/>
        <v>0</v>
      </c>
      <c r="U13" s="336">
        <f>V13+W13</f>
        <v>2202</v>
      </c>
      <c r="V13" s="336">
        <f t="shared" si="1"/>
        <v>1670</v>
      </c>
      <c r="W13" s="336">
        <f t="shared" si="1"/>
        <v>532</v>
      </c>
      <c r="X13" s="336">
        <f>Y13+Z13</f>
        <v>0</v>
      </c>
      <c r="Y13" s="336">
        <f t="shared" si="1"/>
        <v>0</v>
      </c>
      <c r="Z13" s="336">
        <f t="shared" si="1"/>
        <v>0</v>
      </c>
      <c r="AA13" s="336">
        <f>AB13+AC13</f>
        <v>94</v>
      </c>
      <c r="AB13" s="336">
        <f t="shared" si="1"/>
        <v>0</v>
      </c>
      <c r="AC13" s="336">
        <f t="shared" si="1"/>
        <v>94</v>
      </c>
      <c r="AD13" s="336">
        <f>AE13+AF13</f>
        <v>0</v>
      </c>
      <c r="AE13" s="336">
        <f t="shared" si="1"/>
        <v>0</v>
      </c>
      <c r="AF13" s="336">
        <f t="shared" si="1"/>
        <v>0</v>
      </c>
      <c r="AG13" s="336">
        <f>AH13+AI13</f>
        <v>0</v>
      </c>
      <c r="AH13" s="336">
        <f t="shared" si="1"/>
        <v>0</v>
      </c>
      <c r="AI13" s="336">
        <f t="shared" si="1"/>
        <v>0</v>
      </c>
      <c r="AJ13" s="336">
        <f>AK13+AL13</f>
        <v>96</v>
      </c>
      <c r="AK13" s="336">
        <f t="shared" si="1"/>
        <v>61</v>
      </c>
      <c r="AL13" s="336">
        <f t="shared" si="1"/>
        <v>35</v>
      </c>
      <c r="AM13" s="336">
        <f>AN13+AO13</f>
        <v>343</v>
      </c>
      <c r="AN13" s="336">
        <f t="shared" si="1"/>
        <v>208</v>
      </c>
      <c r="AO13" s="336">
        <f t="shared" si="1"/>
        <v>135</v>
      </c>
      <c r="AP13" s="407" t="s">
        <v>195</v>
      </c>
      <c r="AQ13" s="408"/>
    </row>
    <row r="14" spans="1:43" s="338" customFormat="1" ht="24" customHeight="1">
      <c r="A14" s="337"/>
      <c r="B14" s="340" t="s">
        <v>196</v>
      </c>
      <c r="C14" s="335">
        <f aca="true" t="shared" si="2" ref="C14:C63">D14+E14</f>
        <v>1079</v>
      </c>
      <c r="D14" s="336">
        <f aca="true" t="shared" si="3" ref="D14:D63">SUM(G14,J14,M14,P14,S14,V14,Y14,AB14,AE14,AH14,AK14)</f>
        <v>815</v>
      </c>
      <c r="E14" s="336">
        <f aca="true" t="shared" si="4" ref="E14:E63">SUM(H14,K14,N14,Q14,T14,W14,Z14,AC14,AF14,AI14,AL14)</f>
        <v>264</v>
      </c>
      <c r="F14" s="336">
        <f aca="true" t="shared" si="5" ref="F14:F63">G14+H14</f>
        <v>19</v>
      </c>
      <c r="G14" s="336">
        <f aca="true" t="shared" si="6" ref="G14:AO14">SUM(G15:G19)</f>
        <v>17</v>
      </c>
      <c r="H14" s="336">
        <f t="shared" si="6"/>
        <v>2</v>
      </c>
      <c r="I14" s="336">
        <f aca="true" t="shared" si="7" ref="I14:I63">J14+K14</f>
        <v>0</v>
      </c>
      <c r="J14" s="336">
        <f t="shared" si="6"/>
        <v>0</v>
      </c>
      <c r="K14" s="336">
        <f t="shared" si="6"/>
        <v>0</v>
      </c>
      <c r="L14" s="336">
        <f aca="true" t="shared" si="8" ref="L14:L63">M14+N14</f>
        <v>25</v>
      </c>
      <c r="M14" s="336">
        <f t="shared" si="6"/>
        <v>25</v>
      </c>
      <c r="N14" s="336">
        <f t="shared" si="6"/>
        <v>0</v>
      </c>
      <c r="O14" s="336">
        <f aca="true" t="shared" si="9" ref="O14:O63">P14+Q14</f>
        <v>33</v>
      </c>
      <c r="P14" s="336">
        <f t="shared" si="6"/>
        <v>33</v>
      </c>
      <c r="Q14" s="336">
        <f t="shared" si="6"/>
        <v>0</v>
      </c>
      <c r="R14" s="336">
        <f aca="true" t="shared" si="10" ref="R14:R63">S14+T14</f>
        <v>0</v>
      </c>
      <c r="S14" s="336">
        <f t="shared" si="6"/>
        <v>0</v>
      </c>
      <c r="T14" s="336">
        <f t="shared" si="6"/>
        <v>0</v>
      </c>
      <c r="U14" s="336">
        <f aca="true" t="shared" si="11" ref="U14:U63">V14+W14</f>
        <v>939</v>
      </c>
      <c r="V14" s="336">
        <f t="shared" si="6"/>
        <v>729</v>
      </c>
      <c r="W14" s="336">
        <f t="shared" si="6"/>
        <v>210</v>
      </c>
      <c r="X14" s="336">
        <f aca="true" t="shared" si="12" ref="X14:X63">Y14+Z14</f>
        <v>0</v>
      </c>
      <c r="Y14" s="336">
        <f t="shared" si="6"/>
        <v>0</v>
      </c>
      <c r="Z14" s="336">
        <f t="shared" si="6"/>
        <v>0</v>
      </c>
      <c r="AA14" s="336">
        <f aca="true" t="shared" si="13" ref="AA14:AA63">AB14+AC14</f>
        <v>38</v>
      </c>
      <c r="AB14" s="336">
        <f t="shared" si="6"/>
        <v>0</v>
      </c>
      <c r="AC14" s="336">
        <f t="shared" si="6"/>
        <v>38</v>
      </c>
      <c r="AD14" s="336">
        <f aca="true" t="shared" si="14" ref="AD14:AD63">AE14+AF14</f>
        <v>0</v>
      </c>
      <c r="AE14" s="336">
        <f t="shared" si="6"/>
        <v>0</v>
      </c>
      <c r="AF14" s="336">
        <f t="shared" si="6"/>
        <v>0</v>
      </c>
      <c r="AG14" s="336">
        <f aca="true" t="shared" si="15" ref="AG14:AG63">AH14+AI14</f>
        <v>0</v>
      </c>
      <c r="AH14" s="336">
        <f t="shared" si="6"/>
        <v>0</v>
      </c>
      <c r="AI14" s="336">
        <f t="shared" si="6"/>
        <v>0</v>
      </c>
      <c r="AJ14" s="336">
        <f aca="true" t="shared" si="16" ref="AJ14:AJ63">AK14+AL14</f>
        <v>25</v>
      </c>
      <c r="AK14" s="336">
        <f t="shared" si="6"/>
        <v>11</v>
      </c>
      <c r="AL14" s="336">
        <f t="shared" si="6"/>
        <v>14</v>
      </c>
      <c r="AM14" s="336">
        <f aca="true" t="shared" si="17" ref="AM14:AM63">AN14+AO14</f>
        <v>138</v>
      </c>
      <c r="AN14" s="336">
        <f t="shared" si="6"/>
        <v>88</v>
      </c>
      <c r="AO14" s="336">
        <f t="shared" si="6"/>
        <v>50</v>
      </c>
      <c r="AP14" s="341" t="s">
        <v>196</v>
      </c>
      <c r="AQ14" s="337"/>
    </row>
    <row r="15" spans="1:43" s="5" customFormat="1" ht="24" customHeight="1">
      <c r="A15" s="17"/>
      <c r="B15" s="18" t="s">
        <v>19</v>
      </c>
      <c r="C15" s="342">
        <f t="shared" si="2"/>
        <v>317</v>
      </c>
      <c r="D15" s="212">
        <f t="shared" si="3"/>
        <v>240</v>
      </c>
      <c r="E15" s="212">
        <f t="shared" si="4"/>
        <v>77</v>
      </c>
      <c r="F15" s="212">
        <f t="shared" si="5"/>
        <v>5</v>
      </c>
      <c r="G15" s="213">
        <v>4</v>
      </c>
      <c r="H15" s="213">
        <v>1</v>
      </c>
      <c r="I15" s="212">
        <f t="shared" si="7"/>
        <v>0</v>
      </c>
      <c r="J15" s="213">
        <v>0</v>
      </c>
      <c r="K15" s="213">
        <v>0</v>
      </c>
      <c r="L15" s="212">
        <f t="shared" si="8"/>
        <v>7</v>
      </c>
      <c r="M15" s="213">
        <v>7</v>
      </c>
      <c r="N15" s="213">
        <v>0</v>
      </c>
      <c r="O15" s="212">
        <f t="shared" si="9"/>
        <v>9</v>
      </c>
      <c r="P15" s="213">
        <v>9</v>
      </c>
      <c r="Q15" s="213">
        <v>0</v>
      </c>
      <c r="R15" s="212">
        <f t="shared" si="10"/>
        <v>0</v>
      </c>
      <c r="S15" s="213">
        <v>0</v>
      </c>
      <c r="T15" s="213">
        <v>0</v>
      </c>
      <c r="U15" s="212">
        <f t="shared" si="11"/>
        <v>279</v>
      </c>
      <c r="V15" s="213">
        <v>217</v>
      </c>
      <c r="W15" s="213">
        <v>62</v>
      </c>
      <c r="X15" s="212">
        <f t="shared" si="12"/>
        <v>0</v>
      </c>
      <c r="Y15" s="213">
        <v>0</v>
      </c>
      <c r="Z15" s="213">
        <v>0</v>
      </c>
      <c r="AA15" s="212">
        <f t="shared" si="13"/>
        <v>10</v>
      </c>
      <c r="AB15" s="213">
        <v>0</v>
      </c>
      <c r="AC15" s="213">
        <v>10</v>
      </c>
      <c r="AD15" s="212">
        <f t="shared" si="14"/>
        <v>0</v>
      </c>
      <c r="AE15" s="213">
        <v>0</v>
      </c>
      <c r="AF15" s="213">
        <v>0</v>
      </c>
      <c r="AG15" s="212">
        <f t="shared" si="15"/>
        <v>0</v>
      </c>
      <c r="AH15" s="213">
        <v>0</v>
      </c>
      <c r="AI15" s="213">
        <v>0</v>
      </c>
      <c r="AJ15" s="212">
        <f t="shared" si="16"/>
        <v>7</v>
      </c>
      <c r="AK15" s="213">
        <v>3</v>
      </c>
      <c r="AL15" s="213">
        <v>4</v>
      </c>
      <c r="AM15" s="213">
        <f t="shared" si="17"/>
        <v>28</v>
      </c>
      <c r="AN15" s="213">
        <v>18</v>
      </c>
      <c r="AO15" s="213">
        <v>10</v>
      </c>
      <c r="AP15" s="19" t="s">
        <v>19</v>
      </c>
      <c r="AQ15" s="14"/>
    </row>
    <row r="16" spans="1:43" s="5" customFormat="1" ht="24" customHeight="1">
      <c r="A16" s="17"/>
      <c r="B16" s="18" t="s">
        <v>20</v>
      </c>
      <c r="C16" s="342">
        <f t="shared" si="2"/>
        <v>180</v>
      </c>
      <c r="D16" s="212">
        <f t="shared" si="3"/>
        <v>142</v>
      </c>
      <c r="E16" s="212">
        <f t="shared" si="4"/>
        <v>38</v>
      </c>
      <c r="F16" s="212">
        <f t="shared" si="5"/>
        <v>3</v>
      </c>
      <c r="G16" s="213">
        <v>2</v>
      </c>
      <c r="H16" s="213">
        <v>1</v>
      </c>
      <c r="I16" s="212">
        <f t="shared" si="7"/>
        <v>0</v>
      </c>
      <c r="J16" s="213">
        <v>0</v>
      </c>
      <c r="K16" s="213">
        <v>0</v>
      </c>
      <c r="L16" s="212">
        <f t="shared" si="8"/>
        <v>5</v>
      </c>
      <c r="M16" s="213">
        <v>5</v>
      </c>
      <c r="N16" s="213">
        <v>0</v>
      </c>
      <c r="O16" s="212">
        <f t="shared" si="9"/>
        <v>4</v>
      </c>
      <c r="P16" s="213">
        <v>4</v>
      </c>
      <c r="Q16" s="213">
        <v>0</v>
      </c>
      <c r="R16" s="212">
        <f t="shared" si="10"/>
        <v>0</v>
      </c>
      <c r="S16" s="213">
        <v>0</v>
      </c>
      <c r="T16" s="213">
        <v>0</v>
      </c>
      <c r="U16" s="212">
        <f t="shared" si="11"/>
        <v>157</v>
      </c>
      <c r="V16" s="213">
        <v>129</v>
      </c>
      <c r="W16" s="213">
        <v>28</v>
      </c>
      <c r="X16" s="212">
        <f t="shared" si="12"/>
        <v>0</v>
      </c>
      <c r="Y16" s="213">
        <v>0</v>
      </c>
      <c r="Z16" s="213">
        <v>0</v>
      </c>
      <c r="AA16" s="212">
        <f t="shared" si="13"/>
        <v>6</v>
      </c>
      <c r="AB16" s="213">
        <v>0</v>
      </c>
      <c r="AC16" s="213">
        <v>6</v>
      </c>
      <c r="AD16" s="212">
        <f t="shared" si="14"/>
        <v>0</v>
      </c>
      <c r="AE16" s="213">
        <v>0</v>
      </c>
      <c r="AF16" s="213">
        <v>0</v>
      </c>
      <c r="AG16" s="212">
        <f t="shared" si="15"/>
        <v>0</v>
      </c>
      <c r="AH16" s="213">
        <v>0</v>
      </c>
      <c r="AI16" s="213">
        <v>0</v>
      </c>
      <c r="AJ16" s="212">
        <f t="shared" si="16"/>
        <v>5</v>
      </c>
      <c r="AK16" s="213">
        <v>2</v>
      </c>
      <c r="AL16" s="213">
        <v>3</v>
      </c>
      <c r="AM16" s="213">
        <f t="shared" si="17"/>
        <v>29</v>
      </c>
      <c r="AN16" s="213">
        <v>21</v>
      </c>
      <c r="AO16" s="213">
        <v>8</v>
      </c>
      <c r="AP16" s="19" t="s">
        <v>20</v>
      </c>
      <c r="AQ16" s="14"/>
    </row>
    <row r="17" spans="1:43" s="5" customFormat="1" ht="24" customHeight="1">
      <c r="A17" s="17"/>
      <c r="B17" s="18" t="s">
        <v>21</v>
      </c>
      <c r="C17" s="342">
        <f t="shared" si="2"/>
        <v>160</v>
      </c>
      <c r="D17" s="212">
        <f t="shared" si="3"/>
        <v>121</v>
      </c>
      <c r="E17" s="212">
        <f t="shared" si="4"/>
        <v>39</v>
      </c>
      <c r="F17" s="212">
        <f t="shared" si="5"/>
        <v>3</v>
      </c>
      <c r="G17" s="213">
        <v>3</v>
      </c>
      <c r="H17" s="213">
        <v>0</v>
      </c>
      <c r="I17" s="212">
        <f t="shared" si="7"/>
        <v>0</v>
      </c>
      <c r="J17" s="213">
        <v>0</v>
      </c>
      <c r="K17" s="213">
        <v>0</v>
      </c>
      <c r="L17" s="212">
        <f t="shared" si="8"/>
        <v>4</v>
      </c>
      <c r="M17" s="213">
        <v>4</v>
      </c>
      <c r="N17" s="213">
        <v>0</v>
      </c>
      <c r="O17" s="212">
        <f t="shared" si="9"/>
        <v>6</v>
      </c>
      <c r="P17" s="213">
        <v>6</v>
      </c>
      <c r="Q17" s="213">
        <v>0</v>
      </c>
      <c r="R17" s="212">
        <f t="shared" si="10"/>
        <v>0</v>
      </c>
      <c r="S17" s="213">
        <v>0</v>
      </c>
      <c r="T17" s="213">
        <v>0</v>
      </c>
      <c r="U17" s="212">
        <f t="shared" si="11"/>
        <v>136</v>
      </c>
      <c r="V17" s="213">
        <v>105</v>
      </c>
      <c r="W17" s="213">
        <v>31</v>
      </c>
      <c r="X17" s="212">
        <f t="shared" si="12"/>
        <v>0</v>
      </c>
      <c r="Y17" s="213">
        <v>0</v>
      </c>
      <c r="Z17" s="213">
        <v>0</v>
      </c>
      <c r="AA17" s="212">
        <f t="shared" si="13"/>
        <v>6</v>
      </c>
      <c r="AB17" s="213">
        <v>0</v>
      </c>
      <c r="AC17" s="213">
        <v>6</v>
      </c>
      <c r="AD17" s="212">
        <f t="shared" si="14"/>
        <v>0</v>
      </c>
      <c r="AE17" s="213">
        <v>0</v>
      </c>
      <c r="AF17" s="213">
        <v>0</v>
      </c>
      <c r="AG17" s="212">
        <f t="shared" si="15"/>
        <v>0</v>
      </c>
      <c r="AH17" s="213">
        <v>0</v>
      </c>
      <c r="AI17" s="213">
        <v>0</v>
      </c>
      <c r="AJ17" s="212">
        <f t="shared" si="16"/>
        <v>5</v>
      </c>
      <c r="AK17" s="213">
        <v>3</v>
      </c>
      <c r="AL17" s="213">
        <v>2</v>
      </c>
      <c r="AM17" s="213">
        <f t="shared" si="17"/>
        <v>32</v>
      </c>
      <c r="AN17" s="213">
        <v>21</v>
      </c>
      <c r="AO17" s="213">
        <v>11</v>
      </c>
      <c r="AP17" s="19" t="s">
        <v>21</v>
      </c>
      <c r="AQ17" s="14"/>
    </row>
    <row r="18" spans="1:43" s="5" customFormat="1" ht="24" customHeight="1">
      <c r="A18" s="17"/>
      <c r="B18" s="18" t="s">
        <v>22</v>
      </c>
      <c r="C18" s="342">
        <f t="shared" si="2"/>
        <v>201</v>
      </c>
      <c r="D18" s="212">
        <f t="shared" si="3"/>
        <v>149</v>
      </c>
      <c r="E18" s="212">
        <f t="shared" si="4"/>
        <v>52</v>
      </c>
      <c r="F18" s="212">
        <f t="shared" si="5"/>
        <v>4</v>
      </c>
      <c r="G18" s="213">
        <v>4</v>
      </c>
      <c r="H18" s="213">
        <v>0</v>
      </c>
      <c r="I18" s="212">
        <f t="shared" si="7"/>
        <v>0</v>
      </c>
      <c r="J18" s="213">
        <v>0</v>
      </c>
      <c r="K18" s="213">
        <v>0</v>
      </c>
      <c r="L18" s="212">
        <f t="shared" si="8"/>
        <v>4</v>
      </c>
      <c r="M18" s="213">
        <v>4</v>
      </c>
      <c r="N18" s="213">
        <v>0</v>
      </c>
      <c r="O18" s="212">
        <f t="shared" si="9"/>
        <v>7</v>
      </c>
      <c r="P18" s="213">
        <v>7</v>
      </c>
      <c r="Q18" s="213">
        <v>0</v>
      </c>
      <c r="R18" s="212">
        <f t="shared" si="10"/>
        <v>0</v>
      </c>
      <c r="S18" s="213">
        <v>0</v>
      </c>
      <c r="T18" s="213">
        <v>0</v>
      </c>
      <c r="U18" s="212">
        <f t="shared" si="11"/>
        <v>177</v>
      </c>
      <c r="V18" s="213">
        <v>134</v>
      </c>
      <c r="W18" s="213">
        <v>43</v>
      </c>
      <c r="X18" s="212">
        <f t="shared" si="12"/>
        <v>0</v>
      </c>
      <c r="Y18" s="213">
        <v>0</v>
      </c>
      <c r="Z18" s="213">
        <v>0</v>
      </c>
      <c r="AA18" s="212">
        <f t="shared" si="13"/>
        <v>8</v>
      </c>
      <c r="AB18" s="213">
        <v>0</v>
      </c>
      <c r="AC18" s="213">
        <v>8</v>
      </c>
      <c r="AD18" s="212">
        <f t="shared" si="14"/>
        <v>0</v>
      </c>
      <c r="AE18" s="213">
        <v>0</v>
      </c>
      <c r="AF18" s="213">
        <v>0</v>
      </c>
      <c r="AG18" s="212">
        <f t="shared" si="15"/>
        <v>0</v>
      </c>
      <c r="AH18" s="213">
        <v>0</v>
      </c>
      <c r="AI18" s="213">
        <v>0</v>
      </c>
      <c r="AJ18" s="212">
        <f t="shared" si="16"/>
        <v>1</v>
      </c>
      <c r="AK18" s="213">
        <v>0</v>
      </c>
      <c r="AL18" s="213">
        <v>1</v>
      </c>
      <c r="AM18" s="213">
        <f t="shared" si="17"/>
        <v>22</v>
      </c>
      <c r="AN18" s="213">
        <v>12</v>
      </c>
      <c r="AO18" s="213">
        <v>10</v>
      </c>
      <c r="AP18" s="19" t="s">
        <v>22</v>
      </c>
      <c r="AQ18" s="14"/>
    </row>
    <row r="19" spans="1:43" s="5" customFormat="1" ht="24" customHeight="1">
      <c r="A19" s="17"/>
      <c r="B19" s="18" t="s">
        <v>23</v>
      </c>
      <c r="C19" s="342">
        <f t="shared" si="2"/>
        <v>221</v>
      </c>
      <c r="D19" s="212">
        <f t="shared" si="3"/>
        <v>163</v>
      </c>
      <c r="E19" s="212">
        <f t="shared" si="4"/>
        <v>58</v>
      </c>
      <c r="F19" s="212">
        <f t="shared" si="5"/>
        <v>4</v>
      </c>
      <c r="G19" s="213">
        <v>4</v>
      </c>
      <c r="H19" s="213">
        <v>0</v>
      </c>
      <c r="I19" s="212">
        <f t="shared" si="7"/>
        <v>0</v>
      </c>
      <c r="J19" s="213">
        <v>0</v>
      </c>
      <c r="K19" s="213">
        <v>0</v>
      </c>
      <c r="L19" s="212">
        <f t="shared" si="8"/>
        <v>5</v>
      </c>
      <c r="M19" s="213">
        <v>5</v>
      </c>
      <c r="N19" s="213">
        <v>0</v>
      </c>
      <c r="O19" s="212">
        <f t="shared" si="9"/>
        <v>7</v>
      </c>
      <c r="P19" s="213">
        <v>7</v>
      </c>
      <c r="Q19" s="213">
        <v>0</v>
      </c>
      <c r="R19" s="212">
        <f t="shared" si="10"/>
        <v>0</v>
      </c>
      <c r="S19" s="213">
        <v>0</v>
      </c>
      <c r="T19" s="213">
        <v>0</v>
      </c>
      <c r="U19" s="212">
        <f t="shared" si="11"/>
        <v>190</v>
      </c>
      <c r="V19" s="213">
        <v>144</v>
      </c>
      <c r="W19" s="213">
        <v>46</v>
      </c>
      <c r="X19" s="212">
        <f t="shared" si="12"/>
        <v>0</v>
      </c>
      <c r="Y19" s="213">
        <v>0</v>
      </c>
      <c r="Z19" s="213">
        <v>0</v>
      </c>
      <c r="AA19" s="212">
        <f t="shared" si="13"/>
        <v>8</v>
      </c>
      <c r="AB19" s="213">
        <v>0</v>
      </c>
      <c r="AC19" s="213">
        <v>8</v>
      </c>
      <c r="AD19" s="212">
        <f t="shared" si="14"/>
        <v>0</v>
      </c>
      <c r="AE19" s="213">
        <v>0</v>
      </c>
      <c r="AF19" s="213">
        <v>0</v>
      </c>
      <c r="AG19" s="212">
        <f t="shared" si="15"/>
        <v>0</v>
      </c>
      <c r="AH19" s="213">
        <v>0</v>
      </c>
      <c r="AI19" s="213">
        <v>0</v>
      </c>
      <c r="AJ19" s="212">
        <f t="shared" si="16"/>
        <v>7</v>
      </c>
      <c r="AK19" s="213">
        <v>3</v>
      </c>
      <c r="AL19" s="213">
        <v>4</v>
      </c>
      <c r="AM19" s="213">
        <f t="shared" si="17"/>
        <v>27</v>
      </c>
      <c r="AN19" s="213">
        <v>16</v>
      </c>
      <c r="AO19" s="213">
        <v>11</v>
      </c>
      <c r="AP19" s="19" t="s">
        <v>23</v>
      </c>
      <c r="AQ19" s="14"/>
    </row>
    <row r="20" spans="1:43" s="5" customFormat="1" ht="24" customHeight="1">
      <c r="A20" s="17"/>
      <c r="B20" s="20" t="s">
        <v>24</v>
      </c>
      <c r="C20" s="342">
        <f t="shared" si="2"/>
        <v>344</v>
      </c>
      <c r="D20" s="212">
        <f t="shared" si="3"/>
        <v>254</v>
      </c>
      <c r="E20" s="212">
        <f t="shared" si="4"/>
        <v>90</v>
      </c>
      <c r="F20" s="212">
        <f t="shared" si="5"/>
        <v>8</v>
      </c>
      <c r="G20" s="213">
        <v>7</v>
      </c>
      <c r="H20" s="213">
        <v>1</v>
      </c>
      <c r="I20" s="212">
        <f t="shared" si="7"/>
        <v>0</v>
      </c>
      <c r="J20" s="213">
        <v>0</v>
      </c>
      <c r="K20" s="213">
        <v>0</v>
      </c>
      <c r="L20" s="212">
        <f t="shared" si="8"/>
        <v>8</v>
      </c>
      <c r="M20" s="213">
        <v>7</v>
      </c>
      <c r="N20" s="213">
        <v>1</v>
      </c>
      <c r="O20" s="212">
        <f t="shared" si="9"/>
        <v>9</v>
      </c>
      <c r="P20" s="213">
        <v>9</v>
      </c>
      <c r="Q20" s="213">
        <v>0</v>
      </c>
      <c r="R20" s="212">
        <f t="shared" si="10"/>
        <v>0</v>
      </c>
      <c r="S20" s="213">
        <v>0</v>
      </c>
      <c r="T20" s="213">
        <v>0</v>
      </c>
      <c r="U20" s="212">
        <f t="shared" si="11"/>
        <v>288</v>
      </c>
      <c r="V20" s="213">
        <v>218</v>
      </c>
      <c r="W20" s="213">
        <v>70</v>
      </c>
      <c r="X20" s="212">
        <f t="shared" si="12"/>
        <v>0</v>
      </c>
      <c r="Y20" s="213">
        <v>0</v>
      </c>
      <c r="Z20" s="213">
        <v>0</v>
      </c>
      <c r="AA20" s="212">
        <f t="shared" si="13"/>
        <v>13</v>
      </c>
      <c r="AB20" s="213">
        <v>0</v>
      </c>
      <c r="AC20" s="213">
        <v>13</v>
      </c>
      <c r="AD20" s="212">
        <f t="shared" si="14"/>
        <v>0</v>
      </c>
      <c r="AE20" s="213">
        <v>0</v>
      </c>
      <c r="AF20" s="213">
        <v>0</v>
      </c>
      <c r="AG20" s="212">
        <f t="shared" si="15"/>
        <v>0</v>
      </c>
      <c r="AH20" s="213">
        <v>0</v>
      </c>
      <c r="AI20" s="213">
        <v>0</v>
      </c>
      <c r="AJ20" s="212">
        <f t="shared" si="16"/>
        <v>18</v>
      </c>
      <c r="AK20" s="213">
        <v>13</v>
      </c>
      <c r="AL20" s="213">
        <v>5</v>
      </c>
      <c r="AM20" s="213">
        <f t="shared" si="17"/>
        <v>45</v>
      </c>
      <c r="AN20" s="213">
        <v>25</v>
      </c>
      <c r="AO20" s="213">
        <v>20</v>
      </c>
      <c r="AP20" s="21" t="s">
        <v>24</v>
      </c>
      <c r="AQ20" s="14"/>
    </row>
    <row r="21" spans="1:43" s="5" customFormat="1" ht="24" customHeight="1">
      <c r="A21" s="17"/>
      <c r="B21" s="20" t="s">
        <v>159</v>
      </c>
      <c r="C21" s="342">
        <f t="shared" si="2"/>
        <v>76</v>
      </c>
      <c r="D21" s="212">
        <f t="shared" si="3"/>
        <v>53</v>
      </c>
      <c r="E21" s="212">
        <f t="shared" si="4"/>
        <v>23</v>
      </c>
      <c r="F21" s="212">
        <f t="shared" si="5"/>
        <v>1</v>
      </c>
      <c r="G21" s="213">
        <v>1</v>
      </c>
      <c r="H21" s="213">
        <v>0</v>
      </c>
      <c r="I21" s="212">
        <f t="shared" si="7"/>
        <v>0</v>
      </c>
      <c r="J21" s="213">
        <v>0</v>
      </c>
      <c r="K21" s="213">
        <v>0</v>
      </c>
      <c r="L21" s="212">
        <f t="shared" si="8"/>
        <v>2</v>
      </c>
      <c r="M21" s="213">
        <v>2</v>
      </c>
      <c r="N21" s="213">
        <v>0</v>
      </c>
      <c r="O21" s="212">
        <f t="shared" si="9"/>
        <v>2</v>
      </c>
      <c r="P21" s="213">
        <v>2</v>
      </c>
      <c r="Q21" s="213">
        <v>0</v>
      </c>
      <c r="R21" s="212">
        <f t="shared" si="10"/>
        <v>0</v>
      </c>
      <c r="S21" s="213">
        <v>0</v>
      </c>
      <c r="T21" s="213">
        <v>0</v>
      </c>
      <c r="U21" s="212">
        <f t="shared" si="11"/>
        <v>66</v>
      </c>
      <c r="V21" s="213">
        <v>47</v>
      </c>
      <c r="W21" s="213">
        <v>19</v>
      </c>
      <c r="X21" s="212">
        <f t="shared" si="12"/>
        <v>0</v>
      </c>
      <c r="Y21" s="213">
        <v>0</v>
      </c>
      <c r="Z21" s="213">
        <v>0</v>
      </c>
      <c r="AA21" s="212">
        <f t="shared" si="13"/>
        <v>3</v>
      </c>
      <c r="AB21" s="213">
        <v>0</v>
      </c>
      <c r="AC21" s="213">
        <v>3</v>
      </c>
      <c r="AD21" s="212">
        <f t="shared" si="14"/>
        <v>0</v>
      </c>
      <c r="AE21" s="213">
        <v>0</v>
      </c>
      <c r="AF21" s="213">
        <v>0</v>
      </c>
      <c r="AG21" s="212">
        <f t="shared" si="15"/>
        <v>0</v>
      </c>
      <c r="AH21" s="213">
        <v>0</v>
      </c>
      <c r="AI21" s="213">
        <v>0</v>
      </c>
      <c r="AJ21" s="212">
        <f t="shared" si="16"/>
        <v>2</v>
      </c>
      <c r="AK21" s="213">
        <v>1</v>
      </c>
      <c r="AL21" s="213">
        <v>1</v>
      </c>
      <c r="AM21" s="213">
        <f t="shared" si="17"/>
        <v>1</v>
      </c>
      <c r="AN21" s="213">
        <v>1</v>
      </c>
      <c r="AO21" s="213">
        <v>0</v>
      </c>
      <c r="AP21" s="21" t="s">
        <v>159</v>
      </c>
      <c r="AQ21" s="14"/>
    </row>
    <row r="22" spans="1:43" s="5" customFormat="1" ht="24" customHeight="1">
      <c r="A22" s="17"/>
      <c r="B22" s="20" t="s">
        <v>25</v>
      </c>
      <c r="C22" s="342">
        <f t="shared" si="2"/>
        <v>149</v>
      </c>
      <c r="D22" s="212">
        <f t="shared" si="3"/>
        <v>111</v>
      </c>
      <c r="E22" s="212">
        <f t="shared" si="4"/>
        <v>38</v>
      </c>
      <c r="F22" s="212">
        <f t="shared" si="5"/>
        <v>4</v>
      </c>
      <c r="G22" s="213">
        <v>4</v>
      </c>
      <c r="H22" s="213">
        <v>0</v>
      </c>
      <c r="I22" s="212">
        <f t="shared" si="7"/>
        <v>0</v>
      </c>
      <c r="J22" s="213">
        <v>0</v>
      </c>
      <c r="K22" s="213">
        <v>0</v>
      </c>
      <c r="L22" s="212">
        <f t="shared" si="8"/>
        <v>4</v>
      </c>
      <c r="M22" s="213">
        <v>4</v>
      </c>
      <c r="N22" s="213">
        <v>0</v>
      </c>
      <c r="O22" s="212">
        <f t="shared" si="9"/>
        <v>5</v>
      </c>
      <c r="P22" s="213">
        <v>5</v>
      </c>
      <c r="Q22" s="213">
        <v>0</v>
      </c>
      <c r="R22" s="212">
        <f t="shared" si="10"/>
        <v>0</v>
      </c>
      <c r="S22" s="213">
        <v>0</v>
      </c>
      <c r="T22" s="213">
        <v>0</v>
      </c>
      <c r="U22" s="212">
        <f t="shared" si="11"/>
        <v>120</v>
      </c>
      <c r="V22" s="213">
        <v>94</v>
      </c>
      <c r="W22" s="213">
        <v>26</v>
      </c>
      <c r="X22" s="212">
        <f t="shared" si="12"/>
        <v>0</v>
      </c>
      <c r="Y22" s="213">
        <v>0</v>
      </c>
      <c r="Z22" s="213">
        <v>0</v>
      </c>
      <c r="AA22" s="212">
        <f t="shared" si="13"/>
        <v>7</v>
      </c>
      <c r="AB22" s="213">
        <v>0</v>
      </c>
      <c r="AC22" s="213">
        <v>7</v>
      </c>
      <c r="AD22" s="212">
        <f t="shared" si="14"/>
        <v>0</v>
      </c>
      <c r="AE22" s="213">
        <v>0</v>
      </c>
      <c r="AF22" s="213">
        <v>0</v>
      </c>
      <c r="AG22" s="212">
        <f t="shared" si="15"/>
        <v>0</v>
      </c>
      <c r="AH22" s="213">
        <v>0</v>
      </c>
      <c r="AI22" s="213">
        <v>0</v>
      </c>
      <c r="AJ22" s="212">
        <f t="shared" si="16"/>
        <v>9</v>
      </c>
      <c r="AK22" s="213">
        <v>4</v>
      </c>
      <c r="AL22" s="213">
        <v>5</v>
      </c>
      <c r="AM22" s="213">
        <f t="shared" si="17"/>
        <v>10</v>
      </c>
      <c r="AN22" s="213">
        <v>6</v>
      </c>
      <c r="AO22" s="213">
        <v>4</v>
      </c>
      <c r="AP22" s="21" t="s">
        <v>25</v>
      </c>
      <c r="AQ22" s="14"/>
    </row>
    <row r="23" spans="1:43" s="5" customFormat="1" ht="24" customHeight="1">
      <c r="A23" s="17"/>
      <c r="B23" s="20" t="s">
        <v>26</v>
      </c>
      <c r="C23" s="342">
        <f t="shared" si="2"/>
        <v>129</v>
      </c>
      <c r="D23" s="212">
        <f t="shared" si="3"/>
        <v>94</v>
      </c>
      <c r="E23" s="212">
        <f t="shared" si="4"/>
        <v>35</v>
      </c>
      <c r="F23" s="212">
        <f t="shared" si="5"/>
        <v>2</v>
      </c>
      <c r="G23" s="213">
        <v>2</v>
      </c>
      <c r="H23" s="213">
        <v>0</v>
      </c>
      <c r="I23" s="212">
        <f t="shared" si="7"/>
        <v>0</v>
      </c>
      <c r="J23" s="213">
        <v>0</v>
      </c>
      <c r="K23" s="213">
        <v>0</v>
      </c>
      <c r="L23" s="212">
        <f t="shared" si="8"/>
        <v>3</v>
      </c>
      <c r="M23" s="213">
        <v>3</v>
      </c>
      <c r="N23" s="213">
        <v>0</v>
      </c>
      <c r="O23" s="212">
        <f t="shared" si="9"/>
        <v>4</v>
      </c>
      <c r="P23" s="213">
        <v>4</v>
      </c>
      <c r="Q23" s="213">
        <v>0</v>
      </c>
      <c r="R23" s="212">
        <f t="shared" si="10"/>
        <v>0</v>
      </c>
      <c r="S23" s="213">
        <v>0</v>
      </c>
      <c r="T23" s="213">
        <v>0</v>
      </c>
      <c r="U23" s="212">
        <f t="shared" si="11"/>
        <v>110</v>
      </c>
      <c r="V23" s="213">
        <v>80</v>
      </c>
      <c r="W23" s="213">
        <v>30</v>
      </c>
      <c r="X23" s="212">
        <f t="shared" si="12"/>
        <v>0</v>
      </c>
      <c r="Y23" s="213">
        <v>0</v>
      </c>
      <c r="Z23" s="213">
        <v>0</v>
      </c>
      <c r="AA23" s="212">
        <f t="shared" si="13"/>
        <v>3</v>
      </c>
      <c r="AB23" s="213">
        <v>0</v>
      </c>
      <c r="AC23" s="213">
        <v>3</v>
      </c>
      <c r="AD23" s="212">
        <f t="shared" si="14"/>
        <v>0</v>
      </c>
      <c r="AE23" s="213">
        <v>0</v>
      </c>
      <c r="AF23" s="213">
        <v>0</v>
      </c>
      <c r="AG23" s="212">
        <f t="shared" si="15"/>
        <v>0</v>
      </c>
      <c r="AH23" s="213">
        <v>0</v>
      </c>
      <c r="AI23" s="213">
        <v>0</v>
      </c>
      <c r="AJ23" s="212">
        <f t="shared" si="16"/>
        <v>7</v>
      </c>
      <c r="AK23" s="213">
        <v>5</v>
      </c>
      <c r="AL23" s="213">
        <v>2</v>
      </c>
      <c r="AM23" s="213">
        <f t="shared" si="17"/>
        <v>13</v>
      </c>
      <c r="AN23" s="213">
        <v>10</v>
      </c>
      <c r="AO23" s="213">
        <v>3</v>
      </c>
      <c r="AP23" s="21" t="s">
        <v>26</v>
      </c>
      <c r="AQ23" s="14"/>
    </row>
    <row r="24" spans="1:43" s="5" customFormat="1" ht="24" customHeight="1">
      <c r="A24" s="17"/>
      <c r="B24" s="20" t="s">
        <v>27</v>
      </c>
      <c r="C24" s="342">
        <f t="shared" si="2"/>
        <v>108</v>
      </c>
      <c r="D24" s="212">
        <f t="shared" si="3"/>
        <v>76</v>
      </c>
      <c r="E24" s="212">
        <f t="shared" si="4"/>
        <v>32</v>
      </c>
      <c r="F24" s="212">
        <f t="shared" si="5"/>
        <v>2</v>
      </c>
      <c r="G24" s="213">
        <v>2</v>
      </c>
      <c r="H24" s="213">
        <v>0</v>
      </c>
      <c r="I24" s="212">
        <f t="shared" si="7"/>
        <v>0</v>
      </c>
      <c r="J24" s="213">
        <v>0</v>
      </c>
      <c r="K24" s="213">
        <v>0</v>
      </c>
      <c r="L24" s="212">
        <f t="shared" si="8"/>
        <v>3</v>
      </c>
      <c r="M24" s="213">
        <v>3</v>
      </c>
      <c r="N24" s="213">
        <v>0</v>
      </c>
      <c r="O24" s="212">
        <f t="shared" si="9"/>
        <v>4</v>
      </c>
      <c r="P24" s="213">
        <v>4</v>
      </c>
      <c r="Q24" s="213">
        <v>0</v>
      </c>
      <c r="R24" s="212">
        <f t="shared" si="10"/>
        <v>0</v>
      </c>
      <c r="S24" s="213">
        <v>0</v>
      </c>
      <c r="T24" s="213">
        <v>0</v>
      </c>
      <c r="U24" s="212">
        <f t="shared" si="11"/>
        <v>87</v>
      </c>
      <c r="V24" s="213">
        <v>60</v>
      </c>
      <c r="W24" s="213">
        <v>27</v>
      </c>
      <c r="X24" s="212">
        <f t="shared" si="12"/>
        <v>0</v>
      </c>
      <c r="Y24" s="213">
        <v>0</v>
      </c>
      <c r="Z24" s="213">
        <v>0</v>
      </c>
      <c r="AA24" s="212">
        <f t="shared" si="13"/>
        <v>5</v>
      </c>
      <c r="AB24" s="213">
        <v>0</v>
      </c>
      <c r="AC24" s="213">
        <v>5</v>
      </c>
      <c r="AD24" s="212">
        <f t="shared" si="14"/>
        <v>0</v>
      </c>
      <c r="AE24" s="213">
        <v>0</v>
      </c>
      <c r="AF24" s="213">
        <v>0</v>
      </c>
      <c r="AG24" s="212">
        <f t="shared" si="15"/>
        <v>0</v>
      </c>
      <c r="AH24" s="213">
        <v>0</v>
      </c>
      <c r="AI24" s="213">
        <v>0</v>
      </c>
      <c r="AJ24" s="212">
        <f t="shared" si="16"/>
        <v>7</v>
      </c>
      <c r="AK24" s="213">
        <v>7</v>
      </c>
      <c r="AL24" s="213">
        <v>0</v>
      </c>
      <c r="AM24" s="213">
        <f t="shared" si="17"/>
        <v>12</v>
      </c>
      <c r="AN24" s="213">
        <v>8</v>
      </c>
      <c r="AO24" s="213">
        <v>4</v>
      </c>
      <c r="AP24" s="21" t="s">
        <v>27</v>
      </c>
      <c r="AQ24" s="14"/>
    </row>
    <row r="25" spans="1:43" s="5" customFormat="1" ht="24" customHeight="1">
      <c r="A25" s="17"/>
      <c r="B25" s="20" t="s">
        <v>28</v>
      </c>
      <c r="C25" s="342">
        <f t="shared" si="2"/>
        <v>37</v>
      </c>
      <c r="D25" s="212">
        <f t="shared" si="3"/>
        <v>28</v>
      </c>
      <c r="E25" s="212">
        <f t="shared" si="4"/>
        <v>9</v>
      </c>
      <c r="F25" s="212">
        <f t="shared" si="5"/>
        <v>1</v>
      </c>
      <c r="G25" s="213">
        <v>1</v>
      </c>
      <c r="H25" s="213">
        <v>0</v>
      </c>
      <c r="I25" s="212">
        <f t="shared" si="7"/>
        <v>0</v>
      </c>
      <c r="J25" s="213">
        <v>0</v>
      </c>
      <c r="K25" s="213">
        <v>0</v>
      </c>
      <c r="L25" s="212">
        <f t="shared" si="8"/>
        <v>1</v>
      </c>
      <c r="M25" s="213">
        <v>1</v>
      </c>
      <c r="N25" s="213">
        <v>0</v>
      </c>
      <c r="O25" s="212">
        <f t="shared" si="9"/>
        <v>1</v>
      </c>
      <c r="P25" s="213">
        <v>1</v>
      </c>
      <c r="Q25" s="213">
        <v>0</v>
      </c>
      <c r="R25" s="212">
        <f t="shared" si="10"/>
        <v>0</v>
      </c>
      <c r="S25" s="213">
        <v>0</v>
      </c>
      <c r="T25" s="213">
        <v>0</v>
      </c>
      <c r="U25" s="212">
        <f t="shared" si="11"/>
        <v>31</v>
      </c>
      <c r="V25" s="213">
        <v>23</v>
      </c>
      <c r="W25" s="213">
        <v>8</v>
      </c>
      <c r="X25" s="212">
        <f t="shared" si="12"/>
        <v>0</v>
      </c>
      <c r="Y25" s="213">
        <v>0</v>
      </c>
      <c r="Z25" s="213">
        <v>0</v>
      </c>
      <c r="AA25" s="212">
        <f t="shared" si="13"/>
        <v>1</v>
      </c>
      <c r="AB25" s="213">
        <v>0</v>
      </c>
      <c r="AC25" s="213">
        <v>1</v>
      </c>
      <c r="AD25" s="212">
        <f t="shared" si="14"/>
        <v>0</v>
      </c>
      <c r="AE25" s="213">
        <v>0</v>
      </c>
      <c r="AF25" s="213">
        <v>0</v>
      </c>
      <c r="AG25" s="212">
        <f t="shared" si="15"/>
        <v>0</v>
      </c>
      <c r="AH25" s="213">
        <v>0</v>
      </c>
      <c r="AI25" s="213">
        <v>0</v>
      </c>
      <c r="AJ25" s="212">
        <f t="shared" si="16"/>
        <v>2</v>
      </c>
      <c r="AK25" s="213">
        <v>2</v>
      </c>
      <c r="AL25" s="213">
        <v>0</v>
      </c>
      <c r="AM25" s="213">
        <f t="shared" si="17"/>
        <v>8</v>
      </c>
      <c r="AN25" s="213">
        <v>5</v>
      </c>
      <c r="AO25" s="213">
        <v>3</v>
      </c>
      <c r="AP25" s="21" t="s">
        <v>28</v>
      </c>
      <c r="AQ25" s="14"/>
    </row>
    <row r="26" spans="1:43" s="5" customFormat="1" ht="24" customHeight="1">
      <c r="A26" s="17"/>
      <c r="B26" s="20" t="s">
        <v>29</v>
      </c>
      <c r="C26" s="342">
        <f t="shared" si="2"/>
        <v>51</v>
      </c>
      <c r="D26" s="212">
        <f t="shared" si="3"/>
        <v>38</v>
      </c>
      <c r="E26" s="212">
        <f t="shared" si="4"/>
        <v>13</v>
      </c>
      <c r="F26" s="212">
        <f t="shared" si="5"/>
        <v>1</v>
      </c>
      <c r="G26" s="213">
        <v>1</v>
      </c>
      <c r="H26" s="213">
        <v>0</v>
      </c>
      <c r="I26" s="212">
        <f t="shared" si="7"/>
        <v>0</v>
      </c>
      <c r="J26" s="213">
        <v>0</v>
      </c>
      <c r="K26" s="213">
        <v>0</v>
      </c>
      <c r="L26" s="212">
        <f t="shared" si="8"/>
        <v>1</v>
      </c>
      <c r="M26" s="213">
        <v>1</v>
      </c>
      <c r="N26" s="213">
        <v>0</v>
      </c>
      <c r="O26" s="212">
        <f t="shared" si="9"/>
        <v>2</v>
      </c>
      <c r="P26" s="213">
        <v>2</v>
      </c>
      <c r="Q26" s="213">
        <v>0</v>
      </c>
      <c r="R26" s="212">
        <f t="shared" si="10"/>
        <v>0</v>
      </c>
      <c r="S26" s="213">
        <v>0</v>
      </c>
      <c r="T26" s="213">
        <v>0</v>
      </c>
      <c r="U26" s="212">
        <f t="shared" si="11"/>
        <v>45</v>
      </c>
      <c r="V26" s="213">
        <v>34</v>
      </c>
      <c r="W26" s="213">
        <v>11</v>
      </c>
      <c r="X26" s="212">
        <f t="shared" si="12"/>
        <v>0</v>
      </c>
      <c r="Y26" s="213">
        <v>0</v>
      </c>
      <c r="Z26" s="213">
        <v>0</v>
      </c>
      <c r="AA26" s="212">
        <f t="shared" si="13"/>
        <v>2</v>
      </c>
      <c r="AB26" s="213">
        <v>0</v>
      </c>
      <c r="AC26" s="213">
        <v>2</v>
      </c>
      <c r="AD26" s="212">
        <f t="shared" si="14"/>
        <v>0</v>
      </c>
      <c r="AE26" s="213">
        <v>0</v>
      </c>
      <c r="AF26" s="213">
        <v>0</v>
      </c>
      <c r="AG26" s="212">
        <f t="shared" si="15"/>
        <v>0</v>
      </c>
      <c r="AH26" s="213">
        <v>0</v>
      </c>
      <c r="AI26" s="213">
        <v>0</v>
      </c>
      <c r="AJ26" s="212">
        <f t="shared" si="16"/>
        <v>0</v>
      </c>
      <c r="AK26" s="213">
        <v>0</v>
      </c>
      <c r="AL26" s="213">
        <v>0</v>
      </c>
      <c r="AM26" s="213">
        <f t="shared" si="17"/>
        <v>4</v>
      </c>
      <c r="AN26" s="213">
        <v>3</v>
      </c>
      <c r="AO26" s="213">
        <v>1</v>
      </c>
      <c r="AP26" s="21" t="s">
        <v>29</v>
      </c>
      <c r="AQ26" s="14"/>
    </row>
    <row r="27" spans="1:43" s="5" customFormat="1" ht="24" customHeight="1">
      <c r="A27" s="17"/>
      <c r="B27" s="20" t="s">
        <v>30</v>
      </c>
      <c r="C27" s="342">
        <f t="shared" si="2"/>
        <v>52</v>
      </c>
      <c r="D27" s="212">
        <f t="shared" si="3"/>
        <v>35</v>
      </c>
      <c r="E27" s="212">
        <f t="shared" si="4"/>
        <v>17</v>
      </c>
      <c r="F27" s="212">
        <f t="shared" si="5"/>
        <v>1</v>
      </c>
      <c r="G27" s="213">
        <v>1</v>
      </c>
      <c r="H27" s="213">
        <v>0</v>
      </c>
      <c r="I27" s="212">
        <f t="shared" si="7"/>
        <v>0</v>
      </c>
      <c r="J27" s="213">
        <v>0</v>
      </c>
      <c r="K27" s="213">
        <v>0</v>
      </c>
      <c r="L27" s="212">
        <f t="shared" si="8"/>
        <v>1</v>
      </c>
      <c r="M27" s="213">
        <v>1</v>
      </c>
      <c r="N27" s="213">
        <v>0</v>
      </c>
      <c r="O27" s="212">
        <f t="shared" si="9"/>
        <v>2</v>
      </c>
      <c r="P27" s="213">
        <v>1</v>
      </c>
      <c r="Q27" s="213">
        <v>1</v>
      </c>
      <c r="R27" s="212">
        <f t="shared" si="10"/>
        <v>0</v>
      </c>
      <c r="S27" s="213">
        <v>0</v>
      </c>
      <c r="T27" s="213">
        <v>0</v>
      </c>
      <c r="U27" s="212">
        <f t="shared" si="11"/>
        <v>44</v>
      </c>
      <c r="V27" s="213">
        <v>30</v>
      </c>
      <c r="W27" s="213">
        <v>14</v>
      </c>
      <c r="X27" s="212">
        <f t="shared" si="12"/>
        <v>0</v>
      </c>
      <c r="Y27" s="213">
        <v>0</v>
      </c>
      <c r="Z27" s="213">
        <v>0</v>
      </c>
      <c r="AA27" s="212">
        <f t="shared" si="13"/>
        <v>2</v>
      </c>
      <c r="AB27" s="213">
        <v>0</v>
      </c>
      <c r="AC27" s="213">
        <v>2</v>
      </c>
      <c r="AD27" s="212">
        <f t="shared" si="14"/>
        <v>0</v>
      </c>
      <c r="AE27" s="213">
        <v>0</v>
      </c>
      <c r="AF27" s="213">
        <v>0</v>
      </c>
      <c r="AG27" s="212">
        <f t="shared" si="15"/>
        <v>0</v>
      </c>
      <c r="AH27" s="213">
        <v>0</v>
      </c>
      <c r="AI27" s="213">
        <v>0</v>
      </c>
      <c r="AJ27" s="212">
        <f t="shared" si="16"/>
        <v>2</v>
      </c>
      <c r="AK27" s="213">
        <v>2</v>
      </c>
      <c r="AL27" s="213">
        <v>0</v>
      </c>
      <c r="AM27" s="213">
        <f t="shared" si="17"/>
        <v>6</v>
      </c>
      <c r="AN27" s="213">
        <v>4</v>
      </c>
      <c r="AO27" s="213">
        <v>2</v>
      </c>
      <c r="AP27" s="21" t="s">
        <v>30</v>
      </c>
      <c r="AQ27" s="14"/>
    </row>
    <row r="28" spans="1:43" s="5" customFormat="1" ht="24" customHeight="1">
      <c r="A28" s="17"/>
      <c r="B28" s="22" t="s">
        <v>60</v>
      </c>
      <c r="C28" s="342">
        <f t="shared" si="2"/>
        <v>153</v>
      </c>
      <c r="D28" s="212">
        <f t="shared" si="3"/>
        <v>113</v>
      </c>
      <c r="E28" s="212">
        <f t="shared" si="4"/>
        <v>40</v>
      </c>
      <c r="F28" s="212">
        <f t="shared" si="5"/>
        <v>5</v>
      </c>
      <c r="G28" s="213">
        <v>4</v>
      </c>
      <c r="H28" s="213">
        <v>1</v>
      </c>
      <c r="I28" s="212">
        <f t="shared" si="7"/>
        <v>0</v>
      </c>
      <c r="J28" s="213">
        <v>0</v>
      </c>
      <c r="K28" s="213">
        <v>0</v>
      </c>
      <c r="L28" s="212">
        <f t="shared" si="8"/>
        <v>5</v>
      </c>
      <c r="M28" s="213">
        <v>5</v>
      </c>
      <c r="N28" s="213">
        <v>0</v>
      </c>
      <c r="O28" s="212">
        <f t="shared" si="9"/>
        <v>4</v>
      </c>
      <c r="P28" s="213">
        <v>4</v>
      </c>
      <c r="Q28" s="213">
        <v>0</v>
      </c>
      <c r="R28" s="212">
        <f t="shared" si="10"/>
        <v>0</v>
      </c>
      <c r="S28" s="213">
        <v>0</v>
      </c>
      <c r="T28" s="213">
        <v>0</v>
      </c>
      <c r="U28" s="212">
        <f t="shared" si="11"/>
        <v>123</v>
      </c>
      <c r="V28" s="213">
        <v>92</v>
      </c>
      <c r="W28" s="213">
        <v>31</v>
      </c>
      <c r="X28" s="212">
        <f t="shared" si="12"/>
        <v>0</v>
      </c>
      <c r="Y28" s="213">
        <v>0</v>
      </c>
      <c r="Z28" s="213">
        <v>0</v>
      </c>
      <c r="AA28" s="212">
        <f t="shared" si="13"/>
        <v>5</v>
      </c>
      <c r="AB28" s="213">
        <v>0</v>
      </c>
      <c r="AC28" s="213">
        <v>5</v>
      </c>
      <c r="AD28" s="212">
        <f t="shared" si="14"/>
        <v>0</v>
      </c>
      <c r="AE28" s="213">
        <v>0</v>
      </c>
      <c r="AF28" s="213">
        <v>0</v>
      </c>
      <c r="AG28" s="212">
        <f t="shared" si="15"/>
        <v>0</v>
      </c>
      <c r="AH28" s="213">
        <v>0</v>
      </c>
      <c r="AI28" s="213">
        <v>0</v>
      </c>
      <c r="AJ28" s="212">
        <f t="shared" si="16"/>
        <v>11</v>
      </c>
      <c r="AK28" s="213">
        <v>8</v>
      </c>
      <c r="AL28" s="213">
        <v>3</v>
      </c>
      <c r="AM28" s="213">
        <f t="shared" si="17"/>
        <v>25</v>
      </c>
      <c r="AN28" s="213">
        <v>14</v>
      </c>
      <c r="AO28" s="213">
        <v>11</v>
      </c>
      <c r="AP28" s="21" t="s">
        <v>77</v>
      </c>
      <c r="AQ28" s="14"/>
    </row>
    <row r="29" spans="1:43" s="5" customFormat="1" ht="24" customHeight="1">
      <c r="A29" s="17"/>
      <c r="B29" s="22" t="s">
        <v>61</v>
      </c>
      <c r="C29" s="342">
        <f t="shared" si="2"/>
        <v>145</v>
      </c>
      <c r="D29" s="212">
        <f t="shared" si="3"/>
        <v>103</v>
      </c>
      <c r="E29" s="212">
        <f t="shared" si="4"/>
        <v>42</v>
      </c>
      <c r="F29" s="212">
        <f t="shared" si="5"/>
        <v>4</v>
      </c>
      <c r="G29" s="213">
        <v>4</v>
      </c>
      <c r="H29" s="213">
        <v>0</v>
      </c>
      <c r="I29" s="212">
        <f t="shared" si="7"/>
        <v>1</v>
      </c>
      <c r="J29" s="213">
        <v>1</v>
      </c>
      <c r="K29" s="213">
        <v>0</v>
      </c>
      <c r="L29" s="212">
        <f t="shared" si="8"/>
        <v>4</v>
      </c>
      <c r="M29" s="213">
        <v>3</v>
      </c>
      <c r="N29" s="213">
        <v>1</v>
      </c>
      <c r="O29" s="212">
        <f t="shared" si="9"/>
        <v>3</v>
      </c>
      <c r="P29" s="213">
        <v>3</v>
      </c>
      <c r="Q29" s="213">
        <v>0</v>
      </c>
      <c r="R29" s="212">
        <f t="shared" si="10"/>
        <v>0</v>
      </c>
      <c r="S29" s="213">
        <v>0</v>
      </c>
      <c r="T29" s="213">
        <v>0</v>
      </c>
      <c r="U29" s="212">
        <f t="shared" si="11"/>
        <v>123</v>
      </c>
      <c r="V29" s="213">
        <v>88</v>
      </c>
      <c r="W29" s="213">
        <v>35</v>
      </c>
      <c r="X29" s="212">
        <f t="shared" si="12"/>
        <v>0</v>
      </c>
      <c r="Y29" s="213">
        <v>0</v>
      </c>
      <c r="Z29" s="213">
        <v>0</v>
      </c>
      <c r="AA29" s="212">
        <f t="shared" si="13"/>
        <v>6</v>
      </c>
      <c r="AB29" s="213">
        <v>0</v>
      </c>
      <c r="AC29" s="213">
        <v>6</v>
      </c>
      <c r="AD29" s="212">
        <f t="shared" si="14"/>
        <v>0</v>
      </c>
      <c r="AE29" s="213">
        <v>0</v>
      </c>
      <c r="AF29" s="213">
        <v>0</v>
      </c>
      <c r="AG29" s="212">
        <f t="shared" si="15"/>
        <v>0</v>
      </c>
      <c r="AH29" s="213">
        <v>0</v>
      </c>
      <c r="AI29" s="213">
        <v>0</v>
      </c>
      <c r="AJ29" s="212">
        <f t="shared" si="16"/>
        <v>4</v>
      </c>
      <c r="AK29" s="213">
        <v>4</v>
      </c>
      <c r="AL29" s="213">
        <v>0</v>
      </c>
      <c r="AM29" s="213">
        <f t="shared" si="17"/>
        <v>36</v>
      </c>
      <c r="AN29" s="213">
        <v>19</v>
      </c>
      <c r="AO29" s="213">
        <v>17</v>
      </c>
      <c r="AP29" s="21" t="s">
        <v>78</v>
      </c>
      <c r="AQ29" s="14"/>
    </row>
    <row r="30" spans="1:43" s="5" customFormat="1" ht="24" customHeight="1">
      <c r="A30" s="17"/>
      <c r="B30" s="22" t="s">
        <v>62</v>
      </c>
      <c r="C30" s="342">
        <f t="shared" si="2"/>
        <v>39</v>
      </c>
      <c r="D30" s="212">
        <f t="shared" si="3"/>
        <v>27</v>
      </c>
      <c r="E30" s="212">
        <f t="shared" si="4"/>
        <v>12</v>
      </c>
      <c r="F30" s="212">
        <f t="shared" si="5"/>
        <v>1</v>
      </c>
      <c r="G30" s="213">
        <v>1</v>
      </c>
      <c r="H30" s="213">
        <v>0</v>
      </c>
      <c r="I30" s="212">
        <f t="shared" si="7"/>
        <v>0</v>
      </c>
      <c r="J30" s="213">
        <v>0</v>
      </c>
      <c r="K30" s="213">
        <v>0</v>
      </c>
      <c r="L30" s="212">
        <f t="shared" si="8"/>
        <v>1</v>
      </c>
      <c r="M30" s="213">
        <v>1</v>
      </c>
      <c r="N30" s="213">
        <v>0</v>
      </c>
      <c r="O30" s="212">
        <f t="shared" si="9"/>
        <v>1</v>
      </c>
      <c r="P30" s="213">
        <v>1</v>
      </c>
      <c r="Q30" s="213">
        <v>0</v>
      </c>
      <c r="R30" s="212">
        <f t="shared" si="10"/>
        <v>0</v>
      </c>
      <c r="S30" s="213">
        <v>0</v>
      </c>
      <c r="T30" s="213">
        <v>0</v>
      </c>
      <c r="U30" s="212">
        <f t="shared" si="11"/>
        <v>32</v>
      </c>
      <c r="V30" s="213">
        <v>23</v>
      </c>
      <c r="W30" s="213">
        <v>9</v>
      </c>
      <c r="X30" s="212">
        <f t="shared" si="12"/>
        <v>0</v>
      </c>
      <c r="Y30" s="213">
        <v>0</v>
      </c>
      <c r="Z30" s="213">
        <v>0</v>
      </c>
      <c r="AA30" s="212">
        <f t="shared" si="13"/>
        <v>3</v>
      </c>
      <c r="AB30" s="213">
        <v>0</v>
      </c>
      <c r="AC30" s="213">
        <v>3</v>
      </c>
      <c r="AD30" s="212">
        <f t="shared" si="14"/>
        <v>0</v>
      </c>
      <c r="AE30" s="213">
        <v>0</v>
      </c>
      <c r="AF30" s="213">
        <v>0</v>
      </c>
      <c r="AG30" s="212">
        <f t="shared" si="15"/>
        <v>0</v>
      </c>
      <c r="AH30" s="213">
        <v>0</v>
      </c>
      <c r="AI30" s="213">
        <v>0</v>
      </c>
      <c r="AJ30" s="212">
        <f t="shared" si="16"/>
        <v>1</v>
      </c>
      <c r="AK30" s="213">
        <v>1</v>
      </c>
      <c r="AL30" s="213">
        <v>0</v>
      </c>
      <c r="AM30" s="213">
        <f t="shared" si="17"/>
        <v>5</v>
      </c>
      <c r="AN30" s="213">
        <v>4</v>
      </c>
      <c r="AO30" s="213">
        <v>1</v>
      </c>
      <c r="AP30" s="21" t="s">
        <v>79</v>
      </c>
      <c r="AQ30" s="14"/>
    </row>
    <row r="31" spans="1:43" s="5" customFormat="1" ht="24" customHeight="1">
      <c r="A31" s="17"/>
      <c r="B31" s="22" t="s">
        <v>189</v>
      </c>
      <c r="C31" s="342">
        <f t="shared" si="2"/>
        <v>228</v>
      </c>
      <c r="D31" s="212">
        <f t="shared" si="3"/>
        <v>174</v>
      </c>
      <c r="E31" s="212">
        <f t="shared" si="4"/>
        <v>54</v>
      </c>
      <c r="F31" s="212">
        <f t="shared" si="5"/>
        <v>6</v>
      </c>
      <c r="G31" s="213">
        <v>6</v>
      </c>
      <c r="H31" s="213">
        <v>0</v>
      </c>
      <c r="I31" s="212">
        <f t="shared" si="7"/>
        <v>0</v>
      </c>
      <c r="J31" s="213">
        <v>0</v>
      </c>
      <c r="K31" s="213">
        <v>0</v>
      </c>
      <c r="L31" s="212">
        <f t="shared" si="8"/>
        <v>6</v>
      </c>
      <c r="M31" s="213">
        <v>5</v>
      </c>
      <c r="N31" s="213">
        <v>1</v>
      </c>
      <c r="O31" s="212">
        <f t="shared" si="9"/>
        <v>8</v>
      </c>
      <c r="P31" s="213">
        <v>8</v>
      </c>
      <c r="Q31" s="213">
        <v>0</v>
      </c>
      <c r="R31" s="212">
        <f t="shared" si="10"/>
        <v>0</v>
      </c>
      <c r="S31" s="213">
        <v>0</v>
      </c>
      <c r="T31" s="213">
        <v>0</v>
      </c>
      <c r="U31" s="212">
        <f t="shared" si="11"/>
        <v>194</v>
      </c>
      <c r="V31" s="213">
        <v>152</v>
      </c>
      <c r="W31" s="213">
        <v>42</v>
      </c>
      <c r="X31" s="212">
        <f t="shared" si="12"/>
        <v>0</v>
      </c>
      <c r="Y31" s="213">
        <v>0</v>
      </c>
      <c r="Z31" s="213">
        <v>0</v>
      </c>
      <c r="AA31" s="212">
        <f t="shared" si="13"/>
        <v>6</v>
      </c>
      <c r="AB31" s="213">
        <v>0</v>
      </c>
      <c r="AC31" s="213">
        <v>6</v>
      </c>
      <c r="AD31" s="212">
        <f t="shared" si="14"/>
        <v>0</v>
      </c>
      <c r="AE31" s="213">
        <v>0</v>
      </c>
      <c r="AF31" s="213">
        <v>0</v>
      </c>
      <c r="AG31" s="212">
        <f t="shared" si="15"/>
        <v>0</v>
      </c>
      <c r="AH31" s="213">
        <v>0</v>
      </c>
      <c r="AI31" s="213">
        <v>0</v>
      </c>
      <c r="AJ31" s="212">
        <f t="shared" si="16"/>
        <v>8</v>
      </c>
      <c r="AK31" s="213">
        <v>3</v>
      </c>
      <c r="AL31" s="213">
        <v>5</v>
      </c>
      <c r="AM31" s="213">
        <f t="shared" si="17"/>
        <v>40</v>
      </c>
      <c r="AN31" s="213">
        <v>21</v>
      </c>
      <c r="AO31" s="213">
        <v>19</v>
      </c>
      <c r="AP31" s="21" t="s">
        <v>189</v>
      </c>
      <c r="AQ31" s="14"/>
    </row>
    <row r="32" spans="1:43" s="338" customFormat="1" ht="24" customHeight="1">
      <c r="A32" s="405" t="s">
        <v>247</v>
      </c>
      <c r="B32" s="406"/>
      <c r="C32" s="335">
        <f t="shared" si="2"/>
        <v>30</v>
      </c>
      <c r="D32" s="336">
        <f t="shared" si="3"/>
        <v>21</v>
      </c>
      <c r="E32" s="336">
        <f t="shared" si="4"/>
        <v>9</v>
      </c>
      <c r="F32" s="336">
        <f t="shared" si="5"/>
        <v>1</v>
      </c>
      <c r="G32" s="336">
        <f aca="true" t="shared" si="18" ref="G32:AO32">SUM(G33:G34)</f>
        <v>1</v>
      </c>
      <c r="H32" s="336">
        <f t="shared" si="18"/>
        <v>0</v>
      </c>
      <c r="I32" s="336">
        <f t="shared" si="7"/>
        <v>0</v>
      </c>
      <c r="J32" s="336">
        <f t="shared" si="18"/>
        <v>0</v>
      </c>
      <c r="K32" s="336">
        <f t="shared" si="18"/>
        <v>0</v>
      </c>
      <c r="L32" s="336">
        <f t="shared" si="8"/>
        <v>1</v>
      </c>
      <c r="M32" s="336">
        <f t="shared" si="18"/>
        <v>1</v>
      </c>
      <c r="N32" s="336">
        <f t="shared" si="18"/>
        <v>0</v>
      </c>
      <c r="O32" s="336">
        <f t="shared" si="9"/>
        <v>1</v>
      </c>
      <c r="P32" s="336">
        <f t="shared" si="18"/>
        <v>1</v>
      </c>
      <c r="Q32" s="336">
        <f t="shared" si="18"/>
        <v>0</v>
      </c>
      <c r="R32" s="336">
        <f t="shared" si="10"/>
        <v>0</v>
      </c>
      <c r="S32" s="336">
        <f t="shared" si="18"/>
        <v>0</v>
      </c>
      <c r="T32" s="336">
        <f t="shared" si="18"/>
        <v>0</v>
      </c>
      <c r="U32" s="336">
        <f t="shared" si="11"/>
        <v>24</v>
      </c>
      <c r="V32" s="336">
        <f t="shared" si="18"/>
        <v>17</v>
      </c>
      <c r="W32" s="336">
        <f t="shared" si="18"/>
        <v>7</v>
      </c>
      <c r="X32" s="336">
        <f t="shared" si="12"/>
        <v>0</v>
      </c>
      <c r="Y32" s="336">
        <f t="shared" si="18"/>
        <v>0</v>
      </c>
      <c r="Z32" s="336">
        <f t="shared" si="18"/>
        <v>0</v>
      </c>
      <c r="AA32" s="336">
        <f t="shared" si="13"/>
        <v>1</v>
      </c>
      <c r="AB32" s="336">
        <f t="shared" si="18"/>
        <v>0</v>
      </c>
      <c r="AC32" s="336">
        <f t="shared" si="18"/>
        <v>1</v>
      </c>
      <c r="AD32" s="336">
        <f t="shared" si="14"/>
        <v>0</v>
      </c>
      <c r="AE32" s="336">
        <f t="shared" si="18"/>
        <v>0</v>
      </c>
      <c r="AF32" s="336">
        <f t="shared" si="18"/>
        <v>0</v>
      </c>
      <c r="AG32" s="336">
        <f t="shared" si="15"/>
        <v>0</v>
      </c>
      <c r="AH32" s="336">
        <f t="shared" si="18"/>
        <v>0</v>
      </c>
      <c r="AI32" s="336">
        <f t="shared" si="18"/>
        <v>0</v>
      </c>
      <c r="AJ32" s="336">
        <f t="shared" si="16"/>
        <v>2</v>
      </c>
      <c r="AK32" s="336">
        <f t="shared" si="18"/>
        <v>1</v>
      </c>
      <c r="AL32" s="336">
        <f t="shared" si="18"/>
        <v>1</v>
      </c>
      <c r="AM32" s="343">
        <f t="shared" si="17"/>
        <v>13</v>
      </c>
      <c r="AN32" s="336">
        <f t="shared" si="18"/>
        <v>2</v>
      </c>
      <c r="AO32" s="336">
        <f t="shared" si="18"/>
        <v>11</v>
      </c>
      <c r="AP32" s="407" t="s">
        <v>247</v>
      </c>
      <c r="AQ32" s="409"/>
    </row>
    <row r="33" spans="1:43" s="5" customFormat="1" ht="24" customHeight="1">
      <c r="A33" s="17"/>
      <c r="B33" s="20" t="s">
        <v>31</v>
      </c>
      <c r="C33" s="342">
        <f t="shared" si="2"/>
        <v>30</v>
      </c>
      <c r="D33" s="212">
        <f t="shared" si="3"/>
        <v>21</v>
      </c>
      <c r="E33" s="212">
        <f t="shared" si="4"/>
        <v>9</v>
      </c>
      <c r="F33" s="212">
        <f t="shared" si="5"/>
        <v>1</v>
      </c>
      <c r="G33" s="213">
        <v>1</v>
      </c>
      <c r="H33" s="213">
        <v>0</v>
      </c>
      <c r="I33" s="212">
        <f t="shared" si="7"/>
        <v>0</v>
      </c>
      <c r="J33" s="213">
        <v>0</v>
      </c>
      <c r="K33" s="213">
        <v>0</v>
      </c>
      <c r="L33" s="212">
        <f t="shared" si="8"/>
        <v>1</v>
      </c>
      <c r="M33" s="213">
        <v>1</v>
      </c>
      <c r="N33" s="213">
        <v>0</v>
      </c>
      <c r="O33" s="212">
        <f t="shared" si="9"/>
        <v>1</v>
      </c>
      <c r="P33" s="213">
        <v>1</v>
      </c>
      <c r="Q33" s="213">
        <v>0</v>
      </c>
      <c r="R33" s="212">
        <f t="shared" si="10"/>
        <v>0</v>
      </c>
      <c r="S33" s="213">
        <v>0</v>
      </c>
      <c r="T33" s="213">
        <v>0</v>
      </c>
      <c r="U33" s="212">
        <f t="shared" si="11"/>
        <v>24</v>
      </c>
      <c r="V33" s="213">
        <v>17</v>
      </c>
      <c r="W33" s="213">
        <v>7</v>
      </c>
      <c r="X33" s="212">
        <f t="shared" si="12"/>
        <v>0</v>
      </c>
      <c r="Y33" s="213">
        <v>0</v>
      </c>
      <c r="Z33" s="213">
        <v>0</v>
      </c>
      <c r="AA33" s="212">
        <f t="shared" si="13"/>
        <v>1</v>
      </c>
      <c r="AB33" s="213">
        <v>0</v>
      </c>
      <c r="AC33" s="213">
        <v>1</v>
      </c>
      <c r="AD33" s="212">
        <f t="shared" si="14"/>
        <v>0</v>
      </c>
      <c r="AE33" s="213">
        <v>0</v>
      </c>
      <c r="AF33" s="213">
        <v>0</v>
      </c>
      <c r="AG33" s="212">
        <f t="shared" si="15"/>
        <v>0</v>
      </c>
      <c r="AH33" s="213">
        <v>0</v>
      </c>
      <c r="AI33" s="213">
        <v>0</v>
      </c>
      <c r="AJ33" s="212">
        <f t="shared" si="16"/>
        <v>2</v>
      </c>
      <c r="AK33" s="213">
        <v>1</v>
      </c>
      <c r="AL33" s="213">
        <v>1</v>
      </c>
      <c r="AM33" s="213">
        <f t="shared" si="17"/>
        <v>13</v>
      </c>
      <c r="AN33" s="213">
        <v>2</v>
      </c>
      <c r="AO33" s="213">
        <v>11</v>
      </c>
      <c r="AP33" s="21" t="s">
        <v>31</v>
      </c>
      <c r="AQ33" s="14"/>
    </row>
    <row r="34" spans="1:43" s="5" customFormat="1" ht="24" customHeight="1">
      <c r="A34" s="17"/>
      <c r="B34" s="20" t="s">
        <v>32</v>
      </c>
      <c r="C34" s="342">
        <f t="shared" si="2"/>
        <v>0</v>
      </c>
      <c r="D34" s="212">
        <f t="shared" si="3"/>
        <v>0</v>
      </c>
      <c r="E34" s="212">
        <f t="shared" si="4"/>
        <v>0</v>
      </c>
      <c r="F34" s="212">
        <f t="shared" si="5"/>
        <v>0</v>
      </c>
      <c r="G34" s="213">
        <v>0</v>
      </c>
      <c r="H34" s="213">
        <v>0</v>
      </c>
      <c r="I34" s="212">
        <f t="shared" si="7"/>
        <v>0</v>
      </c>
      <c r="J34" s="213">
        <v>0</v>
      </c>
      <c r="K34" s="213">
        <v>0</v>
      </c>
      <c r="L34" s="212">
        <f t="shared" si="8"/>
        <v>0</v>
      </c>
      <c r="M34" s="213">
        <v>0</v>
      </c>
      <c r="N34" s="213">
        <v>0</v>
      </c>
      <c r="O34" s="212">
        <f t="shared" si="9"/>
        <v>0</v>
      </c>
      <c r="P34" s="213">
        <v>0</v>
      </c>
      <c r="Q34" s="213">
        <v>0</v>
      </c>
      <c r="R34" s="212">
        <f t="shared" si="10"/>
        <v>0</v>
      </c>
      <c r="S34" s="213">
        <v>0</v>
      </c>
      <c r="T34" s="213">
        <v>0</v>
      </c>
      <c r="U34" s="212">
        <f t="shared" si="11"/>
        <v>0</v>
      </c>
      <c r="V34" s="213">
        <v>0</v>
      </c>
      <c r="W34" s="213">
        <v>0</v>
      </c>
      <c r="X34" s="212">
        <f t="shared" si="12"/>
        <v>0</v>
      </c>
      <c r="Y34" s="213">
        <v>0</v>
      </c>
      <c r="Z34" s="213">
        <v>0</v>
      </c>
      <c r="AA34" s="212">
        <f t="shared" si="13"/>
        <v>0</v>
      </c>
      <c r="AB34" s="213">
        <v>0</v>
      </c>
      <c r="AC34" s="213">
        <v>0</v>
      </c>
      <c r="AD34" s="212">
        <f t="shared" si="14"/>
        <v>0</v>
      </c>
      <c r="AE34" s="213">
        <v>0</v>
      </c>
      <c r="AF34" s="213">
        <v>0</v>
      </c>
      <c r="AG34" s="212">
        <f t="shared" si="15"/>
        <v>0</v>
      </c>
      <c r="AH34" s="213">
        <v>0</v>
      </c>
      <c r="AI34" s="213">
        <v>0</v>
      </c>
      <c r="AJ34" s="212">
        <f t="shared" si="16"/>
        <v>0</v>
      </c>
      <c r="AK34" s="213">
        <v>0</v>
      </c>
      <c r="AL34" s="213">
        <v>0</v>
      </c>
      <c r="AM34" s="213">
        <f t="shared" si="17"/>
        <v>0</v>
      </c>
      <c r="AN34" s="213">
        <v>0</v>
      </c>
      <c r="AO34" s="213">
        <v>0</v>
      </c>
      <c r="AP34" s="21" t="s">
        <v>32</v>
      </c>
      <c r="AQ34" s="14"/>
    </row>
    <row r="35" spans="1:43" s="338" customFormat="1" ht="24" customHeight="1">
      <c r="A35" s="401" t="s">
        <v>248</v>
      </c>
      <c r="B35" s="403"/>
      <c r="C35" s="335">
        <f t="shared" si="2"/>
        <v>159</v>
      </c>
      <c r="D35" s="336">
        <f t="shared" si="3"/>
        <v>119</v>
      </c>
      <c r="E35" s="336">
        <f t="shared" si="4"/>
        <v>40</v>
      </c>
      <c r="F35" s="336">
        <f t="shared" si="5"/>
        <v>4</v>
      </c>
      <c r="G35" s="336">
        <f aca="true" t="shared" si="19" ref="G35:AO35">SUM(G36:G39)</f>
        <v>4</v>
      </c>
      <c r="H35" s="336">
        <f t="shared" si="19"/>
        <v>0</v>
      </c>
      <c r="I35" s="336">
        <f t="shared" si="7"/>
        <v>1</v>
      </c>
      <c r="J35" s="336">
        <f t="shared" si="19"/>
        <v>1</v>
      </c>
      <c r="K35" s="336">
        <f t="shared" si="19"/>
        <v>0</v>
      </c>
      <c r="L35" s="336">
        <f t="shared" si="8"/>
        <v>4</v>
      </c>
      <c r="M35" s="336">
        <f t="shared" si="19"/>
        <v>4</v>
      </c>
      <c r="N35" s="336">
        <f t="shared" si="19"/>
        <v>0</v>
      </c>
      <c r="O35" s="336">
        <f t="shared" si="9"/>
        <v>4</v>
      </c>
      <c r="P35" s="336">
        <f t="shared" si="19"/>
        <v>4</v>
      </c>
      <c r="Q35" s="336">
        <f t="shared" si="19"/>
        <v>0</v>
      </c>
      <c r="R35" s="336">
        <f t="shared" si="10"/>
        <v>0</v>
      </c>
      <c r="S35" s="336">
        <f t="shared" si="19"/>
        <v>0</v>
      </c>
      <c r="T35" s="336">
        <f t="shared" si="19"/>
        <v>0</v>
      </c>
      <c r="U35" s="336">
        <f t="shared" si="11"/>
        <v>130</v>
      </c>
      <c r="V35" s="336">
        <f t="shared" si="19"/>
        <v>98</v>
      </c>
      <c r="W35" s="336">
        <f t="shared" si="19"/>
        <v>32</v>
      </c>
      <c r="X35" s="336">
        <f t="shared" si="12"/>
        <v>0</v>
      </c>
      <c r="Y35" s="336">
        <f t="shared" si="19"/>
        <v>0</v>
      </c>
      <c r="Z35" s="336">
        <f t="shared" si="19"/>
        <v>0</v>
      </c>
      <c r="AA35" s="336">
        <f t="shared" si="13"/>
        <v>6</v>
      </c>
      <c r="AB35" s="336">
        <f t="shared" si="19"/>
        <v>0</v>
      </c>
      <c r="AC35" s="336">
        <f t="shared" si="19"/>
        <v>6</v>
      </c>
      <c r="AD35" s="336">
        <f t="shared" si="14"/>
        <v>0</v>
      </c>
      <c r="AE35" s="336">
        <f t="shared" si="19"/>
        <v>0</v>
      </c>
      <c r="AF35" s="336">
        <f t="shared" si="19"/>
        <v>0</v>
      </c>
      <c r="AG35" s="336">
        <f t="shared" si="15"/>
        <v>0</v>
      </c>
      <c r="AH35" s="336">
        <f t="shared" si="19"/>
        <v>0</v>
      </c>
      <c r="AI35" s="336">
        <f t="shared" si="19"/>
        <v>0</v>
      </c>
      <c r="AJ35" s="336">
        <f t="shared" si="16"/>
        <v>10</v>
      </c>
      <c r="AK35" s="336">
        <f t="shared" si="19"/>
        <v>8</v>
      </c>
      <c r="AL35" s="336">
        <f t="shared" si="19"/>
        <v>2</v>
      </c>
      <c r="AM35" s="343">
        <f t="shared" si="17"/>
        <v>37</v>
      </c>
      <c r="AN35" s="336">
        <f t="shared" si="19"/>
        <v>19</v>
      </c>
      <c r="AO35" s="336">
        <f t="shared" si="19"/>
        <v>18</v>
      </c>
      <c r="AP35" s="407" t="s">
        <v>248</v>
      </c>
      <c r="AQ35" s="409"/>
    </row>
    <row r="36" spans="1:43" s="5" customFormat="1" ht="24" customHeight="1">
      <c r="A36" s="17"/>
      <c r="B36" s="20" t="s">
        <v>48</v>
      </c>
      <c r="C36" s="342">
        <f t="shared" si="2"/>
        <v>83</v>
      </c>
      <c r="D36" s="212">
        <f t="shared" si="3"/>
        <v>64</v>
      </c>
      <c r="E36" s="212">
        <f t="shared" si="4"/>
        <v>19</v>
      </c>
      <c r="F36" s="212">
        <f t="shared" si="5"/>
        <v>2</v>
      </c>
      <c r="G36" s="213">
        <v>2</v>
      </c>
      <c r="H36" s="213">
        <v>0</v>
      </c>
      <c r="I36" s="212">
        <f t="shared" si="7"/>
        <v>0</v>
      </c>
      <c r="J36" s="213">
        <v>0</v>
      </c>
      <c r="K36" s="213">
        <v>0</v>
      </c>
      <c r="L36" s="212">
        <f t="shared" si="8"/>
        <v>2</v>
      </c>
      <c r="M36" s="213">
        <v>2</v>
      </c>
      <c r="N36" s="213">
        <v>0</v>
      </c>
      <c r="O36" s="212">
        <f t="shared" si="9"/>
        <v>2</v>
      </c>
      <c r="P36" s="213">
        <v>2</v>
      </c>
      <c r="Q36" s="213">
        <v>0</v>
      </c>
      <c r="R36" s="212">
        <f t="shared" si="10"/>
        <v>0</v>
      </c>
      <c r="S36" s="213">
        <v>0</v>
      </c>
      <c r="T36" s="213">
        <v>0</v>
      </c>
      <c r="U36" s="212">
        <f t="shared" si="11"/>
        <v>68</v>
      </c>
      <c r="V36" s="213">
        <v>53</v>
      </c>
      <c r="W36" s="213">
        <v>15</v>
      </c>
      <c r="X36" s="212">
        <f t="shared" si="12"/>
        <v>0</v>
      </c>
      <c r="Y36" s="213">
        <v>0</v>
      </c>
      <c r="Z36" s="213">
        <v>0</v>
      </c>
      <c r="AA36" s="212">
        <f t="shared" si="13"/>
        <v>3</v>
      </c>
      <c r="AB36" s="213">
        <v>0</v>
      </c>
      <c r="AC36" s="213">
        <v>3</v>
      </c>
      <c r="AD36" s="212">
        <f t="shared" si="14"/>
        <v>0</v>
      </c>
      <c r="AE36" s="213">
        <v>0</v>
      </c>
      <c r="AF36" s="213">
        <v>0</v>
      </c>
      <c r="AG36" s="212">
        <f t="shared" si="15"/>
        <v>0</v>
      </c>
      <c r="AH36" s="213">
        <v>0</v>
      </c>
      <c r="AI36" s="213">
        <v>0</v>
      </c>
      <c r="AJ36" s="212">
        <f t="shared" si="16"/>
        <v>6</v>
      </c>
      <c r="AK36" s="213">
        <v>5</v>
      </c>
      <c r="AL36" s="213">
        <v>1</v>
      </c>
      <c r="AM36" s="213">
        <f t="shared" si="17"/>
        <v>13</v>
      </c>
      <c r="AN36" s="213">
        <v>10</v>
      </c>
      <c r="AO36" s="213">
        <v>3</v>
      </c>
      <c r="AP36" s="21" t="s">
        <v>47</v>
      </c>
      <c r="AQ36" s="14"/>
    </row>
    <row r="37" spans="1:43" s="5" customFormat="1" ht="24" customHeight="1">
      <c r="A37" s="17"/>
      <c r="B37" s="20" t="s">
        <v>50</v>
      </c>
      <c r="C37" s="342">
        <f t="shared" si="2"/>
        <v>31</v>
      </c>
      <c r="D37" s="212">
        <f t="shared" si="3"/>
        <v>21</v>
      </c>
      <c r="E37" s="212">
        <f t="shared" si="4"/>
        <v>10</v>
      </c>
      <c r="F37" s="212">
        <f t="shared" si="5"/>
        <v>1</v>
      </c>
      <c r="G37" s="213">
        <v>1</v>
      </c>
      <c r="H37" s="213">
        <v>0</v>
      </c>
      <c r="I37" s="212">
        <f t="shared" si="7"/>
        <v>0</v>
      </c>
      <c r="J37" s="213">
        <v>0</v>
      </c>
      <c r="K37" s="213">
        <v>0</v>
      </c>
      <c r="L37" s="212">
        <f t="shared" si="8"/>
        <v>1</v>
      </c>
      <c r="M37" s="213">
        <v>1</v>
      </c>
      <c r="N37" s="213">
        <v>0</v>
      </c>
      <c r="O37" s="212">
        <f t="shared" si="9"/>
        <v>1</v>
      </c>
      <c r="P37" s="213">
        <v>1</v>
      </c>
      <c r="Q37" s="213">
        <v>0</v>
      </c>
      <c r="R37" s="212">
        <f t="shared" si="10"/>
        <v>0</v>
      </c>
      <c r="S37" s="213">
        <v>0</v>
      </c>
      <c r="T37" s="213">
        <v>0</v>
      </c>
      <c r="U37" s="212">
        <f t="shared" si="11"/>
        <v>25</v>
      </c>
      <c r="V37" s="213">
        <v>17</v>
      </c>
      <c r="W37" s="213">
        <v>8</v>
      </c>
      <c r="X37" s="212">
        <f t="shared" si="12"/>
        <v>0</v>
      </c>
      <c r="Y37" s="213">
        <v>0</v>
      </c>
      <c r="Z37" s="213">
        <v>0</v>
      </c>
      <c r="AA37" s="212">
        <f t="shared" si="13"/>
        <v>1</v>
      </c>
      <c r="AB37" s="213">
        <v>0</v>
      </c>
      <c r="AC37" s="213">
        <v>1</v>
      </c>
      <c r="AD37" s="212">
        <f t="shared" si="14"/>
        <v>0</v>
      </c>
      <c r="AE37" s="213">
        <v>0</v>
      </c>
      <c r="AF37" s="213">
        <v>0</v>
      </c>
      <c r="AG37" s="212">
        <f t="shared" si="15"/>
        <v>0</v>
      </c>
      <c r="AH37" s="213">
        <v>0</v>
      </c>
      <c r="AI37" s="213">
        <v>0</v>
      </c>
      <c r="AJ37" s="212">
        <f t="shared" si="16"/>
        <v>2</v>
      </c>
      <c r="AK37" s="213">
        <v>1</v>
      </c>
      <c r="AL37" s="213">
        <v>1</v>
      </c>
      <c r="AM37" s="213">
        <f t="shared" si="17"/>
        <v>12</v>
      </c>
      <c r="AN37" s="213">
        <v>3</v>
      </c>
      <c r="AO37" s="213">
        <v>9</v>
      </c>
      <c r="AP37" s="21" t="s">
        <v>49</v>
      </c>
      <c r="AQ37" s="14"/>
    </row>
    <row r="38" spans="1:43" s="5" customFormat="1" ht="24" customHeight="1">
      <c r="A38" s="17"/>
      <c r="B38" s="20" t="s">
        <v>52</v>
      </c>
      <c r="C38" s="342">
        <f t="shared" si="2"/>
        <v>34</v>
      </c>
      <c r="D38" s="212">
        <f t="shared" si="3"/>
        <v>25</v>
      </c>
      <c r="E38" s="212">
        <f t="shared" si="4"/>
        <v>9</v>
      </c>
      <c r="F38" s="212">
        <f t="shared" si="5"/>
        <v>1</v>
      </c>
      <c r="G38" s="213">
        <v>1</v>
      </c>
      <c r="H38" s="213">
        <v>0</v>
      </c>
      <c r="I38" s="212">
        <f t="shared" si="7"/>
        <v>0</v>
      </c>
      <c r="J38" s="213">
        <v>0</v>
      </c>
      <c r="K38" s="213">
        <v>0</v>
      </c>
      <c r="L38" s="212">
        <f t="shared" si="8"/>
        <v>1</v>
      </c>
      <c r="M38" s="213">
        <v>1</v>
      </c>
      <c r="N38" s="213">
        <v>0</v>
      </c>
      <c r="O38" s="212">
        <f t="shared" si="9"/>
        <v>1</v>
      </c>
      <c r="P38" s="213">
        <v>1</v>
      </c>
      <c r="Q38" s="213">
        <v>0</v>
      </c>
      <c r="R38" s="212">
        <f t="shared" si="10"/>
        <v>0</v>
      </c>
      <c r="S38" s="213">
        <v>0</v>
      </c>
      <c r="T38" s="213">
        <v>0</v>
      </c>
      <c r="U38" s="212">
        <f t="shared" si="11"/>
        <v>28</v>
      </c>
      <c r="V38" s="213">
        <v>20</v>
      </c>
      <c r="W38" s="213">
        <v>8</v>
      </c>
      <c r="X38" s="212">
        <f t="shared" si="12"/>
        <v>0</v>
      </c>
      <c r="Y38" s="213">
        <v>0</v>
      </c>
      <c r="Z38" s="213">
        <v>0</v>
      </c>
      <c r="AA38" s="212">
        <f t="shared" si="13"/>
        <v>1</v>
      </c>
      <c r="AB38" s="213">
        <v>0</v>
      </c>
      <c r="AC38" s="213">
        <v>1</v>
      </c>
      <c r="AD38" s="212">
        <f t="shared" si="14"/>
        <v>0</v>
      </c>
      <c r="AE38" s="213">
        <v>0</v>
      </c>
      <c r="AF38" s="213">
        <v>0</v>
      </c>
      <c r="AG38" s="212">
        <f t="shared" si="15"/>
        <v>0</v>
      </c>
      <c r="AH38" s="213">
        <v>0</v>
      </c>
      <c r="AI38" s="213">
        <v>0</v>
      </c>
      <c r="AJ38" s="212">
        <f t="shared" si="16"/>
        <v>2</v>
      </c>
      <c r="AK38" s="213">
        <v>2</v>
      </c>
      <c r="AL38" s="213">
        <v>0</v>
      </c>
      <c r="AM38" s="213">
        <f t="shared" si="17"/>
        <v>8</v>
      </c>
      <c r="AN38" s="213">
        <v>5</v>
      </c>
      <c r="AO38" s="213">
        <v>3</v>
      </c>
      <c r="AP38" s="21" t="s">
        <v>51</v>
      </c>
      <c r="AQ38" s="14"/>
    </row>
    <row r="39" spans="1:43" s="5" customFormat="1" ht="24" customHeight="1">
      <c r="A39" s="17"/>
      <c r="B39" s="20" t="s">
        <v>54</v>
      </c>
      <c r="C39" s="342">
        <f t="shared" si="2"/>
        <v>11</v>
      </c>
      <c r="D39" s="212">
        <f t="shared" si="3"/>
        <v>9</v>
      </c>
      <c r="E39" s="212">
        <f t="shared" si="4"/>
        <v>2</v>
      </c>
      <c r="F39" s="212">
        <f t="shared" si="5"/>
        <v>0</v>
      </c>
      <c r="G39" s="213">
        <v>0</v>
      </c>
      <c r="H39" s="213">
        <v>0</v>
      </c>
      <c r="I39" s="212">
        <f t="shared" si="7"/>
        <v>1</v>
      </c>
      <c r="J39" s="213">
        <v>1</v>
      </c>
      <c r="K39" s="213">
        <v>0</v>
      </c>
      <c r="L39" s="212">
        <f t="shared" si="8"/>
        <v>0</v>
      </c>
      <c r="M39" s="213">
        <v>0</v>
      </c>
      <c r="N39" s="213">
        <v>0</v>
      </c>
      <c r="O39" s="212">
        <f t="shared" si="9"/>
        <v>0</v>
      </c>
      <c r="P39" s="213">
        <v>0</v>
      </c>
      <c r="Q39" s="213">
        <v>0</v>
      </c>
      <c r="R39" s="212">
        <f t="shared" si="10"/>
        <v>0</v>
      </c>
      <c r="S39" s="213">
        <v>0</v>
      </c>
      <c r="T39" s="213">
        <v>0</v>
      </c>
      <c r="U39" s="212">
        <f t="shared" si="11"/>
        <v>9</v>
      </c>
      <c r="V39" s="213">
        <v>8</v>
      </c>
      <c r="W39" s="213">
        <v>1</v>
      </c>
      <c r="X39" s="212">
        <f t="shared" si="12"/>
        <v>0</v>
      </c>
      <c r="Y39" s="213">
        <v>0</v>
      </c>
      <c r="Z39" s="213">
        <v>0</v>
      </c>
      <c r="AA39" s="212">
        <f t="shared" si="13"/>
        <v>1</v>
      </c>
      <c r="AB39" s="213">
        <v>0</v>
      </c>
      <c r="AC39" s="213">
        <v>1</v>
      </c>
      <c r="AD39" s="212">
        <f t="shared" si="14"/>
        <v>0</v>
      </c>
      <c r="AE39" s="213">
        <v>0</v>
      </c>
      <c r="AF39" s="213">
        <v>0</v>
      </c>
      <c r="AG39" s="212">
        <f t="shared" si="15"/>
        <v>0</v>
      </c>
      <c r="AH39" s="213">
        <v>0</v>
      </c>
      <c r="AI39" s="213">
        <v>0</v>
      </c>
      <c r="AJ39" s="212">
        <f t="shared" si="16"/>
        <v>0</v>
      </c>
      <c r="AK39" s="213">
        <v>0</v>
      </c>
      <c r="AL39" s="213">
        <v>0</v>
      </c>
      <c r="AM39" s="213">
        <f t="shared" si="17"/>
        <v>4</v>
      </c>
      <c r="AN39" s="213">
        <v>1</v>
      </c>
      <c r="AO39" s="213">
        <v>3</v>
      </c>
      <c r="AP39" s="21" t="s">
        <v>53</v>
      </c>
      <c r="AQ39" s="14"/>
    </row>
    <row r="40" spans="1:43" s="338" customFormat="1" ht="24" customHeight="1">
      <c r="A40" s="401" t="s">
        <v>249</v>
      </c>
      <c r="B40" s="403"/>
      <c r="C40" s="335">
        <f t="shared" si="2"/>
        <v>32</v>
      </c>
      <c r="D40" s="336">
        <f t="shared" si="3"/>
        <v>19</v>
      </c>
      <c r="E40" s="336">
        <f t="shared" si="4"/>
        <v>13</v>
      </c>
      <c r="F40" s="336">
        <f t="shared" si="5"/>
        <v>1</v>
      </c>
      <c r="G40" s="336">
        <f aca="true" t="shared" si="20" ref="G40:AO40">G41</f>
        <v>1</v>
      </c>
      <c r="H40" s="336">
        <f t="shared" si="20"/>
        <v>0</v>
      </c>
      <c r="I40" s="336">
        <f t="shared" si="7"/>
        <v>0</v>
      </c>
      <c r="J40" s="336">
        <f t="shared" si="20"/>
        <v>0</v>
      </c>
      <c r="K40" s="336">
        <f t="shared" si="20"/>
        <v>0</v>
      </c>
      <c r="L40" s="336">
        <f t="shared" si="8"/>
        <v>1</v>
      </c>
      <c r="M40" s="336">
        <f t="shared" si="20"/>
        <v>1</v>
      </c>
      <c r="N40" s="336">
        <f t="shared" si="20"/>
        <v>0</v>
      </c>
      <c r="O40" s="336">
        <f t="shared" si="9"/>
        <v>1</v>
      </c>
      <c r="P40" s="336">
        <f t="shared" si="20"/>
        <v>1</v>
      </c>
      <c r="Q40" s="336">
        <f t="shared" si="20"/>
        <v>0</v>
      </c>
      <c r="R40" s="336">
        <f t="shared" si="10"/>
        <v>0</v>
      </c>
      <c r="S40" s="336">
        <f t="shared" si="20"/>
        <v>0</v>
      </c>
      <c r="T40" s="336">
        <f t="shared" si="20"/>
        <v>0</v>
      </c>
      <c r="U40" s="336">
        <f t="shared" si="11"/>
        <v>27</v>
      </c>
      <c r="V40" s="336">
        <f t="shared" si="20"/>
        <v>15</v>
      </c>
      <c r="W40" s="336">
        <f t="shared" si="20"/>
        <v>12</v>
      </c>
      <c r="X40" s="336">
        <f t="shared" si="12"/>
        <v>0</v>
      </c>
      <c r="Y40" s="336">
        <f t="shared" si="20"/>
        <v>0</v>
      </c>
      <c r="Z40" s="336">
        <f t="shared" si="20"/>
        <v>0</v>
      </c>
      <c r="AA40" s="336">
        <f t="shared" si="13"/>
        <v>1</v>
      </c>
      <c r="AB40" s="336">
        <f t="shared" si="20"/>
        <v>0</v>
      </c>
      <c r="AC40" s="336">
        <f t="shared" si="20"/>
        <v>1</v>
      </c>
      <c r="AD40" s="336">
        <f t="shared" si="14"/>
        <v>0</v>
      </c>
      <c r="AE40" s="336">
        <f t="shared" si="20"/>
        <v>0</v>
      </c>
      <c r="AF40" s="336">
        <f t="shared" si="20"/>
        <v>0</v>
      </c>
      <c r="AG40" s="336">
        <f t="shared" si="15"/>
        <v>0</v>
      </c>
      <c r="AH40" s="336">
        <f t="shared" si="20"/>
        <v>0</v>
      </c>
      <c r="AI40" s="336">
        <f t="shared" si="20"/>
        <v>0</v>
      </c>
      <c r="AJ40" s="336">
        <f t="shared" si="16"/>
        <v>1</v>
      </c>
      <c r="AK40" s="336">
        <f t="shared" si="20"/>
        <v>1</v>
      </c>
      <c r="AL40" s="336">
        <f t="shared" si="20"/>
        <v>0</v>
      </c>
      <c r="AM40" s="343">
        <f t="shared" si="17"/>
        <v>11</v>
      </c>
      <c r="AN40" s="336">
        <f t="shared" si="20"/>
        <v>8</v>
      </c>
      <c r="AO40" s="336">
        <f t="shared" si="20"/>
        <v>3</v>
      </c>
      <c r="AP40" s="410" t="s">
        <v>33</v>
      </c>
      <c r="AQ40" s="411"/>
    </row>
    <row r="41" spans="1:43" s="5" customFormat="1" ht="24" customHeight="1">
      <c r="A41" s="17"/>
      <c r="B41" s="20" t="s">
        <v>34</v>
      </c>
      <c r="C41" s="342">
        <f t="shared" si="2"/>
        <v>32</v>
      </c>
      <c r="D41" s="212">
        <f t="shared" si="3"/>
        <v>19</v>
      </c>
      <c r="E41" s="212">
        <f t="shared" si="4"/>
        <v>13</v>
      </c>
      <c r="F41" s="212">
        <f t="shared" si="5"/>
        <v>1</v>
      </c>
      <c r="G41" s="213">
        <v>1</v>
      </c>
      <c r="H41" s="213">
        <v>0</v>
      </c>
      <c r="I41" s="212">
        <f t="shared" si="7"/>
        <v>0</v>
      </c>
      <c r="J41" s="213">
        <v>0</v>
      </c>
      <c r="K41" s="213">
        <v>0</v>
      </c>
      <c r="L41" s="212">
        <f t="shared" si="8"/>
        <v>1</v>
      </c>
      <c r="M41" s="213">
        <v>1</v>
      </c>
      <c r="N41" s="213">
        <v>0</v>
      </c>
      <c r="O41" s="212">
        <f t="shared" si="9"/>
        <v>1</v>
      </c>
      <c r="P41" s="213">
        <v>1</v>
      </c>
      <c r="Q41" s="213">
        <v>0</v>
      </c>
      <c r="R41" s="212">
        <f t="shared" si="10"/>
        <v>0</v>
      </c>
      <c r="S41" s="213">
        <v>0</v>
      </c>
      <c r="T41" s="213">
        <v>0</v>
      </c>
      <c r="U41" s="212">
        <f t="shared" si="11"/>
        <v>27</v>
      </c>
      <c r="V41" s="213">
        <v>15</v>
      </c>
      <c r="W41" s="213">
        <v>12</v>
      </c>
      <c r="X41" s="212">
        <f t="shared" si="12"/>
        <v>0</v>
      </c>
      <c r="Y41" s="213">
        <v>0</v>
      </c>
      <c r="Z41" s="213">
        <v>0</v>
      </c>
      <c r="AA41" s="212">
        <f t="shared" si="13"/>
        <v>1</v>
      </c>
      <c r="AB41" s="213">
        <v>0</v>
      </c>
      <c r="AC41" s="213">
        <v>1</v>
      </c>
      <c r="AD41" s="212">
        <f t="shared" si="14"/>
        <v>0</v>
      </c>
      <c r="AE41" s="213">
        <v>0</v>
      </c>
      <c r="AF41" s="213">
        <v>0</v>
      </c>
      <c r="AG41" s="212">
        <f t="shared" si="15"/>
        <v>0</v>
      </c>
      <c r="AH41" s="213">
        <v>0</v>
      </c>
      <c r="AI41" s="213">
        <v>0</v>
      </c>
      <c r="AJ41" s="212">
        <f t="shared" si="16"/>
        <v>1</v>
      </c>
      <c r="AK41" s="213">
        <v>1</v>
      </c>
      <c r="AL41" s="213">
        <v>0</v>
      </c>
      <c r="AM41" s="213">
        <f t="shared" si="17"/>
        <v>11</v>
      </c>
      <c r="AN41" s="213">
        <v>8</v>
      </c>
      <c r="AO41" s="213">
        <v>3</v>
      </c>
      <c r="AP41" s="21" t="s">
        <v>34</v>
      </c>
      <c r="AQ41" s="14"/>
    </row>
    <row r="42" spans="1:43" s="338" customFormat="1" ht="24" customHeight="1">
      <c r="A42" s="401" t="s">
        <v>250</v>
      </c>
      <c r="B42" s="403"/>
      <c r="C42" s="335">
        <f t="shared" si="2"/>
        <v>44</v>
      </c>
      <c r="D42" s="336">
        <f t="shared" si="3"/>
        <v>27</v>
      </c>
      <c r="E42" s="336">
        <f t="shared" si="4"/>
        <v>17</v>
      </c>
      <c r="F42" s="336">
        <f t="shared" si="5"/>
        <v>1</v>
      </c>
      <c r="G42" s="336">
        <f aca="true" t="shared" si="21" ref="G42:AO42">SUM(G43:G44)</f>
        <v>1</v>
      </c>
      <c r="H42" s="336">
        <f t="shared" si="21"/>
        <v>0</v>
      </c>
      <c r="I42" s="336">
        <f t="shared" si="7"/>
        <v>0</v>
      </c>
      <c r="J42" s="336">
        <f t="shared" si="21"/>
        <v>0</v>
      </c>
      <c r="K42" s="336">
        <f t="shared" si="21"/>
        <v>0</v>
      </c>
      <c r="L42" s="336">
        <f t="shared" si="8"/>
        <v>1</v>
      </c>
      <c r="M42" s="336">
        <f t="shared" si="21"/>
        <v>1</v>
      </c>
      <c r="N42" s="336">
        <f t="shared" si="21"/>
        <v>0</v>
      </c>
      <c r="O42" s="336">
        <f t="shared" si="9"/>
        <v>1</v>
      </c>
      <c r="P42" s="336">
        <f t="shared" si="21"/>
        <v>1</v>
      </c>
      <c r="Q42" s="336">
        <f t="shared" si="21"/>
        <v>0</v>
      </c>
      <c r="R42" s="336">
        <f t="shared" si="10"/>
        <v>0</v>
      </c>
      <c r="S42" s="336">
        <f t="shared" si="21"/>
        <v>0</v>
      </c>
      <c r="T42" s="336">
        <f t="shared" si="21"/>
        <v>0</v>
      </c>
      <c r="U42" s="336">
        <f t="shared" si="11"/>
        <v>36</v>
      </c>
      <c r="V42" s="336">
        <f t="shared" si="21"/>
        <v>22</v>
      </c>
      <c r="W42" s="336">
        <f t="shared" si="21"/>
        <v>14</v>
      </c>
      <c r="X42" s="336">
        <f t="shared" si="12"/>
        <v>0</v>
      </c>
      <c r="Y42" s="336">
        <f t="shared" si="21"/>
        <v>0</v>
      </c>
      <c r="Z42" s="336">
        <f t="shared" si="21"/>
        <v>0</v>
      </c>
      <c r="AA42" s="336">
        <f t="shared" si="13"/>
        <v>2</v>
      </c>
      <c r="AB42" s="336">
        <f t="shared" si="21"/>
        <v>0</v>
      </c>
      <c r="AC42" s="336">
        <f t="shared" si="21"/>
        <v>2</v>
      </c>
      <c r="AD42" s="336">
        <f t="shared" si="14"/>
        <v>0</v>
      </c>
      <c r="AE42" s="336">
        <f t="shared" si="21"/>
        <v>0</v>
      </c>
      <c r="AF42" s="336">
        <f t="shared" si="21"/>
        <v>0</v>
      </c>
      <c r="AG42" s="336">
        <f t="shared" si="15"/>
        <v>0</v>
      </c>
      <c r="AH42" s="336">
        <f t="shared" si="21"/>
        <v>0</v>
      </c>
      <c r="AI42" s="336">
        <f t="shared" si="21"/>
        <v>0</v>
      </c>
      <c r="AJ42" s="336">
        <f t="shared" si="16"/>
        <v>3</v>
      </c>
      <c r="AK42" s="336">
        <f t="shared" si="21"/>
        <v>2</v>
      </c>
      <c r="AL42" s="336">
        <f t="shared" si="21"/>
        <v>1</v>
      </c>
      <c r="AM42" s="343">
        <f t="shared" si="17"/>
        <v>8</v>
      </c>
      <c r="AN42" s="336">
        <f t="shared" si="21"/>
        <v>4</v>
      </c>
      <c r="AO42" s="336">
        <f t="shared" si="21"/>
        <v>4</v>
      </c>
      <c r="AP42" s="407" t="s">
        <v>250</v>
      </c>
      <c r="AQ42" s="409"/>
    </row>
    <row r="43" spans="1:43" s="5" customFormat="1" ht="24" customHeight="1">
      <c r="A43" s="17"/>
      <c r="B43" s="20" t="s">
        <v>35</v>
      </c>
      <c r="C43" s="342">
        <f t="shared" si="2"/>
        <v>44</v>
      </c>
      <c r="D43" s="212">
        <f t="shared" si="3"/>
        <v>27</v>
      </c>
      <c r="E43" s="212">
        <f t="shared" si="4"/>
        <v>17</v>
      </c>
      <c r="F43" s="212">
        <f t="shared" si="5"/>
        <v>1</v>
      </c>
      <c r="G43" s="213">
        <v>1</v>
      </c>
      <c r="H43" s="213">
        <v>0</v>
      </c>
      <c r="I43" s="212">
        <f t="shared" si="7"/>
        <v>0</v>
      </c>
      <c r="J43" s="213">
        <v>0</v>
      </c>
      <c r="K43" s="213">
        <v>0</v>
      </c>
      <c r="L43" s="212">
        <f t="shared" si="8"/>
        <v>1</v>
      </c>
      <c r="M43" s="213">
        <v>1</v>
      </c>
      <c r="N43" s="213">
        <v>0</v>
      </c>
      <c r="O43" s="212">
        <f t="shared" si="9"/>
        <v>1</v>
      </c>
      <c r="P43" s="213">
        <v>1</v>
      </c>
      <c r="Q43" s="213">
        <v>0</v>
      </c>
      <c r="R43" s="212">
        <f t="shared" si="10"/>
        <v>0</v>
      </c>
      <c r="S43" s="213">
        <v>0</v>
      </c>
      <c r="T43" s="213">
        <v>0</v>
      </c>
      <c r="U43" s="212">
        <f t="shared" si="11"/>
        <v>36</v>
      </c>
      <c r="V43" s="213">
        <v>22</v>
      </c>
      <c r="W43" s="213">
        <v>14</v>
      </c>
      <c r="X43" s="212">
        <f t="shared" si="12"/>
        <v>0</v>
      </c>
      <c r="Y43" s="213">
        <v>0</v>
      </c>
      <c r="Z43" s="213">
        <v>0</v>
      </c>
      <c r="AA43" s="212">
        <f t="shared" si="13"/>
        <v>2</v>
      </c>
      <c r="AB43" s="213">
        <v>0</v>
      </c>
      <c r="AC43" s="213">
        <v>2</v>
      </c>
      <c r="AD43" s="212">
        <f t="shared" si="14"/>
        <v>0</v>
      </c>
      <c r="AE43" s="213">
        <v>0</v>
      </c>
      <c r="AF43" s="213">
        <v>0</v>
      </c>
      <c r="AG43" s="212">
        <f t="shared" si="15"/>
        <v>0</v>
      </c>
      <c r="AH43" s="213">
        <v>0</v>
      </c>
      <c r="AI43" s="213">
        <v>0</v>
      </c>
      <c r="AJ43" s="212">
        <f t="shared" si="16"/>
        <v>3</v>
      </c>
      <c r="AK43" s="213">
        <v>2</v>
      </c>
      <c r="AL43" s="213">
        <v>1</v>
      </c>
      <c r="AM43" s="213">
        <f t="shared" si="17"/>
        <v>8</v>
      </c>
      <c r="AN43" s="213">
        <v>4</v>
      </c>
      <c r="AO43" s="213">
        <v>4</v>
      </c>
      <c r="AP43" s="21" t="s">
        <v>35</v>
      </c>
      <c r="AQ43" s="14"/>
    </row>
    <row r="44" spans="1:43" s="5" customFormat="1" ht="24" customHeight="1">
      <c r="A44" s="17"/>
      <c r="B44" s="20" t="s">
        <v>36</v>
      </c>
      <c r="C44" s="342">
        <f t="shared" si="2"/>
        <v>0</v>
      </c>
      <c r="D44" s="212">
        <f t="shared" si="3"/>
        <v>0</v>
      </c>
      <c r="E44" s="212">
        <f t="shared" si="4"/>
        <v>0</v>
      </c>
      <c r="F44" s="212">
        <f t="shared" si="5"/>
        <v>0</v>
      </c>
      <c r="G44" s="213">
        <v>0</v>
      </c>
      <c r="H44" s="213">
        <v>0</v>
      </c>
      <c r="I44" s="212">
        <f t="shared" si="7"/>
        <v>0</v>
      </c>
      <c r="J44" s="213">
        <v>0</v>
      </c>
      <c r="K44" s="213">
        <v>0</v>
      </c>
      <c r="L44" s="212">
        <f t="shared" si="8"/>
        <v>0</v>
      </c>
      <c r="M44" s="213">
        <v>0</v>
      </c>
      <c r="N44" s="213">
        <v>0</v>
      </c>
      <c r="O44" s="212">
        <f t="shared" si="9"/>
        <v>0</v>
      </c>
      <c r="P44" s="213">
        <v>0</v>
      </c>
      <c r="Q44" s="213">
        <v>0</v>
      </c>
      <c r="R44" s="212">
        <f t="shared" si="10"/>
        <v>0</v>
      </c>
      <c r="S44" s="213">
        <v>0</v>
      </c>
      <c r="T44" s="213">
        <v>0</v>
      </c>
      <c r="U44" s="212">
        <f t="shared" si="11"/>
        <v>0</v>
      </c>
      <c r="V44" s="213">
        <v>0</v>
      </c>
      <c r="W44" s="213">
        <v>0</v>
      </c>
      <c r="X44" s="212">
        <f t="shared" si="12"/>
        <v>0</v>
      </c>
      <c r="Y44" s="213">
        <v>0</v>
      </c>
      <c r="Z44" s="213">
        <v>0</v>
      </c>
      <c r="AA44" s="212">
        <f t="shared" si="13"/>
        <v>0</v>
      </c>
      <c r="AB44" s="213">
        <v>0</v>
      </c>
      <c r="AC44" s="213">
        <v>0</v>
      </c>
      <c r="AD44" s="212">
        <f t="shared" si="14"/>
        <v>0</v>
      </c>
      <c r="AE44" s="213">
        <v>0</v>
      </c>
      <c r="AF44" s="213">
        <v>0</v>
      </c>
      <c r="AG44" s="212">
        <f t="shared" si="15"/>
        <v>0</v>
      </c>
      <c r="AH44" s="213">
        <v>0</v>
      </c>
      <c r="AI44" s="213">
        <v>0</v>
      </c>
      <c r="AJ44" s="212">
        <f t="shared" si="16"/>
        <v>0</v>
      </c>
      <c r="AK44" s="213">
        <v>0</v>
      </c>
      <c r="AL44" s="213">
        <v>0</v>
      </c>
      <c r="AM44" s="213">
        <f t="shared" si="17"/>
        <v>0</v>
      </c>
      <c r="AN44" s="213">
        <v>0</v>
      </c>
      <c r="AO44" s="213">
        <v>0</v>
      </c>
      <c r="AP44" s="21" t="s">
        <v>36</v>
      </c>
      <c r="AQ44" s="14"/>
    </row>
    <row r="45" spans="1:43" s="338" customFormat="1" ht="24" customHeight="1">
      <c r="A45" s="401" t="s">
        <v>251</v>
      </c>
      <c r="B45" s="403"/>
      <c r="C45" s="335">
        <f t="shared" si="2"/>
        <v>107</v>
      </c>
      <c r="D45" s="336">
        <f t="shared" si="3"/>
        <v>77</v>
      </c>
      <c r="E45" s="336">
        <f t="shared" si="4"/>
        <v>30</v>
      </c>
      <c r="F45" s="336">
        <f t="shared" si="5"/>
        <v>2</v>
      </c>
      <c r="G45" s="336">
        <f aca="true" t="shared" si="22" ref="G45:AO45">SUM(G46:G48)</f>
        <v>2</v>
      </c>
      <c r="H45" s="336">
        <f t="shared" si="22"/>
        <v>0</v>
      </c>
      <c r="I45" s="336">
        <f t="shared" si="7"/>
        <v>0</v>
      </c>
      <c r="J45" s="336">
        <f t="shared" si="22"/>
        <v>0</v>
      </c>
      <c r="K45" s="336">
        <f t="shared" si="22"/>
        <v>0</v>
      </c>
      <c r="L45" s="336">
        <f t="shared" si="8"/>
        <v>3</v>
      </c>
      <c r="M45" s="336">
        <f t="shared" si="22"/>
        <v>3</v>
      </c>
      <c r="N45" s="336">
        <f t="shared" si="22"/>
        <v>0</v>
      </c>
      <c r="O45" s="336">
        <f t="shared" si="9"/>
        <v>3</v>
      </c>
      <c r="P45" s="336">
        <f t="shared" si="22"/>
        <v>3</v>
      </c>
      <c r="Q45" s="336">
        <f t="shared" si="22"/>
        <v>0</v>
      </c>
      <c r="R45" s="336">
        <f t="shared" si="10"/>
        <v>0</v>
      </c>
      <c r="S45" s="336">
        <f t="shared" si="22"/>
        <v>0</v>
      </c>
      <c r="T45" s="336">
        <f t="shared" si="22"/>
        <v>0</v>
      </c>
      <c r="U45" s="336">
        <f t="shared" si="11"/>
        <v>91</v>
      </c>
      <c r="V45" s="336">
        <f t="shared" si="22"/>
        <v>66</v>
      </c>
      <c r="W45" s="336">
        <f t="shared" si="22"/>
        <v>25</v>
      </c>
      <c r="X45" s="336">
        <f t="shared" si="12"/>
        <v>0</v>
      </c>
      <c r="Y45" s="336">
        <f t="shared" si="22"/>
        <v>0</v>
      </c>
      <c r="Z45" s="336">
        <f t="shared" si="22"/>
        <v>0</v>
      </c>
      <c r="AA45" s="336">
        <f t="shared" si="13"/>
        <v>3</v>
      </c>
      <c r="AB45" s="336">
        <f t="shared" si="22"/>
        <v>0</v>
      </c>
      <c r="AC45" s="336">
        <f t="shared" si="22"/>
        <v>3</v>
      </c>
      <c r="AD45" s="336">
        <f t="shared" si="14"/>
        <v>0</v>
      </c>
      <c r="AE45" s="336">
        <f t="shared" si="22"/>
        <v>0</v>
      </c>
      <c r="AF45" s="336">
        <f t="shared" si="22"/>
        <v>0</v>
      </c>
      <c r="AG45" s="336">
        <f t="shared" si="15"/>
        <v>0</v>
      </c>
      <c r="AH45" s="336">
        <f t="shared" si="22"/>
        <v>0</v>
      </c>
      <c r="AI45" s="336">
        <f t="shared" si="22"/>
        <v>0</v>
      </c>
      <c r="AJ45" s="336">
        <f t="shared" si="16"/>
        <v>5</v>
      </c>
      <c r="AK45" s="336">
        <f t="shared" si="22"/>
        <v>3</v>
      </c>
      <c r="AL45" s="336">
        <f t="shared" si="22"/>
        <v>2</v>
      </c>
      <c r="AM45" s="343">
        <f t="shared" si="17"/>
        <v>8</v>
      </c>
      <c r="AN45" s="336">
        <f t="shared" si="22"/>
        <v>5</v>
      </c>
      <c r="AO45" s="336">
        <f t="shared" si="22"/>
        <v>3</v>
      </c>
      <c r="AP45" s="407" t="s">
        <v>251</v>
      </c>
      <c r="AQ45" s="409"/>
    </row>
    <row r="46" spans="1:43" s="5" customFormat="1" ht="24" customHeight="1">
      <c r="A46" s="17"/>
      <c r="B46" s="20" t="s">
        <v>37</v>
      </c>
      <c r="C46" s="342">
        <f t="shared" si="2"/>
        <v>43</v>
      </c>
      <c r="D46" s="212">
        <f t="shared" si="3"/>
        <v>30</v>
      </c>
      <c r="E46" s="212">
        <f t="shared" si="4"/>
        <v>13</v>
      </c>
      <c r="F46" s="212">
        <f t="shared" si="5"/>
        <v>1</v>
      </c>
      <c r="G46" s="213">
        <v>1</v>
      </c>
      <c r="H46" s="213">
        <v>0</v>
      </c>
      <c r="I46" s="212">
        <f t="shared" si="7"/>
        <v>0</v>
      </c>
      <c r="J46" s="213">
        <v>0</v>
      </c>
      <c r="K46" s="213">
        <v>0</v>
      </c>
      <c r="L46" s="212">
        <f t="shared" si="8"/>
        <v>1</v>
      </c>
      <c r="M46" s="213">
        <v>1</v>
      </c>
      <c r="N46" s="213">
        <v>0</v>
      </c>
      <c r="O46" s="212">
        <f t="shared" si="9"/>
        <v>1</v>
      </c>
      <c r="P46" s="213">
        <v>1</v>
      </c>
      <c r="Q46" s="213">
        <v>0</v>
      </c>
      <c r="R46" s="212">
        <f t="shared" si="10"/>
        <v>0</v>
      </c>
      <c r="S46" s="213">
        <v>0</v>
      </c>
      <c r="T46" s="213">
        <v>0</v>
      </c>
      <c r="U46" s="212">
        <f t="shared" si="11"/>
        <v>34</v>
      </c>
      <c r="V46" s="213">
        <v>24</v>
      </c>
      <c r="W46" s="213">
        <v>10</v>
      </c>
      <c r="X46" s="212">
        <f t="shared" si="12"/>
        <v>0</v>
      </c>
      <c r="Y46" s="213">
        <v>0</v>
      </c>
      <c r="Z46" s="213">
        <v>0</v>
      </c>
      <c r="AA46" s="212">
        <f t="shared" si="13"/>
        <v>1</v>
      </c>
      <c r="AB46" s="213">
        <v>0</v>
      </c>
      <c r="AC46" s="213">
        <v>1</v>
      </c>
      <c r="AD46" s="212">
        <f t="shared" si="14"/>
        <v>0</v>
      </c>
      <c r="AE46" s="213">
        <v>0</v>
      </c>
      <c r="AF46" s="213">
        <v>0</v>
      </c>
      <c r="AG46" s="212">
        <f t="shared" si="15"/>
        <v>0</v>
      </c>
      <c r="AH46" s="213">
        <v>0</v>
      </c>
      <c r="AI46" s="213">
        <v>0</v>
      </c>
      <c r="AJ46" s="212">
        <f t="shared" si="16"/>
        <v>5</v>
      </c>
      <c r="AK46" s="213">
        <v>3</v>
      </c>
      <c r="AL46" s="213">
        <v>2</v>
      </c>
      <c r="AM46" s="213">
        <f t="shared" si="17"/>
        <v>4</v>
      </c>
      <c r="AN46" s="213">
        <v>2</v>
      </c>
      <c r="AO46" s="213">
        <v>2</v>
      </c>
      <c r="AP46" s="21" t="s">
        <v>37</v>
      </c>
      <c r="AQ46" s="14"/>
    </row>
    <row r="47" spans="1:43" s="5" customFormat="1" ht="24" customHeight="1">
      <c r="A47" s="17"/>
      <c r="B47" s="20" t="s">
        <v>38</v>
      </c>
      <c r="C47" s="342">
        <f t="shared" si="2"/>
        <v>0</v>
      </c>
      <c r="D47" s="212">
        <f t="shared" si="3"/>
        <v>0</v>
      </c>
      <c r="E47" s="212">
        <f t="shared" si="4"/>
        <v>0</v>
      </c>
      <c r="F47" s="212">
        <f t="shared" si="5"/>
        <v>0</v>
      </c>
      <c r="G47" s="213">
        <v>0</v>
      </c>
      <c r="H47" s="213">
        <v>0</v>
      </c>
      <c r="I47" s="212">
        <f t="shared" si="7"/>
        <v>0</v>
      </c>
      <c r="J47" s="213">
        <v>0</v>
      </c>
      <c r="K47" s="213">
        <v>0</v>
      </c>
      <c r="L47" s="212">
        <f t="shared" si="8"/>
        <v>0</v>
      </c>
      <c r="M47" s="213">
        <v>0</v>
      </c>
      <c r="N47" s="213">
        <v>0</v>
      </c>
      <c r="O47" s="212">
        <f t="shared" si="9"/>
        <v>0</v>
      </c>
      <c r="P47" s="213">
        <v>0</v>
      </c>
      <c r="Q47" s="213">
        <v>0</v>
      </c>
      <c r="R47" s="212">
        <f t="shared" si="10"/>
        <v>0</v>
      </c>
      <c r="S47" s="213">
        <v>0</v>
      </c>
      <c r="T47" s="213">
        <v>0</v>
      </c>
      <c r="U47" s="212">
        <f t="shared" si="11"/>
        <v>0</v>
      </c>
      <c r="V47" s="213">
        <v>0</v>
      </c>
      <c r="W47" s="213">
        <v>0</v>
      </c>
      <c r="X47" s="212">
        <f t="shared" si="12"/>
        <v>0</v>
      </c>
      <c r="Y47" s="213">
        <v>0</v>
      </c>
      <c r="Z47" s="213">
        <v>0</v>
      </c>
      <c r="AA47" s="212">
        <f t="shared" si="13"/>
        <v>0</v>
      </c>
      <c r="AB47" s="213">
        <v>0</v>
      </c>
      <c r="AC47" s="213">
        <v>0</v>
      </c>
      <c r="AD47" s="212">
        <f t="shared" si="14"/>
        <v>0</v>
      </c>
      <c r="AE47" s="213">
        <v>0</v>
      </c>
      <c r="AF47" s="213">
        <v>0</v>
      </c>
      <c r="AG47" s="212">
        <f t="shared" si="15"/>
        <v>0</v>
      </c>
      <c r="AH47" s="213">
        <v>0</v>
      </c>
      <c r="AI47" s="213">
        <v>0</v>
      </c>
      <c r="AJ47" s="212">
        <f t="shared" si="16"/>
        <v>0</v>
      </c>
      <c r="AK47" s="213">
        <v>0</v>
      </c>
      <c r="AL47" s="213">
        <v>0</v>
      </c>
      <c r="AM47" s="213">
        <f t="shared" si="17"/>
        <v>0</v>
      </c>
      <c r="AN47" s="213">
        <v>0</v>
      </c>
      <c r="AO47" s="213">
        <v>0</v>
      </c>
      <c r="AP47" s="21" t="s">
        <v>38</v>
      </c>
      <c r="AQ47" s="14"/>
    </row>
    <row r="48" spans="1:43" s="5" customFormat="1" ht="24" customHeight="1">
      <c r="A48" s="17"/>
      <c r="B48" s="20" t="s">
        <v>39</v>
      </c>
      <c r="C48" s="342">
        <f t="shared" si="2"/>
        <v>64</v>
      </c>
      <c r="D48" s="212">
        <f t="shared" si="3"/>
        <v>47</v>
      </c>
      <c r="E48" s="212">
        <f t="shared" si="4"/>
        <v>17</v>
      </c>
      <c r="F48" s="212">
        <f t="shared" si="5"/>
        <v>1</v>
      </c>
      <c r="G48" s="213">
        <v>1</v>
      </c>
      <c r="H48" s="213">
        <v>0</v>
      </c>
      <c r="I48" s="212">
        <f t="shared" si="7"/>
        <v>0</v>
      </c>
      <c r="J48" s="213">
        <v>0</v>
      </c>
      <c r="K48" s="213">
        <v>0</v>
      </c>
      <c r="L48" s="212">
        <f t="shared" si="8"/>
        <v>2</v>
      </c>
      <c r="M48" s="213">
        <v>2</v>
      </c>
      <c r="N48" s="213">
        <v>0</v>
      </c>
      <c r="O48" s="212">
        <f t="shared" si="9"/>
        <v>2</v>
      </c>
      <c r="P48" s="213">
        <v>2</v>
      </c>
      <c r="Q48" s="213">
        <v>0</v>
      </c>
      <c r="R48" s="212">
        <f t="shared" si="10"/>
        <v>0</v>
      </c>
      <c r="S48" s="213">
        <v>0</v>
      </c>
      <c r="T48" s="213">
        <v>0</v>
      </c>
      <c r="U48" s="212">
        <f t="shared" si="11"/>
        <v>57</v>
      </c>
      <c r="V48" s="213">
        <v>42</v>
      </c>
      <c r="W48" s="213">
        <v>15</v>
      </c>
      <c r="X48" s="212">
        <f t="shared" si="12"/>
        <v>0</v>
      </c>
      <c r="Y48" s="213">
        <v>0</v>
      </c>
      <c r="Z48" s="213">
        <v>0</v>
      </c>
      <c r="AA48" s="212">
        <f t="shared" si="13"/>
        <v>2</v>
      </c>
      <c r="AB48" s="213">
        <v>0</v>
      </c>
      <c r="AC48" s="213">
        <v>2</v>
      </c>
      <c r="AD48" s="212">
        <f t="shared" si="14"/>
        <v>0</v>
      </c>
      <c r="AE48" s="213">
        <v>0</v>
      </c>
      <c r="AF48" s="213">
        <v>0</v>
      </c>
      <c r="AG48" s="212">
        <f t="shared" si="15"/>
        <v>0</v>
      </c>
      <c r="AH48" s="213">
        <v>0</v>
      </c>
      <c r="AI48" s="213">
        <v>0</v>
      </c>
      <c r="AJ48" s="212">
        <f t="shared" si="16"/>
        <v>0</v>
      </c>
      <c r="AK48" s="213">
        <v>0</v>
      </c>
      <c r="AL48" s="213">
        <v>0</v>
      </c>
      <c r="AM48" s="213">
        <f t="shared" si="17"/>
        <v>4</v>
      </c>
      <c r="AN48" s="213">
        <v>3</v>
      </c>
      <c r="AO48" s="213">
        <v>1</v>
      </c>
      <c r="AP48" s="21" t="s">
        <v>39</v>
      </c>
      <c r="AQ48" s="14"/>
    </row>
    <row r="49" spans="1:43" s="338" customFormat="1" ht="24" customHeight="1">
      <c r="A49" s="401" t="s">
        <v>252</v>
      </c>
      <c r="B49" s="403"/>
      <c r="C49" s="335">
        <f t="shared" si="2"/>
        <v>105</v>
      </c>
      <c r="D49" s="336">
        <f t="shared" si="3"/>
        <v>83</v>
      </c>
      <c r="E49" s="336">
        <f t="shared" si="4"/>
        <v>22</v>
      </c>
      <c r="F49" s="336">
        <f t="shared" si="5"/>
        <v>2</v>
      </c>
      <c r="G49" s="336">
        <f aca="true" t="shared" si="23" ref="G49:AO49">SUM(G50:G53)</f>
        <v>2</v>
      </c>
      <c r="H49" s="336">
        <f t="shared" si="23"/>
        <v>0</v>
      </c>
      <c r="I49" s="336">
        <f t="shared" si="7"/>
        <v>0</v>
      </c>
      <c r="J49" s="336">
        <f t="shared" si="23"/>
        <v>0</v>
      </c>
      <c r="K49" s="336">
        <f t="shared" si="23"/>
        <v>0</v>
      </c>
      <c r="L49" s="336">
        <f t="shared" si="8"/>
        <v>2</v>
      </c>
      <c r="M49" s="336">
        <f t="shared" si="23"/>
        <v>2</v>
      </c>
      <c r="N49" s="336">
        <f t="shared" si="23"/>
        <v>0</v>
      </c>
      <c r="O49" s="336">
        <f t="shared" si="9"/>
        <v>4</v>
      </c>
      <c r="P49" s="336">
        <f t="shared" si="23"/>
        <v>3</v>
      </c>
      <c r="Q49" s="336">
        <f t="shared" si="23"/>
        <v>1</v>
      </c>
      <c r="R49" s="336">
        <f t="shared" si="10"/>
        <v>0</v>
      </c>
      <c r="S49" s="336">
        <f t="shared" si="23"/>
        <v>0</v>
      </c>
      <c r="T49" s="336">
        <f t="shared" si="23"/>
        <v>0</v>
      </c>
      <c r="U49" s="336">
        <f t="shared" si="11"/>
        <v>89</v>
      </c>
      <c r="V49" s="336">
        <f t="shared" si="23"/>
        <v>73</v>
      </c>
      <c r="W49" s="336">
        <f t="shared" si="23"/>
        <v>16</v>
      </c>
      <c r="X49" s="336">
        <f t="shared" si="12"/>
        <v>0</v>
      </c>
      <c r="Y49" s="336">
        <f t="shared" si="23"/>
        <v>0</v>
      </c>
      <c r="Z49" s="336">
        <f t="shared" si="23"/>
        <v>0</v>
      </c>
      <c r="AA49" s="336">
        <f t="shared" si="13"/>
        <v>4</v>
      </c>
      <c r="AB49" s="336">
        <f t="shared" si="23"/>
        <v>0</v>
      </c>
      <c r="AC49" s="336">
        <f t="shared" si="23"/>
        <v>4</v>
      </c>
      <c r="AD49" s="336">
        <f t="shared" si="14"/>
        <v>0</v>
      </c>
      <c r="AE49" s="336">
        <f t="shared" si="23"/>
        <v>0</v>
      </c>
      <c r="AF49" s="336">
        <f t="shared" si="23"/>
        <v>0</v>
      </c>
      <c r="AG49" s="336">
        <f t="shared" si="15"/>
        <v>0</v>
      </c>
      <c r="AH49" s="336">
        <f t="shared" si="23"/>
        <v>0</v>
      </c>
      <c r="AI49" s="336">
        <f t="shared" si="23"/>
        <v>0</v>
      </c>
      <c r="AJ49" s="336">
        <f t="shared" si="16"/>
        <v>4</v>
      </c>
      <c r="AK49" s="336">
        <f t="shared" si="23"/>
        <v>3</v>
      </c>
      <c r="AL49" s="336">
        <f t="shared" si="23"/>
        <v>1</v>
      </c>
      <c r="AM49" s="343">
        <f t="shared" si="17"/>
        <v>11</v>
      </c>
      <c r="AN49" s="336">
        <f t="shared" si="23"/>
        <v>8</v>
      </c>
      <c r="AO49" s="336">
        <f t="shared" si="23"/>
        <v>3</v>
      </c>
      <c r="AP49" s="407" t="s">
        <v>252</v>
      </c>
      <c r="AQ49" s="409"/>
    </row>
    <row r="50" spans="1:43" s="5" customFormat="1" ht="24" customHeight="1">
      <c r="A50" s="17"/>
      <c r="B50" s="20" t="s">
        <v>40</v>
      </c>
      <c r="C50" s="342">
        <f t="shared" si="2"/>
        <v>52</v>
      </c>
      <c r="D50" s="212">
        <f t="shared" si="3"/>
        <v>44</v>
      </c>
      <c r="E50" s="212">
        <f t="shared" si="4"/>
        <v>8</v>
      </c>
      <c r="F50" s="212">
        <f t="shared" si="5"/>
        <v>1</v>
      </c>
      <c r="G50" s="213">
        <v>1</v>
      </c>
      <c r="H50" s="213">
        <v>0</v>
      </c>
      <c r="I50" s="212">
        <f t="shared" si="7"/>
        <v>0</v>
      </c>
      <c r="J50" s="213">
        <v>0</v>
      </c>
      <c r="K50" s="213">
        <v>0</v>
      </c>
      <c r="L50" s="212">
        <f t="shared" si="8"/>
        <v>1</v>
      </c>
      <c r="M50" s="213">
        <v>1</v>
      </c>
      <c r="N50" s="213">
        <v>0</v>
      </c>
      <c r="O50" s="212">
        <f t="shared" si="9"/>
        <v>2</v>
      </c>
      <c r="P50" s="213">
        <v>2</v>
      </c>
      <c r="Q50" s="213">
        <v>0</v>
      </c>
      <c r="R50" s="212">
        <f t="shared" si="10"/>
        <v>0</v>
      </c>
      <c r="S50" s="213">
        <v>0</v>
      </c>
      <c r="T50" s="213">
        <v>0</v>
      </c>
      <c r="U50" s="212">
        <f t="shared" si="11"/>
        <v>44</v>
      </c>
      <c r="V50" s="213">
        <v>38</v>
      </c>
      <c r="W50" s="213">
        <v>6</v>
      </c>
      <c r="X50" s="212">
        <f t="shared" si="12"/>
        <v>0</v>
      </c>
      <c r="Y50" s="213">
        <v>0</v>
      </c>
      <c r="Z50" s="213">
        <v>0</v>
      </c>
      <c r="AA50" s="212">
        <f t="shared" si="13"/>
        <v>2</v>
      </c>
      <c r="AB50" s="213">
        <v>0</v>
      </c>
      <c r="AC50" s="213">
        <v>2</v>
      </c>
      <c r="AD50" s="212">
        <f t="shared" si="14"/>
        <v>0</v>
      </c>
      <c r="AE50" s="213">
        <v>0</v>
      </c>
      <c r="AF50" s="213">
        <v>0</v>
      </c>
      <c r="AG50" s="212">
        <f t="shared" si="15"/>
        <v>0</v>
      </c>
      <c r="AH50" s="213">
        <v>0</v>
      </c>
      <c r="AI50" s="213">
        <v>0</v>
      </c>
      <c r="AJ50" s="212">
        <f t="shared" si="16"/>
        <v>2</v>
      </c>
      <c r="AK50" s="213">
        <v>2</v>
      </c>
      <c r="AL50" s="213">
        <v>0</v>
      </c>
      <c r="AM50" s="213">
        <f t="shared" si="17"/>
        <v>4</v>
      </c>
      <c r="AN50" s="213">
        <v>2</v>
      </c>
      <c r="AO50" s="213">
        <v>2</v>
      </c>
      <c r="AP50" s="21" t="s">
        <v>40</v>
      </c>
      <c r="AQ50" s="14"/>
    </row>
    <row r="51" spans="1:43" s="5" customFormat="1" ht="24" customHeight="1">
      <c r="A51" s="17"/>
      <c r="B51" s="20" t="s">
        <v>41</v>
      </c>
      <c r="C51" s="342">
        <f t="shared" si="2"/>
        <v>0</v>
      </c>
      <c r="D51" s="212">
        <f t="shared" si="3"/>
        <v>0</v>
      </c>
      <c r="E51" s="212">
        <f t="shared" si="4"/>
        <v>0</v>
      </c>
      <c r="F51" s="212">
        <f t="shared" si="5"/>
        <v>0</v>
      </c>
      <c r="G51" s="213">
        <v>0</v>
      </c>
      <c r="H51" s="213">
        <v>0</v>
      </c>
      <c r="I51" s="212">
        <f t="shared" si="7"/>
        <v>0</v>
      </c>
      <c r="J51" s="213">
        <v>0</v>
      </c>
      <c r="K51" s="213">
        <v>0</v>
      </c>
      <c r="L51" s="212">
        <f t="shared" si="8"/>
        <v>0</v>
      </c>
      <c r="M51" s="213">
        <v>0</v>
      </c>
      <c r="N51" s="213">
        <v>0</v>
      </c>
      <c r="O51" s="212">
        <f t="shared" si="9"/>
        <v>0</v>
      </c>
      <c r="P51" s="213">
        <v>0</v>
      </c>
      <c r="Q51" s="213">
        <v>0</v>
      </c>
      <c r="R51" s="212">
        <f t="shared" si="10"/>
        <v>0</v>
      </c>
      <c r="S51" s="213">
        <v>0</v>
      </c>
      <c r="T51" s="213">
        <v>0</v>
      </c>
      <c r="U51" s="212">
        <f t="shared" si="11"/>
        <v>0</v>
      </c>
      <c r="V51" s="213">
        <v>0</v>
      </c>
      <c r="W51" s="213">
        <v>0</v>
      </c>
      <c r="X51" s="212">
        <f t="shared" si="12"/>
        <v>0</v>
      </c>
      <c r="Y51" s="213">
        <v>0</v>
      </c>
      <c r="Z51" s="213">
        <v>0</v>
      </c>
      <c r="AA51" s="212">
        <f t="shared" si="13"/>
        <v>0</v>
      </c>
      <c r="AB51" s="213">
        <v>0</v>
      </c>
      <c r="AC51" s="213">
        <v>0</v>
      </c>
      <c r="AD51" s="212">
        <f t="shared" si="14"/>
        <v>0</v>
      </c>
      <c r="AE51" s="213">
        <v>0</v>
      </c>
      <c r="AF51" s="213">
        <v>0</v>
      </c>
      <c r="AG51" s="212">
        <f t="shared" si="15"/>
        <v>0</v>
      </c>
      <c r="AH51" s="213">
        <v>0</v>
      </c>
      <c r="AI51" s="213">
        <v>0</v>
      </c>
      <c r="AJ51" s="212">
        <f t="shared" si="16"/>
        <v>0</v>
      </c>
      <c r="AK51" s="213">
        <v>0</v>
      </c>
      <c r="AL51" s="213">
        <v>0</v>
      </c>
      <c r="AM51" s="213">
        <f t="shared" si="17"/>
        <v>0</v>
      </c>
      <c r="AN51" s="213">
        <v>0</v>
      </c>
      <c r="AO51" s="213">
        <v>0</v>
      </c>
      <c r="AP51" s="21" t="s">
        <v>41</v>
      </c>
      <c r="AQ51" s="14"/>
    </row>
    <row r="52" spans="1:43" s="5" customFormat="1" ht="24" customHeight="1">
      <c r="A52" s="17"/>
      <c r="B52" s="20" t="s">
        <v>42</v>
      </c>
      <c r="C52" s="342">
        <f t="shared" si="2"/>
        <v>53</v>
      </c>
      <c r="D52" s="212">
        <f t="shared" si="3"/>
        <v>39</v>
      </c>
      <c r="E52" s="212">
        <f t="shared" si="4"/>
        <v>14</v>
      </c>
      <c r="F52" s="212">
        <f t="shared" si="5"/>
        <v>1</v>
      </c>
      <c r="G52" s="213">
        <v>1</v>
      </c>
      <c r="H52" s="213">
        <v>0</v>
      </c>
      <c r="I52" s="212">
        <f t="shared" si="7"/>
        <v>0</v>
      </c>
      <c r="J52" s="213">
        <v>0</v>
      </c>
      <c r="K52" s="213">
        <v>0</v>
      </c>
      <c r="L52" s="212">
        <f t="shared" si="8"/>
        <v>1</v>
      </c>
      <c r="M52" s="213">
        <v>1</v>
      </c>
      <c r="N52" s="213">
        <v>0</v>
      </c>
      <c r="O52" s="212">
        <f t="shared" si="9"/>
        <v>2</v>
      </c>
      <c r="P52" s="213">
        <v>1</v>
      </c>
      <c r="Q52" s="213">
        <v>1</v>
      </c>
      <c r="R52" s="212">
        <f t="shared" si="10"/>
        <v>0</v>
      </c>
      <c r="S52" s="213">
        <v>0</v>
      </c>
      <c r="T52" s="213">
        <v>0</v>
      </c>
      <c r="U52" s="212">
        <f t="shared" si="11"/>
        <v>45</v>
      </c>
      <c r="V52" s="213">
        <v>35</v>
      </c>
      <c r="W52" s="213">
        <v>10</v>
      </c>
      <c r="X52" s="212">
        <f t="shared" si="12"/>
        <v>0</v>
      </c>
      <c r="Y52" s="213">
        <v>0</v>
      </c>
      <c r="Z52" s="213">
        <v>0</v>
      </c>
      <c r="AA52" s="212">
        <f t="shared" si="13"/>
        <v>2</v>
      </c>
      <c r="AB52" s="213">
        <v>0</v>
      </c>
      <c r="AC52" s="213">
        <v>2</v>
      </c>
      <c r="AD52" s="212">
        <f t="shared" si="14"/>
        <v>0</v>
      </c>
      <c r="AE52" s="213">
        <v>0</v>
      </c>
      <c r="AF52" s="213">
        <v>0</v>
      </c>
      <c r="AG52" s="212">
        <f t="shared" si="15"/>
        <v>0</v>
      </c>
      <c r="AH52" s="213">
        <v>0</v>
      </c>
      <c r="AI52" s="213">
        <v>0</v>
      </c>
      <c r="AJ52" s="212">
        <f t="shared" si="16"/>
        <v>2</v>
      </c>
      <c r="AK52" s="213">
        <v>1</v>
      </c>
      <c r="AL52" s="213">
        <v>1</v>
      </c>
      <c r="AM52" s="213">
        <f t="shared" si="17"/>
        <v>7</v>
      </c>
      <c r="AN52" s="213">
        <v>6</v>
      </c>
      <c r="AO52" s="213">
        <v>1</v>
      </c>
      <c r="AP52" s="21" t="s">
        <v>42</v>
      </c>
      <c r="AQ52" s="14"/>
    </row>
    <row r="53" spans="1:43" s="5" customFormat="1" ht="24" customHeight="1">
      <c r="A53" s="17"/>
      <c r="B53" s="20" t="s">
        <v>43</v>
      </c>
      <c r="C53" s="342">
        <f t="shared" si="2"/>
        <v>0</v>
      </c>
      <c r="D53" s="212">
        <f t="shared" si="3"/>
        <v>0</v>
      </c>
      <c r="E53" s="212">
        <f t="shared" si="4"/>
        <v>0</v>
      </c>
      <c r="F53" s="212">
        <f t="shared" si="5"/>
        <v>0</v>
      </c>
      <c r="G53" s="213">
        <v>0</v>
      </c>
      <c r="H53" s="213">
        <v>0</v>
      </c>
      <c r="I53" s="212">
        <f t="shared" si="7"/>
        <v>0</v>
      </c>
      <c r="J53" s="213">
        <v>0</v>
      </c>
      <c r="K53" s="213">
        <v>0</v>
      </c>
      <c r="L53" s="212">
        <f t="shared" si="8"/>
        <v>0</v>
      </c>
      <c r="M53" s="213">
        <v>0</v>
      </c>
      <c r="N53" s="213">
        <v>0</v>
      </c>
      <c r="O53" s="212">
        <f t="shared" si="9"/>
        <v>0</v>
      </c>
      <c r="P53" s="213">
        <v>0</v>
      </c>
      <c r="Q53" s="213">
        <v>0</v>
      </c>
      <c r="R53" s="212">
        <f t="shared" si="10"/>
        <v>0</v>
      </c>
      <c r="S53" s="213">
        <v>0</v>
      </c>
      <c r="T53" s="213">
        <v>0</v>
      </c>
      <c r="U53" s="212">
        <f t="shared" si="11"/>
        <v>0</v>
      </c>
      <c r="V53" s="213">
        <v>0</v>
      </c>
      <c r="W53" s="213">
        <v>0</v>
      </c>
      <c r="X53" s="212">
        <f t="shared" si="12"/>
        <v>0</v>
      </c>
      <c r="Y53" s="213">
        <v>0</v>
      </c>
      <c r="Z53" s="213">
        <v>0</v>
      </c>
      <c r="AA53" s="212">
        <f t="shared" si="13"/>
        <v>0</v>
      </c>
      <c r="AB53" s="213">
        <v>0</v>
      </c>
      <c r="AC53" s="213">
        <v>0</v>
      </c>
      <c r="AD53" s="212">
        <f t="shared" si="14"/>
        <v>0</v>
      </c>
      <c r="AE53" s="213">
        <v>0</v>
      </c>
      <c r="AF53" s="213">
        <v>0</v>
      </c>
      <c r="AG53" s="212">
        <f t="shared" si="15"/>
        <v>0</v>
      </c>
      <c r="AH53" s="213">
        <v>0</v>
      </c>
      <c r="AI53" s="213">
        <v>0</v>
      </c>
      <c r="AJ53" s="212">
        <f t="shared" si="16"/>
        <v>0</v>
      </c>
      <c r="AK53" s="213">
        <v>0</v>
      </c>
      <c r="AL53" s="213">
        <v>0</v>
      </c>
      <c r="AM53" s="213">
        <f t="shared" si="17"/>
        <v>0</v>
      </c>
      <c r="AN53" s="213">
        <v>0</v>
      </c>
      <c r="AO53" s="213">
        <v>0</v>
      </c>
      <c r="AP53" s="21" t="s">
        <v>43</v>
      </c>
      <c r="AQ53" s="14"/>
    </row>
    <row r="54" spans="1:43" s="344" customFormat="1" ht="24" customHeight="1">
      <c r="A54" s="401" t="s">
        <v>253</v>
      </c>
      <c r="B54" s="403"/>
      <c r="C54" s="335">
        <f t="shared" si="2"/>
        <v>64</v>
      </c>
      <c r="D54" s="336">
        <f t="shared" si="3"/>
        <v>43</v>
      </c>
      <c r="E54" s="336">
        <f t="shared" si="4"/>
        <v>21</v>
      </c>
      <c r="F54" s="336">
        <f t="shared" si="5"/>
        <v>2</v>
      </c>
      <c r="G54" s="336">
        <f aca="true" t="shared" si="24" ref="G54:AO54">SUM(G55:G56)</f>
        <v>2</v>
      </c>
      <c r="H54" s="336">
        <f t="shared" si="24"/>
        <v>0</v>
      </c>
      <c r="I54" s="336">
        <f t="shared" si="7"/>
        <v>0</v>
      </c>
      <c r="J54" s="336">
        <f t="shared" si="24"/>
        <v>0</v>
      </c>
      <c r="K54" s="336">
        <f t="shared" si="24"/>
        <v>0</v>
      </c>
      <c r="L54" s="336">
        <f t="shared" si="8"/>
        <v>3</v>
      </c>
      <c r="M54" s="336">
        <f t="shared" si="24"/>
        <v>2</v>
      </c>
      <c r="N54" s="336">
        <f t="shared" si="24"/>
        <v>1</v>
      </c>
      <c r="O54" s="336">
        <f t="shared" si="9"/>
        <v>2</v>
      </c>
      <c r="P54" s="336">
        <f t="shared" si="24"/>
        <v>2</v>
      </c>
      <c r="Q54" s="336">
        <f t="shared" si="24"/>
        <v>0</v>
      </c>
      <c r="R54" s="336">
        <f t="shared" si="10"/>
        <v>0</v>
      </c>
      <c r="S54" s="336">
        <f t="shared" si="24"/>
        <v>0</v>
      </c>
      <c r="T54" s="336">
        <f t="shared" si="24"/>
        <v>0</v>
      </c>
      <c r="U54" s="336">
        <f t="shared" si="11"/>
        <v>49</v>
      </c>
      <c r="V54" s="336">
        <f t="shared" si="24"/>
        <v>32</v>
      </c>
      <c r="W54" s="336">
        <f t="shared" si="24"/>
        <v>17</v>
      </c>
      <c r="X54" s="336">
        <f t="shared" si="12"/>
        <v>0</v>
      </c>
      <c r="Y54" s="336">
        <f t="shared" si="24"/>
        <v>0</v>
      </c>
      <c r="Z54" s="336">
        <f t="shared" si="24"/>
        <v>0</v>
      </c>
      <c r="AA54" s="336">
        <f t="shared" si="13"/>
        <v>3</v>
      </c>
      <c r="AB54" s="336">
        <f t="shared" si="24"/>
        <v>0</v>
      </c>
      <c r="AC54" s="336">
        <f t="shared" si="24"/>
        <v>3</v>
      </c>
      <c r="AD54" s="336">
        <f t="shared" si="14"/>
        <v>0</v>
      </c>
      <c r="AE54" s="336">
        <f t="shared" si="24"/>
        <v>0</v>
      </c>
      <c r="AF54" s="336">
        <f t="shared" si="24"/>
        <v>0</v>
      </c>
      <c r="AG54" s="336">
        <f t="shared" si="15"/>
        <v>0</v>
      </c>
      <c r="AH54" s="336">
        <f t="shared" si="24"/>
        <v>0</v>
      </c>
      <c r="AI54" s="336">
        <f t="shared" si="24"/>
        <v>0</v>
      </c>
      <c r="AJ54" s="336">
        <f t="shared" si="16"/>
        <v>5</v>
      </c>
      <c r="AK54" s="336">
        <f t="shared" si="24"/>
        <v>5</v>
      </c>
      <c r="AL54" s="336">
        <f t="shared" si="24"/>
        <v>0</v>
      </c>
      <c r="AM54" s="343">
        <f t="shared" si="17"/>
        <v>9</v>
      </c>
      <c r="AN54" s="336">
        <f t="shared" si="24"/>
        <v>3</v>
      </c>
      <c r="AO54" s="336">
        <f t="shared" si="24"/>
        <v>6</v>
      </c>
      <c r="AP54" s="407" t="s">
        <v>253</v>
      </c>
      <c r="AQ54" s="409"/>
    </row>
    <row r="55" spans="1:43" s="5" customFormat="1" ht="24" customHeight="1">
      <c r="A55" s="17"/>
      <c r="B55" s="20" t="s">
        <v>44</v>
      </c>
      <c r="C55" s="342">
        <f t="shared" si="2"/>
        <v>34</v>
      </c>
      <c r="D55" s="212">
        <f t="shared" si="3"/>
        <v>24</v>
      </c>
      <c r="E55" s="212">
        <f t="shared" si="4"/>
        <v>10</v>
      </c>
      <c r="F55" s="212">
        <f t="shared" si="5"/>
        <v>1</v>
      </c>
      <c r="G55" s="213">
        <v>1</v>
      </c>
      <c r="H55" s="213">
        <v>0</v>
      </c>
      <c r="I55" s="212">
        <f t="shared" si="7"/>
        <v>0</v>
      </c>
      <c r="J55" s="213">
        <v>0</v>
      </c>
      <c r="K55" s="213">
        <v>0</v>
      </c>
      <c r="L55" s="212">
        <f t="shared" si="8"/>
        <v>2</v>
      </c>
      <c r="M55" s="213">
        <v>2</v>
      </c>
      <c r="N55" s="213">
        <v>0</v>
      </c>
      <c r="O55" s="212">
        <f t="shared" si="9"/>
        <v>1</v>
      </c>
      <c r="P55" s="213">
        <v>1</v>
      </c>
      <c r="Q55" s="213">
        <v>0</v>
      </c>
      <c r="R55" s="212">
        <f t="shared" si="10"/>
        <v>0</v>
      </c>
      <c r="S55" s="213">
        <v>0</v>
      </c>
      <c r="T55" s="213">
        <v>0</v>
      </c>
      <c r="U55" s="212">
        <f t="shared" si="11"/>
        <v>28</v>
      </c>
      <c r="V55" s="213">
        <v>19</v>
      </c>
      <c r="W55" s="213">
        <v>9</v>
      </c>
      <c r="X55" s="212">
        <f t="shared" si="12"/>
        <v>0</v>
      </c>
      <c r="Y55" s="213">
        <v>0</v>
      </c>
      <c r="Z55" s="213">
        <v>0</v>
      </c>
      <c r="AA55" s="212">
        <f t="shared" si="13"/>
        <v>1</v>
      </c>
      <c r="AB55" s="213">
        <v>0</v>
      </c>
      <c r="AC55" s="213">
        <v>1</v>
      </c>
      <c r="AD55" s="212">
        <f t="shared" si="14"/>
        <v>0</v>
      </c>
      <c r="AE55" s="213">
        <v>0</v>
      </c>
      <c r="AF55" s="213">
        <v>0</v>
      </c>
      <c r="AG55" s="212">
        <f t="shared" si="15"/>
        <v>0</v>
      </c>
      <c r="AH55" s="213">
        <v>0</v>
      </c>
      <c r="AI55" s="213">
        <v>0</v>
      </c>
      <c r="AJ55" s="212">
        <f t="shared" si="16"/>
        <v>1</v>
      </c>
      <c r="AK55" s="213">
        <v>1</v>
      </c>
      <c r="AL55" s="213">
        <v>0</v>
      </c>
      <c r="AM55" s="213">
        <f t="shared" si="17"/>
        <v>5</v>
      </c>
      <c r="AN55" s="213">
        <v>1</v>
      </c>
      <c r="AO55" s="213">
        <v>4</v>
      </c>
      <c r="AP55" s="21" t="s">
        <v>44</v>
      </c>
      <c r="AQ55" s="14"/>
    </row>
    <row r="56" spans="1:43" s="9" customFormat="1" ht="24" customHeight="1">
      <c r="A56" s="17"/>
      <c r="B56" s="20" t="s">
        <v>56</v>
      </c>
      <c r="C56" s="342">
        <f t="shared" si="2"/>
        <v>30</v>
      </c>
      <c r="D56" s="212">
        <f t="shared" si="3"/>
        <v>19</v>
      </c>
      <c r="E56" s="212">
        <f t="shared" si="4"/>
        <v>11</v>
      </c>
      <c r="F56" s="212">
        <f t="shared" si="5"/>
        <v>1</v>
      </c>
      <c r="G56" s="213">
        <v>1</v>
      </c>
      <c r="H56" s="213">
        <v>0</v>
      </c>
      <c r="I56" s="212">
        <f t="shared" si="7"/>
        <v>0</v>
      </c>
      <c r="J56" s="213">
        <v>0</v>
      </c>
      <c r="K56" s="213">
        <v>0</v>
      </c>
      <c r="L56" s="212">
        <f t="shared" si="8"/>
        <v>1</v>
      </c>
      <c r="M56" s="213">
        <v>0</v>
      </c>
      <c r="N56" s="213">
        <v>1</v>
      </c>
      <c r="O56" s="212">
        <f t="shared" si="9"/>
        <v>1</v>
      </c>
      <c r="P56" s="213">
        <v>1</v>
      </c>
      <c r="Q56" s="213">
        <v>0</v>
      </c>
      <c r="R56" s="212">
        <f t="shared" si="10"/>
        <v>0</v>
      </c>
      <c r="S56" s="213">
        <v>0</v>
      </c>
      <c r="T56" s="213">
        <v>0</v>
      </c>
      <c r="U56" s="212">
        <f t="shared" si="11"/>
        <v>21</v>
      </c>
      <c r="V56" s="213">
        <v>13</v>
      </c>
      <c r="W56" s="213">
        <v>8</v>
      </c>
      <c r="X56" s="212">
        <f t="shared" si="12"/>
        <v>0</v>
      </c>
      <c r="Y56" s="213">
        <v>0</v>
      </c>
      <c r="Z56" s="213">
        <v>0</v>
      </c>
      <c r="AA56" s="212">
        <f t="shared" si="13"/>
        <v>2</v>
      </c>
      <c r="AB56" s="213">
        <v>0</v>
      </c>
      <c r="AC56" s="213">
        <v>2</v>
      </c>
      <c r="AD56" s="212">
        <f t="shared" si="14"/>
        <v>0</v>
      </c>
      <c r="AE56" s="213">
        <v>0</v>
      </c>
      <c r="AF56" s="213">
        <v>0</v>
      </c>
      <c r="AG56" s="212">
        <f t="shared" si="15"/>
        <v>0</v>
      </c>
      <c r="AH56" s="213">
        <v>0</v>
      </c>
      <c r="AI56" s="213">
        <v>0</v>
      </c>
      <c r="AJ56" s="212">
        <f t="shared" si="16"/>
        <v>4</v>
      </c>
      <c r="AK56" s="213">
        <v>4</v>
      </c>
      <c r="AL56" s="213">
        <v>0</v>
      </c>
      <c r="AM56" s="213">
        <f t="shared" si="17"/>
        <v>4</v>
      </c>
      <c r="AN56" s="213">
        <v>2</v>
      </c>
      <c r="AO56" s="213">
        <v>2</v>
      </c>
      <c r="AP56" s="21" t="s">
        <v>56</v>
      </c>
      <c r="AQ56" s="14"/>
    </row>
    <row r="57" spans="1:43" s="338" customFormat="1" ht="24" customHeight="1">
      <c r="A57" s="401" t="s">
        <v>254</v>
      </c>
      <c r="B57" s="402"/>
      <c r="C57" s="335">
        <f t="shared" si="2"/>
        <v>102</v>
      </c>
      <c r="D57" s="336">
        <f t="shared" si="3"/>
        <v>75</v>
      </c>
      <c r="E57" s="336">
        <f t="shared" si="4"/>
        <v>27</v>
      </c>
      <c r="F57" s="336">
        <f t="shared" si="5"/>
        <v>3</v>
      </c>
      <c r="G57" s="336">
        <f aca="true" t="shared" si="25" ref="G57:AO57">SUM(G58:G59)</f>
        <v>3</v>
      </c>
      <c r="H57" s="336">
        <f t="shared" si="25"/>
        <v>0</v>
      </c>
      <c r="I57" s="336">
        <f t="shared" si="7"/>
        <v>0</v>
      </c>
      <c r="J57" s="336">
        <f t="shared" si="25"/>
        <v>0</v>
      </c>
      <c r="K57" s="336">
        <f t="shared" si="25"/>
        <v>0</v>
      </c>
      <c r="L57" s="336">
        <f t="shared" si="8"/>
        <v>3</v>
      </c>
      <c r="M57" s="336">
        <f t="shared" si="25"/>
        <v>3</v>
      </c>
      <c r="N57" s="336">
        <f t="shared" si="25"/>
        <v>0</v>
      </c>
      <c r="O57" s="336">
        <f t="shared" si="9"/>
        <v>2</v>
      </c>
      <c r="P57" s="336">
        <f t="shared" si="25"/>
        <v>2</v>
      </c>
      <c r="Q57" s="336">
        <f t="shared" si="25"/>
        <v>0</v>
      </c>
      <c r="R57" s="336">
        <f t="shared" si="10"/>
        <v>0</v>
      </c>
      <c r="S57" s="336">
        <f t="shared" si="25"/>
        <v>0</v>
      </c>
      <c r="T57" s="336">
        <f t="shared" si="25"/>
        <v>0</v>
      </c>
      <c r="U57" s="336">
        <f t="shared" si="11"/>
        <v>85</v>
      </c>
      <c r="V57" s="336">
        <f t="shared" si="25"/>
        <v>62</v>
      </c>
      <c r="W57" s="336">
        <f t="shared" si="25"/>
        <v>23</v>
      </c>
      <c r="X57" s="336">
        <f t="shared" si="12"/>
        <v>0</v>
      </c>
      <c r="Y57" s="336">
        <f t="shared" si="25"/>
        <v>0</v>
      </c>
      <c r="Z57" s="336">
        <f t="shared" si="25"/>
        <v>0</v>
      </c>
      <c r="AA57" s="336">
        <f t="shared" si="13"/>
        <v>3</v>
      </c>
      <c r="AB57" s="336">
        <f t="shared" si="25"/>
        <v>0</v>
      </c>
      <c r="AC57" s="336">
        <f t="shared" si="25"/>
        <v>3</v>
      </c>
      <c r="AD57" s="336">
        <f t="shared" si="14"/>
        <v>0</v>
      </c>
      <c r="AE57" s="336">
        <f t="shared" si="25"/>
        <v>0</v>
      </c>
      <c r="AF57" s="336">
        <f t="shared" si="25"/>
        <v>0</v>
      </c>
      <c r="AG57" s="336">
        <f t="shared" si="15"/>
        <v>0</v>
      </c>
      <c r="AH57" s="336">
        <f t="shared" si="25"/>
        <v>0</v>
      </c>
      <c r="AI57" s="336">
        <f t="shared" si="25"/>
        <v>0</v>
      </c>
      <c r="AJ57" s="336">
        <f t="shared" si="16"/>
        <v>6</v>
      </c>
      <c r="AK57" s="336">
        <f t="shared" si="25"/>
        <v>5</v>
      </c>
      <c r="AL57" s="336">
        <f t="shared" si="25"/>
        <v>1</v>
      </c>
      <c r="AM57" s="343">
        <f t="shared" si="17"/>
        <v>16</v>
      </c>
      <c r="AN57" s="336">
        <f t="shared" si="25"/>
        <v>10</v>
      </c>
      <c r="AO57" s="336">
        <f t="shared" si="25"/>
        <v>6</v>
      </c>
      <c r="AP57" s="407" t="s">
        <v>254</v>
      </c>
      <c r="AQ57" s="408"/>
    </row>
    <row r="58" spans="1:43" s="5" customFormat="1" ht="24" customHeight="1">
      <c r="A58" s="23"/>
      <c r="B58" s="20" t="s">
        <v>45</v>
      </c>
      <c r="C58" s="342">
        <f t="shared" si="2"/>
        <v>32</v>
      </c>
      <c r="D58" s="212">
        <f t="shared" si="3"/>
        <v>24</v>
      </c>
      <c r="E58" s="212">
        <f t="shared" si="4"/>
        <v>8</v>
      </c>
      <c r="F58" s="212">
        <f t="shared" si="5"/>
        <v>1</v>
      </c>
      <c r="G58" s="213">
        <v>1</v>
      </c>
      <c r="H58" s="213">
        <v>0</v>
      </c>
      <c r="I58" s="212">
        <f t="shared" si="7"/>
        <v>0</v>
      </c>
      <c r="J58" s="213">
        <v>0</v>
      </c>
      <c r="K58" s="213">
        <v>0</v>
      </c>
      <c r="L58" s="212">
        <f t="shared" si="8"/>
        <v>1</v>
      </c>
      <c r="M58" s="213">
        <v>1</v>
      </c>
      <c r="N58" s="213">
        <v>0</v>
      </c>
      <c r="O58" s="212">
        <f t="shared" si="9"/>
        <v>1</v>
      </c>
      <c r="P58" s="213">
        <v>1</v>
      </c>
      <c r="Q58" s="213">
        <v>0</v>
      </c>
      <c r="R58" s="212">
        <f t="shared" si="10"/>
        <v>0</v>
      </c>
      <c r="S58" s="213">
        <v>0</v>
      </c>
      <c r="T58" s="213">
        <v>0</v>
      </c>
      <c r="U58" s="212">
        <f t="shared" si="11"/>
        <v>28</v>
      </c>
      <c r="V58" s="213">
        <v>21</v>
      </c>
      <c r="W58" s="213">
        <v>7</v>
      </c>
      <c r="X58" s="212">
        <f t="shared" si="12"/>
        <v>0</v>
      </c>
      <c r="Y58" s="213">
        <v>0</v>
      </c>
      <c r="Z58" s="213">
        <v>0</v>
      </c>
      <c r="AA58" s="212">
        <f t="shared" si="13"/>
        <v>1</v>
      </c>
      <c r="AB58" s="213">
        <v>0</v>
      </c>
      <c r="AC58" s="213">
        <v>1</v>
      </c>
      <c r="AD58" s="212">
        <f t="shared" si="14"/>
        <v>0</v>
      </c>
      <c r="AE58" s="213">
        <v>0</v>
      </c>
      <c r="AF58" s="213">
        <v>0</v>
      </c>
      <c r="AG58" s="212">
        <f t="shared" si="15"/>
        <v>0</v>
      </c>
      <c r="AH58" s="213">
        <v>0</v>
      </c>
      <c r="AI58" s="213">
        <v>0</v>
      </c>
      <c r="AJ58" s="212">
        <f t="shared" si="16"/>
        <v>0</v>
      </c>
      <c r="AK58" s="213">
        <v>0</v>
      </c>
      <c r="AL58" s="213">
        <v>0</v>
      </c>
      <c r="AM58" s="213">
        <f t="shared" si="17"/>
        <v>5</v>
      </c>
      <c r="AN58" s="213">
        <v>3</v>
      </c>
      <c r="AO58" s="213">
        <v>2</v>
      </c>
      <c r="AP58" s="21" t="s">
        <v>45</v>
      </c>
      <c r="AQ58" s="14"/>
    </row>
    <row r="59" spans="1:43" s="5" customFormat="1" ht="24" customHeight="1">
      <c r="A59" s="23"/>
      <c r="B59" s="20" t="s">
        <v>190</v>
      </c>
      <c r="C59" s="342">
        <f t="shared" si="2"/>
        <v>70</v>
      </c>
      <c r="D59" s="212">
        <f t="shared" si="3"/>
        <v>51</v>
      </c>
      <c r="E59" s="212">
        <f t="shared" si="4"/>
        <v>19</v>
      </c>
      <c r="F59" s="212">
        <f t="shared" si="5"/>
        <v>2</v>
      </c>
      <c r="G59" s="213">
        <v>2</v>
      </c>
      <c r="H59" s="213">
        <v>0</v>
      </c>
      <c r="I59" s="212">
        <f t="shared" si="7"/>
        <v>0</v>
      </c>
      <c r="J59" s="213">
        <v>0</v>
      </c>
      <c r="K59" s="213">
        <v>0</v>
      </c>
      <c r="L59" s="212">
        <f t="shared" si="8"/>
        <v>2</v>
      </c>
      <c r="M59" s="213">
        <v>2</v>
      </c>
      <c r="N59" s="213">
        <v>0</v>
      </c>
      <c r="O59" s="212">
        <f t="shared" si="9"/>
        <v>1</v>
      </c>
      <c r="P59" s="213">
        <v>1</v>
      </c>
      <c r="Q59" s="213">
        <v>0</v>
      </c>
      <c r="R59" s="212">
        <f t="shared" si="10"/>
        <v>0</v>
      </c>
      <c r="S59" s="213">
        <v>0</v>
      </c>
      <c r="T59" s="213">
        <v>0</v>
      </c>
      <c r="U59" s="212">
        <f t="shared" si="11"/>
        <v>57</v>
      </c>
      <c r="V59" s="213">
        <v>41</v>
      </c>
      <c r="W59" s="213">
        <v>16</v>
      </c>
      <c r="X59" s="212">
        <f t="shared" si="12"/>
        <v>0</v>
      </c>
      <c r="Y59" s="213">
        <v>0</v>
      </c>
      <c r="Z59" s="213">
        <v>0</v>
      </c>
      <c r="AA59" s="212">
        <f t="shared" si="13"/>
        <v>2</v>
      </c>
      <c r="AB59" s="213">
        <v>0</v>
      </c>
      <c r="AC59" s="213">
        <v>2</v>
      </c>
      <c r="AD59" s="212">
        <f t="shared" si="14"/>
        <v>0</v>
      </c>
      <c r="AE59" s="213">
        <v>0</v>
      </c>
      <c r="AF59" s="213">
        <v>0</v>
      </c>
      <c r="AG59" s="212">
        <f t="shared" si="15"/>
        <v>0</v>
      </c>
      <c r="AH59" s="213">
        <v>0</v>
      </c>
      <c r="AI59" s="213">
        <v>0</v>
      </c>
      <c r="AJ59" s="212">
        <f t="shared" si="16"/>
        <v>6</v>
      </c>
      <c r="AK59" s="213">
        <v>5</v>
      </c>
      <c r="AL59" s="213">
        <v>1</v>
      </c>
      <c r="AM59" s="213">
        <f t="shared" si="17"/>
        <v>11</v>
      </c>
      <c r="AN59" s="213">
        <v>7</v>
      </c>
      <c r="AO59" s="213">
        <v>4</v>
      </c>
      <c r="AP59" s="21" t="s">
        <v>190</v>
      </c>
      <c r="AQ59" s="14"/>
    </row>
    <row r="60" spans="1:43" s="338" customFormat="1" ht="24" customHeight="1">
      <c r="A60" s="401" t="s">
        <v>255</v>
      </c>
      <c r="B60" s="403"/>
      <c r="C60" s="335">
        <f t="shared" si="2"/>
        <v>0</v>
      </c>
      <c r="D60" s="336">
        <f t="shared" si="3"/>
        <v>0</v>
      </c>
      <c r="E60" s="336">
        <f t="shared" si="4"/>
        <v>0</v>
      </c>
      <c r="F60" s="336">
        <f t="shared" si="5"/>
        <v>0</v>
      </c>
      <c r="G60" s="336">
        <f aca="true" t="shared" si="26" ref="G60:AO60">G61</f>
        <v>0</v>
      </c>
      <c r="H60" s="336">
        <f t="shared" si="26"/>
        <v>0</v>
      </c>
      <c r="I60" s="336">
        <f t="shared" si="7"/>
        <v>0</v>
      </c>
      <c r="J60" s="336">
        <f t="shared" si="26"/>
        <v>0</v>
      </c>
      <c r="K60" s="336">
        <f t="shared" si="26"/>
        <v>0</v>
      </c>
      <c r="L60" s="336">
        <f t="shared" si="8"/>
        <v>0</v>
      </c>
      <c r="M60" s="336">
        <f t="shared" si="26"/>
        <v>0</v>
      </c>
      <c r="N60" s="336">
        <f t="shared" si="26"/>
        <v>0</v>
      </c>
      <c r="O60" s="336">
        <f t="shared" si="9"/>
        <v>0</v>
      </c>
      <c r="P60" s="336">
        <f t="shared" si="26"/>
        <v>0</v>
      </c>
      <c r="Q60" s="336">
        <f t="shared" si="26"/>
        <v>0</v>
      </c>
      <c r="R60" s="336">
        <f t="shared" si="10"/>
        <v>0</v>
      </c>
      <c r="S60" s="336">
        <f t="shared" si="26"/>
        <v>0</v>
      </c>
      <c r="T60" s="336">
        <f t="shared" si="26"/>
        <v>0</v>
      </c>
      <c r="U60" s="336">
        <f t="shared" si="11"/>
        <v>0</v>
      </c>
      <c r="V60" s="336">
        <f t="shared" si="26"/>
        <v>0</v>
      </c>
      <c r="W60" s="336">
        <f t="shared" si="26"/>
        <v>0</v>
      </c>
      <c r="X60" s="336">
        <f t="shared" si="12"/>
        <v>0</v>
      </c>
      <c r="Y60" s="336">
        <f t="shared" si="26"/>
        <v>0</v>
      </c>
      <c r="Z60" s="336">
        <f t="shared" si="26"/>
        <v>0</v>
      </c>
      <c r="AA60" s="336">
        <f t="shared" si="13"/>
        <v>0</v>
      </c>
      <c r="AB60" s="336">
        <f t="shared" si="26"/>
        <v>0</v>
      </c>
      <c r="AC60" s="336">
        <f t="shared" si="26"/>
        <v>0</v>
      </c>
      <c r="AD60" s="336">
        <f t="shared" si="14"/>
        <v>0</v>
      </c>
      <c r="AE60" s="336">
        <f t="shared" si="26"/>
        <v>0</v>
      </c>
      <c r="AF60" s="336">
        <f t="shared" si="26"/>
        <v>0</v>
      </c>
      <c r="AG60" s="336">
        <f t="shared" si="15"/>
        <v>0</v>
      </c>
      <c r="AH60" s="336">
        <f t="shared" si="26"/>
        <v>0</v>
      </c>
      <c r="AI60" s="336">
        <f t="shared" si="26"/>
        <v>0</v>
      </c>
      <c r="AJ60" s="336">
        <f t="shared" si="16"/>
        <v>0</v>
      </c>
      <c r="AK60" s="336">
        <f t="shared" si="26"/>
        <v>0</v>
      </c>
      <c r="AL60" s="336">
        <f t="shared" si="26"/>
        <v>0</v>
      </c>
      <c r="AM60" s="343">
        <f t="shared" si="17"/>
        <v>0</v>
      </c>
      <c r="AN60" s="336">
        <f t="shared" si="26"/>
        <v>0</v>
      </c>
      <c r="AO60" s="336">
        <f t="shared" si="26"/>
        <v>0</v>
      </c>
      <c r="AP60" s="407" t="s">
        <v>255</v>
      </c>
      <c r="AQ60" s="409"/>
    </row>
    <row r="61" spans="1:43" s="5" customFormat="1" ht="24" customHeight="1">
      <c r="A61" s="23"/>
      <c r="B61" s="20" t="s">
        <v>46</v>
      </c>
      <c r="C61" s="342">
        <f t="shared" si="2"/>
        <v>0</v>
      </c>
      <c r="D61" s="212">
        <f t="shared" si="3"/>
        <v>0</v>
      </c>
      <c r="E61" s="212">
        <f t="shared" si="4"/>
        <v>0</v>
      </c>
      <c r="F61" s="212">
        <f t="shared" si="5"/>
        <v>0</v>
      </c>
      <c r="G61" s="213">
        <v>0</v>
      </c>
      <c r="H61" s="213">
        <v>0</v>
      </c>
      <c r="I61" s="212">
        <f t="shared" si="7"/>
        <v>0</v>
      </c>
      <c r="J61" s="213">
        <v>0</v>
      </c>
      <c r="K61" s="213">
        <v>0</v>
      </c>
      <c r="L61" s="212">
        <f t="shared" si="8"/>
        <v>0</v>
      </c>
      <c r="M61" s="213">
        <v>0</v>
      </c>
      <c r="N61" s="213">
        <v>0</v>
      </c>
      <c r="O61" s="212">
        <f t="shared" si="9"/>
        <v>0</v>
      </c>
      <c r="P61" s="213">
        <v>0</v>
      </c>
      <c r="Q61" s="213">
        <v>0</v>
      </c>
      <c r="R61" s="212">
        <f t="shared" si="10"/>
        <v>0</v>
      </c>
      <c r="S61" s="213">
        <v>0</v>
      </c>
      <c r="T61" s="213">
        <v>0</v>
      </c>
      <c r="U61" s="212">
        <f t="shared" si="11"/>
        <v>0</v>
      </c>
      <c r="V61" s="213">
        <v>0</v>
      </c>
      <c r="W61" s="213">
        <v>0</v>
      </c>
      <c r="X61" s="212">
        <f t="shared" si="12"/>
        <v>0</v>
      </c>
      <c r="Y61" s="213">
        <v>0</v>
      </c>
      <c r="Z61" s="213">
        <v>0</v>
      </c>
      <c r="AA61" s="212">
        <f t="shared" si="13"/>
        <v>0</v>
      </c>
      <c r="AB61" s="213">
        <v>0</v>
      </c>
      <c r="AC61" s="213">
        <v>0</v>
      </c>
      <c r="AD61" s="212">
        <f t="shared" si="14"/>
        <v>0</v>
      </c>
      <c r="AE61" s="213">
        <v>0</v>
      </c>
      <c r="AF61" s="213">
        <v>0</v>
      </c>
      <c r="AG61" s="212">
        <f t="shared" si="15"/>
        <v>0</v>
      </c>
      <c r="AH61" s="213">
        <v>0</v>
      </c>
      <c r="AI61" s="213">
        <v>0</v>
      </c>
      <c r="AJ61" s="212">
        <f t="shared" si="16"/>
        <v>0</v>
      </c>
      <c r="AK61" s="213">
        <v>0</v>
      </c>
      <c r="AL61" s="213">
        <v>0</v>
      </c>
      <c r="AM61" s="213">
        <f t="shared" si="17"/>
        <v>0</v>
      </c>
      <c r="AN61" s="213">
        <v>0</v>
      </c>
      <c r="AO61" s="213">
        <v>0</v>
      </c>
      <c r="AP61" s="21" t="s">
        <v>46</v>
      </c>
      <c r="AQ61" s="14"/>
    </row>
    <row r="62" spans="1:43" s="344" customFormat="1" ht="24" customHeight="1">
      <c r="A62" s="401" t="s">
        <v>256</v>
      </c>
      <c r="B62" s="402"/>
      <c r="C62" s="335">
        <f t="shared" si="2"/>
        <v>39</v>
      </c>
      <c r="D62" s="336">
        <f t="shared" si="3"/>
        <v>28</v>
      </c>
      <c r="E62" s="336">
        <f t="shared" si="4"/>
        <v>11</v>
      </c>
      <c r="F62" s="336">
        <f t="shared" si="5"/>
        <v>1</v>
      </c>
      <c r="G62" s="336">
        <f aca="true" t="shared" si="27" ref="G62:AO62">G63</f>
        <v>1</v>
      </c>
      <c r="H62" s="336">
        <f t="shared" si="27"/>
        <v>0</v>
      </c>
      <c r="I62" s="336">
        <f t="shared" si="7"/>
        <v>0</v>
      </c>
      <c r="J62" s="336">
        <f t="shared" si="27"/>
        <v>0</v>
      </c>
      <c r="K62" s="336">
        <f t="shared" si="27"/>
        <v>0</v>
      </c>
      <c r="L62" s="336">
        <f t="shared" si="8"/>
        <v>1</v>
      </c>
      <c r="M62" s="336">
        <f t="shared" si="27"/>
        <v>1</v>
      </c>
      <c r="N62" s="336">
        <f t="shared" si="27"/>
        <v>0</v>
      </c>
      <c r="O62" s="336">
        <f t="shared" si="9"/>
        <v>1</v>
      </c>
      <c r="P62" s="336">
        <f t="shared" si="27"/>
        <v>1</v>
      </c>
      <c r="Q62" s="336">
        <f t="shared" si="27"/>
        <v>0</v>
      </c>
      <c r="R62" s="336">
        <f t="shared" si="10"/>
        <v>0</v>
      </c>
      <c r="S62" s="336">
        <f t="shared" si="27"/>
        <v>0</v>
      </c>
      <c r="T62" s="336">
        <f t="shared" si="27"/>
        <v>0</v>
      </c>
      <c r="U62" s="336">
        <f t="shared" si="11"/>
        <v>31</v>
      </c>
      <c r="V62" s="336">
        <f t="shared" si="27"/>
        <v>22</v>
      </c>
      <c r="W62" s="336">
        <f t="shared" si="27"/>
        <v>9</v>
      </c>
      <c r="X62" s="336">
        <f t="shared" si="12"/>
        <v>0</v>
      </c>
      <c r="Y62" s="336">
        <f t="shared" si="27"/>
        <v>0</v>
      </c>
      <c r="Z62" s="336">
        <f t="shared" si="27"/>
        <v>0</v>
      </c>
      <c r="AA62" s="336">
        <f t="shared" si="13"/>
        <v>2</v>
      </c>
      <c r="AB62" s="336">
        <f t="shared" si="27"/>
        <v>0</v>
      </c>
      <c r="AC62" s="336">
        <f t="shared" si="27"/>
        <v>2</v>
      </c>
      <c r="AD62" s="336">
        <f t="shared" si="14"/>
        <v>0</v>
      </c>
      <c r="AE62" s="336">
        <f t="shared" si="27"/>
        <v>0</v>
      </c>
      <c r="AF62" s="336">
        <f t="shared" si="27"/>
        <v>0</v>
      </c>
      <c r="AG62" s="336">
        <f t="shared" si="15"/>
        <v>0</v>
      </c>
      <c r="AH62" s="336">
        <f t="shared" si="27"/>
        <v>0</v>
      </c>
      <c r="AI62" s="336">
        <f t="shared" si="27"/>
        <v>0</v>
      </c>
      <c r="AJ62" s="336">
        <f t="shared" si="16"/>
        <v>3</v>
      </c>
      <c r="AK62" s="336">
        <f t="shared" si="27"/>
        <v>3</v>
      </c>
      <c r="AL62" s="336">
        <f t="shared" si="27"/>
        <v>0</v>
      </c>
      <c r="AM62" s="343">
        <f t="shared" si="17"/>
        <v>8</v>
      </c>
      <c r="AN62" s="336">
        <f t="shared" si="27"/>
        <v>4</v>
      </c>
      <c r="AO62" s="336">
        <f t="shared" si="27"/>
        <v>4</v>
      </c>
      <c r="AP62" s="407" t="s">
        <v>256</v>
      </c>
      <c r="AQ62" s="408"/>
    </row>
    <row r="63" spans="1:43" s="9" customFormat="1" ht="24" customHeight="1">
      <c r="A63" s="23"/>
      <c r="B63" s="20" t="s">
        <v>191</v>
      </c>
      <c r="C63" s="342">
        <f t="shared" si="2"/>
        <v>39</v>
      </c>
      <c r="D63" s="212">
        <f t="shared" si="3"/>
        <v>28</v>
      </c>
      <c r="E63" s="212">
        <f t="shared" si="4"/>
        <v>11</v>
      </c>
      <c r="F63" s="212">
        <f t="shared" si="5"/>
        <v>1</v>
      </c>
      <c r="G63" s="213">
        <v>1</v>
      </c>
      <c r="H63" s="213">
        <v>0</v>
      </c>
      <c r="I63" s="212">
        <f t="shared" si="7"/>
        <v>0</v>
      </c>
      <c r="J63" s="213">
        <v>0</v>
      </c>
      <c r="K63" s="213">
        <v>0</v>
      </c>
      <c r="L63" s="212">
        <f t="shared" si="8"/>
        <v>1</v>
      </c>
      <c r="M63" s="213">
        <v>1</v>
      </c>
      <c r="N63" s="213">
        <v>0</v>
      </c>
      <c r="O63" s="212">
        <f t="shared" si="9"/>
        <v>1</v>
      </c>
      <c r="P63" s="213">
        <v>1</v>
      </c>
      <c r="Q63" s="213">
        <v>0</v>
      </c>
      <c r="R63" s="212">
        <f t="shared" si="10"/>
        <v>0</v>
      </c>
      <c r="S63" s="213">
        <v>0</v>
      </c>
      <c r="T63" s="213">
        <v>0</v>
      </c>
      <c r="U63" s="212">
        <f t="shared" si="11"/>
        <v>31</v>
      </c>
      <c r="V63" s="213">
        <v>22</v>
      </c>
      <c r="W63" s="213">
        <v>9</v>
      </c>
      <c r="X63" s="212">
        <f t="shared" si="12"/>
        <v>0</v>
      </c>
      <c r="Y63" s="213">
        <v>0</v>
      </c>
      <c r="Z63" s="213">
        <v>0</v>
      </c>
      <c r="AA63" s="212">
        <f t="shared" si="13"/>
        <v>2</v>
      </c>
      <c r="AB63" s="213">
        <v>0</v>
      </c>
      <c r="AC63" s="213">
        <v>2</v>
      </c>
      <c r="AD63" s="212">
        <f t="shared" si="14"/>
        <v>0</v>
      </c>
      <c r="AE63" s="213">
        <v>0</v>
      </c>
      <c r="AF63" s="213">
        <v>0</v>
      </c>
      <c r="AG63" s="212">
        <f t="shared" si="15"/>
        <v>0</v>
      </c>
      <c r="AH63" s="213">
        <v>0</v>
      </c>
      <c r="AI63" s="213">
        <v>0</v>
      </c>
      <c r="AJ63" s="212">
        <f t="shared" si="16"/>
        <v>3</v>
      </c>
      <c r="AK63" s="213">
        <v>3</v>
      </c>
      <c r="AL63" s="213">
        <v>0</v>
      </c>
      <c r="AM63" s="213">
        <f t="shared" si="17"/>
        <v>8</v>
      </c>
      <c r="AN63" s="213">
        <v>4</v>
      </c>
      <c r="AO63" s="213">
        <v>4</v>
      </c>
      <c r="AP63" s="21" t="s">
        <v>191</v>
      </c>
      <c r="AQ63" s="14"/>
    </row>
    <row r="64" spans="1:43" s="9" customFormat="1" ht="24" customHeight="1">
      <c r="A64" s="7"/>
      <c r="B64" s="2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25"/>
      <c r="AQ64" s="7"/>
    </row>
    <row r="65" spans="2:41" ht="11.25" customHeight="1">
      <c r="B65" s="253"/>
      <c r="C65" s="253"/>
      <c r="D65" s="253"/>
      <c r="E65" s="253"/>
      <c r="F65" s="253"/>
      <c r="G65" s="253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</row>
    <row r="66" spans="2:41" s="215" customFormat="1" ht="11.25" customHeight="1">
      <c r="B66" s="214" t="s">
        <v>135</v>
      </c>
      <c r="C66" s="214">
        <v>3303</v>
      </c>
      <c r="D66" s="214">
        <v>2453</v>
      </c>
      <c r="E66" s="214">
        <v>850</v>
      </c>
      <c r="F66" s="216">
        <v>73</v>
      </c>
      <c r="G66" s="216">
        <v>70</v>
      </c>
      <c r="H66" s="215">
        <v>3</v>
      </c>
      <c r="I66" s="215">
        <v>2</v>
      </c>
      <c r="J66" s="215">
        <v>2</v>
      </c>
      <c r="K66" s="215">
        <v>0</v>
      </c>
      <c r="L66" s="215">
        <v>84</v>
      </c>
      <c r="M66" s="215">
        <v>78</v>
      </c>
      <c r="N66" s="215">
        <v>6</v>
      </c>
      <c r="O66" s="215">
        <v>90</v>
      </c>
      <c r="P66" s="215">
        <v>89</v>
      </c>
      <c r="Q66" s="215">
        <v>1</v>
      </c>
      <c r="R66" s="215">
        <v>0</v>
      </c>
      <c r="S66" s="215">
        <v>0</v>
      </c>
      <c r="T66" s="215">
        <v>0</v>
      </c>
      <c r="U66" s="215">
        <v>2788</v>
      </c>
      <c r="V66" s="215">
        <v>2110</v>
      </c>
      <c r="W66" s="215">
        <v>678</v>
      </c>
      <c r="X66" s="215">
        <v>0</v>
      </c>
      <c r="Y66" s="215">
        <v>0</v>
      </c>
      <c r="Z66" s="215">
        <v>0</v>
      </c>
      <c r="AA66" s="215">
        <v>121</v>
      </c>
      <c r="AB66" s="215">
        <v>0</v>
      </c>
      <c r="AC66" s="215">
        <v>121</v>
      </c>
      <c r="AD66" s="215">
        <v>0</v>
      </c>
      <c r="AE66" s="215">
        <v>0</v>
      </c>
      <c r="AF66" s="215">
        <v>0</v>
      </c>
      <c r="AG66" s="215">
        <v>0</v>
      </c>
      <c r="AH66" s="215">
        <v>0</v>
      </c>
      <c r="AI66" s="215">
        <v>0</v>
      </c>
      <c r="AJ66" s="215">
        <v>145</v>
      </c>
      <c r="AK66" s="215">
        <v>104</v>
      </c>
      <c r="AL66" s="215">
        <v>41</v>
      </c>
      <c r="AM66" s="215">
        <v>475</v>
      </c>
      <c r="AN66" s="215">
        <v>265</v>
      </c>
      <c r="AO66" s="215">
        <v>210</v>
      </c>
    </row>
    <row r="67" spans="2:7" ht="11.25" customHeight="1">
      <c r="B67" s="253"/>
      <c r="C67" s="253"/>
      <c r="D67" s="253"/>
      <c r="E67" s="253"/>
      <c r="F67" s="232"/>
      <c r="G67" s="232"/>
    </row>
    <row r="68" spans="2:5" ht="11.25" customHeight="1">
      <c r="B68" s="254"/>
      <c r="C68" s="254"/>
      <c r="D68" s="254"/>
      <c r="E68" s="254"/>
    </row>
    <row r="69" spans="2:5" ht="11.25" customHeight="1">
      <c r="B69" s="254"/>
      <c r="C69" s="254"/>
      <c r="D69" s="254"/>
      <c r="E69" s="254"/>
    </row>
    <row r="70" spans="2:5" ht="11.25" customHeight="1">
      <c r="B70" s="254"/>
      <c r="C70" s="254"/>
      <c r="D70" s="254"/>
      <c r="E70" s="254"/>
    </row>
    <row r="71" spans="2:5" ht="11.25" customHeight="1">
      <c r="B71" s="254"/>
      <c r="C71" s="254"/>
      <c r="D71" s="254"/>
      <c r="E71" s="254"/>
    </row>
    <row r="72" spans="2:5" ht="11.25" customHeight="1">
      <c r="B72" s="254"/>
      <c r="C72" s="254"/>
      <c r="D72" s="254"/>
      <c r="E72" s="254"/>
    </row>
    <row r="73" spans="2:5" ht="11.25" customHeight="1">
      <c r="B73" s="254"/>
      <c r="C73" s="254"/>
      <c r="D73" s="254"/>
      <c r="E73" s="254"/>
    </row>
    <row r="74" spans="2:5" ht="11.25" customHeight="1">
      <c r="B74" s="254"/>
      <c r="C74" s="254"/>
      <c r="D74" s="254"/>
      <c r="E74" s="254"/>
    </row>
    <row r="75" spans="2:5" ht="11.25" customHeight="1">
      <c r="B75" s="254"/>
      <c r="C75" s="254"/>
      <c r="D75" s="254"/>
      <c r="E75" s="254"/>
    </row>
    <row r="76" spans="2:5" ht="11.25" customHeight="1">
      <c r="B76" s="254"/>
      <c r="C76" s="254"/>
      <c r="D76" s="254"/>
      <c r="E76" s="254"/>
    </row>
    <row r="77" spans="2:5" ht="11.25" customHeight="1">
      <c r="B77" s="254"/>
      <c r="C77" s="254"/>
      <c r="D77" s="254"/>
      <c r="E77" s="254"/>
    </row>
    <row r="78" spans="2:5" ht="11.25" customHeight="1">
      <c r="B78" s="254"/>
      <c r="C78" s="254"/>
      <c r="D78" s="254"/>
      <c r="E78" s="254"/>
    </row>
    <row r="79" spans="2:5" ht="11.25" customHeight="1">
      <c r="B79" s="254"/>
      <c r="C79" s="254"/>
      <c r="D79" s="254"/>
      <c r="E79" s="254"/>
    </row>
    <row r="80" spans="2:5" ht="11.25" customHeight="1">
      <c r="B80" s="254"/>
      <c r="C80" s="254"/>
      <c r="D80" s="254"/>
      <c r="E80" s="254"/>
    </row>
  </sheetData>
  <sheetProtection/>
  <mergeCells count="79">
    <mergeCell ref="AP42:AQ42"/>
    <mergeCell ref="AM4:AO5"/>
    <mergeCell ref="AP13:AQ13"/>
    <mergeCell ref="AP40:AQ40"/>
    <mergeCell ref="AP32:AQ32"/>
    <mergeCell ref="AM6:AM7"/>
    <mergeCell ref="AN6:AN7"/>
    <mergeCell ref="AO6:AO7"/>
    <mergeCell ref="A1:W1"/>
    <mergeCell ref="A57:B57"/>
    <mergeCell ref="A42:B42"/>
    <mergeCell ref="A45:B45"/>
    <mergeCell ref="A49:B49"/>
    <mergeCell ref="A54:B54"/>
    <mergeCell ref="A13:B13"/>
    <mergeCell ref="A32:B32"/>
    <mergeCell ref="R5:T5"/>
    <mergeCell ref="A40:B40"/>
    <mergeCell ref="AP45:AQ45"/>
    <mergeCell ref="A62:B62"/>
    <mergeCell ref="AP62:AQ62"/>
    <mergeCell ref="AP54:AQ54"/>
    <mergeCell ref="AP57:AQ57"/>
    <mergeCell ref="A60:B60"/>
    <mergeCell ref="AP60:AQ60"/>
    <mergeCell ref="AP49:AQ49"/>
    <mergeCell ref="X5:Z5"/>
    <mergeCell ref="AA5:AC5"/>
    <mergeCell ref="AD5:AF5"/>
    <mergeCell ref="C5:E5"/>
    <mergeCell ref="F5:H5"/>
    <mergeCell ref="L5:N5"/>
    <mergeCell ref="A35:B35"/>
    <mergeCell ref="I5:K5"/>
    <mergeCell ref="U5:W5"/>
    <mergeCell ref="A4:B7"/>
    <mergeCell ref="O5:Q5"/>
    <mergeCell ref="AP35:AQ35"/>
    <mergeCell ref="AP4:AQ7"/>
    <mergeCell ref="AG5:AI5"/>
    <mergeCell ref="AJ5:A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C4:T4"/>
    <mergeCell ref="U4:AL4"/>
    <mergeCell ref="AK6:AK7"/>
    <mergeCell ref="AL6:AL7"/>
    <mergeCell ref="AE6:AE7"/>
    <mergeCell ref="AF6:AF7"/>
    <mergeCell ref="AG6:AG7"/>
    <mergeCell ref="V6:V7"/>
    <mergeCell ref="W6:W7"/>
    <mergeCell ref="X6:X7"/>
    <mergeCell ref="AH6:AH7"/>
    <mergeCell ref="AI6:AI7"/>
    <mergeCell ref="AJ6:AJ7"/>
    <mergeCell ref="AB6:AB7"/>
    <mergeCell ref="AC6:AC7"/>
    <mergeCell ref="AD6:AD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50" r:id="rId1"/>
  <colBreaks count="1" manualBreakCount="1">
    <brk id="20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Q80"/>
  <sheetViews>
    <sheetView showGridLines="0" view="pageBreakPreview" zoomScaleNormal="80" zoomScaleSheetLayoutView="100" zoomScalePageLayoutView="0" workbookViewId="0" topLeftCell="A1">
      <pane xSplit="2" ySplit="7" topLeftCell="C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2" sqref="A2"/>
    </sheetView>
  </sheetViews>
  <sheetFormatPr defaultColWidth="8.75" defaultRowHeight="11.25" customHeight="1"/>
  <cols>
    <col min="1" max="1" width="1.328125" style="77" customWidth="1"/>
    <col min="2" max="2" width="11.25" style="77" customWidth="1"/>
    <col min="3" max="5" width="6.58203125" style="77" customWidth="1"/>
    <col min="6" max="20" width="6.83203125" style="77" customWidth="1"/>
    <col min="21" max="41" width="6.58203125" style="77" customWidth="1"/>
    <col min="42" max="42" width="10.25" style="77" customWidth="1"/>
    <col min="43" max="43" width="1.328125" style="77" customWidth="1"/>
    <col min="44" max="16384" width="8.75" style="77" customWidth="1"/>
  </cols>
  <sheetData>
    <row r="1" spans="1:41" s="56" customFormat="1" ht="16.5" customHeight="1">
      <c r="A1" s="461" t="s">
        <v>174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54"/>
      <c r="Y1" s="54"/>
      <c r="Z1" s="54"/>
      <c r="AA1" s="54"/>
      <c r="AB1" s="54"/>
      <c r="AC1" s="54"/>
      <c r="AD1" s="54"/>
      <c r="AE1" s="55" t="s">
        <v>192</v>
      </c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s="56" customFormat="1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54"/>
      <c r="Z2" s="54"/>
      <c r="AA2" s="54"/>
      <c r="AB2" s="54"/>
      <c r="AC2" s="54"/>
      <c r="AD2" s="54"/>
      <c r="AE2" s="55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3" s="56" customFormat="1" ht="16.5" customHeight="1">
      <c r="A3" s="55" t="s">
        <v>158</v>
      </c>
      <c r="C3" s="313"/>
      <c r="D3" s="313"/>
      <c r="E3" s="313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 t="s">
        <v>134</v>
      </c>
      <c r="V3" s="58"/>
      <c r="W3" s="57"/>
      <c r="X3" s="57"/>
      <c r="Y3" s="57"/>
      <c r="Z3" s="57"/>
      <c r="AA3" s="57"/>
      <c r="AB3" s="57"/>
      <c r="AC3" s="57"/>
      <c r="AD3" s="57"/>
      <c r="AE3" s="58"/>
      <c r="AF3" s="57"/>
      <c r="AG3" s="59"/>
      <c r="AH3" s="59"/>
      <c r="AI3" s="59"/>
      <c r="AJ3" s="59"/>
      <c r="AK3" s="59"/>
      <c r="AL3" s="59"/>
      <c r="AM3" s="59"/>
      <c r="AN3" s="59"/>
      <c r="AO3" s="59"/>
      <c r="AP3" s="60"/>
      <c r="AQ3" s="61" t="s">
        <v>0</v>
      </c>
    </row>
    <row r="4" spans="1:43" s="56" customFormat="1" ht="24" customHeight="1">
      <c r="A4" s="478" t="s">
        <v>244</v>
      </c>
      <c r="B4" s="479"/>
      <c r="C4" s="457" t="s">
        <v>185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7" t="s">
        <v>185</v>
      </c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82" t="s">
        <v>80</v>
      </c>
      <c r="AN4" s="473"/>
      <c r="AO4" s="479"/>
      <c r="AP4" s="472" t="s">
        <v>244</v>
      </c>
      <c r="AQ4" s="473"/>
    </row>
    <row r="5" spans="1:43" s="56" customFormat="1" ht="24" customHeight="1">
      <c r="A5" s="475"/>
      <c r="B5" s="480"/>
      <c r="C5" s="457" t="s">
        <v>4</v>
      </c>
      <c r="D5" s="458"/>
      <c r="E5" s="471"/>
      <c r="F5" s="457" t="s">
        <v>66</v>
      </c>
      <c r="G5" s="458"/>
      <c r="H5" s="471"/>
      <c r="I5" s="457" t="s">
        <v>229</v>
      </c>
      <c r="J5" s="458"/>
      <c r="K5" s="471"/>
      <c r="L5" s="457" t="s">
        <v>67</v>
      </c>
      <c r="M5" s="458"/>
      <c r="N5" s="471"/>
      <c r="O5" s="457" t="s">
        <v>230</v>
      </c>
      <c r="P5" s="458"/>
      <c r="Q5" s="471"/>
      <c r="R5" s="457" t="s">
        <v>231</v>
      </c>
      <c r="S5" s="458"/>
      <c r="T5" s="471"/>
      <c r="U5" s="457" t="s">
        <v>5</v>
      </c>
      <c r="V5" s="458"/>
      <c r="W5" s="471"/>
      <c r="X5" s="457" t="s">
        <v>6</v>
      </c>
      <c r="Y5" s="458"/>
      <c r="Z5" s="471"/>
      <c r="AA5" s="457" t="s">
        <v>68</v>
      </c>
      <c r="AB5" s="458"/>
      <c r="AC5" s="471"/>
      <c r="AD5" s="457" t="s">
        <v>69</v>
      </c>
      <c r="AE5" s="458"/>
      <c r="AF5" s="471"/>
      <c r="AG5" s="457" t="s">
        <v>70</v>
      </c>
      <c r="AH5" s="458"/>
      <c r="AI5" s="471"/>
      <c r="AJ5" s="457" t="s">
        <v>71</v>
      </c>
      <c r="AK5" s="458"/>
      <c r="AL5" s="471"/>
      <c r="AM5" s="476"/>
      <c r="AN5" s="477"/>
      <c r="AO5" s="481"/>
      <c r="AP5" s="474"/>
      <c r="AQ5" s="475"/>
    </row>
    <row r="6" spans="1:43" s="56" customFormat="1" ht="24" customHeight="1">
      <c r="A6" s="475"/>
      <c r="B6" s="480"/>
      <c r="C6" s="459" t="s">
        <v>4</v>
      </c>
      <c r="D6" s="459" t="s">
        <v>2</v>
      </c>
      <c r="E6" s="459" t="s">
        <v>3</v>
      </c>
      <c r="F6" s="459" t="s">
        <v>4</v>
      </c>
      <c r="G6" s="459" t="s">
        <v>2</v>
      </c>
      <c r="H6" s="459" t="s">
        <v>3</v>
      </c>
      <c r="I6" s="459" t="s">
        <v>4</v>
      </c>
      <c r="J6" s="459" t="s">
        <v>2</v>
      </c>
      <c r="K6" s="459" t="s">
        <v>3</v>
      </c>
      <c r="L6" s="459" t="s">
        <v>4</v>
      </c>
      <c r="M6" s="459" t="s">
        <v>2</v>
      </c>
      <c r="N6" s="459" t="s">
        <v>3</v>
      </c>
      <c r="O6" s="459" t="s">
        <v>4</v>
      </c>
      <c r="P6" s="459" t="s">
        <v>2</v>
      </c>
      <c r="Q6" s="459" t="s">
        <v>3</v>
      </c>
      <c r="R6" s="459" t="s">
        <v>4</v>
      </c>
      <c r="S6" s="459" t="s">
        <v>2</v>
      </c>
      <c r="T6" s="459" t="s">
        <v>3</v>
      </c>
      <c r="U6" s="459" t="s">
        <v>4</v>
      </c>
      <c r="V6" s="459" t="s">
        <v>2</v>
      </c>
      <c r="W6" s="459" t="s">
        <v>3</v>
      </c>
      <c r="X6" s="459" t="s">
        <v>4</v>
      </c>
      <c r="Y6" s="459" t="s">
        <v>2</v>
      </c>
      <c r="Z6" s="459" t="s">
        <v>3</v>
      </c>
      <c r="AA6" s="459" t="s">
        <v>4</v>
      </c>
      <c r="AB6" s="459" t="s">
        <v>2</v>
      </c>
      <c r="AC6" s="459" t="s">
        <v>3</v>
      </c>
      <c r="AD6" s="459" t="s">
        <v>4</v>
      </c>
      <c r="AE6" s="459" t="s">
        <v>2</v>
      </c>
      <c r="AF6" s="459" t="s">
        <v>3</v>
      </c>
      <c r="AG6" s="459" t="s">
        <v>4</v>
      </c>
      <c r="AH6" s="459" t="s">
        <v>2</v>
      </c>
      <c r="AI6" s="459" t="s">
        <v>3</v>
      </c>
      <c r="AJ6" s="459" t="s">
        <v>4</v>
      </c>
      <c r="AK6" s="459" t="s">
        <v>2</v>
      </c>
      <c r="AL6" s="459" t="s">
        <v>3</v>
      </c>
      <c r="AM6" s="459" t="s">
        <v>4</v>
      </c>
      <c r="AN6" s="459" t="s">
        <v>2</v>
      </c>
      <c r="AO6" s="459" t="s">
        <v>3</v>
      </c>
      <c r="AP6" s="474"/>
      <c r="AQ6" s="475"/>
    </row>
    <row r="7" spans="1:43" s="56" customFormat="1" ht="24" customHeight="1">
      <c r="A7" s="477"/>
      <c r="B7" s="481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76"/>
      <c r="AQ7" s="477"/>
    </row>
    <row r="8" spans="1:43" s="56" customFormat="1" ht="24" customHeight="1">
      <c r="A8" s="60"/>
      <c r="B8" s="62"/>
      <c r="C8" s="314"/>
      <c r="D8" s="247"/>
      <c r="E8" s="247"/>
      <c r="F8" s="59"/>
      <c r="G8" s="247"/>
      <c r="H8" s="247"/>
      <c r="I8" s="247"/>
      <c r="J8" s="247"/>
      <c r="K8" s="247"/>
      <c r="L8" s="59"/>
      <c r="M8" s="247"/>
      <c r="N8" s="247"/>
      <c r="O8" s="247"/>
      <c r="P8" s="247"/>
      <c r="Q8" s="247"/>
      <c r="R8" s="247"/>
      <c r="S8" s="247"/>
      <c r="T8" s="247"/>
      <c r="U8" s="59"/>
      <c r="V8" s="247"/>
      <c r="W8" s="247"/>
      <c r="X8" s="59"/>
      <c r="Y8" s="247"/>
      <c r="Z8" s="247"/>
      <c r="AA8" s="59"/>
      <c r="AB8" s="247"/>
      <c r="AC8" s="247"/>
      <c r="AD8" s="59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63"/>
      <c r="AQ8" s="64"/>
    </row>
    <row r="9" spans="1:43" s="56" customFormat="1" ht="24" customHeight="1">
      <c r="A9" s="315"/>
      <c r="B9" s="316" t="s">
        <v>259</v>
      </c>
      <c r="C9" s="317">
        <v>288</v>
      </c>
      <c r="D9" s="206">
        <v>229</v>
      </c>
      <c r="E9" s="206">
        <v>59</v>
      </c>
      <c r="F9" s="206">
        <v>5</v>
      </c>
      <c r="G9" s="206">
        <v>5</v>
      </c>
      <c r="H9" s="206">
        <v>0</v>
      </c>
      <c r="I9" s="206">
        <v>4</v>
      </c>
      <c r="J9" s="206">
        <v>4</v>
      </c>
      <c r="K9" s="206">
        <v>0</v>
      </c>
      <c r="L9" s="206">
        <v>13</v>
      </c>
      <c r="M9" s="206">
        <v>13</v>
      </c>
      <c r="N9" s="206">
        <v>0</v>
      </c>
      <c r="O9" s="206">
        <v>3</v>
      </c>
      <c r="P9" s="206">
        <v>3</v>
      </c>
      <c r="Q9" s="206">
        <v>0</v>
      </c>
      <c r="R9" s="206">
        <v>0</v>
      </c>
      <c r="S9" s="206">
        <v>0</v>
      </c>
      <c r="T9" s="206">
        <v>0</v>
      </c>
      <c r="U9" s="206">
        <v>230</v>
      </c>
      <c r="V9" s="206">
        <v>194</v>
      </c>
      <c r="W9" s="206">
        <v>36</v>
      </c>
      <c r="X9" s="206">
        <v>0</v>
      </c>
      <c r="Y9" s="206">
        <v>0</v>
      </c>
      <c r="Z9" s="206">
        <v>0</v>
      </c>
      <c r="AA9" s="206">
        <v>17</v>
      </c>
      <c r="AB9" s="206">
        <v>0</v>
      </c>
      <c r="AC9" s="206">
        <v>17</v>
      </c>
      <c r="AD9" s="206">
        <v>0</v>
      </c>
      <c r="AE9" s="206">
        <v>0</v>
      </c>
      <c r="AF9" s="206">
        <v>0</v>
      </c>
      <c r="AG9" s="206">
        <v>0</v>
      </c>
      <c r="AH9" s="206">
        <v>0</v>
      </c>
      <c r="AI9" s="206">
        <v>0</v>
      </c>
      <c r="AJ9" s="206">
        <v>16</v>
      </c>
      <c r="AK9" s="206">
        <v>10</v>
      </c>
      <c r="AL9" s="206">
        <v>6</v>
      </c>
      <c r="AM9" s="206">
        <v>86</v>
      </c>
      <c r="AN9" s="206">
        <v>52</v>
      </c>
      <c r="AO9" s="206">
        <v>34</v>
      </c>
      <c r="AP9" s="70" t="s">
        <v>259</v>
      </c>
      <c r="AQ9" s="65"/>
    </row>
    <row r="10" spans="1:43" s="322" customFormat="1" ht="24" customHeight="1">
      <c r="A10" s="318"/>
      <c r="B10" s="316" t="s">
        <v>262</v>
      </c>
      <c r="C10" s="319">
        <f>SUM(C13,C32,C35,C40,C42,C45,C49,C54,C57,C60,C62)</f>
        <v>290</v>
      </c>
      <c r="D10" s="320">
        <f aca="true" t="shared" si="0" ref="D10:AO10">SUM(D13,D32,D35,D40,D42,D45,D49,D54,D57,D60,D62)</f>
        <v>230</v>
      </c>
      <c r="E10" s="320">
        <f t="shared" si="0"/>
        <v>60</v>
      </c>
      <c r="F10" s="320">
        <f t="shared" si="0"/>
        <v>5</v>
      </c>
      <c r="G10" s="320">
        <f t="shared" si="0"/>
        <v>5</v>
      </c>
      <c r="H10" s="320">
        <f t="shared" si="0"/>
        <v>0</v>
      </c>
      <c r="I10" s="320">
        <f t="shared" si="0"/>
        <v>4</v>
      </c>
      <c r="J10" s="320">
        <f t="shared" si="0"/>
        <v>4</v>
      </c>
      <c r="K10" s="320">
        <f t="shared" si="0"/>
        <v>0</v>
      </c>
      <c r="L10" s="320">
        <f t="shared" si="0"/>
        <v>13</v>
      </c>
      <c r="M10" s="320">
        <f t="shared" si="0"/>
        <v>13</v>
      </c>
      <c r="N10" s="320">
        <f t="shared" si="0"/>
        <v>0</v>
      </c>
      <c r="O10" s="320">
        <f t="shared" si="0"/>
        <v>5</v>
      </c>
      <c r="P10" s="320">
        <f t="shared" si="0"/>
        <v>5</v>
      </c>
      <c r="Q10" s="320">
        <f t="shared" si="0"/>
        <v>0</v>
      </c>
      <c r="R10" s="320">
        <f t="shared" si="0"/>
        <v>0</v>
      </c>
      <c r="S10" s="320">
        <f t="shared" si="0"/>
        <v>0</v>
      </c>
      <c r="T10" s="320">
        <f t="shared" si="0"/>
        <v>0</v>
      </c>
      <c r="U10" s="320">
        <f t="shared" si="0"/>
        <v>230</v>
      </c>
      <c r="V10" s="320">
        <f t="shared" si="0"/>
        <v>192</v>
      </c>
      <c r="W10" s="320">
        <f t="shared" si="0"/>
        <v>38</v>
      </c>
      <c r="X10" s="320">
        <f t="shared" si="0"/>
        <v>0</v>
      </c>
      <c r="Y10" s="320">
        <f t="shared" si="0"/>
        <v>0</v>
      </c>
      <c r="Z10" s="320">
        <f t="shared" si="0"/>
        <v>0</v>
      </c>
      <c r="AA10" s="320">
        <f t="shared" si="0"/>
        <v>17</v>
      </c>
      <c r="AB10" s="320">
        <f t="shared" si="0"/>
        <v>0</v>
      </c>
      <c r="AC10" s="320">
        <f t="shared" si="0"/>
        <v>17</v>
      </c>
      <c r="AD10" s="320">
        <f t="shared" si="0"/>
        <v>0</v>
      </c>
      <c r="AE10" s="320">
        <f t="shared" si="0"/>
        <v>0</v>
      </c>
      <c r="AF10" s="320">
        <f t="shared" si="0"/>
        <v>0</v>
      </c>
      <c r="AG10" s="320">
        <f t="shared" si="0"/>
        <v>0</v>
      </c>
      <c r="AH10" s="320">
        <f t="shared" si="0"/>
        <v>0</v>
      </c>
      <c r="AI10" s="320">
        <f t="shared" si="0"/>
        <v>0</v>
      </c>
      <c r="AJ10" s="320">
        <f t="shared" si="0"/>
        <v>16</v>
      </c>
      <c r="AK10" s="320">
        <f t="shared" si="0"/>
        <v>11</v>
      </c>
      <c r="AL10" s="320">
        <f t="shared" si="0"/>
        <v>5</v>
      </c>
      <c r="AM10" s="320">
        <f t="shared" si="0"/>
        <v>89</v>
      </c>
      <c r="AN10" s="320">
        <f t="shared" si="0"/>
        <v>48</v>
      </c>
      <c r="AO10" s="320">
        <f t="shared" si="0"/>
        <v>41</v>
      </c>
      <c r="AP10" s="70" t="s">
        <v>262</v>
      </c>
      <c r="AQ10" s="321"/>
    </row>
    <row r="11" spans="1:43" s="56" customFormat="1" ht="24" customHeight="1">
      <c r="A11" s="60"/>
      <c r="B11" s="62"/>
      <c r="C11" s="323"/>
      <c r="D11" s="204" t="s">
        <v>260</v>
      </c>
      <c r="E11" s="204" t="s">
        <v>260</v>
      </c>
      <c r="F11" s="204" t="s">
        <v>260</v>
      </c>
      <c r="G11" s="204"/>
      <c r="H11" s="204" t="s">
        <v>260</v>
      </c>
      <c r="I11" s="204" t="s">
        <v>260</v>
      </c>
      <c r="J11" s="204" t="s">
        <v>260</v>
      </c>
      <c r="K11" s="204" t="s">
        <v>260</v>
      </c>
      <c r="L11" s="204" t="s">
        <v>260</v>
      </c>
      <c r="M11" s="204" t="s">
        <v>260</v>
      </c>
      <c r="N11" s="204" t="s">
        <v>260</v>
      </c>
      <c r="O11" s="204" t="s">
        <v>260</v>
      </c>
      <c r="P11" s="204" t="s">
        <v>260</v>
      </c>
      <c r="Q11" s="204" t="s">
        <v>260</v>
      </c>
      <c r="R11" s="204" t="s">
        <v>260</v>
      </c>
      <c r="S11" s="204" t="s">
        <v>260</v>
      </c>
      <c r="T11" s="204" t="s">
        <v>260</v>
      </c>
      <c r="U11" s="204" t="s">
        <v>260</v>
      </c>
      <c r="V11" s="204" t="s">
        <v>260</v>
      </c>
      <c r="W11" s="204" t="s">
        <v>260</v>
      </c>
      <c r="X11" s="204" t="s">
        <v>260</v>
      </c>
      <c r="Y11" s="204" t="s">
        <v>260</v>
      </c>
      <c r="Z11" s="204" t="s">
        <v>260</v>
      </c>
      <c r="AA11" s="204" t="s">
        <v>260</v>
      </c>
      <c r="AB11" s="204" t="s">
        <v>260</v>
      </c>
      <c r="AC11" s="204" t="s">
        <v>260</v>
      </c>
      <c r="AD11" s="204" t="s">
        <v>260</v>
      </c>
      <c r="AE11" s="204" t="s">
        <v>260</v>
      </c>
      <c r="AF11" s="204" t="s">
        <v>260</v>
      </c>
      <c r="AG11" s="204" t="s">
        <v>260</v>
      </c>
      <c r="AH11" s="204" t="s">
        <v>260</v>
      </c>
      <c r="AI11" s="204" t="s">
        <v>260</v>
      </c>
      <c r="AJ11" s="204" t="s">
        <v>260</v>
      </c>
      <c r="AK11" s="204" t="s">
        <v>260</v>
      </c>
      <c r="AL11" s="204" t="s">
        <v>260</v>
      </c>
      <c r="AM11" s="204" t="s">
        <v>260</v>
      </c>
      <c r="AN11" s="204" t="s">
        <v>260</v>
      </c>
      <c r="AO11" s="204" t="s">
        <v>260</v>
      </c>
      <c r="AP11" s="66"/>
      <c r="AQ11" s="65"/>
    </row>
    <row r="12" spans="1:43" s="56" customFormat="1" ht="24" customHeight="1">
      <c r="A12" s="60"/>
      <c r="B12" s="67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66"/>
      <c r="AQ12" s="65"/>
    </row>
    <row r="13" spans="1:43" s="322" customFormat="1" ht="24" customHeight="1">
      <c r="A13" s="462" t="s">
        <v>195</v>
      </c>
      <c r="B13" s="465"/>
      <c r="C13" s="319">
        <f>D13+E13</f>
        <v>264</v>
      </c>
      <c r="D13" s="320">
        <f>SUM(G13,J13,M13,P13,S13,V13,Y13,AB13,AE13,AH13,AK13)</f>
        <v>210</v>
      </c>
      <c r="E13" s="320">
        <f>SUM(H13,K13,N13,Q13,T13,W13,Z13,AC13,AF13,AI13,AL13)</f>
        <v>54</v>
      </c>
      <c r="F13" s="320">
        <f>G13+H13</f>
        <v>5</v>
      </c>
      <c r="G13" s="320">
        <f aca="true" t="shared" si="1" ref="G13:AO13">SUM(G15:G31)</f>
        <v>5</v>
      </c>
      <c r="H13" s="320">
        <f t="shared" si="1"/>
        <v>0</v>
      </c>
      <c r="I13" s="320">
        <f>J13+K13</f>
        <v>3</v>
      </c>
      <c r="J13" s="320">
        <f t="shared" si="1"/>
        <v>3</v>
      </c>
      <c r="K13" s="320">
        <f t="shared" si="1"/>
        <v>0</v>
      </c>
      <c r="L13" s="320">
        <f>M13+N13</f>
        <v>12</v>
      </c>
      <c r="M13" s="320">
        <f t="shared" si="1"/>
        <v>12</v>
      </c>
      <c r="N13" s="320">
        <f t="shared" si="1"/>
        <v>0</v>
      </c>
      <c r="O13" s="320">
        <f>P13+Q13</f>
        <v>5</v>
      </c>
      <c r="P13" s="320">
        <f t="shared" si="1"/>
        <v>5</v>
      </c>
      <c r="Q13" s="320">
        <f t="shared" si="1"/>
        <v>0</v>
      </c>
      <c r="R13" s="320">
        <f>S13+T13</f>
        <v>0</v>
      </c>
      <c r="S13" s="320">
        <f t="shared" si="1"/>
        <v>0</v>
      </c>
      <c r="T13" s="320">
        <f t="shared" si="1"/>
        <v>0</v>
      </c>
      <c r="U13" s="320">
        <f>V13+W13</f>
        <v>209</v>
      </c>
      <c r="V13" s="320">
        <f t="shared" si="1"/>
        <v>174</v>
      </c>
      <c r="W13" s="320">
        <f t="shared" si="1"/>
        <v>35</v>
      </c>
      <c r="X13" s="320">
        <f>Y13+Z13</f>
        <v>0</v>
      </c>
      <c r="Y13" s="320">
        <f t="shared" si="1"/>
        <v>0</v>
      </c>
      <c r="Z13" s="320">
        <f t="shared" si="1"/>
        <v>0</v>
      </c>
      <c r="AA13" s="320">
        <f>AB13+AC13</f>
        <v>14</v>
      </c>
      <c r="AB13" s="320">
        <f t="shared" si="1"/>
        <v>0</v>
      </c>
      <c r="AC13" s="320">
        <f t="shared" si="1"/>
        <v>14</v>
      </c>
      <c r="AD13" s="320">
        <f>AE13+AF13</f>
        <v>0</v>
      </c>
      <c r="AE13" s="320">
        <f t="shared" si="1"/>
        <v>0</v>
      </c>
      <c r="AF13" s="320">
        <f t="shared" si="1"/>
        <v>0</v>
      </c>
      <c r="AG13" s="320">
        <f>AH13+AI13</f>
        <v>0</v>
      </c>
      <c r="AH13" s="320">
        <f t="shared" si="1"/>
        <v>0</v>
      </c>
      <c r="AI13" s="320">
        <f t="shared" si="1"/>
        <v>0</v>
      </c>
      <c r="AJ13" s="320">
        <f>AK13+AL13</f>
        <v>16</v>
      </c>
      <c r="AK13" s="320">
        <f t="shared" si="1"/>
        <v>11</v>
      </c>
      <c r="AL13" s="320">
        <f t="shared" si="1"/>
        <v>5</v>
      </c>
      <c r="AM13" s="320">
        <f>AN13+AO13</f>
        <v>84</v>
      </c>
      <c r="AN13" s="320">
        <f t="shared" si="1"/>
        <v>47</v>
      </c>
      <c r="AO13" s="320">
        <f t="shared" si="1"/>
        <v>37</v>
      </c>
      <c r="AP13" s="468" t="s">
        <v>195</v>
      </c>
      <c r="AQ13" s="470"/>
    </row>
    <row r="14" spans="1:43" s="322" customFormat="1" ht="24" customHeight="1">
      <c r="A14" s="321"/>
      <c r="B14" s="324" t="s">
        <v>196</v>
      </c>
      <c r="C14" s="319">
        <f aca="true" t="shared" si="2" ref="C14:C63">D14+E14</f>
        <v>80</v>
      </c>
      <c r="D14" s="320">
        <f aca="true" t="shared" si="3" ref="D14:D63">SUM(G14,J14,M14,P14,S14,V14,Y14,AB14,AE14,AH14,AK14)</f>
        <v>71</v>
      </c>
      <c r="E14" s="320">
        <f aca="true" t="shared" si="4" ref="E14:E63">SUM(H14,K14,N14,Q14,T14,W14,Z14,AC14,AF14,AI14,AL14)</f>
        <v>9</v>
      </c>
      <c r="F14" s="320">
        <f aca="true" t="shared" si="5" ref="F14:F63">G14+H14</f>
        <v>2</v>
      </c>
      <c r="G14" s="320">
        <f aca="true" t="shared" si="6" ref="G14:AO14">SUM(G15:G19)</f>
        <v>2</v>
      </c>
      <c r="H14" s="320">
        <f t="shared" si="6"/>
        <v>0</v>
      </c>
      <c r="I14" s="320">
        <f aca="true" t="shared" si="7" ref="I14:I63">J14+K14</f>
        <v>1</v>
      </c>
      <c r="J14" s="320">
        <f t="shared" si="6"/>
        <v>1</v>
      </c>
      <c r="K14" s="320">
        <f t="shared" si="6"/>
        <v>0</v>
      </c>
      <c r="L14" s="320">
        <f aca="true" t="shared" si="8" ref="L14:L63">M14+N14</f>
        <v>3</v>
      </c>
      <c r="M14" s="320">
        <f t="shared" si="6"/>
        <v>3</v>
      </c>
      <c r="N14" s="320">
        <f t="shared" si="6"/>
        <v>0</v>
      </c>
      <c r="O14" s="320">
        <f aca="true" t="shared" si="9" ref="O14:O63">P14+Q14</f>
        <v>2</v>
      </c>
      <c r="P14" s="320">
        <f t="shared" si="6"/>
        <v>2</v>
      </c>
      <c r="Q14" s="320">
        <f t="shared" si="6"/>
        <v>0</v>
      </c>
      <c r="R14" s="320">
        <f aca="true" t="shared" si="10" ref="R14:R63">S14+T14</f>
        <v>0</v>
      </c>
      <c r="S14" s="320">
        <f t="shared" si="6"/>
        <v>0</v>
      </c>
      <c r="T14" s="320">
        <f t="shared" si="6"/>
        <v>0</v>
      </c>
      <c r="U14" s="320">
        <f aca="true" t="shared" si="11" ref="U14:U63">V14+W14</f>
        <v>65</v>
      </c>
      <c r="V14" s="320">
        <f t="shared" si="6"/>
        <v>60</v>
      </c>
      <c r="W14" s="320">
        <f t="shared" si="6"/>
        <v>5</v>
      </c>
      <c r="X14" s="320">
        <f aca="true" t="shared" si="12" ref="X14:X63">Y14+Z14</f>
        <v>0</v>
      </c>
      <c r="Y14" s="320">
        <f t="shared" si="6"/>
        <v>0</v>
      </c>
      <c r="Z14" s="320">
        <f t="shared" si="6"/>
        <v>0</v>
      </c>
      <c r="AA14" s="320">
        <f aca="true" t="shared" si="13" ref="AA14:AA63">AB14+AC14</f>
        <v>3</v>
      </c>
      <c r="AB14" s="320">
        <f t="shared" si="6"/>
        <v>0</v>
      </c>
      <c r="AC14" s="320">
        <f t="shared" si="6"/>
        <v>3</v>
      </c>
      <c r="AD14" s="320">
        <f aca="true" t="shared" si="14" ref="AD14:AD63">AE14+AF14</f>
        <v>0</v>
      </c>
      <c r="AE14" s="320">
        <f t="shared" si="6"/>
        <v>0</v>
      </c>
      <c r="AF14" s="320">
        <f t="shared" si="6"/>
        <v>0</v>
      </c>
      <c r="AG14" s="320">
        <f aca="true" t="shared" si="15" ref="AG14:AG63">AH14+AI14</f>
        <v>0</v>
      </c>
      <c r="AH14" s="320">
        <f t="shared" si="6"/>
        <v>0</v>
      </c>
      <c r="AI14" s="320">
        <f t="shared" si="6"/>
        <v>0</v>
      </c>
      <c r="AJ14" s="320">
        <f aca="true" t="shared" si="16" ref="AJ14:AJ63">AK14+AL14</f>
        <v>4</v>
      </c>
      <c r="AK14" s="320">
        <f t="shared" si="6"/>
        <v>3</v>
      </c>
      <c r="AL14" s="320">
        <f t="shared" si="6"/>
        <v>1</v>
      </c>
      <c r="AM14" s="320">
        <f aca="true" t="shared" si="17" ref="AM14:AM63">AN14+AO14</f>
        <v>31</v>
      </c>
      <c r="AN14" s="320">
        <f t="shared" si="6"/>
        <v>19</v>
      </c>
      <c r="AO14" s="320">
        <f t="shared" si="6"/>
        <v>12</v>
      </c>
      <c r="AP14" s="325" t="s">
        <v>196</v>
      </c>
      <c r="AQ14" s="321"/>
    </row>
    <row r="15" spans="1:43" s="56" customFormat="1" ht="24" customHeight="1">
      <c r="A15" s="68"/>
      <c r="B15" s="69" t="s">
        <v>19</v>
      </c>
      <c r="C15" s="326">
        <f t="shared" si="2"/>
        <v>23</v>
      </c>
      <c r="D15" s="327">
        <f t="shared" si="3"/>
        <v>21</v>
      </c>
      <c r="E15" s="327">
        <f t="shared" si="4"/>
        <v>2</v>
      </c>
      <c r="F15" s="327">
        <f t="shared" si="5"/>
        <v>1</v>
      </c>
      <c r="G15" s="206">
        <v>1</v>
      </c>
      <c r="H15" s="206">
        <v>0</v>
      </c>
      <c r="I15" s="327">
        <f t="shared" si="7"/>
        <v>0</v>
      </c>
      <c r="J15" s="206">
        <v>0</v>
      </c>
      <c r="K15" s="206">
        <v>0</v>
      </c>
      <c r="L15" s="327">
        <f t="shared" si="8"/>
        <v>1</v>
      </c>
      <c r="M15" s="206">
        <v>1</v>
      </c>
      <c r="N15" s="206">
        <v>0</v>
      </c>
      <c r="O15" s="327">
        <f t="shared" si="9"/>
        <v>0</v>
      </c>
      <c r="P15" s="206">
        <v>0</v>
      </c>
      <c r="Q15" s="206">
        <v>0</v>
      </c>
      <c r="R15" s="327">
        <f t="shared" si="10"/>
        <v>0</v>
      </c>
      <c r="S15" s="206">
        <v>0</v>
      </c>
      <c r="T15" s="206">
        <v>0</v>
      </c>
      <c r="U15" s="327">
        <f t="shared" si="11"/>
        <v>20</v>
      </c>
      <c r="V15" s="206">
        <v>19</v>
      </c>
      <c r="W15" s="206">
        <v>1</v>
      </c>
      <c r="X15" s="327">
        <f t="shared" si="12"/>
        <v>0</v>
      </c>
      <c r="Y15" s="206">
        <v>0</v>
      </c>
      <c r="Z15" s="206">
        <v>0</v>
      </c>
      <c r="AA15" s="327">
        <f t="shared" si="13"/>
        <v>1</v>
      </c>
      <c r="AB15" s="206">
        <v>0</v>
      </c>
      <c r="AC15" s="206">
        <v>1</v>
      </c>
      <c r="AD15" s="327">
        <f t="shared" si="14"/>
        <v>0</v>
      </c>
      <c r="AE15" s="206">
        <v>0</v>
      </c>
      <c r="AF15" s="206">
        <v>0</v>
      </c>
      <c r="AG15" s="327">
        <f t="shared" si="15"/>
        <v>0</v>
      </c>
      <c r="AH15" s="206">
        <v>0</v>
      </c>
      <c r="AI15" s="206">
        <v>0</v>
      </c>
      <c r="AJ15" s="327">
        <f t="shared" si="16"/>
        <v>0</v>
      </c>
      <c r="AK15" s="206">
        <v>0</v>
      </c>
      <c r="AL15" s="206">
        <v>0</v>
      </c>
      <c r="AM15" s="206">
        <f t="shared" si="17"/>
        <v>5</v>
      </c>
      <c r="AN15" s="206">
        <v>4</v>
      </c>
      <c r="AO15" s="206">
        <v>1</v>
      </c>
      <c r="AP15" s="70" t="s">
        <v>19</v>
      </c>
      <c r="AQ15" s="65"/>
    </row>
    <row r="16" spans="1:43" s="56" customFormat="1" ht="24" customHeight="1">
      <c r="A16" s="68"/>
      <c r="B16" s="69" t="s">
        <v>20</v>
      </c>
      <c r="C16" s="326">
        <f t="shared" si="2"/>
        <v>57</v>
      </c>
      <c r="D16" s="327">
        <f t="shared" si="3"/>
        <v>50</v>
      </c>
      <c r="E16" s="327">
        <f t="shared" si="4"/>
        <v>7</v>
      </c>
      <c r="F16" s="327">
        <f t="shared" si="5"/>
        <v>1</v>
      </c>
      <c r="G16" s="206">
        <v>1</v>
      </c>
      <c r="H16" s="206">
        <v>0</v>
      </c>
      <c r="I16" s="327">
        <f t="shared" si="7"/>
        <v>1</v>
      </c>
      <c r="J16" s="206">
        <v>1</v>
      </c>
      <c r="K16" s="206">
        <v>0</v>
      </c>
      <c r="L16" s="327">
        <f t="shared" si="8"/>
        <v>2</v>
      </c>
      <c r="M16" s="206">
        <v>2</v>
      </c>
      <c r="N16" s="206">
        <v>0</v>
      </c>
      <c r="O16" s="327">
        <f t="shared" si="9"/>
        <v>2</v>
      </c>
      <c r="P16" s="206">
        <v>2</v>
      </c>
      <c r="Q16" s="206">
        <v>0</v>
      </c>
      <c r="R16" s="327">
        <f t="shared" si="10"/>
        <v>0</v>
      </c>
      <c r="S16" s="206">
        <v>0</v>
      </c>
      <c r="T16" s="206">
        <v>0</v>
      </c>
      <c r="U16" s="327">
        <f t="shared" si="11"/>
        <v>45</v>
      </c>
      <c r="V16" s="206">
        <v>41</v>
      </c>
      <c r="W16" s="206">
        <v>4</v>
      </c>
      <c r="X16" s="327">
        <f t="shared" si="12"/>
        <v>0</v>
      </c>
      <c r="Y16" s="206">
        <v>0</v>
      </c>
      <c r="Z16" s="206">
        <v>0</v>
      </c>
      <c r="AA16" s="327">
        <f t="shared" si="13"/>
        <v>2</v>
      </c>
      <c r="AB16" s="206">
        <v>0</v>
      </c>
      <c r="AC16" s="206">
        <v>2</v>
      </c>
      <c r="AD16" s="327">
        <f t="shared" si="14"/>
        <v>0</v>
      </c>
      <c r="AE16" s="206">
        <v>0</v>
      </c>
      <c r="AF16" s="206">
        <v>0</v>
      </c>
      <c r="AG16" s="327">
        <f t="shared" si="15"/>
        <v>0</v>
      </c>
      <c r="AH16" s="206">
        <v>0</v>
      </c>
      <c r="AI16" s="206">
        <v>0</v>
      </c>
      <c r="AJ16" s="327">
        <f t="shared" si="16"/>
        <v>4</v>
      </c>
      <c r="AK16" s="206">
        <v>3</v>
      </c>
      <c r="AL16" s="206">
        <v>1</v>
      </c>
      <c r="AM16" s="206">
        <f t="shared" si="17"/>
        <v>26</v>
      </c>
      <c r="AN16" s="206">
        <v>15</v>
      </c>
      <c r="AO16" s="206">
        <v>11</v>
      </c>
      <c r="AP16" s="70" t="s">
        <v>20</v>
      </c>
      <c r="AQ16" s="65"/>
    </row>
    <row r="17" spans="1:43" s="56" customFormat="1" ht="24" customHeight="1">
      <c r="A17" s="68"/>
      <c r="B17" s="69" t="s">
        <v>21</v>
      </c>
      <c r="C17" s="326">
        <f t="shared" si="2"/>
        <v>0</v>
      </c>
      <c r="D17" s="327">
        <f t="shared" si="3"/>
        <v>0</v>
      </c>
      <c r="E17" s="327">
        <f t="shared" si="4"/>
        <v>0</v>
      </c>
      <c r="F17" s="327">
        <f t="shared" si="5"/>
        <v>0</v>
      </c>
      <c r="G17" s="206">
        <v>0</v>
      </c>
      <c r="H17" s="206">
        <v>0</v>
      </c>
      <c r="I17" s="327">
        <f t="shared" si="7"/>
        <v>0</v>
      </c>
      <c r="J17" s="206">
        <v>0</v>
      </c>
      <c r="K17" s="206">
        <v>0</v>
      </c>
      <c r="L17" s="327">
        <f t="shared" si="8"/>
        <v>0</v>
      </c>
      <c r="M17" s="206">
        <v>0</v>
      </c>
      <c r="N17" s="206">
        <v>0</v>
      </c>
      <c r="O17" s="327">
        <f t="shared" si="9"/>
        <v>0</v>
      </c>
      <c r="P17" s="206">
        <v>0</v>
      </c>
      <c r="Q17" s="206">
        <v>0</v>
      </c>
      <c r="R17" s="327">
        <f t="shared" si="10"/>
        <v>0</v>
      </c>
      <c r="S17" s="206">
        <v>0</v>
      </c>
      <c r="T17" s="206">
        <v>0</v>
      </c>
      <c r="U17" s="327">
        <f t="shared" si="11"/>
        <v>0</v>
      </c>
      <c r="V17" s="206">
        <v>0</v>
      </c>
      <c r="W17" s="206">
        <v>0</v>
      </c>
      <c r="X17" s="327">
        <f t="shared" si="12"/>
        <v>0</v>
      </c>
      <c r="Y17" s="206">
        <v>0</v>
      </c>
      <c r="Z17" s="206">
        <v>0</v>
      </c>
      <c r="AA17" s="327">
        <f t="shared" si="13"/>
        <v>0</v>
      </c>
      <c r="AB17" s="206">
        <v>0</v>
      </c>
      <c r="AC17" s="206">
        <v>0</v>
      </c>
      <c r="AD17" s="327">
        <f t="shared" si="14"/>
        <v>0</v>
      </c>
      <c r="AE17" s="206">
        <v>0</v>
      </c>
      <c r="AF17" s="206">
        <v>0</v>
      </c>
      <c r="AG17" s="327">
        <f t="shared" si="15"/>
        <v>0</v>
      </c>
      <c r="AH17" s="206">
        <v>0</v>
      </c>
      <c r="AI17" s="206">
        <v>0</v>
      </c>
      <c r="AJ17" s="327">
        <f t="shared" si="16"/>
        <v>0</v>
      </c>
      <c r="AK17" s="206">
        <v>0</v>
      </c>
      <c r="AL17" s="206">
        <v>0</v>
      </c>
      <c r="AM17" s="206">
        <f t="shared" si="17"/>
        <v>0</v>
      </c>
      <c r="AN17" s="206">
        <v>0</v>
      </c>
      <c r="AO17" s="206">
        <v>0</v>
      </c>
      <c r="AP17" s="70" t="s">
        <v>21</v>
      </c>
      <c r="AQ17" s="65"/>
    </row>
    <row r="18" spans="1:43" s="56" customFormat="1" ht="24" customHeight="1">
      <c r="A18" s="68"/>
      <c r="B18" s="69" t="s">
        <v>22</v>
      </c>
      <c r="C18" s="326">
        <f t="shared" si="2"/>
        <v>0</v>
      </c>
      <c r="D18" s="327">
        <f t="shared" si="3"/>
        <v>0</v>
      </c>
      <c r="E18" s="327">
        <f t="shared" si="4"/>
        <v>0</v>
      </c>
      <c r="F18" s="327">
        <f t="shared" si="5"/>
        <v>0</v>
      </c>
      <c r="G18" s="206">
        <v>0</v>
      </c>
      <c r="H18" s="206">
        <v>0</v>
      </c>
      <c r="I18" s="327">
        <f t="shared" si="7"/>
        <v>0</v>
      </c>
      <c r="J18" s="206">
        <v>0</v>
      </c>
      <c r="K18" s="206">
        <v>0</v>
      </c>
      <c r="L18" s="327">
        <f t="shared" si="8"/>
        <v>0</v>
      </c>
      <c r="M18" s="206">
        <v>0</v>
      </c>
      <c r="N18" s="206">
        <v>0</v>
      </c>
      <c r="O18" s="327">
        <f t="shared" si="9"/>
        <v>0</v>
      </c>
      <c r="P18" s="206">
        <v>0</v>
      </c>
      <c r="Q18" s="206">
        <v>0</v>
      </c>
      <c r="R18" s="327">
        <f t="shared" si="10"/>
        <v>0</v>
      </c>
      <c r="S18" s="206">
        <v>0</v>
      </c>
      <c r="T18" s="206">
        <v>0</v>
      </c>
      <c r="U18" s="327">
        <f t="shared" si="11"/>
        <v>0</v>
      </c>
      <c r="V18" s="206">
        <v>0</v>
      </c>
      <c r="W18" s="206">
        <v>0</v>
      </c>
      <c r="X18" s="327">
        <f t="shared" si="12"/>
        <v>0</v>
      </c>
      <c r="Y18" s="206">
        <v>0</v>
      </c>
      <c r="Z18" s="206">
        <v>0</v>
      </c>
      <c r="AA18" s="327">
        <f t="shared" si="13"/>
        <v>0</v>
      </c>
      <c r="AB18" s="206">
        <v>0</v>
      </c>
      <c r="AC18" s="206">
        <v>0</v>
      </c>
      <c r="AD18" s="327">
        <f t="shared" si="14"/>
        <v>0</v>
      </c>
      <c r="AE18" s="206">
        <v>0</v>
      </c>
      <c r="AF18" s="206">
        <v>0</v>
      </c>
      <c r="AG18" s="327">
        <f t="shared" si="15"/>
        <v>0</v>
      </c>
      <c r="AH18" s="206">
        <v>0</v>
      </c>
      <c r="AI18" s="206">
        <v>0</v>
      </c>
      <c r="AJ18" s="327">
        <f t="shared" si="16"/>
        <v>0</v>
      </c>
      <c r="AK18" s="206">
        <v>0</v>
      </c>
      <c r="AL18" s="206">
        <v>0</v>
      </c>
      <c r="AM18" s="206">
        <f t="shared" si="17"/>
        <v>0</v>
      </c>
      <c r="AN18" s="206">
        <v>0</v>
      </c>
      <c r="AO18" s="206">
        <v>0</v>
      </c>
      <c r="AP18" s="70" t="s">
        <v>22</v>
      </c>
      <c r="AQ18" s="65"/>
    </row>
    <row r="19" spans="1:43" s="56" customFormat="1" ht="24" customHeight="1">
      <c r="A19" s="68"/>
      <c r="B19" s="69" t="s">
        <v>23</v>
      </c>
      <c r="C19" s="326">
        <f t="shared" si="2"/>
        <v>0</v>
      </c>
      <c r="D19" s="327">
        <f t="shared" si="3"/>
        <v>0</v>
      </c>
      <c r="E19" s="327">
        <f t="shared" si="4"/>
        <v>0</v>
      </c>
      <c r="F19" s="327">
        <f t="shared" si="5"/>
        <v>0</v>
      </c>
      <c r="G19" s="206">
        <v>0</v>
      </c>
      <c r="H19" s="206">
        <v>0</v>
      </c>
      <c r="I19" s="327">
        <f t="shared" si="7"/>
        <v>0</v>
      </c>
      <c r="J19" s="206">
        <v>0</v>
      </c>
      <c r="K19" s="206">
        <v>0</v>
      </c>
      <c r="L19" s="327">
        <f t="shared" si="8"/>
        <v>0</v>
      </c>
      <c r="M19" s="206">
        <v>0</v>
      </c>
      <c r="N19" s="206">
        <v>0</v>
      </c>
      <c r="O19" s="327">
        <f t="shared" si="9"/>
        <v>0</v>
      </c>
      <c r="P19" s="206">
        <v>0</v>
      </c>
      <c r="Q19" s="206">
        <v>0</v>
      </c>
      <c r="R19" s="327">
        <f t="shared" si="10"/>
        <v>0</v>
      </c>
      <c r="S19" s="206">
        <v>0</v>
      </c>
      <c r="T19" s="206">
        <v>0</v>
      </c>
      <c r="U19" s="327">
        <f t="shared" si="11"/>
        <v>0</v>
      </c>
      <c r="V19" s="206">
        <v>0</v>
      </c>
      <c r="W19" s="206">
        <v>0</v>
      </c>
      <c r="X19" s="327">
        <f t="shared" si="12"/>
        <v>0</v>
      </c>
      <c r="Y19" s="206">
        <v>0</v>
      </c>
      <c r="Z19" s="206">
        <v>0</v>
      </c>
      <c r="AA19" s="327">
        <f t="shared" si="13"/>
        <v>0</v>
      </c>
      <c r="AB19" s="206">
        <v>0</v>
      </c>
      <c r="AC19" s="206">
        <v>0</v>
      </c>
      <c r="AD19" s="327">
        <f t="shared" si="14"/>
        <v>0</v>
      </c>
      <c r="AE19" s="206">
        <v>0</v>
      </c>
      <c r="AF19" s="206">
        <v>0</v>
      </c>
      <c r="AG19" s="327">
        <f t="shared" si="15"/>
        <v>0</v>
      </c>
      <c r="AH19" s="206">
        <v>0</v>
      </c>
      <c r="AI19" s="206">
        <v>0</v>
      </c>
      <c r="AJ19" s="327">
        <f t="shared" si="16"/>
        <v>0</v>
      </c>
      <c r="AK19" s="206">
        <v>0</v>
      </c>
      <c r="AL19" s="206">
        <v>0</v>
      </c>
      <c r="AM19" s="206">
        <f t="shared" si="17"/>
        <v>0</v>
      </c>
      <c r="AN19" s="206">
        <v>0</v>
      </c>
      <c r="AO19" s="206">
        <v>0</v>
      </c>
      <c r="AP19" s="70" t="s">
        <v>23</v>
      </c>
      <c r="AQ19" s="65"/>
    </row>
    <row r="20" spans="1:43" s="56" customFormat="1" ht="24" customHeight="1">
      <c r="A20" s="68"/>
      <c r="B20" s="71" t="s">
        <v>24</v>
      </c>
      <c r="C20" s="326">
        <f t="shared" si="2"/>
        <v>11</v>
      </c>
      <c r="D20" s="327">
        <f t="shared" si="3"/>
        <v>7</v>
      </c>
      <c r="E20" s="327">
        <f t="shared" si="4"/>
        <v>4</v>
      </c>
      <c r="F20" s="327">
        <f t="shared" si="5"/>
        <v>0</v>
      </c>
      <c r="G20" s="206">
        <v>0</v>
      </c>
      <c r="H20" s="206">
        <v>0</v>
      </c>
      <c r="I20" s="327">
        <f t="shared" si="7"/>
        <v>1</v>
      </c>
      <c r="J20" s="206">
        <v>1</v>
      </c>
      <c r="K20" s="206">
        <v>0</v>
      </c>
      <c r="L20" s="327">
        <f t="shared" si="8"/>
        <v>0</v>
      </c>
      <c r="M20" s="206">
        <v>0</v>
      </c>
      <c r="N20" s="206">
        <v>0</v>
      </c>
      <c r="O20" s="327">
        <f t="shared" si="9"/>
        <v>0</v>
      </c>
      <c r="P20" s="206">
        <v>0</v>
      </c>
      <c r="Q20" s="206">
        <v>0</v>
      </c>
      <c r="R20" s="327">
        <f t="shared" si="10"/>
        <v>0</v>
      </c>
      <c r="S20" s="206">
        <v>0</v>
      </c>
      <c r="T20" s="206">
        <v>0</v>
      </c>
      <c r="U20" s="327">
        <f t="shared" si="11"/>
        <v>8</v>
      </c>
      <c r="V20" s="206">
        <v>5</v>
      </c>
      <c r="W20" s="206">
        <v>3</v>
      </c>
      <c r="X20" s="327">
        <f t="shared" si="12"/>
        <v>0</v>
      </c>
      <c r="Y20" s="206">
        <v>0</v>
      </c>
      <c r="Z20" s="206">
        <v>0</v>
      </c>
      <c r="AA20" s="327">
        <f t="shared" si="13"/>
        <v>1</v>
      </c>
      <c r="AB20" s="206">
        <v>0</v>
      </c>
      <c r="AC20" s="206">
        <v>1</v>
      </c>
      <c r="AD20" s="327">
        <f t="shared" si="14"/>
        <v>0</v>
      </c>
      <c r="AE20" s="206">
        <v>0</v>
      </c>
      <c r="AF20" s="206">
        <v>0</v>
      </c>
      <c r="AG20" s="327">
        <f t="shared" si="15"/>
        <v>0</v>
      </c>
      <c r="AH20" s="206">
        <v>0</v>
      </c>
      <c r="AI20" s="206">
        <v>0</v>
      </c>
      <c r="AJ20" s="327">
        <f t="shared" si="16"/>
        <v>1</v>
      </c>
      <c r="AK20" s="206">
        <v>1</v>
      </c>
      <c r="AL20" s="206">
        <v>0</v>
      </c>
      <c r="AM20" s="206">
        <f t="shared" si="17"/>
        <v>4</v>
      </c>
      <c r="AN20" s="206">
        <v>2</v>
      </c>
      <c r="AO20" s="206">
        <v>2</v>
      </c>
      <c r="AP20" s="72" t="s">
        <v>24</v>
      </c>
      <c r="AQ20" s="65"/>
    </row>
    <row r="21" spans="1:43" s="56" customFormat="1" ht="24" customHeight="1">
      <c r="A21" s="68"/>
      <c r="B21" s="71" t="s">
        <v>159</v>
      </c>
      <c r="C21" s="326">
        <f t="shared" si="2"/>
        <v>0</v>
      </c>
      <c r="D21" s="327">
        <f t="shared" si="3"/>
        <v>0</v>
      </c>
      <c r="E21" s="327">
        <f t="shared" si="4"/>
        <v>0</v>
      </c>
      <c r="F21" s="327">
        <f t="shared" si="5"/>
        <v>0</v>
      </c>
      <c r="G21" s="206">
        <v>0</v>
      </c>
      <c r="H21" s="206">
        <v>0</v>
      </c>
      <c r="I21" s="327">
        <f t="shared" si="7"/>
        <v>0</v>
      </c>
      <c r="J21" s="206">
        <v>0</v>
      </c>
      <c r="K21" s="206">
        <v>0</v>
      </c>
      <c r="L21" s="327">
        <f t="shared" si="8"/>
        <v>0</v>
      </c>
      <c r="M21" s="206">
        <v>0</v>
      </c>
      <c r="N21" s="206">
        <v>0</v>
      </c>
      <c r="O21" s="327">
        <f t="shared" si="9"/>
        <v>0</v>
      </c>
      <c r="P21" s="206">
        <v>0</v>
      </c>
      <c r="Q21" s="206">
        <v>0</v>
      </c>
      <c r="R21" s="327">
        <f t="shared" si="10"/>
        <v>0</v>
      </c>
      <c r="S21" s="206">
        <v>0</v>
      </c>
      <c r="T21" s="206">
        <v>0</v>
      </c>
      <c r="U21" s="327">
        <f t="shared" si="11"/>
        <v>0</v>
      </c>
      <c r="V21" s="206">
        <v>0</v>
      </c>
      <c r="W21" s="206">
        <v>0</v>
      </c>
      <c r="X21" s="327">
        <f t="shared" si="12"/>
        <v>0</v>
      </c>
      <c r="Y21" s="206">
        <v>0</v>
      </c>
      <c r="Z21" s="206">
        <v>0</v>
      </c>
      <c r="AA21" s="327">
        <f t="shared" si="13"/>
        <v>0</v>
      </c>
      <c r="AB21" s="206">
        <v>0</v>
      </c>
      <c r="AC21" s="206">
        <v>0</v>
      </c>
      <c r="AD21" s="327">
        <f t="shared" si="14"/>
        <v>0</v>
      </c>
      <c r="AE21" s="206">
        <v>0</v>
      </c>
      <c r="AF21" s="206">
        <v>0</v>
      </c>
      <c r="AG21" s="327">
        <f t="shared" si="15"/>
        <v>0</v>
      </c>
      <c r="AH21" s="206">
        <v>0</v>
      </c>
      <c r="AI21" s="206">
        <v>0</v>
      </c>
      <c r="AJ21" s="327">
        <f t="shared" si="16"/>
        <v>0</v>
      </c>
      <c r="AK21" s="206">
        <v>0</v>
      </c>
      <c r="AL21" s="206">
        <v>0</v>
      </c>
      <c r="AM21" s="206">
        <f t="shared" si="17"/>
        <v>0</v>
      </c>
      <c r="AN21" s="206">
        <v>0</v>
      </c>
      <c r="AO21" s="206">
        <v>0</v>
      </c>
      <c r="AP21" s="72" t="s">
        <v>159</v>
      </c>
      <c r="AQ21" s="65"/>
    </row>
    <row r="22" spans="1:43" s="56" customFormat="1" ht="24" customHeight="1">
      <c r="A22" s="68"/>
      <c r="B22" s="71" t="s">
        <v>25</v>
      </c>
      <c r="C22" s="326">
        <f t="shared" si="2"/>
        <v>12</v>
      </c>
      <c r="D22" s="327">
        <f t="shared" si="3"/>
        <v>8</v>
      </c>
      <c r="E22" s="327">
        <f t="shared" si="4"/>
        <v>4</v>
      </c>
      <c r="F22" s="327">
        <f t="shared" si="5"/>
        <v>0</v>
      </c>
      <c r="G22" s="206">
        <v>0</v>
      </c>
      <c r="H22" s="206">
        <v>0</v>
      </c>
      <c r="I22" s="327">
        <f t="shared" si="7"/>
        <v>0</v>
      </c>
      <c r="J22" s="206">
        <v>0</v>
      </c>
      <c r="K22" s="206">
        <v>0</v>
      </c>
      <c r="L22" s="327">
        <f t="shared" si="8"/>
        <v>1</v>
      </c>
      <c r="M22" s="206">
        <v>1</v>
      </c>
      <c r="N22" s="206">
        <v>0</v>
      </c>
      <c r="O22" s="327">
        <f t="shared" si="9"/>
        <v>0</v>
      </c>
      <c r="P22" s="206">
        <v>0</v>
      </c>
      <c r="Q22" s="206">
        <v>0</v>
      </c>
      <c r="R22" s="327">
        <f t="shared" si="10"/>
        <v>0</v>
      </c>
      <c r="S22" s="206">
        <v>0</v>
      </c>
      <c r="T22" s="206">
        <v>0</v>
      </c>
      <c r="U22" s="327">
        <f t="shared" si="11"/>
        <v>8</v>
      </c>
      <c r="V22" s="206">
        <v>5</v>
      </c>
      <c r="W22" s="206">
        <v>3</v>
      </c>
      <c r="X22" s="327">
        <f t="shared" si="12"/>
        <v>0</v>
      </c>
      <c r="Y22" s="206">
        <v>0</v>
      </c>
      <c r="Z22" s="206">
        <v>0</v>
      </c>
      <c r="AA22" s="327">
        <f t="shared" si="13"/>
        <v>1</v>
      </c>
      <c r="AB22" s="206">
        <v>0</v>
      </c>
      <c r="AC22" s="206">
        <v>1</v>
      </c>
      <c r="AD22" s="327">
        <f t="shared" si="14"/>
        <v>0</v>
      </c>
      <c r="AE22" s="206">
        <v>0</v>
      </c>
      <c r="AF22" s="206">
        <v>0</v>
      </c>
      <c r="AG22" s="327">
        <f t="shared" si="15"/>
        <v>0</v>
      </c>
      <c r="AH22" s="206">
        <v>0</v>
      </c>
      <c r="AI22" s="206">
        <v>0</v>
      </c>
      <c r="AJ22" s="327">
        <f t="shared" si="16"/>
        <v>2</v>
      </c>
      <c r="AK22" s="206">
        <v>2</v>
      </c>
      <c r="AL22" s="206">
        <v>0</v>
      </c>
      <c r="AM22" s="206">
        <f t="shared" si="17"/>
        <v>4</v>
      </c>
      <c r="AN22" s="206">
        <v>2</v>
      </c>
      <c r="AO22" s="206">
        <v>2</v>
      </c>
      <c r="AP22" s="72" t="s">
        <v>25</v>
      </c>
      <c r="AQ22" s="65"/>
    </row>
    <row r="23" spans="1:43" s="56" customFormat="1" ht="24" customHeight="1">
      <c r="A23" s="68"/>
      <c r="B23" s="71" t="s">
        <v>26</v>
      </c>
      <c r="C23" s="326">
        <f t="shared" si="2"/>
        <v>0</v>
      </c>
      <c r="D23" s="327">
        <f t="shared" si="3"/>
        <v>0</v>
      </c>
      <c r="E23" s="327">
        <f t="shared" si="4"/>
        <v>0</v>
      </c>
      <c r="F23" s="327">
        <f t="shared" si="5"/>
        <v>0</v>
      </c>
      <c r="G23" s="206">
        <v>0</v>
      </c>
      <c r="H23" s="206">
        <v>0</v>
      </c>
      <c r="I23" s="327">
        <f t="shared" si="7"/>
        <v>0</v>
      </c>
      <c r="J23" s="206">
        <v>0</v>
      </c>
      <c r="K23" s="206">
        <v>0</v>
      </c>
      <c r="L23" s="327">
        <f t="shared" si="8"/>
        <v>0</v>
      </c>
      <c r="M23" s="206">
        <v>0</v>
      </c>
      <c r="N23" s="206">
        <v>0</v>
      </c>
      <c r="O23" s="327">
        <f t="shared" si="9"/>
        <v>0</v>
      </c>
      <c r="P23" s="206">
        <v>0</v>
      </c>
      <c r="Q23" s="206">
        <v>0</v>
      </c>
      <c r="R23" s="327">
        <f t="shared" si="10"/>
        <v>0</v>
      </c>
      <c r="S23" s="206">
        <v>0</v>
      </c>
      <c r="T23" s="206">
        <v>0</v>
      </c>
      <c r="U23" s="327">
        <f t="shared" si="11"/>
        <v>0</v>
      </c>
      <c r="V23" s="206">
        <v>0</v>
      </c>
      <c r="W23" s="206">
        <v>0</v>
      </c>
      <c r="X23" s="327">
        <f t="shared" si="12"/>
        <v>0</v>
      </c>
      <c r="Y23" s="206">
        <v>0</v>
      </c>
      <c r="Z23" s="206">
        <v>0</v>
      </c>
      <c r="AA23" s="327">
        <f t="shared" si="13"/>
        <v>0</v>
      </c>
      <c r="AB23" s="206">
        <v>0</v>
      </c>
      <c r="AC23" s="206">
        <v>0</v>
      </c>
      <c r="AD23" s="327">
        <f t="shared" si="14"/>
        <v>0</v>
      </c>
      <c r="AE23" s="206">
        <v>0</v>
      </c>
      <c r="AF23" s="206">
        <v>0</v>
      </c>
      <c r="AG23" s="327">
        <f t="shared" si="15"/>
        <v>0</v>
      </c>
      <c r="AH23" s="206">
        <v>0</v>
      </c>
      <c r="AI23" s="206">
        <v>0</v>
      </c>
      <c r="AJ23" s="327">
        <f t="shared" si="16"/>
        <v>0</v>
      </c>
      <c r="AK23" s="206">
        <v>0</v>
      </c>
      <c r="AL23" s="206">
        <v>0</v>
      </c>
      <c r="AM23" s="206">
        <f t="shared" si="17"/>
        <v>0</v>
      </c>
      <c r="AN23" s="206">
        <v>0</v>
      </c>
      <c r="AO23" s="206">
        <v>0</v>
      </c>
      <c r="AP23" s="72" t="s">
        <v>26</v>
      </c>
      <c r="AQ23" s="65"/>
    </row>
    <row r="24" spans="1:43" s="56" customFormat="1" ht="24" customHeight="1">
      <c r="A24" s="68"/>
      <c r="B24" s="71" t="s">
        <v>27</v>
      </c>
      <c r="C24" s="326">
        <f t="shared" si="2"/>
        <v>0</v>
      </c>
      <c r="D24" s="327">
        <f t="shared" si="3"/>
        <v>0</v>
      </c>
      <c r="E24" s="327">
        <f t="shared" si="4"/>
        <v>0</v>
      </c>
      <c r="F24" s="327">
        <f t="shared" si="5"/>
        <v>0</v>
      </c>
      <c r="G24" s="206">
        <v>0</v>
      </c>
      <c r="H24" s="206">
        <v>0</v>
      </c>
      <c r="I24" s="327">
        <f t="shared" si="7"/>
        <v>0</v>
      </c>
      <c r="J24" s="206">
        <v>0</v>
      </c>
      <c r="K24" s="206">
        <v>0</v>
      </c>
      <c r="L24" s="327">
        <f t="shared" si="8"/>
        <v>0</v>
      </c>
      <c r="M24" s="206">
        <v>0</v>
      </c>
      <c r="N24" s="206">
        <v>0</v>
      </c>
      <c r="O24" s="327">
        <f t="shared" si="9"/>
        <v>0</v>
      </c>
      <c r="P24" s="206">
        <v>0</v>
      </c>
      <c r="Q24" s="206">
        <v>0</v>
      </c>
      <c r="R24" s="327">
        <f t="shared" si="10"/>
        <v>0</v>
      </c>
      <c r="S24" s="206">
        <v>0</v>
      </c>
      <c r="T24" s="206">
        <v>0</v>
      </c>
      <c r="U24" s="327">
        <f t="shared" si="11"/>
        <v>0</v>
      </c>
      <c r="V24" s="206">
        <v>0</v>
      </c>
      <c r="W24" s="206">
        <v>0</v>
      </c>
      <c r="X24" s="327">
        <f t="shared" si="12"/>
        <v>0</v>
      </c>
      <c r="Y24" s="206">
        <v>0</v>
      </c>
      <c r="Z24" s="206">
        <v>0</v>
      </c>
      <c r="AA24" s="327">
        <f t="shared" si="13"/>
        <v>0</v>
      </c>
      <c r="AB24" s="206">
        <v>0</v>
      </c>
      <c r="AC24" s="206">
        <v>0</v>
      </c>
      <c r="AD24" s="327">
        <f t="shared" si="14"/>
        <v>0</v>
      </c>
      <c r="AE24" s="206">
        <v>0</v>
      </c>
      <c r="AF24" s="206">
        <v>0</v>
      </c>
      <c r="AG24" s="327">
        <f t="shared" si="15"/>
        <v>0</v>
      </c>
      <c r="AH24" s="206">
        <v>0</v>
      </c>
      <c r="AI24" s="206">
        <v>0</v>
      </c>
      <c r="AJ24" s="327">
        <f t="shared" si="16"/>
        <v>0</v>
      </c>
      <c r="AK24" s="206">
        <v>0</v>
      </c>
      <c r="AL24" s="206">
        <v>0</v>
      </c>
      <c r="AM24" s="206">
        <f t="shared" si="17"/>
        <v>0</v>
      </c>
      <c r="AN24" s="206">
        <v>0</v>
      </c>
      <c r="AO24" s="206">
        <v>0</v>
      </c>
      <c r="AP24" s="72" t="s">
        <v>27</v>
      </c>
      <c r="AQ24" s="65"/>
    </row>
    <row r="25" spans="1:43" s="56" customFormat="1" ht="24" customHeight="1">
      <c r="A25" s="68"/>
      <c r="B25" s="71" t="s">
        <v>28</v>
      </c>
      <c r="C25" s="326">
        <f t="shared" si="2"/>
        <v>0</v>
      </c>
      <c r="D25" s="327">
        <f t="shared" si="3"/>
        <v>0</v>
      </c>
      <c r="E25" s="327">
        <f t="shared" si="4"/>
        <v>0</v>
      </c>
      <c r="F25" s="327">
        <f t="shared" si="5"/>
        <v>0</v>
      </c>
      <c r="G25" s="206">
        <v>0</v>
      </c>
      <c r="H25" s="206">
        <v>0</v>
      </c>
      <c r="I25" s="327">
        <f t="shared" si="7"/>
        <v>0</v>
      </c>
      <c r="J25" s="206">
        <v>0</v>
      </c>
      <c r="K25" s="206">
        <v>0</v>
      </c>
      <c r="L25" s="327">
        <f t="shared" si="8"/>
        <v>0</v>
      </c>
      <c r="M25" s="206">
        <v>0</v>
      </c>
      <c r="N25" s="206">
        <v>0</v>
      </c>
      <c r="O25" s="327">
        <f t="shared" si="9"/>
        <v>0</v>
      </c>
      <c r="P25" s="206">
        <v>0</v>
      </c>
      <c r="Q25" s="206">
        <v>0</v>
      </c>
      <c r="R25" s="327">
        <f t="shared" si="10"/>
        <v>0</v>
      </c>
      <c r="S25" s="206">
        <v>0</v>
      </c>
      <c r="T25" s="206">
        <v>0</v>
      </c>
      <c r="U25" s="327">
        <f t="shared" si="11"/>
        <v>0</v>
      </c>
      <c r="V25" s="206">
        <v>0</v>
      </c>
      <c r="W25" s="206">
        <v>0</v>
      </c>
      <c r="X25" s="327">
        <f t="shared" si="12"/>
        <v>0</v>
      </c>
      <c r="Y25" s="206">
        <v>0</v>
      </c>
      <c r="Z25" s="206">
        <v>0</v>
      </c>
      <c r="AA25" s="327">
        <f t="shared" si="13"/>
        <v>0</v>
      </c>
      <c r="AB25" s="206">
        <v>0</v>
      </c>
      <c r="AC25" s="206">
        <v>0</v>
      </c>
      <c r="AD25" s="327">
        <f t="shared" si="14"/>
        <v>0</v>
      </c>
      <c r="AE25" s="206">
        <v>0</v>
      </c>
      <c r="AF25" s="206">
        <v>0</v>
      </c>
      <c r="AG25" s="327">
        <f t="shared" si="15"/>
        <v>0</v>
      </c>
      <c r="AH25" s="206">
        <v>0</v>
      </c>
      <c r="AI25" s="206">
        <v>0</v>
      </c>
      <c r="AJ25" s="327">
        <f t="shared" si="16"/>
        <v>0</v>
      </c>
      <c r="AK25" s="206">
        <v>0</v>
      </c>
      <c r="AL25" s="206">
        <v>0</v>
      </c>
      <c r="AM25" s="206">
        <f t="shared" si="17"/>
        <v>0</v>
      </c>
      <c r="AN25" s="206">
        <v>0</v>
      </c>
      <c r="AO25" s="206">
        <v>0</v>
      </c>
      <c r="AP25" s="72" t="s">
        <v>28</v>
      </c>
      <c r="AQ25" s="65"/>
    </row>
    <row r="26" spans="1:43" s="56" customFormat="1" ht="24" customHeight="1">
      <c r="A26" s="68"/>
      <c r="B26" s="71" t="s">
        <v>29</v>
      </c>
      <c r="C26" s="326">
        <f t="shared" si="2"/>
        <v>45</v>
      </c>
      <c r="D26" s="327">
        <f t="shared" si="3"/>
        <v>36</v>
      </c>
      <c r="E26" s="327">
        <f t="shared" si="4"/>
        <v>9</v>
      </c>
      <c r="F26" s="327">
        <f t="shared" si="5"/>
        <v>1</v>
      </c>
      <c r="G26" s="206">
        <v>1</v>
      </c>
      <c r="H26" s="206">
        <v>0</v>
      </c>
      <c r="I26" s="327">
        <f t="shared" si="7"/>
        <v>0</v>
      </c>
      <c r="J26" s="206">
        <v>0</v>
      </c>
      <c r="K26" s="206">
        <v>0</v>
      </c>
      <c r="L26" s="327">
        <f t="shared" si="8"/>
        <v>2</v>
      </c>
      <c r="M26" s="206">
        <v>2</v>
      </c>
      <c r="N26" s="206">
        <v>0</v>
      </c>
      <c r="O26" s="327">
        <f t="shared" si="9"/>
        <v>1</v>
      </c>
      <c r="P26" s="206">
        <v>1</v>
      </c>
      <c r="Q26" s="206">
        <v>0</v>
      </c>
      <c r="R26" s="327">
        <f t="shared" si="10"/>
        <v>0</v>
      </c>
      <c r="S26" s="206">
        <v>0</v>
      </c>
      <c r="T26" s="206">
        <v>0</v>
      </c>
      <c r="U26" s="327">
        <f t="shared" si="11"/>
        <v>37</v>
      </c>
      <c r="V26" s="206">
        <v>31</v>
      </c>
      <c r="W26" s="206">
        <v>6</v>
      </c>
      <c r="X26" s="327">
        <f t="shared" si="12"/>
        <v>0</v>
      </c>
      <c r="Y26" s="206">
        <v>0</v>
      </c>
      <c r="Z26" s="206">
        <v>0</v>
      </c>
      <c r="AA26" s="327">
        <f t="shared" si="13"/>
        <v>2</v>
      </c>
      <c r="AB26" s="206">
        <v>0</v>
      </c>
      <c r="AC26" s="206">
        <v>2</v>
      </c>
      <c r="AD26" s="327">
        <f t="shared" si="14"/>
        <v>0</v>
      </c>
      <c r="AE26" s="206">
        <v>0</v>
      </c>
      <c r="AF26" s="206">
        <v>0</v>
      </c>
      <c r="AG26" s="327">
        <f t="shared" si="15"/>
        <v>0</v>
      </c>
      <c r="AH26" s="206">
        <v>0</v>
      </c>
      <c r="AI26" s="206">
        <v>0</v>
      </c>
      <c r="AJ26" s="327">
        <f t="shared" si="16"/>
        <v>2</v>
      </c>
      <c r="AK26" s="206">
        <v>1</v>
      </c>
      <c r="AL26" s="206">
        <v>1</v>
      </c>
      <c r="AM26" s="206">
        <f t="shared" si="17"/>
        <v>12</v>
      </c>
      <c r="AN26" s="206">
        <v>8</v>
      </c>
      <c r="AO26" s="206">
        <v>4</v>
      </c>
      <c r="AP26" s="72" t="s">
        <v>29</v>
      </c>
      <c r="AQ26" s="65"/>
    </row>
    <row r="27" spans="1:43" s="56" customFormat="1" ht="24" customHeight="1">
      <c r="A27" s="68"/>
      <c r="B27" s="71" t="s">
        <v>30</v>
      </c>
      <c r="C27" s="326">
        <f t="shared" si="2"/>
        <v>10</v>
      </c>
      <c r="D27" s="327">
        <f t="shared" si="3"/>
        <v>9</v>
      </c>
      <c r="E27" s="327">
        <f t="shared" si="4"/>
        <v>1</v>
      </c>
      <c r="F27" s="327">
        <f t="shared" si="5"/>
        <v>0</v>
      </c>
      <c r="G27" s="206">
        <v>0</v>
      </c>
      <c r="H27" s="206">
        <v>0</v>
      </c>
      <c r="I27" s="327">
        <f t="shared" si="7"/>
        <v>0</v>
      </c>
      <c r="J27" s="206">
        <v>0</v>
      </c>
      <c r="K27" s="206">
        <v>0</v>
      </c>
      <c r="L27" s="327">
        <f t="shared" si="8"/>
        <v>1</v>
      </c>
      <c r="M27" s="206">
        <v>1</v>
      </c>
      <c r="N27" s="206">
        <v>0</v>
      </c>
      <c r="O27" s="327">
        <f t="shared" si="9"/>
        <v>0</v>
      </c>
      <c r="P27" s="206">
        <v>0</v>
      </c>
      <c r="Q27" s="206">
        <v>0</v>
      </c>
      <c r="R27" s="327">
        <f t="shared" si="10"/>
        <v>0</v>
      </c>
      <c r="S27" s="206">
        <v>0</v>
      </c>
      <c r="T27" s="206">
        <v>0</v>
      </c>
      <c r="U27" s="327">
        <f t="shared" si="11"/>
        <v>7</v>
      </c>
      <c r="V27" s="206">
        <v>7</v>
      </c>
      <c r="W27" s="206">
        <v>0</v>
      </c>
      <c r="X27" s="327">
        <f t="shared" si="12"/>
        <v>0</v>
      </c>
      <c r="Y27" s="206">
        <v>0</v>
      </c>
      <c r="Z27" s="206">
        <v>0</v>
      </c>
      <c r="AA27" s="327">
        <f t="shared" si="13"/>
        <v>1</v>
      </c>
      <c r="AB27" s="206">
        <v>0</v>
      </c>
      <c r="AC27" s="206">
        <v>1</v>
      </c>
      <c r="AD27" s="327">
        <f t="shared" si="14"/>
        <v>0</v>
      </c>
      <c r="AE27" s="206">
        <v>0</v>
      </c>
      <c r="AF27" s="206">
        <v>0</v>
      </c>
      <c r="AG27" s="327">
        <f t="shared" si="15"/>
        <v>0</v>
      </c>
      <c r="AH27" s="206">
        <v>0</v>
      </c>
      <c r="AI27" s="206">
        <v>0</v>
      </c>
      <c r="AJ27" s="327">
        <f t="shared" si="16"/>
        <v>1</v>
      </c>
      <c r="AK27" s="206">
        <v>1</v>
      </c>
      <c r="AL27" s="206">
        <v>0</v>
      </c>
      <c r="AM27" s="206">
        <f t="shared" si="17"/>
        <v>3</v>
      </c>
      <c r="AN27" s="206">
        <v>1</v>
      </c>
      <c r="AO27" s="206">
        <v>2</v>
      </c>
      <c r="AP27" s="72" t="s">
        <v>30</v>
      </c>
      <c r="AQ27" s="65"/>
    </row>
    <row r="28" spans="1:43" s="56" customFormat="1" ht="24" customHeight="1">
      <c r="A28" s="68"/>
      <c r="B28" s="73" t="s">
        <v>60</v>
      </c>
      <c r="C28" s="326">
        <f t="shared" si="2"/>
        <v>11</v>
      </c>
      <c r="D28" s="327">
        <f t="shared" si="3"/>
        <v>9</v>
      </c>
      <c r="E28" s="327">
        <f t="shared" si="4"/>
        <v>2</v>
      </c>
      <c r="F28" s="327">
        <f t="shared" si="5"/>
        <v>0</v>
      </c>
      <c r="G28" s="206">
        <v>0</v>
      </c>
      <c r="H28" s="206">
        <v>0</v>
      </c>
      <c r="I28" s="327">
        <f t="shared" si="7"/>
        <v>0</v>
      </c>
      <c r="J28" s="206">
        <v>0</v>
      </c>
      <c r="K28" s="206">
        <v>0</v>
      </c>
      <c r="L28" s="327">
        <f t="shared" si="8"/>
        <v>1</v>
      </c>
      <c r="M28" s="206">
        <v>1</v>
      </c>
      <c r="N28" s="206">
        <v>0</v>
      </c>
      <c r="O28" s="327">
        <f t="shared" si="9"/>
        <v>0</v>
      </c>
      <c r="P28" s="206">
        <v>0</v>
      </c>
      <c r="Q28" s="206">
        <v>0</v>
      </c>
      <c r="R28" s="327">
        <f t="shared" si="10"/>
        <v>0</v>
      </c>
      <c r="S28" s="206">
        <v>0</v>
      </c>
      <c r="T28" s="206">
        <v>0</v>
      </c>
      <c r="U28" s="327">
        <f t="shared" si="11"/>
        <v>9</v>
      </c>
      <c r="V28" s="206">
        <v>8</v>
      </c>
      <c r="W28" s="206">
        <v>1</v>
      </c>
      <c r="X28" s="327">
        <f t="shared" si="12"/>
        <v>0</v>
      </c>
      <c r="Y28" s="206">
        <v>0</v>
      </c>
      <c r="Z28" s="206">
        <v>0</v>
      </c>
      <c r="AA28" s="327">
        <f t="shared" si="13"/>
        <v>1</v>
      </c>
      <c r="AB28" s="206">
        <v>0</v>
      </c>
      <c r="AC28" s="206">
        <v>1</v>
      </c>
      <c r="AD28" s="327">
        <f t="shared" si="14"/>
        <v>0</v>
      </c>
      <c r="AE28" s="206">
        <v>0</v>
      </c>
      <c r="AF28" s="206">
        <v>0</v>
      </c>
      <c r="AG28" s="327">
        <f t="shared" si="15"/>
        <v>0</v>
      </c>
      <c r="AH28" s="206">
        <v>0</v>
      </c>
      <c r="AI28" s="206">
        <v>0</v>
      </c>
      <c r="AJ28" s="327">
        <f t="shared" si="16"/>
        <v>0</v>
      </c>
      <c r="AK28" s="206">
        <v>0</v>
      </c>
      <c r="AL28" s="206">
        <v>0</v>
      </c>
      <c r="AM28" s="206">
        <f t="shared" si="17"/>
        <v>3</v>
      </c>
      <c r="AN28" s="206">
        <v>1</v>
      </c>
      <c r="AO28" s="206">
        <v>2</v>
      </c>
      <c r="AP28" s="72" t="s">
        <v>77</v>
      </c>
      <c r="AQ28" s="65"/>
    </row>
    <row r="29" spans="1:43" s="56" customFormat="1" ht="24" customHeight="1">
      <c r="A29" s="68"/>
      <c r="B29" s="73" t="s">
        <v>61</v>
      </c>
      <c r="C29" s="326">
        <f t="shared" si="2"/>
        <v>0</v>
      </c>
      <c r="D29" s="327">
        <f t="shared" si="3"/>
        <v>0</v>
      </c>
      <c r="E29" s="327">
        <f t="shared" si="4"/>
        <v>0</v>
      </c>
      <c r="F29" s="327">
        <f t="shared" si="5"/>
        <v>0</v>
      </c>
      <c r="G29" s="206">
        <v>0</v>
      </c>
      <c r="H29" s="206">
        <v>0</v>
      </c>
      <c r="I29" s="327">
        <f t="shared" si="7"/>
        <v>0</v>
      </c>
      <c r="J29" s="206">
        <v>0</v>
      </c>
      <c r="K29" s="206">
        <v>0</v>
      </c>
      <c r="L29" s="327">
        <f t="shared" si="8"/>
        <v>0</v>
      </c>
      <c r="M29" s="206">
        <v>0</v>
      </c>
      <c r="N29" s="206">
        <v>0</v>
      </c>
      <c r="O29" s="327">
        <f t="shared" si="9"/>
        <v>0</v>
      </c>
      <c r="P29" s="206">
        <v>0</v>
      </c>
      <c r="Q29" s="206">
        <v>0</v>
      </c>
      <c r="R29" s="327">
        <f t="shared" si="10"/>
        <v>0</v>
      </c>
      <c r="S29" s="206">
        <v>0</v>
      </c>
      <c r="T29" s="206">
        <v>0</v>
      </c>
      <c r="U29" s="327">
        <f t="shared" si="11"/>
        <v>0</v>
      </c>
      <c r="V29" s="206">
        <v>0</v>
      </c>
      <c r="W29" s="206">
        <v>0</v>
      </c>
      <c r="X29" s="327">
        <f t="shared" si="12"/>
        <v>0</v>
      </c>
      <c r="Y29" s="206">
        <v>0</v>
      </c>
      <c r="Z29" s="206">
        <v>0</v>
      </c>
      <c r="AA29" s="327">
        <f t="shared" si="13"/>
        <v>0</v>
      </c>
      <c r="AB29" s="206">
        <v>0</v>
      </c>
      <c r="AC29" s="206">
        <v>0</v>
      </c>
      <c r="AD29" s="327">
        <f t="shared" si="14"/>
        <v>0</v>
      </c>
      <c r="AE29" s="206">
        <v>0</v>
      </c>
      <c r="AF29" s="206">
        <v>0</v>
      </c>
      <c r="AG29" s="327">
        <f t="shared" si="15"/>
        <v>0</v>
      </c>
      <c r="AH29" s="206">
        <v>0</v>
      </c>
      <c r="AI29" s="206">
        <v>0</v>
      </c>
      <c r="AJ29" s="327">
        <f t="shared" si="16"/>
        <v>0</v>
      </c>
      <c r="AK29" s="206">
        <v>0</v>
      </c>
      <c r="AL29" s="206">
        <v>0</v>
      </c>
      <c r="AM29" s="206">
        <f t="shared" si="17"/>
        <v>0</v>
      </c>
      <c r="AN29" s="206">
        <v>0</v>
      </c>
      <c r="AO29" s="206">
        <v>0</v>
      </c>
      <c r="AP29" s="72" t="s">
        <v>78</v>
      </c>
      <c r="AQ29" s="65"/>
    </row>
    <row r="30" spans="1:43" s="56" customFormat="1" ht="24" customHeight="1">
      <c r="A30" s="68"/>
      <c r="B30" s="73" t="s">
        <v>62</v>
      </c>
      <c r="C30" s="326">
        <f t="shared" si="2"/>
        <v>38</v>
      </c>
      <c r="D30" s="327">
        <f t="shared" si="3"/>
        <v>27</v>
      </c>
      <c r="E30" s="327">
        <f t="shared" si="4"/>
        <v>11</v>
      </c>
      <c r="F30" s="327">
        <f t="shared" si="5"/>
        <v>1</v>
      </c>
      <c r="G30" s="206">
        <v>1</v>
      </c>
      <c r="H30" s="206">
        <v>0</v>
      </c>
      <c r="I30" s="327">
        <f t="shared" si="7"/>
        <v>0</v>
      </c>
      <c r="J30" s="206">
        <v>0</v>
      </c>
      <c r="K30" s="206">
        <v>0</v>
      </c>
      <c r="L30" s="327">
        <f t="shared" si="8"/>
        <v>2</v>
      </c>
      <c r="M30" s="206">
        <v>2</v>
      </c>
      <c r="N30" s="206">
        <v>0</v>
      </c>
      <c r="O30" s="327">
        <f t="shared" si="9"/>
        <v>1</v>
      </c>
      <c r="P30" s="206">
        <v>1</v>
      </c>
      <c r="Q30" s="206">
        <v>0</v>
      </c>
      <c r="R30" s="327">
        <f t="shared" si="10"/>
        <v>0</v>
      </c>
      <c r="S30" s="206">
        <v>0</v>
      </c>
      <c r="T30" s="206">
        <v>0</v>
      </c>
      <c r="U30" s="327">
        <f t="shared" si="11"/>
        <v>29</v>
      </c>
      <c r="V30" s="206">
        <v>22</v>
      </c>
      <c r="W30" s="206">
        <v>7</v>
      </c>
      <c r="X30" s="327">
        <f t="shared" si="12"/>
        <v>0</v>
      </c>
      <c r="Y30" s="206">
        <v>0</v>
      </c>
      <c r="Z30" s="206">
        <v>0</v>
      </c>
      <c r="AA30" s="327">
        <f t="shared" si="13"/>
        <v>2</v>
      </c>
      <c r="AB30" s="206">
        <v>0</v>
      </c>
      <c r="AC30" s="206">
        <v>2</v>
      </c>
      <c r="AD30" s="327">
        <f t="shared" si="14"/>
        <v>0</v>
      </c>
      <c r="AE30" s="206">
        <v>0</v>
      </c>
      <c r="AF30" s="206">
        <v>0</v>
      </c>
      <c r="AG30" s="327">
        <f t="shared" si="15"/>
        <v>0</v>
      </c>
      <c r="AH30" s="206">
        <v>0</v>
      </c>
      <c r="AI30" s="206">
        <v>0</v>
      </c>
      <c r="AJ30" s="327">
        <f t="shared" si="16"/>
        <v>3</v>
      </c>
      <c r="AK30" s="206">
        <v>1</v>
      </c>
      <c r="AL30" s="206">
        <v>2</v>
      </c>
      <c r="AM30" s="206">
        <f t="shared" si="17"/>
        <v>9</v>
      </c>
      <c r="AN30" s="206">
        <v>3</v>
      </c>
      <c r="AO30" s="206">
        <v>6</v>
      </c>
      <c r="AP30" s="72" t="s">
        <v>79</v>
      </c>
      <c r="AQ30" s="65"/>
    </row>
    <row r="31" spans="1:43" s="56" customFormat="1" ht="24" customHeight="1">
      <c r="A31" s="68"/>
      <c r="B31" s="73" t="s">
        <v>189</v>
      </c>
      <c r="C31" s="326">
        <f t="shared" si="2"/>
        <v>57</v>
      </c>
      <c r="D31" s="327">
        <f t="shared" si="3"/>
        <v>43</v>
      </c>
      <c r="E31" s="327">
        <f t="shared" si="4"/>
        <v>14</v>
      </c>
      <c r="F31" s="327">
        <f t="shared" si="5"/>
        <v>1</v>
      </c>
      <c r="G31" s="206">
        <v>1</v>
      </c>
      <c r="H31" s="206">
        <v>0</v>
      </c>
      <c r="I31" s="327">
        <f t="shared" si="7"/>
        <v>1</v>
      </c>
      <c r="J31" s="206">
        <v>1</v>
      </c>
      <c r="K31" s="206">
        <v>0</v>
      </c>
      <c r="L31" s="327">
        <f t="shared" si="8"/>
        <v>2</v>
      </c>
      <c r="M31" s="206">
        <v>2</v>
      </c>
      <c r="N31" s="206">
        <v>0</v>
      </c>
      <c r="O31" s="327">
        <f t="shared" si="9"/>
        <v>1</v>
      </c>
      <c r="P31" s="206">
        <v>1</v>
      </c>
      <c r="Q31" s="206">
        <v>0</v>
      </c>
      <c r="R31" s="327">
        <f t="shared" si="10"/>
        <v>0</v>
      </c>
      <c r="S31" s="206">
        <v>0</v>
      </c>
      <c r="T31" s="206">
        <v>0</v>
      </c>
      <c r="U31" s="327">
        <f t="shared" si="11"/>
        <v>46</v>
      </c>
      <c r="V31" s="206">
        <v>36</v>
      </c>
      <c r="W31" s="206">
        <v>10</v>
      </c>
      <c r="X31" s="327">
        <f t="shared" si="12"/>
        <v>0</v>
      </c>
      <c r="Y31" s="206">
        <v>0</v>
      </c>
      <c r="Z31" s="206">
        <v>0</v>
      </c>
      <c r="AA31" s="327">
        <f t="shared" si="13"/>
        <v>3</v>
      </c>
      <c r="AB31" s="206">
        <v>0</v>
      </c>
      <c r="AC31" s="206">
        <v>3</v>
      </c>
      <c r="AD31" s="327">
        <f t="shared" si="14"/>
        <v>0</v>
      </c>
      <c r="AE31" s="206">
        <v>0</v>
      </c>
      <c r="AF31" s="206">
        <v>0</v>
      </c>
      <c r="AG31" s="327">
        <f t="shared" si="15"/>
        <v>0</v>
      </c>
      <c r="AH31" s="206">
        <v>0</v>
      </c>
      <c r="AI31" s="206">
        <v>0</v>
      </c>
      <c r="AJ31" s="327">
        <f t="shared" si="16"/>
        <v>3</v>
      </c>
      <c r="AK31" s="206">
        <v>2</v>
      </c>
      <c r="AL31" s="206">
        <v>1</v>
      </c>
      <c r="AM31" s="206">
        <f t="shared" si="17"/>
        <v>18</v>
      </c>
      <c r="AN31" s="206">
        <v>11</v>
      </c>
      <c r="AO31" s="206">
        <v>7</v>
      </c>
      <c r="AP31" s="72" t="s">
        <v>189</v>
      </c>
      <c r="AQ31" s="65"/>
    </row>
    <row r="32" spans="1:43" s="322" customFormat="1" ht="24" customHeight="1">
      <c r="A32" s="466" t="s">
        <v>247</v>
      </c>
      <c r="B32" s="467"/>
      <c r="C32" s="319">
        <f t="shared" si="2"/>
        <v>9</v>
      </c>
      <c r="D32" s="320">
        <f t="shared" si="3"/>
        <v>6</v>
      </c>
      <c r="E32" s="320">
        <f t="shared" si="4"/>
        <v>3</v>
      </c>
      <c r="F32" s="320">
        <f t="shared" si="5"/>
        <v>0</v>
      </c>
      <c r="G32" s="320">
        <f aca="true" t="shared" si="18" ref="G32:AO32">SUM(G33:G34)</f>
        <v>0</v>
      </c>
      <c r="H32" s="320">
        <f t="shared" si="18"/>
        <v>0</v>
      </c>
      <c r="I32" s="320">
        <f t="shared" si="7"/>
        <v>1</v>
      </c>
      <c r="J32" s="320">
        <f t="shared" si="18"/>
        <v>1</v>
      </c>
      <c r="K32" s="320">
        <f t="shared" si="18"/>
        <v>0</v>
      </c>
      <c r="L32" s="320">
        <f t="shared" si="8"/>
        <v>0</v>
      </c>
      <c r="M32" s="320">
        <f t="shared" si="18"/>
        <v>0</v>
      </c>
      <c r="N32" s="320">
        <f t="shared" si="18"/>
        <v>0</v>
      </c>
      <c r="O32" s="320">
        <f t="shared" si="9"/>
        <v>0</v>
      </c>
      <c r="P32" s="320">
        <f t="shared" si="18"/>
        <v>0</v>
      </c>
      <c r="Q32" s="320">
        <f t="shared" si="18"/>
        <v>0</v>
      </c>
      <c r="R32" s="320">
        <f t="shared" si="10"/>
        <v>0</v>
      </c>
      <c r="S32" s="320">
        <f t="shared" si="18"/>
        <v>0</v>
      </c>
      <c r="T32" s="320">
        <f t="shared" si="18"/>
        <v>0</v>
      </c>
      <c r="U32" s="320">
        <f t="shared" si="11"/>
        <v>7</v>
      </c>
      <c r="V32" s="320">
        <f t="shared" si="18"/>
        <v>5</v>
      </c>
      <c r="W32" s="320">
        <f t="shared" si="18"/>
        <v>2</v>
      </c>
      <c r="X32" s="320">
        <f t="shared" si="12"/>
        <v>0</v>
      </c>
      <c r="Y32" s="320">
        <f t="shared" si="18"/>
        <v>0</v>
      </c>
      <c r="Z32" s="320">
        <f t="shared" si="18"/>
        <v>0</v>
      </c>
      <c r="AA32" s="320">
        <f t="shared" si="13"/>
        <v>1</v>
      </c>
      <c r="AB32" s="320">
        <f t="shared" si="18"/>
        <v>0</v>
      </c>
      <c r="AC32" s="320">
        <f t="shared" si="18"/>
        <v>1</v>
      </c>
      <c r="AD32" s="320">
        <f t="shared" si="14"/>
        <v>0</v>
      </c>
      <c r="AE32" s="320">
        <f t="shared" si="18"/>
        <v>0</v>
      </c>
      <c r="AF32" s="320">
        <f t="shared" si="18"/>
        <v>0</v>
      </c>
      <c r="AG32" s="320">
        <f t="shared" si="15"/>
        <v>0</v>
      </c>
      <c r="AH32" s="320">
        <f t="shared" si="18"/>
        <v>0</v>
      </c>
      <c r="AI32" s="320">
        <f t="shared" si="18"/>
        <v>0</v>
      </c>
      <c r="AJ32" s="320">
        <f t="shared" si="16"/>
        <v>0</v>
      </c>
      <c r="AK32" s="320">
        <f t="shared" si="18"/>
        <v>0</v>
      </c>
      <c r="AL32" s="320">
        <f t="shared" si="18"/>
        <v>0</v>
      </c>
      <c r="AM32" s="328">
        <f t="shared" si="17"/>
        <v>4</v>
      </c>
      <c r="AN32" s="320">
        <f t="shared" si="18"/>
        <v>1</v>
      </c>
      <c r="AO32" s="320">
        <f t="shared" si="18"/>
        <v>3</v>
      </c>
      <c r="AP32" s="468" t="s">
        <v>247</v>
      </c>
      <c r="AQ32" s="469"/>
    </row>
    <row r="33" spans="1:43" s="56" customFormat="1" ht="24" customHeight="1">
      <c r="A33" s="68"/>
      <c r="B33" s="71" t="s">
        <v>31</v>
      </c>
      <c r="C33" s="326">
        <f t="shared" si="2"/>
        <v>0</v>
      </c>
      <c r="D33" s="327">
        <f t="shared" si="3"/>
        <v>0</v>
      </c>
      <c r="E33" s="327">
        <f t="shared" si="4"/>
        <v>0</v>
      </c>
      <c r="F33" s="327">
        <f t="shared" si="5"/>
        <v>0</v>
      </c>
      <c r="G33" s="206">
        <v>0</v>
      </c>
      <c r="H33" s="206">
        <v>0</v>
      </c>
      <c r="I33" s="327">
        <f t="shared" si="7"/>
        <v>0</v>
      </c>
      <c r="J33" s="206">
        <v>0</v>
      </c>
      <c r="K33" s="206">
        <v>0</v>
      </c>
      <c r="L33" s="327">
        <f t="shared" si="8"/>
        <v>0</v>
      </c>
      <c r="M33" s="206">
        <v>0</v>
      </c>
      <c r="N33" s="206">
        <v>0</v>
      </c>
      <c r="O33" s="327">
        <f t="shared" si="9"/>
        <v>0</v>
      </c>
      <c r="P33" s="206">
        <v>0</v>
      </c>
      <c r="Q33" s="206">
        <v>0</v>
      </c>
      <c r="R33" s="327">
        <f t="shared" si="10"/>
        <v>0</v>
      </c>
      <c r="S33" s="206">
        <v>0</v>
      </c>
      <c r="T33" s="206">
        <v>0</v>
      </c>
      <c r="U33" s="327">
        <f t="shared" si="11"/>
        <v>0</v>
      </c>
      <c r="V33" s="206">
        <v>0</v>
      </c>
      <c r="W33" s="206">
        <v>0</v>
      </c>
      <c r="X33" s="327">
        <f t="shared" si="12"/>
        <v>0</v>
      </c>
      <c r="Y33" s="206">
        <v>0</v>
      </c>
      <c r="Z33" s="206">
        <v>0</v>
      </c>
      <c r="AA33" s="327">
        <f t="shared" si="13"/>
        <v>0</v>
      </c>
      <c r="AB33" s="206">
        <v>0</v>
      </c>
      <c r="AC33" s="206">
        <v>0</v>
      </c>
      <c r="AD33" s="327">
        <f t="shared" si="14"/>
        <v>0</v>
      </c>
      <c r="AE33" s="206">
        <v>0</v>
      </c>
      <c r="AF33" s="206">
        <v>0</v>
      </c>
      <c r="AG33" s="327">
        <f t="shared" si="15"/>
        <v>0</v>
      </c>
      <c r="AH33" s="206">
        <v>0</v>
      </c>
      <c r="AI33" s="206">
        <v>0</v>
      </c>
      <c r="AJ33" s="327">
        <f t="shared" si="16"/>
        <v>0</v>
      </c>
      <c r="AK33" s="206">
        <v>0</v>
      </c>
      <c r="AL33" s="206">
        <v>0</v>
      </c>
      <c r="AM33" s="206">
        <f t="shared" si="17"/>
        <v>0</v>
      </c>
      <c r="AN33" s="206">
        <v>0</v>
      </c>
      <c r="AO33" s="206">
        <v>0</v>
      </c>
      <c r="AP33" s="72" t="s">
        <v>31</v>
      </c>
      <c r="AQ33" s="65"/>
    </row>
    <row r="34" spans="1:43" s="56" customFormat="1" ht="24" customHeight="1">
      <c r="A34" s="68"/>
      <c r="B34" s="71" t="s">
        <v>32</v>
      </c>
      <c r="C34" s="326">
        <f t="shared" si="2"/>
        <v>9</v>
      </c>
      <c r="D34" s="327">
        <f t="shared" si="3"/>
        <v>6</v>
      </c>
      <c r="E34" s="327">
        <f t="shared" si="4"/>
        <v>3</v>
      </c>
      <c r="F34" s="327">
        <f t="shared" si="5"/>
        <v>0</v>
      </c>
      <c r="G34" s="206">
        <v>0</v>
      </c>
      <c r="H34" s="206">
        <v>0</v>
      </c>
      <c r="I34" s="327">
        <f t="shared" si="7"/>
        <v>1</v>
      </c>
      <c r="J34" s="206">
        <v>1</v>
      </c>
      <c r="K34" s="206">
        <v>0</v>
      </c>
      <c r="L34" s="327">
        <f t="shared" si="8"/>
        <v>0</v>
      </c>
      <c r="M34" s="206">
        <v>0</v>
      </c>
      <c r="N34" s="206">
        <v>0</v>
      </c>
      <c r="O34" s="327">
        <f t="shared" si="9"/>
        <v>0</v>
      </c>
      <c r="P34" s="206">
        <v>0</v>
      </c>
      <c r="Q34" s="206">
        <v>0</v>
      </c>
      <c r="R34" s="327">
        <f t="shared" si="10"/>
        <v>0</v>
      </c>
      <c r="S34" s="206">
        <v>0</v>
      </c>
      <c r="T34" s="206">
        <v>0</v>
      </c>
      <c r="U34" s="327">
        <f t="shared" si="11"/>
        <v>7</v>
      </c>
      <c r="V34" s="206">
        <v>5</v>
      </c>
      <c r="W34" s="206">
        <v>2</v>
      </c>
      <c r="X34" s="327">
        <f t="shared" si="12"/>
        <v>0</v>
      </c>
      <c r="Y34" s="206">
        <v>0</v>
      </c>
      <c r="Z34" s="206">
        <v>0</v>
      </c>
      <c r="AA34" s="327">
        <f t="shared" si="13"/>
        <v>1</v>
      </c>
      <c r="AB34" s="206">
        <v>0</v>
      </c>
      <c r="AC34" s="206">
        <v>1</v>
      </c>
      <c r="AD34" s="327">
        <f t="shared" si="14"/>
        <v>0</v>
      </c>
      <c r="AE34" s="206">
        <v>0</v>
      </c>
      <c r="AF34" s="206">
        <v>0</v>
      </c>
      <c r="AG34" s="327">
        <f t="shared" si="15"/>
        <v>0</v>
      </c>
      <c r="AH34" s="206">
        <v>0</v>
      </c>
      <c r="AI34" s="206">
        <v>0</v>
      </c>
      <c r="AJ34" s="327">
        <f t="shared" si="16"/>
        <v>0</v>
      </c>
      <c r="AK34" s="206">
        <v>0</v>
      </c>
      <c r="AL34" s="206">
        <v>0</v>
      </c>
      <c r="AM34" s="206">
        <f t="shared" si="17"/>
        <v>4</v>
      </c>
      <c r="AN34" s="206">
        <v>1</v>
      </c>
      <c r="AO34" s="206">
        <v>3</v>
      </c>
      <c r="AP34" s="72" t="s">
        <v>32</v>
      </c>
      <c r="AQ34" s="65"/>
    </row>
    <row r="35" spans="1:43" s="322" customFormat="1" ht="24" customHeight="1">
      <c r="A35" s="462" t="s">
        <v>248</v>
      </c>
      <c r="B35" s="464"/>
      <c r="C35" s="319">
        <f t="shared" si="2"/>
        <v>17</v>
      </c>
      <c r="D35" s="320">
        <f t="shared" si="3"/>
        <v>14</v>
      </c>
      <c r="E35" s="320">
        <f t="shared" si="4"/>
        <v>3</v>
      </c>
      <c r="F35" s="320">
        <f t="shared" si="5"/>
        <v>0</v>
      </c>
      <c r="G35" s="320">
        <f aca="true" t="shared" si="19" ref="G35:AO35">SUM(G36:G39)</f>
        <v>0</v>
      </c>
      <c r="H35" s="320">
        <f t="shared" si="19"/>
        <v>0</v>
      </c>
      <c r="I35" s="320">
        <f t="shared" si="7"/>
        <v>0</v>
      </c>
      <c r="J35" s="320">
        <f t="shared" si="19"/>
        <v>0</v>
      </c>
      <c r="K35" s="320">
        <f t="shared" si="19"/>
        <v>0</v>
      </c>
      <c r="L35" s="320">
        <f t="shared" si="8"/>
        <v>1</v>
      </c>
      <c r="M35" s="320">
        <f t="shared" si="19"/>
        <v>1</v>
      </c>
      <c r="N35" s="320">
        <f t="shared" si="19"/>
        <v>0</v>
      </c>
      <c r="O35" s="320">
        <f t="shared" si="9"/>
        <v>0</v>
      </c>
      <c r="P35" s="320">
        <f t="shared" si="19"/>
        <v>0</v>
      </c>
      <c r="Q35" s="320">
        <f t="shared" si="19"/>
        <v>0</v>
      </c>
      <c r="R35" s="320">
        <f t="shared" si="10"/>
        <v>0</v>
      </c>
      <c r="S35" s="320">
        <f t="shared" si="19"/>
        <v>0</v>
      </c>
      <c r="T35" s="320">
        <f t="shared" si="19"/>
        <v>0</v>
      </c>
      <c r="U35" s="320">
        <f t="shared" si="11"/>
        <v>14</v>
      </c>
      <c r="V35" s="320">
        <f t="shared" si="19"/>
        <v>13</v>
      </c>
      <c r="W35" s="320">
        <f t="shared" si="19"/>
        <v>1</v>
      </c>
      <c r="X35" s="320">
        <f t="shared" si="12"/>
        <v>0</v>
      </c>
      <c r="Y35" s="320">
        <f t="shared" si="19"/>
        <v>0</v>
      </c>
      <c r="Z35" s="320">
        <f t="shared" si="19"/>
        <v>0</v>
      </c>
      <c r="AA35" s="320">
        <f t="shared" si="13"/>
        <v>2</v>
      </c>
      <c r="AB35" s="320">
        <f t="shared" si="19"/>
        <v>0</v>
      </c>
      <c r="AC35" s="320">
        <f t="shared" si="19"/>
        <v>2</v>
      </c>
      <c r="AD35" s="320">
        <f t="shared" si="14"/>
        <v>0</v>
      </c>
      <c r="AE35" s="320">
        <f t="shared" si="19"/>
        <v>0</v>
      </c>
      <c r="AF35" s="320">
        <f t="shared" si="19"/>
        <v>0</v>
      </c>
      <c r="AG35" s="320">
        <f t="shared" si="15"/>
        <v>0</v>
      </c>
      <c r="AH35" s="320">
        <f t="shared" si="19"/>
        <v>0</v>
      </c>
      <c r="AI35" s="320">
        <f t="shared" si="19"/>
        <v>0</v>
      </c>
      <c r="AJ35" s="320">
        <f t="shared" si="16"/>
        <v>0</v>
      </c>
      <c r="AK35" s="320">
        <f t="shared" si="19"/>
        <v>0</v>
      </c>
      <c r="AL35" s="320">
        <f t="shared" si="19"/>
        <v>0</v>
      </c>
      <c r="AM35" s="328">
        <f t="shared" si="17"/>
        <v>1</v>
      </c>
      <c r="AN35" s="320">
        <f t="shared" si="19"/>
        <v>0</v>
      </c>
      <c r="AO35" s="320">
        <f t="shared" si="19"/>
        <v>1</v>
      </c>
      <c r="AP35" s="468" t="s">
        <v>248</v>
      </c>
      <c r="AQ35" s="469"/>
    </row>
    <row r="36" spans="1:43" s="56" customFormat="1" ht="24" customHeight="1">
      <c r="A36" s="68"/>
      <c r="B36" s="71" t="s">
        <v>48</v>
      </c>
      <c r="C36" s="326">
        <f t="shared" si="2"/>
        <v>17</v>
      </c>
      <c r="D36" s="327">
        <f t="shared" si="3"/>
        <v>14</v>
      </c>
      <c r="E36" s="327">
        <f t="shared" si="4"/>
        <v>3</v>
      </c>
      <c r="F36" s="327">
        <f t="shared" si="5"/>
        <v>0</v>
      </c>
      <c r="G36" s="206">
        <v>0</v>
      </c>
      <c r="H36" s="206">
        <v>0</v>
      </c>
      <c r="I36" s="327">
        <f t="shared" si="7"/>
        <v>0</v>
      </c>
      <c r="J36" s="206">
        <v>0</v>
      </c>
      <c r="K36" s="206">
        <v>0</v>
      </c>
      <c r="L36" s="327">
        <f t="shared" si="8"/>
        <v>1</v>
      </c>
      <c r="M36" s="206">
        <v>1</v>
      </c>
      <c r="N36" s="206">
        <v>0</v>
      </c>
      <c r="O36" s="327">
        <f t="shared" si="9"/>
        <v>0</v>
      </c>
      <c r="P36" s="206">
        <v>0</v>
      </c>
      <c r="Q36" s="206">
        <v>0</v>
      </c>
      <c r="R36" s="327">
        <f t="shared" si="10"/>
        <v>0</v>
      </c>
      <c r="S36" s="206">
        <v>0</v>
      </c>
      <c r="T36" s="206">
        <v>0</v>
      </c>
      <c r="U36" s="327">
        <f t="shared" si="11"/>
        <v>14</v>
      </c>
      <c r="V36" s="206">
        <v>13</v>
      </c>
      <c r="W36" s="206">
        <v>1</v>
      </c>
      <c r="X36" s="327">
        <f t="shared" si="12"/>
        <v>0</v>
      </c>
      <c r="Y36" s="206">
        <v>0</v>
      </c>
      <c r="Z36" s="206">
        <v>0</v>
      </c>
      <c r="AA36" s="327">
        <f t="shared" si="13"/>
        <v>2</v>
      </c>
      <c r="AB36" s="206">
        <v>0</v>
      </c>
      <c r="AC36" s="206">
        <v>2</v>
      </c>
      <c r="AD36" s="327">
        <f t="shared" si="14"/>
        <v>0</v>
      </c>
      <c r="AE36" s="206">
        <v>0</v>
      </c>
      <c r="AF36" s="206">
        <v>0</v>
      </c>
      <c r="AG36" s="327">
        <f t="shared" si="15"/>
        <v>0</v>
      </c>
      <c r="AH36" s="206">
        <v>0</v>
      </c>
      <c r="AI36" s="206">
        <v>0</v>
      </c>
      <c r="AJ36" s="327">
        <f t="shared" si="16"/>
        <v>0</v>
      </c>
      <c r="AK36" s="206">
        <v>0</v>
      </c>
      <c r="AL36" s="206">
        <v>0</v>
      </c>
      <c r="AM36" s="206">
        <f t="shared" si="17"/>
        <v>1</v>
      </c>
      <c r="AN36" s="206">
        <v>0</v>
      </c>
      <c r="AO36" s="206">
        <v>1</v>
      </c>
      <c r="AP36" s="72" t="s">
        <v>47</v>
      </c>
      <c r="AQ36" s="65"/>
    </row>
    <row r="37" spans="1:43" s="56" customFormat="1" ht="24" customHeight="1">
      <c r="A37" s="68"/>
      <c r="B37" s="71" t="s">
        <v>50</v>
      </c>
      <c r="C37" s="326">
        <f t="shared" si="2"/>
        <v>0</v>
      </c>
      <c r="D37" s="327">
        <f t="shared" si="3"/>
        <v>0</v>
      </c>
      <c r="E37" s="327">
        <f t="shared" si="4"/>
        <v>0</v>
      </c>
      <c r="F37" s="327">
        <f t="shared" si="5"/>
        <v>0</v>
      </c>
      <c r="G37" s="206">
        <v>0</v>
      </c>
      <c r="H37" s="206">
        <v>0</v>
      </c>
      <c r="I37" s="327">
        <f t="shared" si="7"/>
        <v>0</v>
      </c>
      <c r="J37" s="206">
        <v>0</v>
      </c>
      <c r="K37" s="206">
        <v>0</v>
      </c>
      <c r="L37" s="327">
        <f t="shared" si="8"/>
        <v>0</v>
      </c>
      <c r="M37" s="206">
        <v>0</v>
      </c>
      <c r="N37" s="206">
        <v>0</v>
      </c>
      <c r="O37" s="327">
        <f t="shared" si="9"/>
        <v>0</v>
      </c>
      <c r="P37" s="206">
        <v>0</v>
      </c>
      <c r="Q37" s="206">
        <v>0</v>
      </c>
      <c r="R37" s="327">
        <f t="shared" si="10"/>
        <v>0</v>
      </c>
      <c r="S37" s="206">
        <v>0</v>
      </c>
      <c r="T37" s="206">
        <v>0</v>
      </c>
      <c r="U37" s="327">
        <f t="shared" si="11"/>
        <v>0</v>
      </c>
      <c r="V37" s="206">
        <v>0</v>
      </c>
      <c r="W37" s="206">
        <v>0</v>
      </c>
      <c r="X37" s="327">
        <f t="shared" si="12"/>
        <v>0</v>
      </c>
      <c r="Y37" s="206">
        <v>0</v>
      </c>
      <c r="Z37" s="206">
        <v>0</v>
      </c>
      <c r="AA37" s="327">
        <f t="shared" si="13"/>
        <v>0</v>
      </c>
      <c r="AB37" s="206">
        <v>0</v>
      </c>
      <c r="AC37" s="206">
        <v>0</v>
      </c>
      <c r="AD37" s="327">
        <f t="shared" si="14"/>
        <v>0</v>
      </c>
      <c r="AE37" s="206">
        <v>0</v>
      </c>
      <c r="AF37" s="206">
        <v>0</v>
      </c>
      <c r="AG37" s="327">
        <f t="shared" si="15"/>
        <v>0</v>
      </c>
      <c r="AH37" s="206">
        <v>0</v>
      </c>
      <c r="AI37" s="206">
        <v>0</v>
      </c>
      <c r="AJ37" s="327">
        <f t="shared" si="16"/>
        <v>0</v>
      </c>
      <c r="AK37" s="206">
        <v>0</v>
      </c>
      <c r="AL37" s="206">
        <v>0</v>
      </c>
      <c r="AM37" s="206">
        <f t="shared" si="17"/>
        <v>0</v>
      </c>
      <c r="AN37" s="206">
        <v>0</v>
      </c>
      <c r="AO37" s="206">
        <v>0</v>
      </c>
      <c r="AP37" s="72" t="s">
        <v>49</v>
      </c>
      <c r="AQ37" s="65"/>
    </row>
    <row r="38" spans="1:43" s="56" customFormat="1" ht="24" customHeight="1">
      <c r="A38" s="68"/>
      <c r="B38" s="71" t="s">
        <v>52</v>
      </c>
      <c r="C38" s="326">
        <f t="shared" si="2"/>
        <v>0</v>
      </c>
      <c r="D38" s="327">
        <f t="shared" si="3"/>
        <v>0</v>
      </c>
      <c r="E38" s="327">
        <f t="shared" si="4"/>
        <v>0</v>
      </c>
      <c r="F38" s="327">
        <f t="shared" si="5"/>
        <v>0</v>
      </c>
      <c r="G38" s="206">
        <v>0</v>
      </c>
      <c r="H38" s="206">
        <v>0</v>
      </c>
      <c r="I38" s="327">
        <f t="shared" si="7"/>
        <v>0</v>
      </c>
      <c r="J38" s="206">
        <v>0</v>
      </c>
      <c r="K38" s="206">
        <v>0</v>
      </c>
      <c r="L38" s="327">
        <f t="shared" si="8"/>
        <v>0</v>
      </c>
      <c r="M38" s="206">
        <v>0</v>
      </c>
      <c r="N38" s="206">
        <v>0</v>
      </c>
      <c r="O38" s="327">
        <f t="shared" si="9"/>
        <v>0</v>
      </c>
      <c r="P38" s="206">
        <v>0</v>
      </c>
      <c r="Q38" s="206">
        <v>0</v>
      </c>
      <c r="R38" s="327">
        <f t="shared" si="10"/>
        <v>0</v>
      </c>
      <c r="S38" s="206">
        <v>0</v>
      </c>
      <c r="T38" s="206">
        <v>0</v>
      </c>
      <c r="U38" s="327">
        <f t="shared" si="11"/>
        <v>0</v>
      </c>
      <c r="V38" s="206">
        <v>0</v>
      </c>
      <c r="W38" s="206">
        <v>0</v>
      </c>
      <c r="X38" s="327">
        <f t="shared" si="12"/>
        <v>0</v>
      </c>
      <c r="Y38" s="206">
        <v>0</v>
      </c>
      <c r="Z38" s="206">
        <v>0</v>
      </c>
      <c r="AA38" s="327">
        <f t="shared" si="13"/>
        <v>0</v>
      </c>
      <c r="AB38" s="206">
        <v>0</v>
      </c>
      <c r="AC38" s="206">
        <v>0</v>
      </c>
      <c r="AD38" s="327">
        <f t="shared" si="14"/>
        <v>0</v>
      </c>
      <c r="AE38" s="206">
        <v>0</v>
      </c>
      <c r="AF38" s="206">
        <v>0</v>
      </c>
      <c r="AG38" s="327">
        <f t="shared" si="15"/>
        <v>0</v>
      </c>
      <c r="AH38" s="206">
        <v>0</v>
      </c>
      <c r="AI38" s="206">
        <v>0</v>
      </c>
      <c r="AJ38" s="327">
        <f t="shared" si="16"/>
        <v>0</v>
      </c>
      <c r="AK38" s="206">
        <v>0</v>
      </c>
      <c r="AL38" s="206">
        <v>0</v>
      </c>
      <c r="AM38" s="206">
        <f t="shared" si="17"/>
        <v>0</v>
      </c>
      <c r="AN38" s="206">
        <v>0</v>
      </c>
      <c r="AO38" s="206">
        <v>0</v>
      </c>
      <c r="AP38" s="72" t="s">
        <v>51</v>
      </c>
      <c r="AQ38" s="65"/>
    </row>
    <row r="39" spans="1:43" s="56" customFormat="1" ht="24" customHeight="1">
      <c r="A39" s="68"/>
      <c r="B39" s="71" t="s">
        <v>54</v>
      </c>
      <c r="C39" s="326">
        <f t="shared" si="2"/>
        <v>0</v>
      </c>
      <c r="D39" s="327">
        <f t="shared" si="3"/>
        <v>0</v>
      </c>
      <c r="E39" s="327">
        <f t="shared" si="4"/>
        <v>0</v>
      </c>
      <c r="F39" s="327">
        <f t="shared" si="5"/>
        <v>0</v>
      </c>
      <c r="G39" s="206">
        <v>0</v>
      </c>
      <c r="H39" s="206">
        <v>0</v>
      </c>
      <c r="I39" s="327">
        <f t="shared" si="7"/>
        <v>0</v>
      </c>
      <c r="J39" s="206">
        <v>0</v>
      </c>
      <c r="K39" s="206">
        <v>0</v>
      </c>
      <c r="L39" s="327">
        <f t="shared" si="8"/>
        <v>0</v>
      </c>
      <c r="M39" s="206">
        <v>0</v>
      </c>
      <c r="N39" s="206">
        <v>0</v>
      </c>
      <c r="O39" s="327">
        <f t="shared" si="9"/>
        <v>0</v>
      </c>
      <c r="P39" s="206">
        <v>0</v>
      </c>
      <c r="Q39" s="206">
        <v>0</v>
      </c>
      <c r="R39" s="327">
        <f t="shared" si="10"/>
        <v>0</v>
      </c>
      <c r="S39" s="206">
        <v>0</v>
      </c>
      <c r="T39" s="206">
        <v>0</v>
      </c>
      <c r="U39" s="327">
        <f t="shared" si="11"/>
        <v>0</v>
      </c>
      <c r="V39" s="206">
        <v>0</v>
      </c>
      <c r="W39" s="206">
        <v>0</v>
      </c>
      <c r="X39" s="327">
        <f t="shared" si="12"/>
        <v>0</v>
      </c>
      <c r="Y39" s="206">
        <v>0</v>
      </c>
      <c r="Z39" s="206">
        <v>0</v>
      </c>
      <c r="AA39" s="327">
        <f t="shared" si="13"/>
        <v>0</v>
      </c>
      <c r="AB39" s="206">
        <v>0</v>
      </c>
      <c r="AC39" s="206">
        <v>0</v>
      </c>
      <c r="AD39" s="327">
        <f t="shared" si="14"/>
        <v>0</v>
      </c>
      <c r="AE39" s="206">
        <v>0</v>
      </c>
      <c r="AF39" s="206">
        <v>0</v>
      </c>
      <c r="AG39" s="327">
        <f t="shared" si="15"/>
        <v>0</v>
      </c>
      <c r="AH39" s="206">
        <v>0</v>
      </c>
      <c r="AI39" s="206">
        <v>0</v>
      </c>
      <c r="AJ39" s="327">
        <f t="shared" si="16"/>
        <v>0</v>
      </c>
      <c r="AK39" s="206">
        <v>0</v>
      </c>
      <c r="AL39" s="206">
        <v>0</v>
      </c>
      <c r="AM39" s="206">
        <f t="shared" si="17"/>
        <v>0</v>
      </c>
      <c r="AN39" s="206">
        <v>0</v>
      </c>
      <c r="AO39" s="206">
        <v>0</v>
      </c>
      <c r="AP39" s="72" t="s">
        <v>53</v>
      </c>
      <c r="AQ39" s="65"/>
    </row>
    <row r="40" spans="1:43" s="322" customFormat="1" ht="24" customHeight="1">
      <c r="A40" s="462" t="s">
        <v>249</v>
      </c>
      <c r="B40" s="464"/>
      <c r="C40" s="319">
        <f t="shared" si="2"/>
        <v>0</v>
      </c>
      <c r="D40" s="320">
        <f t="shared" si="3"/>
        <v>0</v>
      </c>
      <c r="E40" s="320">
        <f t="shared" si="4"/>
        <v>0</v>
      </c>
      <c r="F40" s="320">
        <f t="shared" si="5"/>
        <v>0</v>
      </c>
      <c r="G40" s="320">
        <f aca="true" t="shared" si="20" ref="G40:AO40">G41</f>
        <v>0</v>
      </c>
      <c r="H40" s="320">
        <f t="shared" si="20"/>
        <v>0</v>
      </c>
      <c r="I40" s="320">
        <f t="shared" si="7"/>
        <v>0</v>
      </c>
      <c r="J40" s="320">
        <f t="shared" si="20"/>
        <v>0</v>
      </c>
      <c r="K40" s="320">
        <f t="shared" si="20"/>
        <v>0</v>
      </c>
      <c r="L40" s="320">
        <f t="shared" si="8"/>
        <v>0</v>
      </c>
      <c r="M40" s="320">
        <f t="shared" si="20"/>
        <v>0</v>
      </c>
      <c r="N40" s="320">
        <f t="shared" si="20"/>
        <v>0</v>
      </c>
      <c r="O40" s="320">
        <f t="shared" si="9"/>
        <v>0</v>
      </c>
      <c r="P40" s="320">
        <f t="shared" si="20"/>
        <v>0</v>
      </c>
      <c r="Q40" s="320">
        <f t="shared" si="20"/>
        <v>0</v>
      </c>
      <c r="R40" s="320">
        <f t="shared" si="10"/>
        <v>0</v>
      </c>
      <c r="S40" s="320">
        <f t="shared" si="20"/>
        <v>0</v>
      </c>
      <c r="T40" s="320">
        <f t="shared" si="20"/>
        <v>0</v>
      </c>
      <c r="U40" s="320">
        <f t="shared" si="11"/>
        <v>0</v>
      </c>
      <c r="V40" s="320">
        <f t="shared" si="20"/>
        <v>0</v>
      </c>
      <c r="W40" s="320">
        <f t="shared" si="20"/>
        <v>0</v>
      </c>
      <c r="X40" s="320">
        <f t="shared" si="12"/>
        <v>0</v>
      </c>
      <c r="Y40" s="320">
        <f t="shared" si="20"/>
        <v>0</v>
      </c>
      <c r="Z40" s="320">
        <f t="shared" si="20"/>
        <v>0</v>
      </c>
      <c r="AA40" s="320">
        <f t="shared" si="13"/>
        <v>0</v>
      </c>
      <c r="AB40" s="320">
        <f t="shared" si="20"/>
        <v>0</v>
      </c>
      <c r="AC40" s="320">
        <f t="shared" si="20"/>
        <v>0</v>
      </c>
      <c r="AD40" s="320">
        <f t="shared" si="14"/>
        <v>0</v>
      </c>
      <c r="AE40" s="320">
        <f t="shared" si="20"/>
        <v>0</v>
      </c>
      <c r="AF40" s="320">
        <f t="shared" si="20"/>
        <v>0</v>
      </c>
      <c r="AG40" s="320">
        <f t="shared" si="15"/>
        <v>0</v>
      </c>
      <c r="AH40" s="320">
        <f t="shared" si="20"/>
        <v>0</v>
      </c>
      <c r="AI40" s="320">
        <f t="shared" si="20"/>
        <v>0</v>
      </c>
      <c r="AJ40" s="320">
        <f t="shared" si="16"/>
        <v>0</v>
      </c>
      <c r="AK40" s="320">
        <f t="shared" si="20"/>
        <v>0</v>
      </c>
      <c r="AL40" s="320">
        <f t="shared" si="20"/>
        <v>0</v>
      </c>
      <c r="AM40" s="328">
        <f t="shared" si="17"/>
        <v>0</v>
      </c>
      <c r="AN40" s="320">
        <f t="shared" si="20"/>
        <v>0</v>
      </c>
      <c r="AO40" s="320">
        <f t="shared" si="20"/>
        <v>0</v>
      </c>
      <c r="AP40" s="483" t="s">
        <v>33</v>
      </c>
      <c r="AQ40" s="484"/>
    </row>
    <row r="41" spans="1:43" s="56" customFormat="1" ht="24" customHeight="1">
      <c r="A41" s="68"/>
      <c r="B41" s="71" t="s">
        <v>34</v>
      </c>
      <c r="C41" s="326">
        <f t="shared" si="2"/>
        <v>0</v>
      </c>
      <c r="D41" s="327">
        <f t="shared" si="3"/>
        <v>0</v>
      </c>
      <c r="E41" s="327">
        <f t="shared" si="4"/>
        <v>0</v>
      </c>
      <c r="F41" s="327">
        <f t="shared" si="5"/>
        <v>0</v>
      </c>
      <c r="G41" s="206">
        <v>0</v>
      </c>
      <c r="H41" s="206">
        <v>0</v>
      </c>
      <c r="I41" s="327">
        <f t="shared" si="7"/>
        <v>0</v>
      </c>
      <c r="J41" s="206">
        <v>0</v>
      </c>
      <c r="K41" s="206">
        <v>0</v>
      </c>
      <c r="L41" s="327">
        <f t="shared" si="8"/>
        <v>0</v>
      </c>
      <c r="M41" s="206">
        <v>0</v>
      </c>
      <c r="N41" s="206">
        <v>0</v>
      </c>
      <c r="O41" s="327">
        <f t="shared" si="9"/>
        <v>0</v>
      </c>
      <c r="P41" s="206">
        <v>0</v>
      </c>
      <c r="Q41" s="206">
        <v>0</v>
      </c>
      <c r="R41" s="327">
        <f t="shared" si="10"/>
        <v>0</v>
      </c>
      <c r="S41" s="206">
        <v>0</v>
      </c>
      <c r="T41" s="206">
        <v>0</v>
      </c>
      <c r="U41" s="327">
        <f t="shared" si="11"/>
        <v>0</v>
      </c>
      <c r="V41" s="206">
        <v>0</v>
      </c>
      <c r="W41" s="206">
        <v>0</v>
      </c>
      <c r="X41" s="327">
        <f t="shared" si="12"/>
        <v>0</v>
      </c>
      <c r="Y41" s="206">
        <v>0</v>
      </c>
      <c r="Z41" s="206">
        <v>0</v>
      </c>
      <c r="AA41" s="327">
        <f t="shared" si="13"/>
        <v>0</v>
      </c>
      <c r="AB41" s="206">
        <v>0</v>
      </c>
      <c r="AC41" s="206">
        <v>0</v>
      </c>
      <c r="AD41" s="327">
        <f t="shared" si="14"/>
        <v>0</v>
      </c>
      <c r="AE41" s="206">
        <v>0</v>
      </c>
      <c r="AF41" s="206">
        <v>0</v>
      </c>
      <c r="AG41" s="327">
        <f t="shared" si="15"/>
        <v>0</v>
      </c>
      <c r="AH41" s="206">
        <v>0</v>
      </c>
      <c r="AI41" s="206">
        <v>0</v>
      </c>
      <c r="AJ41" s="327">
        <f t="shared" si="16"/>
        <v>0</v>
      </c>
      <c r="AK41" s="206">
        <v>0</v>
      </c>
      <c r="AL41" s="206">
        <v>0</v>
      </c>
      <c r="AM41" s="206">
        <f t="shared" si="17"/>
        <v>0</v>
      </c>
      <c r="AN41" s="206">
        <v>0</v>
      </c>
      <c r="AO41" s="206">
        <v>0</v>
      </c>
      <c r="AP41" s="72" t="s">
        <v>34</v>
      </c>
      <c r="AQ41" s="65"/>
    </row>
    <row r="42" spans="1:43" s="322" customFormat="1" ht="24" customHeight="1">
      <c r="A42" s="462" t="s">
        <v>250</v>
      </c>
      <c r="B42" s="464"/>
      <c r="C42" s="319">
        <f t="shared" si="2"/>
        <v>0</v>
      </c>
      <c r="D42" s="320">
        <f t="shared" si="3"/>
        <v>0</v>
      </c>
      <c r="E42" s="320">
        <f t="shared" si="4"/>
        <v>0</v>
      </c>
      <c r="F42" s="320">
        <f t="shared" si="5"/>
        <v>0</v>
      </c>
      <c r="G42" s="320">
        <f aca="true" t="shared" si="21" ref="G42:AO42">SUM(G43:G44)</f>
        <v>0</v>
      </c>
      <c r="H42" s="320">
        <f t="shared" si="21"/>
        <v>0</v>
      </c>
      <c r="I42" s="320">
        <f t="shared" si="7"/>
        <v>0</v>
      </c>
      <c r="J42" s="320">
        <f t="shared" si="21"/>
        <v>0</v>
      </c>
      <c r="K42" s="320">
        <f t="shared" si="21"/>
        <v>0</v>
      </c>
      <c r="L42" s="320">
        <f t="shared" si="8"/>
        <v>0</v>
      </c>
      <c r="M42" s="320">
        <f t="shared" si="21"/>
        <v>0</v>
      </c>
      <c r="N42" s="320">
        <f t="shared" si="21"/>
        <v>0</v>
      </c>
      <c r="O42" s="320">
        <f t="shared" si="9"/>
        <v>0</v>
      </c>
      <c r="P42" s="320">
        <f t="shared" si="21"/>
        <v>0</v>
      </c>
      <c r="Q42" s="320">
        <f t="shared" si="21"/>
        <v>0</v>
      </c>
      <c r="R42" s="320">
        <f t="shared" si="10"/>
        <v>0</v>
      </c>
      <c r="S42" s="320">
        <f t="shared" si="21"/>
        <v>0</v>
      </c>
      <c r="T42" s="320">
        <f t="shared" si="21"/>
        <v>0</v>
      </c>
      <c r="U42" s="320">
        <f t="shared" si="11"/>
        <v>0</v>
      </c>
      <c r="V42" s="320">
        <f t="shared" si="21"/>
        <v>0</v>
      </c>
      <c r="W42" s="320">
        <f t="shared" si="21"/>
        <v>0</v>
      </c>
      <c r="X42" s="320">
        <f t="shared" si="12"/>
        <v>0</v>
      </c>
      <c r="Y42" s="320">
        <f t="shared" si="21"/>
        <v>0</v>
      </c>
      <c r="Z42" s="320">
        <f t="shared" si="21"/>
        <v>0</v>
      </c>
      <c r="AA42" s="320">
        <f t="shared" si="13"/>
        <v>0</v>
      </c>
      <c r="AB42" s="320">
        <f t="shared" si="21"/>
        <v>0</v>
      </c>
      <c r="AC42" s="320">
        <f t="shared" si="21"/>
        <v>0</v>
      </c>
      <c r="AD42" s="320">
        <f t="shared" si="14"/>
        <v>0</v>
      </c>
      <c r="AE42" s="320">
        <f t="shared" si="21"/>
        <v>0</v>
      </c>
      <c r="AF42" s="320">
        <f t="shared" si="21"/>
        <v>0</v>
      </c>
      <c r="AG42" s="320">
        <f t="shared" si="15"/>
        <v>0</v>
      </c>
      <c r="AH42" s="320">
        <f t="shared" si="21"/>
        <v>0</v>
      </c>
      <c r="AI42" s="320">
        <f t="shared" si="21"/>
        <v>0</v>
      </c>
      <c r="AJ42" s="320">
        <f t="shared" si="16"/>
        <v>0</v>
      </c>
      <c r="AK42" s="320">
        <f t="shared" si="21"/>
        <v>0</v>
      </c>
      <c r="AL42" s="320">
        <f t="shared" si="21"/>
        <v>0</v>
      </c>
      <c r="AM42" s="328">
        <f t="shared" si="17"/>
        <v>0</v>
      </c>
      <c r="AN42" s="320">
        <f t="shared" si="21"/>
        <v>0</v>
      </c>
      <c r="AO42" s="320">
        <f t="shared" si="21"/>
        <v>0</v>
      </c>
      <c r="AP42" s="468" t="s">
        <v>250</v>
      </c>
      <c r="AQ42" s="469"/>
    </row>
    <row r="43" spans="1:43" s="56" customFormat="1" ht="24" customHeight="1">
      <c r="A43" s="68"/>
      <c r="B43" s="71" t="s">
        <v>35</v>
      </c>
      <c r="C43" s="326">
        <f t="shared" si="2"/>
        <v>0</v>
      </c>
      <c r="D43" s="327">
        <f t="shared" si="3"/>
        <v>0</v>
      </c>
      <c r="E43" s="327">
        <f t="shared" si="4"/>
        <v>0</v>
      </c>
      <c r="F43" s="327">
        <f t="shared" si="5"/>
        <v>0</v>
      </c>
      <c r="G43" s="206">
        <v>0</v>
      </c>
      <c r="H43" s="206">
        <v>0</v>
      </c>
      <c r="I43" s="327">
        <f t="shared" si="7"/>
        <v>0</v>
      </c>
      <c r="J43" s="206">
        <v>0</v>
      </c>
      <c r="K43" s="206">
        <v>0</v>
      </c>
      <c r="L43" s="327">
        <f t="shared" si="8"/>
        <v>0</v>
      </c>
      <c r="M43" s="206">
        <v>0</v>
      </c>
      <c r="N43" s="206">
        <v>0</v>
      </c>
      <c r="O43" s="327">
        <f t="shared" si="9"/>
        <v>0</v>
      </c>
      <c r="P43" s="206">
        <v>0</v>
      </c>
      <c r="Q43" s="206">
        <v>0</v>
      </c>
      <c r="R43" s="327">
        <f t="shared" si="10"/>
        <v>0</v>
      </c>
      <c r="S43" s="206">
        <v>0</v>
      </c>
      <c r="T43" s="206">
        <v>0</v>
      </c>
      <c r="U43" s="327">
        <f t="shared" si="11"/>
        <v>0</v>
      </c>
      <c r="V43" s="206">
        <v>0</v>
      </c>
      <c r="W43" s="206">
        <v>0</v>
      </c>
      <c r="X43" s="327">
        <f t="shared" si="12"/>
        <v>0</v>
      </c>
      <c r="Y43" s="206">
        <v>0</v>
      </c>
      <c r="Z43" s="206">
        <v>0</v>
      </c>
      <c r="AA43" s="327">
        <f t="shared" si="13"/>
        <v>0</v>
      </c>
      <c r="AB43" s="206">
        <v>0</v>
      </c>
      <c r="AC43" s="206">
        <v>0</v>
      </c>
      <c r="AD43" s="327">
        <f t="shared" si="14"/>
        <v>0</v>
      </c>
      <c r="AE43" s="206">
        <v>0</v>
      </c>
      <c r="AF43" s="206">
        <v>0</v>
      </c>
      <c r="AG43" s="327">
        <f t="shared" si="15"/>
        <v>0</v>
      </c>
      <c r="AH43" s="206">
        <v>0</v>
      </c>
      <c r="AI43" s="206">
        <v>0</v>
      </c>
      <c r="AJ43" s="327">
        <f t="shared" si="16"/>
        <v>0</v>
      </c>
      <c r="AK43" s="206">
        <v>0</v>
      </c>
      <c r="AL43" s="206">
        <v>0</v>
      </c>
      <c r="AM43" s="206">
        <f t="shared" si="17"/>
        <v>0</v>
      </c>
      <c r="AN43" s="206">
        <v>0</v>
      </c>
      <c r="AO43" s="206">
        <v>0</v>
      </c>
      <c r="AP43" s="72" t="s">
        <v>35</v>
      </c>
      <c r="AQ43" s="65"/>
    </row>
    <row r="44" spans="1:43" s="56" customFormat="1" ht="24" customHeight="1">
      <c r="A44" s="68"/>
      <c r="B44" s="71" t="s">
        <v>36</v>
      </c>
      <c r="C44" s="326">
        <f t="shared" si="2"/>
        <v>0</v>
      </c>
      <c r="D44" s="327">
        <f t="shared" si="3"/>
        <v>0</v>
      </c>
      <c r="E44" s="327">
        <f t="shared" si="4"/>
        <v>0</v>
      </c>
      <c r="F44" s="327">
        <f t="shared" si="5"/>
        <v>0</v>
      </c>
      <c r="G44" s="206">
        <v>0</v>
      </c>
      <c r="H44" s="206">
        <v>0</v>
      </c>
      <c r="I44" s="327">
        <f t="shared" si="7"/>
        <v>0</v>
      </c>
      <c r="J44" s="206">
        <v>0</v>
      </c>
      <c r="K44" s="206">
        <v>0</v>
      </c>
      <c r="L44" s="327">
        <f t="shared" si="8"/>
        <v>0</v>
      </c>
      <c r="M44" s="206">
        <v>0</v>
      </c>
      <c r="N44" s="206">
        <v>0</v>
      </c>
      <c r="O44" s="327">
        <f t="shared" si="9"/>
        <v>0</v>
      </c>
      <c r="P44" s="206">
        <v>0</v>
      </c>
      <c r="Q44" s="206">
        <v>0</v>
      </c>
      <c r="R44" s="327">
        <f t="shared" si="10"/>
        <v>0</v>
      </c>
      <c r="S44" s="206">
        <v>0</v>
      </c>
      <c r="T44" s="206">
        <v>0</v>
      </c>
      <c r="U44" s="327">
        <f t="shared" si="11"/>
        <v>0</v>
      </c>
      <c r="V44" s="206">
        <v>0</v>
      </c>
      <c r="W44" s="206">
        <v>0</v>
      </c>
      <c r="X44" s="327">
        <f t="shared" si="12"/>
        <v>0</v>
      </c>
      <c r="Y44" s="206">
        <v>0</v>
      </c>
      <c r="Z44" s="206">
        <v>0</v>
      </c>
      <c r="AA44" s="327">
        <f t="shared" si="13"/>
        <v>0</v>
      </c>
      <c r="AB44" s="206">
        <v>0</v>
      </c>
      <c r="AC44" s="206">
        <v>0</v>
      </c>
      <c r="AD44" s="327">
        <f t="shared" si="14"/>
        <v>0</v>
      </c>
      <c r="AE44" s="206">
        <v>0</v>
      </c>
      <c r="AF44" s="206">
        <v>0</v>
      </c>
      <c r="AG44" s="327">
        <f t="shared" si="15"/>
        <v>0</v>
      </c>
      <c r="AH44" s="206">
        <v>0</v>
      </c>
      <c r="AI44" s="206">
        <v>0</v>
      </c>
      <c r="AJ44" s="327">
        <f t="shared" si="16"/>
        <v>0</v>
      </c>
      <c r="AK44" s="206">
        <v>0</v>
      </c>
      <c r="AL44" s="206">
        <v>0</v>
      </c>
      <c r="AM44" s="206">
        <f t="shared" si="17"/>
        <v>0</v>
      </c>
      <c r="AN44" s="206">
        <v>0</v>
      </c>
      <c r="AO44" s="206">
        <v>0</v>
      </c>
      <c r="AP44" s="72" t="s">
        <v>36</v>
      </c>
      <c r="AQ44" s="65"/>
    </row>
    <row r="45" spans="1:43" s="322" customFormat="1" ht="24" customHeight="1">
      <c r="A45" s="462" t="s">
        <v>251</v>
      </c>
      <c r="B45" s="464"/>
      <c r="C45" s="319">
        <f t="shared" si="2"/>
        <v>0</v>
      </c>
      <c r="D45" s="320">
        <f t="shared" si="3"/>
        <v>0</v>
      </c>
      <c r="E45" s="320">
        <f t="shared" si="4"/>
        <v>0</v>
      </c>
      <c r="F45" s="320">
        <f t="shared" si="5"/>
        <v>0</v>
      </c>
      <c r="G45" s="320">
        <f aca="true" t="shared" si="22" ref="G45:AO45">SUM(G46:G48)</f>
        <v>0</v>
      </c>
      <c r="H45" s="320">
        <f t="shared" si="22"/>
        <v>0</v>
      </c>
      <c r="I45" s="320">
        <f t="shared" si="7"/>
        <v>0</v>
      </c>
      <c r="J45" s="320">
        <f t="shared" si="22"/>
        <v>0</v>
      </c>
      <c r="K45" s="320">
        <f t="shared" si="22"/>
        <v>0</v>
      </c>
      <c r="L45" s="320">
        <f t="shared" si="8"/>
        <v>0</v>
      </c>
      <c r="M45" s="320">
        <f t="shared" si="22"/>
        <v>0</v>
      </c>
      <c r="N45" s="320">
        <f t="shared" si="22"/>
        <v>0</v>
      </c>
      <c r="O45" s="320">
        <f t="shared" si="9"/>
        <v>0</v>
      </c>
      <c r="P45" s="320">
        <f t="shared" si="22"/>
        <v>0</v>
      </c>
      <c r="Q45" s="320">
        <f t="shared" si="22"/>
        <v>0</v>
      </c>
      <c r="R45" s="320">
        <f t="shared" si="10"/>
        <v>0</v>
      </c>
      <c r="S45" s="320">
        <f t="shared" si="22"/>
        <v>0</v>
      </c>
      <c r="T45" s="320">
        <f t="shared" si="22"/>
        <v>0</v>
      </c>
      <c r="U45" s="320">
        <f t="shared" si="11"/>
        <v>0</v>
      </c>
      <c r="V45" s="320">
        <f t="shared" si="22"/>
        <v>0</v>
      </c>
      <c r="W45" s="320">
        <f t="shared" si="22"/>
        <v>0</v>
      </c>
      <c r="X45" s="320">
        <f t="shared" si="12"/>
        <v>0</v>
      </c>
      <c r="Y45" s="320">
        <f t="shared" si="22"/>
        <v>0</v>
      </c>
      <c r="Z45" s="320">
        <f t="shared" si="22"/>
        <v>0</v>
      </c>
      <c r="AA45" s="320">
        <f t="shared" si="13"/>
        <v>0</v>
      </c>
      <c r="AB45" s="320">
        <f t="shared" si="22"/>
        <v>0</v>
      </c>
      <c r="AC45" s="320">
        <f t="shared" si="22"/>
        <v>0</v>
      </c>
      <c r="AD45" s="320">
        <f t="shared" si="14"/>
        <v>0</v>
      </c>
      <c r="AE45" s="320">
        <f t="shared" si="22"/>
        <v>0</v>
      </c>
      <c r="AF45" s="320">
        <f t="shared" si="22"/>
        <v>0</v>
      </c>
      <c r="AG45" s="320">
        <f t="shared" si="15"/>
        <v>0</v>
      </c>
      <c r="AH45" s="320">
        <f t="shared" si="22"/>
        <v>0</v>
      </c>
      <c r="AI45" s="320">
        <f t="shared" si="22"/>
        <v>0</v>
      </c>
      <c r="AJ45" s="320">
        <f t="shared" si="16"/>
        <v>0</v>
      </c>
      <c r="AK45" s="320">
        <f t="shared" si="22"/>
        <v>0</v>
      </c>
      <c r="AL45" s="320">
        <f t="shared" si="22"/>
        <v>0</v>
      </c>
      <c r="AM45" s="328">
        <f t="shared" si="17"/>
        <v>0</v>
      </c>
      <c r="AN45" s="320">
        <f t="shared" si="22"/>
        <v>0</v>
      </c>
      <c r="AO45" s="320">
        <f t="shared" si="22"/>
        <v>0</v>
      </c>
      <c r="AP45" s="468" t="s">
        <v>251</v>
      </c>
      <c r="AQ45" s="469"/>
    </row>
    <row r="46" spans="1:43" s="56" customFormat="1" ht="24" customHeight="1">
      <c r="A46" s="68"/>
      <c r="B46" s="71" t="s">
        <v>37</v>
      </c>
      <c r="C46" s="326">
        <f t="shared" si="2"/>
        <v>0</v>
      </c>
      <c r="D46" s="327">
        <f t="shared" si="3"/>
        <v>0</v>
      </c>
      <c r="E46" s="327">
        <f t="shared" si="4"/>
        <v>0</v>
      </c>
      <c r="F46" s="327">
        <f t="shared" si="5"/>
        <v>0</v>
      </c>
      <c r="G46" s="206">
        <v>0</v>
      </c>
      <c r="H46" s="206">
        <v>0</v>
      </c>
      <c r="I46" s="327">
        <f t="shared" si="7"/>
        <v>0</v>
      </c>
      <c r="J46" s="206">
        <v>0</v>
      </c>
      <c r="K46" s="206">
        <v>0</v>
      </c>
      <c r="L46" s="327">
        <f t="shared" si="8"/>
        <v>0</v>
      </c>
      <c r="M46" s="206">
        <v>0</v>
      </c>
      <c r="N46" s="206">
        <v>0</v>
      </c>
      <c r="O46" s="327">
        <f t="shared" si="9"/>
        <v>0</v>
      </c>
      <c r="P46" s="206">
        <v>0</v>
      </c>
      <c r="Q46" s="206">
        <v>0</v>
      </c>
      <c r="R46" s="327">
        <f t="shared" si="10"/>
        <v>0</v>
      </c>
      <c r="S46" s="206">
        <v>0</v>
      </c>
      <c r="T46" s="206">
        <v>0</v>
      </c>
      <c r="U46" s="327">
        <f t="shared" si="11"/>
        <v>0</v>
      </c>
      <c r="V46" s="206">
        <v>0</v>
      </c>
      <c r="W46" s="206">
        <v>0</v>
      </c>
      <c r="X46" s="327">
        <f t="shared" si="12"/>
        <v>0</v>
      </c>
      <c r="Y46" s="206">
        <v>0</v>
      </c>
      <c r="Z46" s="206">
        <v>0</v>
      </c>
      <c r="AA46" s="327">
        <f t="shared" si="13"/>
        <v>0</v>
      </c>
      <c r="AB46" s="206">
        <v>0</v>
      </c>
      <c r="AC46" s="206">
        <v>0</v>
      </c>
      <c r="AD46" s="327">
        <f t="shared" si="14"/>
        <v>0</v>
      </c>
      <c r="AE46" s="206">
        <v>0</v>
      </c>
      <c r="AF46" s="206">
        <v>0</v>
      </c>
      <c r="AG46" s="327">
        <f t="shared" si="15"/>
        <v>0</v>
      </c>
      <c r="AH46" s="206">
        <v>0</v>
      </c>
      <c r="AI46" s="206">
        <v>0</v>
      </c>
      <c r="AJ46" s="327">
        <f t="shared" si="16"/>
        <v>0</v>
      </c>
      <c r="AK46" s="206">
        <v>0</v>
      </c>
      <c r="AL46" s="206">
        <v>0</v>
      </c>
      <c r="AM46" s="206">
        <f t="shared" si="17"/>
        <v>0</v>
      </c>
      <c r="AN46" s="206">
        <v>0</v>
      </c>
      <c r="AO46" s="206">
        <v>0</v>
      </c>
      <c r="AP46" s="72" t="s">
        <v>37</v>
      </c>
      <c r="AQ46" s="65"/>
    </row>
    <row r="47" spans="1:43" s="56" customFormat="1" ht="24" customHeight="1">
      <c r="A47" s="68"/>
      <c r="B47" s="71" t="s">
        <v>38</v>
      </c>
      <c r="C47" s="326">
        <f t="shared" si="2"/>
        <v>0</v>
      </c>
      <c r="D47" s="327">
        <f t="shared" si="3"/>
        <v>0</v>
      </c>
      <c r="E47" s="327">
        <f t="shared" si="4"/>
        <v>0</v>
      </c>
      <c r="F47" s="327">
        <f t="shared" si="5"/>
        <v>0</v>
      </c>
      <c r="G47" s="206">
        <v>0</v>
      </c>
      <c r="H47" s="206">
        <v>0</v>
      </c>
      <c r="I47" s="327">
        <f t="shared" si="7"/>
        <v>0</v>
      </c>
      <c r="J47" s="206">
        <v>0</v>
      </c>
      <c r="K47" s="206">
        <v>0</v>
      </c>
      <c r="L47" s="327">
        <f t="shared" si="8"/>
        <v>0</v>
      </c>
      <c r="M47" s="206">
        <v>0</v>
      </c>
      <c r="N47" s="206">
        <v>0</v>
      </c>
      <c r="O47" s="327">
        <f t="shared" si="9"/>
        <v>0</v>
      </c>
      <c r="P47" s="206">
        <v>0</v>
      </c>
      <c r="Q47" s="206">
        <v>0</v>
      </c>
      <c r="R47" s="327">
        <f t="shared" si="10"/>
        <v>0</v>
      </c>
      <c r="S47" s="206">
        <v>0</v>
      </c>
      <c r="T47" s="206">
        <v>0</v>
      </c>
      <c r="U47" s="327">
        <f t="shared" si="11"/>
        <v>0</v>
      </c>
      <c r="V47" s="206">
        <v>0</v>
      </c>
      <c r="W47" s="206">
        <v>0</v>
      </c>
      <c r="X47" s="327">
        <f t="shared" si="12"/>
        <v>0</v>
      </c>
      <c r="Y47" s="206">
        <v>0</v>
      </c>
      <c r="Z47" s="206">
        <v>0</v>
      </c>
      <c r="AA47" s="327">
        <f t="shared" si="13"/>
        <v>0</v>
      </c>
      <c r="AB47" s="206">
        <v>0</v>
      </c>
      <c r="AC47" s="206">
        <v>0</v>
      </c>
      <c r="AD47" s="327">
        <f t="shared" si="14"/>
        <v>0</v>
      </c>
      <c r="AE47" s="206">
        <v>0</v>
      </c>
      <c r="AF47" s="206">
        <v>0</v>
      </c>
      <c r="AG47" s="327">
        <f t="shared" si="15"/>
        <v>0</v>
      </c>
      <c r="AH47" s="206">
        <v>0</v>
      </c>
      <c r="AI47" s="206">
        <v>0</v>
      </c>
      <c r="AJ47" s="327">
        <f t="shared" si="16"/>
        <v>0</v>
      </c>
      <c r="AK47" s="206">
        <v>0</v>
      </c>
      <c r="AL47" s="206">
        <v>0</v>
      </c>
      <c r="AM47" s="206">
        <f t="shared" si="17"/>
        <v>0</v>
      </c>
      <c r="AN47" s="206">
        <v>0</v>
      </c>
      <c r="AO47" s="206">
        <v>0</v>
      </c>
      <c r="AP47" s="72" t="s">
        <v>38</v>
      </c>
      <c r="AQ47" s="65"/>
    </row>
    <row r="48" spans="1:43" s="56" customFormat="1" ht="24" customHeight="1">
      <c r="A48" s="68"/>
      <c r="B48" s="71" t="s">
        <v>39</v>
      </c>
      <c r="C48" s="326">
        <f t="shared" si="2"/>
        <v>0</v>
      </c>
      <c r="D48" s="327">
        <f t="shared" si="3"/>
        <v>0</v>
      </c>
      <c r="E48" s="327">
        <f t="shared" si="4"/>
        <v>0</v>
      </c>
      <c r="F48" s="327">
        <f t="shared" si="5"/>
        <v>0</v>
      </c>
      <c r="G48" s="206">
        <v>0</v>
      </c>
      <c r="H48" s="206">
        <v>0</v>
      </c>
      <c r="I48" s="327">
        <f t="shared" si="7"/>
        <v>0</v>
      </c>
      <c r="J48" s="206">
        <v>0</v>
      </c>
      <c r="K48" s="206">
        <v>0</v>
      </c>
      <c r="L48" s="327">
        <f t="shared" si="8"/>
        <v>0</v>
      </c>
      <c r="M48" s="206">
        <v>0</v>
      </c>
      <c r="N48" s="206">
        <v>0</v>
      </c>
      <c r="O48" s="327">
        <f t="shared" si="9"/>
        <v>0</v>
      </c>
      <c r="P48" s="206">
        <v>0</v>
      </c>
      <c r="Q48" s="206">
        <v>0</v>
      </c>
      <c r="R48" s="327">
        <f t="shared" si="10"/>
        <v>0</v>
      </c>
      <c r="S48" s="206">
        <v>0</v>
      </c>
      <c r="T48" s="206">
        <v>0</v>
      </c>
      <c r="U48" s="327">
        <f t="shared" si="11"/>
        <v>0</v>
      </c>
      <c r="V48" s="206">
        <v>0</v>
      </c>
      <c r="W48" s="206">
        <v>0</v>
      </c>
      <c r="X48" s="327">
        <f t="shared" si="12"/>
        <v>0</v>
      </c>
      <c r="Y48" s="206">
        <v>0</v>
      </c>
      <c r="Z48" s="206">
        <v>0</v>
      </c>
      <c r="AA48" s="327">
        <f t="shared" si="13"/>
        <v>0</v>
      </c>
      <c r="AB48" s="206">
        <v>0</v>
      </c>
      <c r="AC48" s="206">
        <v>0</v>
      </c>
      <c r="AD48" s="327">
        <f t="shared" si="14"/>
        <v>0</v>
      </c>
      <c r="AE48" s="206">
        <v>0</v>
      </c>
      <c r="AF48" s="206">
        <v>0</v>
      </c>
      <c r="AG48" s="327">
        <f t="shared" si="15"/>
        <v>0</v>
      </c>
      <c r="AH48" s="206">
        <v>0</v>
      </c>
      <c r="AI48" s="206">
        <v>0</v>
      </c>
      <c r="AJ48" s="327">
        <f t="shared" si="16"/>
        <v>0</v>
      </c>
      <c r="AK48" s="206">
        <v>0</v>
      </c>
      <c r="AL48" s="206">
        <v>0</v>
      </c>
      <c r="AM48" s="206">
        <f t="shared" si="17"/>
        <v>0</v>
      </c>
      <c r="AN48" s="206">
        <v>0</v>
      </c>
      <c r="AO48" s="206">
        <v>0</v>
      </c>
      <c r="AP48" s="72" t="s">
        <v>39</v>
      </c>
      <c r="AQ48" s="65"/>
    </row>
    <row r="49" spans="1:43" s="322" customFormat="1" ht="24" customHeight="1">
      <c r="A49" s="462" t="s">
        <v>252</v>
      </c>
      <c r="B49" s="464"/>
      <c r="C49" s="319">
        <f t="shared" si="2"/>
        <v>0</v>
      </c>
      <c r="D49" s="320">
        <f t="shared" si="3"/>
        <v>0</v>
      </c>
      <c r="E49" s="320">
        <f t="shared" si="4"/>
        <v>0</v>
      </c>
      <c r="F49" s="320">
        <f t="shared" si="5"/>
        <v>0</v>
      </c>
      <c r="G49" s="320">
        <f aca="true" t="shared" si="23" ref="G49:AO49">SUM(G50:G53)</f>
        <v>0</v>
      </c>
      <c r="H49" s="320">
        <f t="shared" si="23"/>
        <v>0</v>
      </c>
      <c r="I49" s="320">
        <f t="shared" si="7"/>
        <v>0</v>
      </c>
      <c r="J49" s="320">
        <f t="shared" si="23"/>
        <v>0</v>
      </c>
      <c r="K49" s="320">
        <f t="shared" si="23"/>
        <v>0</v>
      </c>
      <c r="L49" s="320">
        <f t="shared" si="8"/>
        <v>0</v>
      </c>
      <c r="M49" s="320">
        <f t="shared" si="23"/>
        <v>0</v>
      </c>
      <c r="N49" s="320">
        <f t="shared" si="23"/>
        <v>0</v>
      </c>
      <c r="O49" s="320">
        <f t="shared" si="9"/>
        <v>0</v>
      </c>
      <c r="P49" s="320">
        <f t="shared" si="23"/>
        <v>0</v>
      </c>
      <c r="Q49" s="320">
        <f t="shared" si="23"/>
        <v>0</v>
      </c>
      <c r="R49" s="320">
        <f t="shared" si="10"/>
        <v>0</v>
      </c>
      <c r="S49" s="320">
        <f t="shared" si="23"/>
        <v>0</v>
      </c>
      <c r="T49" s="320">
        <f t="shared" si="23"/>
        <v>0</v>
      </c>
      <c r="U49" s="320">
        <f t="shared" si="11"/>
        <v>0</v>
      </c>
      <c r="V49" s="320">
        <f t="shared" si="23"/>
        <v>0</v>
      </c>
      <c r="W49" s="320">
        <f t="shared" si="23"/>
        <v>0</v>
      </c>
      <c r="X49" s="320">
        <f t="shared" si="12"/>
        <v>0</v>
      </c>
      <c r="Y49" s="320">
        <f t="shared" si="23"/>
        <v>0</v>
      </c>
      <c r="Z49" s="320">
        <f t="shared" si="23"/>
        <v>0</v>
      </c>
      <c r="AA49" s="320">
        <f t="shared" si="13"/>
        <v>0</v>
      </c>
      <c r="AB49" s="320">
        <f t="shared" si="23"/>
        <v>0</v>
      </c>
      <c r="AC49" s="320">
        <f t="shared" si="23"/>
        <v>0</v>
      </c>
      <c r="AD49" s="320">
        <f t="shared" si="14"/>
        <v>0</v>
      </c>
      <c r="AE49" s="320">
        <f t="shared" si="23"/>
        <v>0</v>
      </c>
      <c r="AF49" s="320">
        <f t="shared" si="23"/>
        <v>0</v>
      </c>
      <c r="AG49" s="320">
        <f t="shared" si="15"/>
        <v>0</v>
      </c>
      <c r="AH49" s="320">
        <f t="shared" si="23"/>
        <v>0</v>
      </c>
      <c r="AI49" s="320">
        <f t="shared" si="23"/>
        <v>0</v>
      </c>
      <c r="AJ49" s="320">
        <f t="shared" si="16"/>
        <v>0</v>
      </c>
      <c r="AK49" s="320">
        <f t="shared" si="23"/>
        <v>0</v>
      </c>
      <c r="AL49" s="320">
        <f t="shared" si="23"/>
        <v>0</v>
      </c>
      <c r="AM49" s="328">
        <f t="shared" si="17"/>
        <v>0</v>
      </c>
      <c r="AN49" s="320">
        <f t="shared" si="23"/>
        <v>0</v>
      </c>
      <c r="AO49" s="320">
        <f t="shared" si="23"/>
        <v>0</v>
      </c>
      <c r="AP49" s="468" t="s">
        <v>252</v>
      </c>
      <c r="AQ49" s="469"/>
    </row>
    <row r="50" spans="1:43" s="56" customFormat="1" ht="24" customHeight="1">
      <c r="A50" s="68"/>
      <c r="B50" s="71" t="s">
        <v>40</v>
      </c>
      <c r="C50" s="326">
        <f t="shared" si="2"/>
        <v>0</v>
      </c>
      <c r="D50" s="327">
        <f t="shared" si="3"/>
        <v>0</v>
      </c>
      <c r="E50" s="327">
        <f t="shared" si="4"/>
        <v>0</v>
      </c>
      <c r="F50" s="327">
        <f t="shared" si="5"/>
        <v>0</v>
      </c>
      <c r="G50" s="206">
        <v>0</v>
      </c>
      <c r="H50" s="206">
        <v>0</v>
      </c>
      <c r="I50" s="327">
        <f t="shared" si="7"/>
        <v>0</v>
      </c>
      <c r="J50" s="206">
        <v>0</v>
      </c>
      <c r="K50" s="206">
        <v>0</v>
      </c>
      <c r="L50" s="327">
        <f t="shared" si="8"/>
        <v>0</v>
      </c>
      <c r="M50" s="206">
        <v>0</v>
      </c>
      <c r="N50" s="206">
        <v>0</v>
      </c>
      <c r="O50" s="327">
        <f t="shared" si="9"/>
        <v>0</v>
      </c>
      <c r="P50" s="206">
        <v>0</v>
      </c>
      <c r="Q50" s="206">
        <v>0</v>
      </c>
      <c r="R50" s="327">
        <f t="shared" si="10"/>
        <v>0</v>
      </c>
      <c r="S50" s="206">
        <v>0</v>
      </c>
      <c r="T50" s="206">
        <v>0</v>
      </c>
      <c r="U50" s="327">
        <f t="shared" si="11"/>
        <v>0</v>
      </c>
      <c r="V50" s="206">
        <v>0</v>
      </c>
      <c r="W50" s="206">
        <v>0</v>
      </c>
      <c r="X50" s="327">
        <f t="shared" si="12"/>
        <v>0</v>
      </c>
      <c r="Y50" s="206">
        <v>0</v>
      </c>
      <c r="Z50" s="206">
        <v>0</v>
      </c>
      <c r="AA50" s="327">
        <f t="shared" si="13"/>
        <v>0</v>
      </c>
      <c r="AB50" s="206">
        <v>0</v>
      </c>
      <c r="AC50" s="206">
        <v>0</v>
      </c>
      <c r="AD50" s="327">
        <f t="shared" si="14"/>
        <v>0</v>
      </c>
      <c r="AE50" s="206">
        <v>0</v>
      </c>
      <c r="AF50" s="206">
        <v>0</v>
      </c>
      <c r="AG50" s="327">
        <f t="shared" si="15"/>
        <v>0</v>
      </c>
      <c r="AH50" s="206">
        <v>0</v>
      </c>
      <c r="AI50" s="206">
        <v>0</v>
      </c>
      <c r="AJ50" s="327">
        <f t="shared" si="16"/>
        <v>0</v>
      </c>
      <c r="AK50" s="206">
        <v>0</v>
      </c>
      <c r="AL50" s="206">
        <v>0</v>
      </c>
      <c r="AM50" s="206">
        <f t="shared" si="17"/>
        <v>0</v>
      </c>
      <c r="AN50" s="206">
        <v>0</v>
      </c>
      <c r="AO50" s="206">
        <v>0</v>
      </c>
      <c r="AP50" s="72" t="s">
        <v>40</v>
      </c>
      <c r="AQ50" s="65"/>
    </row>
    <row r="51" spans="1:43" s="56" customFormat="1" ht="24" customHeight="1">
      <c r="A51" s="68"/>
      <c r="B51" s="71" t="s">
        <v>41</v>
      </c>
      <c r="C51" s="326">
        <f t="shared" si="2"/>
        <v>0</v>
      </c>
      <c r="D51" s="327">
        <f t="shared" si="3"/>
        <v>0</v>
      </c>
      <c r="E51" s="327">
        <f t="shared" si="4"/>
        <v>0</v>
      </c>
      <c r="F51" s="327">
        <f t="shared" si="5"/>
        <v>0</v>
      </c>
      <c r="G51" s="206">
        <v>0</v>
      </c>
      <c r="H51" s="206">
        <v>0</v>
      </c>
      <c r="I51" s="327">
        <f t="shared" si="7"/>
        <v>0</v>
      </c>
      <c r="J51" s="206">
        <v>0</v>
      </c>
      <c r="K51" s="206">
        <v>0</v>
      </c>
      <c r="L51" s="327">
        <f t="shared" si="8"/>
        <v>0</v>
      </c>
      <c r="M51" s="206">
        <v>0</v>
      </c>
      <c r="N51" s="206">
        <v>0</v>
      </c>
      <c r="O51" s="327">
        <f t="shared" si="9"/>
        <v>0</v>
      </c>
      <c r="P51" s="206">
        <v>0</v>
      </c>
      <c r="Q51" s="206">
        <v>0</v>
      </c>
      <c r="R51" s="327">
        <f t="shared" si="10"/>
        <v>0</v>
      </c>
      <c r="S51" s="206">
        <v>0</v>
      </c>
      <c r="T51" s="206">
        <v>0</v>
      </c>
      <c r="U51" s="327">
        <f t="shared" si="11"/>
        <v>0</v>
      </c>
      <c r="V51" s="206">
        <v>0</v>
      </c>
      <c r="W51" s="206">
        <v>0</v>
      </c>
      <c r="X51" s="327">
        <f t="shared" si="12"/>
        <v>0</v>
      </c>
      <c r="Y51" s="206">
        <v>0</v>
      </c>
      <c r="Z51" s="206">
        <v>0</v>
      </c>
      <c r="AA51" s="327">
        <f t="shared" si="13"/>
        <v>0</v>
      </c>
      <c r="AB51" s="206">
        <v>0</v>
      </c>
      <c r="AC51" s="206">
        <v>0</v>
      </c>
      <c r="AD51" s="327">
        <f t="shared" si="14"/>
        <v>0</v>
      </c>
      <c r="AE51" s="206">
        <v>0</v>
      </c>
      <c r="AF51" s="206">
        <v>0</v>
      </c>
      <c r="AG51" s="327">
        <f t="shared" si="15"/>
        <v>0</v>
      </c>
      <c r="AH51" s="206">
        <v>0</v>
      </c>
      <c r="AI51" s="206">
        <v>0</v>
      </c>
      <c r="AJ51" s="327">
        <f t="shared" si="16"/>
        <v>0</v>
      </c>
      <c r="AK51" s="206">
        <v>0</v>
      </c>
      <c r="AL51" s="206">
        <v>0</v>
      </c>
      <c r="AM51" s="206">
        <f t="shared" si="17"/>
        <v>0</v>
      </c>
      <c r="AN51" s="206">
        <v>0</v>
      </c>
      <c r="AO51" s="206">
        <v>0</v>
      </c>
      <c r="AP51" s="72" t="s">
        <v>41</v>
      </c>
      <c r="AQ51" s="65"/>
    </row>
    <row r="52" spans="1:43" s="56" customFormat="1" ht="24" customHeight="1">
      <c r="A52" s="68"/>
      <c r="B52" s="71" t="s">
        <v>42</v>
      </c>
      <c r="C52" s="326">
        <f t="shared" si="2"/>
        <v>0</v>
      </c>
      <c r="D52" s="327">
        <f t="shared" si="3"/>
        <v>0</v>
      </c>
      <c r="E52" s="327">
        <f t="shared" si="4"/>
        <v>0</v>
      </c>
      <c r="F52" s="327">
        <f t="shared" si="5"/>
        <v>0</v>
      </c>
      <c r="G52" s="206">
        <v>0</v>
      </c>
      <c r="H52" s="206">
        <v>0</v>
      </c>
      <c r="I52" s="327">
        <f t="shared" si="7"/>
        <v>0</v>
      </c>
      <c r="J52" s="206">
        <v>0</v>
      </c>
      <c r="K52" s="206">
        <v>0</v>
      </c>
      <c r="L52" s="327">
        <f t="shared" si="8"/>
        <v>0</v>
      </c>
      <c r="M52" s="206">
        <v>0</v>
      </c>
      <c r="N52" s="206">
        <v>0</v>
      </c>
      <c r="O52" s="327">
        <f t="shared" si="9"/>
        <v>0</v>
      </c>
      <c r="P52" s="206">
        <v>0</v>
      </c>
      <c r="Q52" s="206">
        <v>0</v>
      </c>
      <c r="R52" s="327">
        <f t="shared" si="10"/>
        <v>0</v>
      </c>
      <c r="S52" s="206">
        <v>0</v>
      </c>
      <c r="T52" s="206">
        <v>0</v>
      </c>
      <c r="U52" s="327">
        <f t="shared" si="11"/>
        <v>0</v>
      </c>
      <c r="V52" s="206">
        <v>0</v>
      </c>
      <c r="W52" s="206">
        <v>0</v>
      </c>
      <c r="X52" s="327">
        <f t="shared" si="12"/>
        <v>0</v>
      </c>
      <c r="Y52" s="206">
        <v>0</v>
      </c>
      <c r="Z52" s="206">
        <v>0</v>
      </c>
      <c r="AA52" s="327">
        <f t="shared" si="13"/>
        <v>0</v>
      </c>
      <c r="AB52" s="206">
        <v>0</v>
      </c>
      <c r="AC52" s="206">
        <v>0</v>
      </c>
      <c r="AD52" s="327">
        <f t="shared" si="14"/>
        <v>0</v>
      </c>
      <c r="AE52" s="206">
        <v>0</v>
      </c>
      <c r="AF52" s="206">
        <v>0</v>
      </c>
      <c r="AG52" s="327">
        <f t="shared" si="15"/>
        <v>0</v>
      </c>
      <c r="AH52" s="206">
        <v>0</v>
      </c>
      <c r="AI52" s="206">
        <v>0</v>
      </c>
      <c r="AJ52" s="327">
        <f t="shared" si="16"/>
        <v>0</v>
      </c>
      <c r="AK52" s="206">
        <v>0</v>
      </c>
      <c r="AL52" s="206">
        <v>0</v>
      </c>
      <c r="AM52" s="206">
        <f t="shared" si="17"/>
        <v>0</v>
      </c>
      <c r="AN52" s="206">
        <v>0</v>
      </c>
      <c r="AO52" s="206">
        <v>0</v>
      </c>
      <c r="AP52" s="72" t="s">
        <v>42</v>
      </c>
      <c r="AQ52" s="65"/>
    </row>
    <row r="53" spans="1:43" s="56" customFormat="1" ht="24" customHeight="1">
      <c r="A53" s="68"/>
      <c r="B53" s="71" t="s">
        <v>43</v>
      </c>
      <c r="C53" s="326">
        <f t="shared" si="2"/>
        <v>0</v>
      </c>
      <c r="D53" s="327">
        <f t="shared" si="3"/>
        <v>0</v>
      </c>
      <c r="E53" s="327">
        <f t="shared" si="4"/>
        <v>0</v>
      </c>
      <c r="F53" s="327">
        <f t="shared" si="5"/>
        <v>0</v>
      </c>
      <c r="G53" s="206">
        <v>0</v>
      </c>
      <c r="H53" s="206">
        <v>0</v>
      </c>
      <c r="I53" s="327">
        <f t="shared" si="7"/>
        <v>0</v>
      </c>
      <c r="J53" s="206">
        <v>0</v>
      </c>
      <c r="K53" s="206">
        <v>0</v>
      </c>
      <c r="L53" s="327">
        <f t="shared" si="8"/>
        <v>0</v>
      </c>
      <c r="M53" s="206">
        <v>0</v>
      </c>
      <c r="N53" s="206">
        <v>0</v>
      </c>
      <c r="O53" s="327">
        <f t="shared" si="9"/>
        <v>0</v>
      </c>
      <c r="P53" s="206">
        <v>0</v>
      </c>
      <c r="Q53" s="206">
        <v>0</v>
      </c>
      <c r="R53" s="327">
        <f t="shared" si="10"/>
        <v>0</v>
      </c>
      <c r="S53" s="206">
        <v>0</v>
      </c>
      <c r="T53" s="206">
        <v>0</v>
      </c>
      <c r="U53" s="327">
        <f t="shared" si="11"/>
        <v>0</v>
      </c>
      <c r="V53" s="206">
        <v>0</v>
      </c>
      <c r="W53" s="206">
        <v>0</v>
      </c>
      <c r="X53" s="327">
        <f t="shared" si="12"/>
        <v>0</v>
      </c>
      <c r="Y53" s="206">
        <v>0</v>
      </c>
      <c r="Z53" s="206">
        <v>0</v>
      </c>
      <c r="AA53" s="327">
        <f t="shared" si="13"/>
        <v>0</v>
      </c>
      <c r="AB53" s="206">
        <v>0</v>
      </c>
      <c r="AC53" s="206">
        <v>0</v>
      </c>
      <c r="AD53" s="327">
        <f t="shared" si="14"/>
        <v>0</v>
      </c>
      <c r="AE53" s="206">
        <v>0</v>
      </c>
      <c r="AF53" s="206">
        <v>0</v>
      </c>
      <c r="AG53" s="327">
        <f t="shared" si="15"/>
        <v>0</v>
      </c>
      <c r="AH53" s="206">
        <v>0</v>
      </c>
      <c r="AI53" s="206">
        <v>0</v>
      </c>
      <c r="AJ53" s="327">
        <f t="shared" si="16"/>
        <v>0</v>
      </c>
      <c r="AK53" s="206">
        <v>0</v>
      </c>
      <c r="AL53" s="206">
        <v>0</v>
      </c>
      <c r="AM53" s="206">
        <f t="shared" si="17"/>
        <v>0</v>
      </c>
      <c r="AN53" s="206">
        <v>0</v>
      </c>
      <c r="AO53" s="206">
        <v>0</v>
      </c>
      <c r="AP53" s="72" t="s">
        <v>43</v>
      </c>
      <c r="AQ53" s="65"/>
    </row>
    <row r="54" spans="1:43" s="329" customFormat="1" ht="24" customHeight="1">
      <c r="A54" s="462" t="s">
        <v>253</v>
      </c>
      <c r="B54" s="464"/>
      <c r="C54" s="319">
        <f t="shared" si="2"/>
        <v>0</v>
      </c>
      <c r="D54" s="320">
        <f t="shared" si="3"/>
        <v>0</v>
      </c>
      <c r="E54" s="320">
        <f t="shared" si="4"/>
        <v>0</v>
      </c>
      <c r="F54" s="320">
        <f t="shared" si="5"/>
        <v>0</v>
      </c>
      <c r="G54" s="320">
        <f aca="true" t="shared" si="24" ref="G54:AO54">SUM(G55:G56)</f>
        <v>0</v>
      </c>
      <c r="H54" s="320">
        <f t="shared" si="24"/>
        <v>0</v>
      </c>
      <c r="I54" s="320">
        <f t="shared" si="7"/>
        <v>0</v>
      </c>
      <c r="J54" s="320">
        <f t="shared" si="24"/>
        <v>0</v>
      </c>
      <c r="K54" s="320">
        <f t="shared" si="24"/>
        <v>0</v>
      </c>
      <c r="L54" s="320">
        <f t="shared" si="8"/>
        <v>0</v>
      </c>
      <c r="M54" s="320">
        <f t="shared" si="24"/>
        <v>0</v>
      </c>
      <c r="N54" s="320">
        <f t="shared" si="24"/>
        <v>0</v>
      </c>
      <c r="O54" s="320">
        <f t="shared" si="9"/>
        <v>0</v>
      </c>
      <c r="P54" s="320">
        <f t="shared" si="24"/>
        <v>0</v>
      </c>
      <c r="Q54" s="320">
        <f t="shared" si="24"/>
        <v>0</v>
      </c>
      <c r="R54" s="320">
        <f t="shared" si="10"/>
        <v>0</v>
      </c>
      <c r="S54" s="320">
        <f t="shared" si="24"/>
        <v>0</v>
      </c>
      <c r="T54" s="320">
        <f t="shared" si="24"/>
        <v>0</v>
      </c>
      <c r="U54" s="320">
        <f t="shared" si="11"/>
        <v>0</v>
      </c>
      <c r="V54" s="320">
        <f t="shared" si="24"/>
        <v>0</v>
      </c>
      <c r="W54" s="320">
        <f t="shared" si="24"/>
        <v>0</v>
      </c>
      <c r="X54" s="320">
        <f t="shared" si="12"/>
        <v>0</v>
      </c>
      <c r="Y54" s="320">
        <f t="shared" si="24"/>
        <v>0</v>
      </c>
      <c r="Z54" s="320">
        <f t="shared" si="24"/>
        <v>0</v>
      </c>
      <c r="AA54" s="320">
        <f t="shared" si="13"/>
        <v>0</v>
      </c>
      <c r="AB54" s="320">
        <f t="shared" si="24"/>
        <v>0</v>
      </c>
      <c r="AC54" s="320">
        <f t="shared" si="24"/>
        <v>0</v>
      </c>
      <c r="AD54" s="320">
        <f t="shared" si="14"/>
        <v>0</v>
      </c>
      <c r="AE54" s="320">
        <f t="shared" si="24"/>
        <v>0</v>
      </c>
      <c r="AF54" s="320">
        <f t="shared" si="24"/>
        <v>0</v>
      </c>
      <c r="AG54" s="320">
        <f t="shared" si="15"/>
        <v>0</v>
      </c>
      <c r="AH54" s="320">
        <f t="shared" si="24"/>
        <v>0</v>
      </c>
      <c r="AI54" s="320">
        <f t="shared" si="24"/>
        <v>0</v>
      </c>
      <c r="AJ54" s="320">
        <f t="shared" si="16"/>
        <v>0</v>
      </c>
      <c r="AK54" s="320">
        <f t="shared" si="24"/>
        <v>0</v>
      </c>
      <c r="AL54" s="320">
        <f t="shared" si="24"/>
        <v>0</v>
      </c>
      <c r="AM54" s="328">
        <f t="shared" si="17"/>
        <v>0</v>
      </c>
      <c r="AN54" s="320">
        <f t="shared" si="24"/>
        <v>0</v>
      </c>
      <c r="AO54" s="320">
        <f t="shared" si="24"/>
        <v>0</v>
      </c>
      <c r="AP54" s="468" t="s">
        <v>253</v>
      </c>
      <c r="AQ54" s="469"/>
    </row>
    <row r="55" spans="1:43" s="56" customFormat="1" ht="24" customHeight="1">
      <c r="A55" s="68"/>
      <c r="B55" s="71" t="s">
        <v>44</v>
      </c>
      <c r="C55" s="326">
        <f t="shared" si="2"/>
        <v>0</v>
      </c>
      <c r="D55" s="327">
        <f t="shared" si="3"/>
        <v>0</v>
      </c>
      <c r="E55" s="327">
        <f t="shared" si="4"/>
        <v>0</v>
      </c>
      <c r="F55" s="327">
        <f t="shared" si="5"/>
        <v>0</v>
      </c>
      <c r="G55" s="206">
        <v>0</v>
      </c>
      <c r="H55" s="206">
        <v>0</v>
      </c>
      <c r="I55" s="327">
        <f t="shared" si="7"/>
        <v>0</v>
      </c>
      <c r="J55" s="206">
        <v>0</v>
      </c>
      <c r="K55" s="206">
        <v>0</v>
      </c>
      <c r="L55" s="327">
        <f t="shared" si="8"/>
        <v>0</v>
      </c>
      <c r="M55" s="206">
        <v>0</v>
      </c>
      <c r="N55" s="206">
        <v>0</v>
      </c>
      <c r="O55" s="327">
        <f t="shared" si="9"/>
        <v>0</v>
      </c>
      <c r="P55" s="206">
        <v>0</v>
      </c>
      <c r="Q55" s="206">
        <v>0</v>
      </c>
      <c r="R55" s="327">
        <f t="shared" si="10"/>
        <v>0</v>
      </c>
      <c r="S55" s="206">
        <v>0</v>
      </c>
      <c r="T55" s="206">
        <v>0</v>
      </c>
      <c r="U55" s="327">
        <f t="shared" si="11"/>
        <v>0</v>
      </c>
      <c r="V55" s="206">
        <v>0</v>
      </c>
      <c r="W55" s="206">
        <v>0</v>
      </c>
      <c r="X55" s="327">
        <f t="shared" si="12"/>
        <v>0</v>
      </c>
      <c r="Y55" s="206">
        <v>0</v>
      </c>
      <c r="Z55" s="206">
        <v>0</v>
      </c>
      <c r="AA55" s="327">
        <f t="shared" si="13"/>
        <v>0</v>
      </c>
      <c r="AB55" s="206">
        <v>0</v>
      </c>
      <c r="AC55" s="206">
        <v>0</v>
      </c>
      <c r="AD55" s="327">
        <f t="shared" si="14"/>
        <v>0</v>
      </c>
      <c r="AE55" s="206">
        <v>0</v>
      </c>
      <c r="AF55" s="206">
        <v>0</v>
      </c>
      <c r="AG55" s="327">
        <f t="shared" si="15"/>
        <v>0</v>
      </c>
      <c r="AH55" s="206">
        <v>0</v>
      </c>
      <c r="AI55" s="206">
        <v>0</v>
      </c>
      <c r="AJ55" s="327">
        <f t="shared" si="16"/>
        <v>0</v>
      </c>
      <c r="AK55" s="206">
        <v>0</v>
      </c>
      <c r="AL55" s="206">
        <v>0</v>
      </c>
      <c r="AM55" s="206">
        <f t="shared" si="17"/>
        <v>0</v>
      </c>
      <c r="AN55" s="206">
        <v>0</v>
      </c>
      <c r="AO55" s="206">
        <v>0</v>
      </c>
      <c r="AP55" s="72" t="s">
        <v>44</v>
      </c>
      <c r="AQ55" s="65"/>
    </row>
    <row r="56" spans="1:43" s="60" customFormat="1" ht="24" customHeight="1">
      <c r="A56" s="68"/>
      <c r="B56" s="71" t="s">
        <v>56</v>
      </c>
      <c r="C56" s="326">
        <f t="shared" si="2"/>
        <v>0</v>
      </c>
      <c r="D56" s="327">
        <f t="shared" si="3"/>
        <v>0</v>
      </c>
      <c r="E56" s="327">
        <f t="shared" si="4"/>
        <v>0</v>
      </c>
      <c r="F56" s="327">
        <f t="shared" si="5"/>
        <v>0</v>
      </c>
      <c r="G56" s="206">
        <v>0</v>
      </c>
      <c r="H56" s="206">
        <v>0</v>
      </c>
      <c r="I56" s="327">
        <f t="shared" si="7"/>
        <v>0</v>
      </c>
      <c r="J56" s="206">
        <v>0</v>
      </c>
      <c r="K56" s="206">
        <v>0</v>
      </c>
      <c r="L56" s="327">
        <f t="shared" si="8"/>
        <v>0</v>
      </c>
      <c r="M56" s="206">
        <v>0</v>
      </c>
      <c r="N56" s="206">
        <v>0</v>
      </c>
      <c r="O56" s="327">
        <f t="shared" si="9"/>
        <v>0</v>
      </c>
      <c r="P56" s="206">
        <v>0</v>
      </c>
      <c r="Q56" s="206">
        <v>0</v>
      </c>
      <c r="R56" s="327">
        <f t="shared" si="10"/>
        <v>0</v>
      </c>
      <c r="S56" s="206">
        <v>0</v>
      </c>
      <c r="T56" s="206">
        <v>0</v>
      </c>
      <c r="U56" s="327">
        <f t="shared" si="11"/>
        <v>0</v>
      </c>
      <c r="V56" s="206">
        <v>0</v>
      </c>
      <c r="W56" s="206">
        <v>0</v>
      </c>
      <c r="X56" s="327">
        <f t="shared" si="12"/>
        <v>0</v>
      </c>
      <c r="Y56" s="206">
        <v>0</v>
      </c>
      <c r="Z56" s="206">
        <v>0</v>
      </c>
      <c r="AA56" s="327">
        <f t="shared" si="13"/>
        <v>0</v>
      </c>
      <c r="AB56" s="206">
        <v>0</v>
      </c>
      <c r="AC56" s="206">
        <v>0</v>
      </c>
      <c r="AD56" s="327">
        <f t="shared" si="14"/>
        <v>0</v>
      </c>
      <c r="AE56" s="206">
        <v>0</v>
      </c>
      <c r="AF56" s="206">
        <v>0</v>
      </c>
      <c r="AG56" s="327">
        <f t="shared" si="15"/>
        <v>0</v>
      </c>
      <c r="AH56" s="206">
        <v>0</v>
      </c>
      <c r="AI56" s="206">
        <v>0</v>
      </c>
      <c r="AJ56" s="327">
        <f t="shared" si="16"/>
        <v>0</v>
      </c>
      <c r="AK56" s="206">
        <v>0</v>
      </c>
      <c r="AL56" s="206">
        <v>0</v>
      </c>
      <c r="AM56" s="206">
        <f t="shared" si="17"/>
        <v>0</v>
      </c>
      <c r="AN56" s="206">
        <v>0</v>
      </c>
      <c r="AO56" s="206">
        <v>0</v>
      </c>
      <c r="AP56" s="72" t="s">
        <v>56</v>
      </c>
      <c r="AQ56" s="65"/>
    </row>
    <row r="57" spans="1:43" s="322" customFormat="1" ht="24" customHeight="1">
      <c r="A57" s="462" t="s">
        <v>254</v>
      </c>
      <c r="B57" s="463"/>
      <c r="C57" s="319">
        <f t="shared" si="2"/>
        <v>0</v>
      </c>
      <c r="D57" s="320">
        <f t="shared" si="3"/>
        <v>0</v>
      </c>
      <c r="E57" s="320">
        <f t="shared" si="4"/>
        <v>0</v>
      </c>
      <c r="F57" s="320">
        <f t="shared" si="5"/>
        <v>0</v>
      </c>
      <c r="G57" s="320">
        <f aca="true" t="shared" si="25" ref="G57:AO57">SUM(G58:G59)</f>
        <v>0</v>
      </c>
      <c r="H57" s="320">
        <f t="shared" si="25"/>
        <v>0</v>
      </c>
      <c r="I57" s="320">
        <f t="shared" si="7"/>
        <v>0</v>
      </c>
      <c r="J57" s="320">
        <f t="shared" si="25"/>
        <v>0</v>
      </c>
      <c r="K57" s="320">
        <f t="shared" si="25"/>
        <v>0</v>
      </c>
      <c r="L57" s="320">
        <f t="shared" si="8"/>
        <v>0</v>
      </c>
      <c r="M57" s="320">
        <f t="shared" si="25"/>
        <v>0</v>
      </c>
      <c r="N57" s="320">
        <f t="shared" si="25"/>
        <v>0</v>
      </c>
      <c r="O57" s="320">
        <f t="shared" si="9"/>
        <v>0</v>
      </c>
      <c r="P57" s="320">
        <f t="shared" si="25"/>
        <v>0</v>
      </c>
      <c r="Q57" s="320">
        <f t="shared" si="25"/>
        <v>0</v>
      </c>
      <c r="R57" s="320">
        <f t="shared" si="10"/>
        <v>0</v>
      </c>
      <c r="S57" s="320">
        <f t="shared" si="25"/>
        <v>0</v>
      </c>
      <c r="T57" s="320">
        <f t="shared" si="25"/>
        <v>0</v>
      </c>
      <c r="U57" s="320">
        <f t="shared" si="11"/>
        <v>0</v>
      </c>
      <c r="V57" s="320">
        <f t="shared" si="25"/>
        <v>0</v>
      </c>
      <c r="W57" s="320">
        <f t="shared" si="25"/>
        <v>0</v>
      </c>
      <c r="X57" s="320">
        <f t="shared" si="12"/>
        <v>0</v>
      </c>
      <c r="Y57" s="320">
        <f t="shared" si="25"/>
        <v>0</v>
      </c>
      <c r="Z57" s="320">
        <f t="shared" si="25"/>
        <v>0</v>
      </c>
      <c r="AA57" s="320">
        <f t="shared" si="13"/>
        <v>0</v>
      </c>
      <c r="AB57" s="320">
        <f t="shared" si="25"/>
        <v>0</v>
      </c>
      <c r="AC57" s="320">
        <f t="shared" si="25"/>
        <v>0</v>
      </c>
      <c r="AD57" s="320">
        <f t="shared" si="14"/>
        <v>0</v>
      </c>
      <c r="AE57" s="320">
        <f t="shared" si="25"/>
        <v>0</v>
      </c>
      <c r="AF57" s="320">
        <f t="shared" si="25"/>
        <v>0</v>
      </c>
      <c r="AG57" s="320">
        <f t="shared" si="15"/>
        <v>0</v>
      </c>
      <c r="AH57" s="320">
        <f t="shared" si="25"/>
        <v>0</v>
      </c>
      <c r="AI57" s="320">
        <f t="shared" si="25"/>
        <v>0</v>
      </c>
      <c r="AJ57" s="320">
        <f t="shared" si="16"/>
        <v>0</v>
      </c>
      <c r="AK57" s="320">
        <f t="shared" si="25"/>
        <v>0</v>
      </c>
      <c r="AL57" s="320">
        <f t="shared" si="25"/>
        <v>0</v>
      </c>
      <c r="AM57" s="328">
        <f t="shared" si="17"/>
        <v>0</v>
      </c>
      <c r="AN57" s="320">
        <f t="shared" si="25"/>
        <v>0</v>
      </c>
      <c r="AO57" s="320">
        <f t="shared" si="25"/>
        <v>0</v>
      </c>
      <c r="AP57" s="468" t="s">
        <v>254</v>
      </c>
      <c r="AQ57" s="470"/>
    </row>
    <row r="58" spans="1:43" s="56" customFormat="1" ht="24" customHeight="1">
      <c r="A58" s="74"/>
      <c r="B58" s="71" t="s">
        <v>45</v>
      </c>
      <c r="C58" s="326">
        <f t="shared" si="2"/>
        <v>0</v>
      </c>
      <c r="D58" s="327">
        <f t="shared" si="3"/>
        <v>0</v>
      </c>
      <c r="E58" s="327">
        <f t="shared" si="4"/>
        <v>0</v>
      </c>
      <c r="F58" s="327">
        <f t="shared" si="5"/>
        <v>0</v>
      </c>
      <c r="G58" s="206">
        <v>0</v>
      </c>
      <c r="H58" s="206">
        <v>0</v>
      </c>
      <c r="I58" s="327">
        <f t="shared" si="7"/>
        <v>0</v>
      </c>
      <c r="J58" s="206">
        <v>0</v>
      </c>
      <c r="K58" s="206">
        <v>0</v>
      </c>
      <c r="L58" s="327">
        <f t="shared" si="8"/>
        <v>0</v>
      </c>
      <c r="M58" s="206">
        <v>0</v>
      </c>
      <c r="N58" s="206">
        <v>0</v>
      </c>
      <c r="O58" s="327">
        <f t="shared" si="9"/>
        <v>0</v>
      </c>
      <c r="P58" s="206">
        <v>0</v>
      </c>
      <c r="Q58" s="206">
        <v>0</v>
      </c>
      <c r="R58" s="327">
        <f t="shared" si="10"/>
        <v>0</v>
      </c>
      <c r="S58" s="206">
        <v>0</v>
      </c>
      <c r="T58" s="206">
        <v>0</v>
      </c>
      <c r="U58" s="327">
        <f t="shared" si="11"/>
        <v>0</v>
      </c>
      <c r="V58" s="206">
        <v>0</v>
      </c>
      <c r="W58" s="206">
        <v>0</v>
      </c>
      <c r="X58" s="327">
        <f t="shared" si="12"/>
        <v>0</v>
      </c>
      <c r="Y58" s="206">
        <v>0</v>
      </c>
      <c r="Z58" s="206">
        <v>0</v>
      </c>
      <c r="AA58" s="327">
        <f t="shared" si="13"/>
        <v>0</v>
      </c>
      <c r="AB58" s="206">
        <v>0</v>
      </c>
      <c r="AC58" s="206">
        <v>0</v>
      </c>
      <c r="AD58" s="327">
        <f t="shared" si="14"/>
        <v>0</v>
      </c>
      <c r="AE58" s="206">
        <v>0</v>
      </c>
      <c r="AF58" s="206">
        <v>0</v>
      </c>
      <c r="AG58" s="327">
        <f t="shared" si="15"/>
        <v>0</v>
      </c>
      <c r="AH58" s="206">
        <v>0</v>
      </c>
      <c r="AI58" s="206">
        <v>0</v>
      </c>
      <c r="AJ58" s="327">
        <f t="shared" si="16"/>
        <v>0</v>
      </c>
      <c r="AK58" s="206">
        <v>0</v>
      </c>
      <c r="AL58" s="206">
        <v>0</v>
      </c>
      <c r="AM58" s="206">
        <f t="shared" si="17"/>
        <v>0</v>
      </c>
      <c r="AN58" s="206">
        <v>0</v>
      </c>
      <c r="AO58" s="206">
        <v>0</v>
      </c>
      <c r="AP58" s="72" t="s">
        <v>45</v>
      </c>
      <c r="AQ58" s="65"/>
    </row>
    <row r="59" spans="1:43" s="56" customFormat="1" ht="24" customHeight="1">
      <c r="A59" s="74"/>
      <c r="B59" s="71" t="s">
        <v>190</v>
      </c>
      <c r="C59" s="326">
        <f t="shared" si="2"/>
        <v>0</v>
      </c>
      <c r="D59" s="327">
        <f t="shared" si="3"/>
        <v>0</v>
      </c>
      <c r="E59" s="327">
        <f t="shared" si="4"/>
        <v>0</v>
      </c>
      <c r="F59" s="327">
        <f t="shared" si="5"/>
        <v>0</v>
      </c>
      <c r="G59" s="206">
        <v>0</v>
      </c>
      <c r="H59" s="206">
        <v>0</v>
      </c>
      <c r="I59" s="327">
        <f t="shared" si="7"/>
        <v>0</v>
      </c>
      <c r="J59" s="206">
        <v>0</v>
      </c>
      <c r="K59" s="206">
        <v>0</v>
      </c>
      <c r="L59" s="327">
        <f t="shared" si="8"/>
        <v>0</v>
      </c>
      <c r="M59" s="206">
        <v>0</v>
      </c>
      <c r="N59" s="206">
        <v>0</v>
      </c>
      <c r="O59" s="327">
        <f t="shared" si="9"/>
        <v>0</v>
      </c>
      <c r="P59" s="206">
        <v>0</v>
      </c>
      <c r="Q59" s="206">
        <v>0</v>
      </c>
      <c r="R59" s="327">
        <f t="shared" si="10"/>
        <v>0</v>
      </c>
      <c r="S59" s="206">
        <v>0</v>
      </c>
      <c r="T59" s="206">
        <v>0</v>
      </c>
      <c r="U59" s="327">
        <f t="shared" si="11"/>
        <v>0</v>
      </c>
      <c r="V59" s="206">
        <v>0</v>
      </c>
      <c r="W59" s="206">
        <v>0</v>
      </c>
      <c r="X59" s="327">
        <f t="shared" si="12"/>
        <v>0</v>
      </c>
      <c r="Y59" s="206">
        <v>0</v>
      </c>
      <c r="Z59" s="206">
        <v>0</v>
      </c>
      <c r="AA59" s="327">
        <f t="shared" si="13"/>
        <v>0</v>
      </c>
      <c r="AB59" s="206">
        <v>0</v>
      </c>
      <c r="AC59" s="206">
        <v>0</v>
      </c>
      <c r="AD59" s="327">
        <f t="shared" si="14"/>
        <v>0</v>
      </c>
      <c r="AE59" s="206">
        <v>0</v>
      </c>
      <c r="AF59" s="206">
        <v>0</v>
      </c>
      <c r="AG59" s="327">
        <f t="shared" si="15"/>
        <v>0</v>
      </c>
      <c r="AH59" s="206">
        <v>0</v>
      </c>
      <c r="AI59" s="206">
        <v>0</v>
      </c>
      <c r="AJ59" s="327">
        <f t="shared" si="16"/>
        <v>0</v>
      </c>
      <c r="AK59" s="206">
        <v>0</v>
      </c>
      <c r="AL59" s="206">
        <v>0</v>
      </c>
      <c r="AM59" s="206">
        <f t="shared" si="17"/>
        <v>0</v>
      </c>
      <c r="AN59" s="206">
        <v>0</v>
      </c>
      <c r="AO59" s="206">
        <v>0</v>
      </c>
      <c r="AP59" s="72" t="s">
        <v>190</v>
      </c>
      <c r="AQ59" s="65"/>
    </row>
    <row r="60" spans="1:43" s="322" customFormat="1" ht="24" customHeight="1">
      <c r="A60" s="462" t="s">
        <v>255</v>
      </c>
      <c r="B60" s="464"/>
      <c r="C60" s="319">
        <f t="shared" si="2"/>
        <v>0</v>
      </c>
      <c r="D60" s="320">
        <f t="shared" si="3"/>
        <v>0</v>
      </c>
      <c r="E60" s="320">
        <f t="shared" si="4"/>
        <v>0</v>
      </c>
      <c r="F60" s="320">
        <f t="shared" si="5"/>
        <v>0</v>
      </c>
      <c r="G60" s="320">
        <f aca="true" t="shared" si="26" ref="G60:AO60">G61</f>
        <v>0</v>
      </c>
      <c r="H60" s="320">
        <f t="shared" si="26"/>
        <v>0</v>
      </c>
      <c r="I60" s="320">
        <f t="shared" si="7"/>
        <v>0</v>
      </c>
      <c r="J60" s="320">
        <f t="shared" si="26"/>
        <v>0</v>
      </c>
      <c r="K60" s="320">
        <f t="shared" si="26"/>
        <v>0</v>
      </c>
      <c r="L60" s="320">
        <f t="shared" si="8"/>
        <v>0</v>
      </c>
      <c r="M60" s="320">
        <f t="shared" si="26"/>
        <v>0</v>
      </c>
      <c r="N60" s="320">
        <f t="shared" si="26"/>
        <v>0</v>
      </c>
      <c r="O60" s="320">
        <f t="shared" si="9"/>
        <v>0</v>
      </c>
      <c r="P60" s="320">
        <f t="shared" si="26"/>
        <v>0</v>
      </c>
      <c r="Q60" s="320">
        <f t="shared" si="26"/>
        <v>0</v>
      </c>
      <c r="R60" s="320">
        <f t="shared" si="10"/>
        <v>0</v>
      </c>
      <c r="S60" s="320">
        <f t="shared" si="26"/>
        <v>0</v>
      </c>
      <c r="T60" s="320">
        <f t="shared" si="26"/>
        <v>0</v>
      </c>
      <c r="U60" s="320">
        <f t="shared" si="11"/>
        <v>0</v>
      </c>
      <c r="V60" s="320">
        <f t="shared" si="26"/>
        <v>0</v>
      </c>
      <c r="W60" s="320">
        <f t="shared" si="26"/>
        <v>0</v>
      </c>
      <c r="X60" s="320">
        <f t="shared" si="12"/>
        <v>0</v>
      </c>
      <c r="Y60" s="320">
        <f t="shared" si="26"/>
        <v>0</v>
      </c>
      <c r="Z60" s="320">
        <f t="shared" si="26"/>
        <v>0</v>
      </c>
      <c r="AA60" s="320">
        <f t="shared" si="13"/>
        <v>0</v>
      </c>
      <c r="AB60" s="320">
        <f t="shared" si="26"/>
        <v>0</v>
      </c>
      <c r="AC60" s="320">
        <f t="shared" si="26"/>
        <v>0</v>
      </c>
      <c r="AD60" s="320">
        <f t="shared" si="14"/>
        <v>0</v>
      </c>
      <c r="AE60" s="320">
        <f t="shared" si="26"/>
        <v>0</v>
      </c>
      <c r="AF60" s="320">
        <f t="shared" si="26"/>
        <v>0</v>
      </c>
      <c r="AG60" s="320">
        <f t="shared" si="15"/>
        <v>0</v>
      </c>
      <c r="AH60" s="320">
        <f t="shared" si="26"/>
        <v>0</v>
      </c>
      <c r="AI60" s="320">
        <f t="shared" si="26"/>
        <v>0</v>
      </c>
      <c r="AJ60" s="320">
        <f t="shared" si="16"/>
        <v>0</v>
      </c>
      <c r="AK60" s="320">
        <f t="shared" si="26"/>
        <v>0</v>
      </c>
      <c r="AL60" s="320">
        <f t="shared" si="26"/>
        <v>0</v>
      </c>
      <c r="AM60" s="328">
        <f t="shared" si="17"/>
        <v>0</v>
      </c>
      <c r="AN60" s="320">
        <f t="shared" si="26"/>
        <v>0</v>
      </c>
      <c r="AO60" s="320">
        <f t="shared" si="26"/>
        <v>0</v>
      </c>
      <c r="AP60" s="468" t="s">
        <v>255</v>
      </c>
      <c r="AQ60" s="469"/>
    </row>
    <row r="61" spans="1:43" s="56" customFormat="1" ht="24" customHeight="1">
      <c r="A61" s="74"/>
      <c r="B61" s="71" t="s">
        <v>46</v>
      </c>
      <c r="C61" s="326">
        <f t="shared" si="2"/>
        <v>0</v>
      </c>
      <c r="D61" s="327">
        <f t="shared" si="3"/>
        <v>0</v>
      </c>
      <c r="E61" s="327">
        <f t="shared" si="4"/>
        <v>0</v>
      </c>
      <c r="F61" s="327">
        <f t="shared" si="5"/>
        <v>0</v>
      </c>
      <c r="G61" s="206">
        <v>0</v>
      </c>
      <c r="H61" s="206">
        <v>0</v>
      </c>
      <c r="I61" s="327">
        <f t="shared" si="7"/>
        <v>0</v>
      </c>
      <c r="J61" s="206">
        <v>0</v>
      </c>
      <c r="K61" s="206">
        <v>0</v>
      </c>
      <c r="L61" s="327">
        <f t="shared" si="8"/>
        <v>0</v>
      </c>
      <c r="M61" s="206">
        <v>0</v>
      </c>
      <c r="N61" s="206">
        <v>0</v>
      </c>
      <c r="O61" s="327">
        <f t="shared" si="9"/>
        <v>0</v>
      </c>
      <c r="P61" s="206">
        <v>0</v>
      </c>
      <c r="Q61" s="206">
        <v>0</v>
      </c>
      <c r="R61" s="327">
        <f t="shared" si="10"/>
        <v>0</v>
      </c>
      <c r="S61" s="206">
        <v>0</v>
      </c>
      <c r="T61" s="206">
        <v>0</v>
      </c>
      <c r="U61" s="327">
        <f t="shared" si="11"/>
        <v>0</v>
      </c>
      <c r="V61" s="206">
        <v>0</v>
      </c>
      <c r="W61" s="206">
        <v>0</v>
      </c>
      <c r="X61" s="327">
        <f t="shared" si="12"/>
        <v>0</v>
      </c>
      <c r="Y61" s="206">
        <v>0</v>
      </c>
      <c r="Z61" s="206">
        <v>0</v>
      </c>
      <c r="AA61" s="327">
        <f t="shared" si="13"/>
        <v>0</v>
      </c>
      <c r="AB61" s="206">
        <v>0</v>
      </c>
      <c r="AC61" s="206">
        <v>0</v>
      </c>
      <c r="AD61" s="327">
        <f t="shared" si="14"/>
        <v>0</v>
      </c>
      <c r="AE61" s="206">
        <v>0</v>
      </c>
      <c r="AF61" s="206">
        <v>0</v>
      </c>
      <c r="AG61" s="327">
        <f t="shared" si="15"/>
        <v>0</v>
      </c>
      <c r="AH61" s="206">
        <v>0</v>
      </c>
      <c r="AI61" s="206">
        <v>0</v>
      </c>
      <c r="AJ61" s="327">
        <f t="shared" si="16"/>
        <v>0</v>
      </c>
      <c r="AK61" s="206">
        <v>0</v>
      </c>
      <c r="AL61" s="206">
        <v>0</v>
      </c>
      <c r="AM61" s="206">
        <f t="shared" si="17"/>
        <v>0</v>
      </c>
      <c r="AN61" s="206">
        <v>0</v>
      </c>
      <c r="AO61" s="206">
        <v>0</v>
      </c>
      <c r="AP61" s="72" t="s">
        <v>46</v>
      </c>
      <c r="AQ61" s="65"/>
    </row>
    <row r="62" spans="1:43" s="329" customFormat="1" ht="24" customHeight="1">
      <c r="A62" s="462" t="s">
        <v>256</v>
      </c>
      <c r="B62" s="463"/>
      <c r="C62" s="319">
        <f t="shared" si="2"/>
        <v>0</v>
      </c>
      <c r="D62" s="320">
        <f t="shared" si="3"/>
        <v>0</v>
      </c>
      <c r="E62" s="320">
        <f t="shared" si="4"/>
        <v>0</v>
      </c>
      <c r="F62" s="320">
        <f t="shared" si="5"/>
        <v>0</v>
      </c>
      <c r="G62" s="320">
        <f aca="true" t="shared" si="27" ref="G62:AO62">G63</f>
        <v>0</v>
      </c>
      <c r="H62" s="320">
        <f t="shared" si="27"/>
        <v>0</v>
      </c>
      <c r="I62" s="320">
        <f t="shared" si="7"/>
        <v>0</v>
      </c>
      <c r="J62" s="320">
        <f t="shared" si="27"/>
        <v>0</v>
      </c>
      <c r="K62" s="320">
        <f t="shared" si="27"/>
        <v>0</v>
      </c>
      <c r="L62" s="320">
        <f t="shared" si="8"/>
        <v>0</v>
      </c>
      <c r="M62" s="320">
        <f t="shared" si="27"/>
        <v>0</v>
      </c>
      <c r="N62" s="320">
        <f t="shared" si="27"/>
        <v>0</v>
      </c>
      <c r="O62" s="320">
        <f t="shared" si="9"/>
        <v>0</v>
      </c>
      <c r="P62" s="320">
        <f t="shared" si="27"/>
        <v>0</v>
      </c>
      <c r="Q62" s="320">
        <f t="shared" si="27"/>
        <v>0</v>
      </c>
      <c r="R62" s="320">
        <f t="shared" si="10"/>
        <v>0</v>
      </c>
      <c r="S62" s="320">
        <f t="shared" si="27"/>
        <v>0</v>
      </c>
      <c r="T62" s="320">
        <f t="shared" si="27"/>
        <v>0</v>
      </c>
      <c r="U62" s="320">
        <f t="shared" si="11"/>
        <v>0</v>
      </c>
      <c r="V62" s="320">
        <f t="shared" si="27"/>
        <v>0</v>
      </c>
      <c r="W62" s="320">
        <f t="shared" si="27"/>
        <v>0</v>
      </c>
      <c r="X62" s="320">
        <f t="shared" si="12"/>
        <v>0</v>
      </c>
      <c r="Y62" s="320">
        <f t="shared" si="27"/>
        <v>0</v>
      </c>
      <c r="Z62" s="320">
        <f t="shared" si="27"/>
        <v>0</v>
      </c>
      <c r="AA62" s="320">
        <f t="shared" si="13"/>
        <v>0</v>
      </c>
      <c r="AB62" s="320">
        <f t="shared" si="27"/>
        <v>0</v>
      </c>
      <c r="AC62" s="320">
        <f t="shared" si="27"/>
        <v>0</v>
      </c>
      <c r="AD62" s="320">
        <f t="shared" si="14"/>
        <v>0</v>
      </c>
      <c r="AE62" s="320">
        <f t="shared" si="27"/>
        <v>0</v>
      </c>
      <c r="AF62" s="320">
        <f t="shared" si="27"/>
        <v>0</v>
      </c>
      <c r="AG62" s="320">
        <f t="shared" si="15"/>
        <v>0</v>
      </c>
      <c r="AH62" s="320">
        <f t="shared" si="27"/>
        <v>0</v>
      </c>
      <c r="AI62" s="320">
        <f t="shared" si="27"/>
        <v>0</v>
      </c>
      <c r="AJ62" s="320">
        <f t="shared" si="16"/>
        <v>0</v>
      </c>
      <c r="AK62" s="320">
        <f t="shared" si="27"/>
        <v>0</v>
      </c>
      <c r="AL62" s="320">
        <f t="shared" si="27"/>
        <v>0</v>
      </c>
      <c r="AM62" s="328">
        <f t="shared" si="17"/>
        <v>0</v>
      </c>
      <c r="AN62" s="320">
        <f t="shared" si="27"/>
        <v>0</v>
      </c>
      <c r="AO62" s="320">
        <f t="shared" si="27"/>
        <v>0</v>
      </c>
      <c r="AP62" s="468" t="s">
        <v>256</v>
      </c>
      <c r="AQ62" s="470"/>
    </row>
    <row r="63" spans="1:43" s="60" customFormat="1" ht="24" customHeight="1">
      <c r="A63" s="74"/>
      <c r="B63" s="71" t="s">
        <v>191</v>
      </c>
      <c r="C63" s="326">
        <f t="shared" si="2"/>
        <v>0</v>
      </c>
      <c r="D63" s="327">
        <f t="shared" si="3"/>
        <v>0</v>
      </c>
      <c r="E63" s="327">
        <f t="shared" si="4"/>
        <v>0</v>
      </c>
      <c r="F63" s="327">
        <f t="shared" si="5"/>
        <v>0</v>
      </c>
      <c r="G63" s="206">
        <v>0</v>
      </c>
      <c r="H63" s="206">
        <v>0</v>
      </c>
      <c r="I63" s="327">
        <f t="shared" si="7"/>
        <v>0</v>
      </c>
      <c r="J63" s="206">
        <v>0</v>
      </c>
      <c r="K63" s="206">
        <v>0</v>
      </c>
      <c r="L63" s="327">
        <f t="shared" si="8"/>
        <v>0</v>
      </c>
      <c r="M63" s="206">
        <v>0</v>
      </c>
      <c r="N63" s="206">
        <v>0</v>
      </c>
      <c r="O63" s="327">
        <f t="shared" si="9"/>
        <v>0</v>
      </c>
      <c r="P63" s="206">
        <v>0</v>
      </c>
      <c r="Q63" s="206">
        <v>0</v>
      </c>
      <c r="R63" s="327">
        <f t="shared" si="10"/>
        <v>0</v>
      </c>
      <c r="S63" s="206">
        <v>0</v>
      </c>
      <c r="T63" s="206">
        <v>0</v>
      </c>
      <c r="U63" s="327">
        <f t="shared" si="11"/>
        <v>0</v>
      </c>
      <c r="V63" s="206">
        <v>0</v>
      </c>
      <c r="W63" s="206">
        <v>0</v>
      </c>
      <c r="X63" s="327">
        <f t="shared" si="12"/>
        <v>0</v>
      </c>
      <c r="Y63" s="206">
        <v>0</v>
      </c>
      <c r="Z63" s="206">
        <v>0</v>
      </c>
      <c r="AA63" s="327">
        <f t="shared" si="13"/>
        <v>0</v>
      </c>
      <c r="AB63" s="206">
        <v>0</v>
      </c>
      <c r="AC63" s="206">
        <v>0</v>
      </c>
      <c r="AD63" s="327">
        <f t="shared" si="14"/>
        <v>0</v>
      </c>
      <c r="AE63" s="206">
        <v>0</v>
      </c>
      <c r="AF63" s="206">
        <v>0</v>
      </c>
      <c r="AG63" s="327">
        <f t="shared" si="15"/>
        <v>0</v>
      </c>
      <c r="AH63" s="206">
        <v>0</v>
      </c>
      <c r="AI63" s="206">
        <v>0</v>
      </c>
      <c r="AJ63" s="327">
        <f t="shared" si="16"/>
        <v>0</v>
      </c>
      <c r="AK63" s="206">
        <v>0</v>
      </c>
      <c r="AL63" s="206">
        <v>0</v>
      </c>
      <c r="AM63" s="206">
        <f t="shared" si="17"/>
        <v>0</v>
      </c>
      <c r="AN63" s="206">
        <v>0</v>
      </c>
      <c r="AO63" s="206">
        <v>0</v>
      </c>
      <c r="AP63" s="72" t="s">
        <v>191</v>
      </c>
      <c r="AQ63" s="65"/>
    </row>
    <row r="64" spans="1:43" s="60" customFormat="1" ht="24" customHeight="1">
      <c r="A64" s="58"/>
      <c r="B64" s="75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76"/>
      <c r="AQ64" s="58"/>
    </row>
    <row r="65" spans="2:41" ht="11.25" customHeight="1">
      <c r="B65" s="248"/>
      <c r="C65" s="248"/>
      <c r="D65" s="248"/>
      <c r="E65" s="248"/>
      <c r="F65" s="248"/>
      <c r="G65" s="248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</row>
    <row r="66" spans="2:41" s="208" customFormat="1" ht="11.25" customHeight="1">
      <c r="B66" s="207" t="s">
        <v>135</v>
      </c>
      <c r="C66" s="207">
        <v>288</v>
      </c>
      <c r="D66" s="207">
        <v>229</v>
      </c>
      <c r="E66" s="207">
        <v>59</v>
      </c>
      <c r="F66" s="209">
        <v>5</v>
      </c>
      <c r="G66" s="209">
        <v>5</v>
      </c>
      <c r="H66" s="208">
        <v>0</v>
      </c>
      <c r="I66" s="208">
        <v>4</v>
      </c>
      <c r="J66" s="208">
        <v>4</v>
      </c>
      <c r="K66" s="208">
        <v>0</v>
      </c>
      <c r="L66" s="208">
        <v>13</v>
      </c>
      <c r="M66" s="208">
        <v>13</v>
      </c>
      <c r="N66" s="208">
        <v>0</v>
      </c>
      <c r="O66" s="208">
        <v>3</v>
      </c>
      <c r="P66" s="208">
        <v>3</v>
      </c>
      <c r="Q66" s="208">
        <v>0</v>
      </c>
      <c r="R66" s="208">
        <v>0</v>
      </c>
      <c r="S66" s="208">
        <v>0</v>
      </c>
      <c r="T66" s="208">
        <v>0</v>
      </c>
      <c r="U66" s="208">
        <v>230</v>
      </c>
      <c r="V66" s="208">
        <v>194</v>
      </c>
      <c r="W66" s="208">
        <v>36</v>
      </c>
      <c r="X66" s="208">
        <v>0</v>
      </c>
      <c r="Y66" s="208">
        <v>0</v>
      </c>
      <c r="Z66" s="208">
        <v>0</v>
      </c>
      <c r="AA66" s="208">
        <v>17</v>
      </c>
      <c r="AB66" s="208">
        <v>0</v>
      </c>
      <c r="AC66" s="208">
        <v>17</v>
      </c>
      <c r="AD66" s="208">
        <v>0</v>
      </c>
      <c r="AE66" s="208">
        <v>0</v>
      </c>
      <c r="AF66" s="208">
        <v>0</v>
      </c>
      <c r="AG66" s="208">
        <v>0</v>
      </c>
      <c r="AH66" s="208">
        <v>0</v>
      </c>
      <c r="AI66" s="208">
        <v>0</v>
      </c>
      <c r="AJ66" s="208">
        <v>16</v>
      </c>
      <c r="AK66" s="208">
        <v>10</v>
      </c>
      <c r="AL66" s="208">
        <v>6</v>
      </c>
      <c r="AM66" s="208">
        <v>86</v>
      </c>
      <c r="AN66" s="208">
        <v>52</v>
      </c>
      <c r="AO66" s="208">
        <v>34</v>
      </c>
    </row>
    <row r="67" spans="2:7" ht="11.25" customHeight="1">
      <c r="B67" s="248"/>
      <c r="C67" s="248"/>
      <c r="D67" s="248"/>
      <c r="E67" s="248"/>
      <c r="F67" s="250"/>
      <c r="G67" s="250"/>
    </row>
    <row r="68" spans="2:5" ht="11.25" customHeight="1">
      <c r="B68" s="249"/>
      <c r="C68" s="249"/>
      <c r="D68" s="249"/>
      <c r="E68" s="249"/>
    </row>
    <row r="69" spans="2:5" ht="11.25" customHeight="1">
      <c r="B69" s="249"/>
      <c r="C69" s="249"/>
      <c r="D69" s="249"/>
      <c r="E69" s="249"/>
    </row>
    <row r="70" spans="2:5" ht="11.25" customHeight="1">
      <c r="B70" s="249"/>
      <c r="C70" s="249"/>
      <c r="D70" s="249"/>
      <c r="E70" s="249"/>
    </row>
    <row r="71" spans="2:5" ht="11.25" customHeight="1">
      <c r="B71" s="249"/>
      <c r="C71" s="249"/>
      <c r="D71" s="249"/>
      <c r="E71" s="249"/>
    </row>
    <row r="72" spans="2:5" ht="11.25" customHeight="1">
      <c r="B72" s="249"/>
      <c r="C72" s="249"/>
      <c r="D72" s="249"/>
      <c r="E72" s="249"/>
    </row>
    <row r="73" spans="2:5" ht="11.25" customHeight="1">
      <c r="B73" s="249"/>
      <c r="C73" s="249"/>
      <c r="D73" s="249"/>
      <c r="E73" s="249"/>
    </row>
    <row r="74" spans="2:5" ht="11.25" customHeight="1">
      <c r="B74" s="249"/>
      <c r="C74" s="249"/>
      <c r="D74" s="249"/>
      <c r="E74" s="249"/>
    </row>
    <row r="75" spans="2:5" ht="11.25" customHeight="1">
      <c r="B75" s="249"/>
      <c r="C75" s="249"/>
      <c r="D75" s="249"/>
      <c r="E75" s="249"/>
    </row>
    <row r="76" spans="2:5" ht="11.25" customHeight="1">
      <c r="B76" s="249"/>
      <c r="C76" s="249"/>
      <c r="D76" s="249"/>
      <c r="E76" s="249"/>
    </row>
    <row r="77" spans="2:5" ht="11.25" customHeight="1">
      <c r="B77" s="249"/>
      <c r="C77" s="249"/>
      <c r="D77" s="249"/>
      <c r="E77" s="249"/>
    </row>
    <row r="78" spans="2:5" ht="11.25" customHeight="1">
      <c r="B78" s="249"/>
      <c r="C78" s="249"/>
      <c r="D78" s="249"/>
      <c r="E78" s="249"/>
    </row>
    <row r="79" spans="2:5" ht="11.25" customHeight="1">
      <c r="B79" s="249"/>
      <c r="C79" s="249"/>
      <c r="D79" s="249"/>
      <c r="E79" s="249"/>
    </row>
    <row r="80" spans="2:5" ht="11.25" customHeight="1">
      <c r="B80" s="249"/>
      <c r="C80" s="249"/>
      <c r="D80" s="249"/>
      <c r="E80" s="249"/>
    </row>
  </sheetData>
  <sheetProtection/>
  <mergeCells count="79">
    <mergeCell ref="AP42:AQ42"/>
    <mergeCell ref="AM4:AO5"/>
    <mergeCell ref="C5:E5"/>
    <mergeCell ref="F5:H5"/>
    <mergeCell ref="L5:N5"/>
    <mergeCell ref="U5:W5"/>
    <mergeCell ref="X5:Z5"/>
    <mergeCell ref="AA5:AC5"/>
    <mergeCell ref="AD5:AF5"/>
    <mergeCell ref="AP40:AQ40"/>
    <mergeCell ref="AP45:AQ45"/>
    <mergeCell ref="A62:B62"/>
    <mergeCell ref="AP62:AQ62"/>
    <mergeCell ref="AP54:AQ54"/>
    <mergeCell ref="AP57:AQ57"/>
    <mergeCell ref="A60:B60"/>
    <mergeCell ref="AP60:AQ60"/>
    <mergeCell ref="AP49:AQ49"/>
    <mergeCell ref="I5:K5"/>
    <mergeCell ref="O5:Q5"/>
    <mergeCell ref="R5:T5"/>
    <mergeCell ref="A4:B7"/>
    <mergeCell ref="C6:C7"/>
    <mergeCell ref="D6:D7"/>
    <mergeCell ref="E6:E7"/>
    <mergeCell ref="F6:F7"/>
    <mergeCell ref="G6:G7"/>
    <mergeCell ref="H6:H7"/>
    <mergeCell ref="AP35:AQ35"/>
    <mergeCell ref="AP13:AQ13"/>
    <mergeCell ref="AP32:AQ32"/>
    <mergeCell ref="AG5:AI5"/>
    <mergeCell ref="AJ5:AL5"/>
    <mergeCell ref="AP4:AQ7"/>
    <mergeCell ref="AJ6:AJ7"/>
    <mergeCell ref="AK6:AK7"/>
    <mergeCell ref="AL6:AL7"/>
    <mergeCell ref="AM6:AM7"/>
    <mergeCell ref="A1:W1"/>
    <mergeCell ref="A57:B57"/>
    <mergeCell ref="A42:B42"/>
    <mergeCell ref="A45:B45"/>
    <mergeCell ref="A49:B49"/>
    <mergeCell ref="A54:B54"/>
    <mergeCell ref="A13:B13"/>
    <mergeCell ref="A32:B32"/>
    <mergeCell ref="A35:B35"/>
    <mergeCell ref="A40:B40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C4:T4"/>
    <mergeCell ref="U4:AL4"/>
    <mergeCell ref="AN6:AN7"/>
    <mergeCell ref="AO6:AO7"/>
    <mergeCell ref="AF6:AF7"/>
    <mergeCell ref="AG6:AG7"/>
    <mergeCell ref="AH6:AH7"/>
    <mergeCell ref="AI6:AI7"/>
    <mergeCell ref="Z6:Z7"/>
    <mergeCell ref="AA6:AA7"/>
  </mergeCells>
  <printOptions/>
  <pageMargins left="0.5905511811023623" right="0.15748031496062992" top="0.7874015748031497" bottom="0.3937007874015748" header="0.5118110236220472" footer="0.5118110236220472"/>
  <pageSetup horizontalDpi="600" verticalDpi="600" orientation="portrait" paperSize="9" scale="50" r:id="rId1"/>
  <colBreaks count="1" manualBreakCount="1">
    <brk id="20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X80"/>
  <sheetViews>
    <sheetView showGridLines="0" view="pageBreakPreview" zoomScaleNormal="80" zoomScaleSheetLayoutView="100" zoomScalePageLayoutView="0" workbookViewId="0" topLeftCell="A1">
      <pane xSplit="2" ySplit="6" topLeftCell="C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2" sqref="A2"/>
    </sheetView>
  </sheetViews>
  <sheetFormatPr defaultColWidth="8.75" defaultRowHeight="11.25" customHeight="1"/>
  <cols>
    <col min="1" max="1" width="1.328125" style="105" customWidth="1"/>
    <col min="2" max="2" width="10.08203125" style="105" customWidth="1"/>
    <col min="3" max="11" width="9.58203125" style="105" customWidth="1"/>
    <col min="12" max="22" width="8.58203125" style="105" customWidth="1"/>
    <col min="23" max="23" width="9.83203125" style="105" customWidth="1"/>
    <col min="24" max="24" width="1.328125" style="105" customWidth="1"/>
    <col min="25" max="16384" width="8.75" style="105" customWidth="1"/>
  </cols>
  <sheetData>
    <row r="1" spans="1:22" s="81" customFormat="1" ht="18" customHeight="1">
      <c r="A1" s="432" t="s">
        <v>175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78"/>
      <c r="M1" s="78"/>
      <c r="N1" s="78"/>
      <c r="O1" s="78"/>
      <c r="P1" s="79"/>
      <c r="Q1" s="79"/>
      <c r="R1" s="79"/>
      <c r="S1" s="79"/>
      <c r="T1" s="80" t="s">
        <v>192</v>
      </c>
      <c r="U1" s="79"/>
      <c r="V1" s="79"/>
    </row>
    <row r="2" spans="1:22" s="81" customFormat="1" ht="18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79"/>
      <c r="T2" s="80"/>
      <c r="U2" s="79"/>
      <c r="V2" s="79"/>
    </row>
    <row r="3" spans="1:24" s="81" customFormat="1" ht="18" customHeight="1">
      <c r="A3" s="80" t="s">
        <v>144</v>
      </c>
      <c r="C3" s="299"/>
      <c r="D3" s="299"/>
      <c r="E3" s="299"/>
      <c r="F3" s="82"/>
      <c r="G3" s="82"/>
      <c r="H3" s="82"/>
      <c r="I3" s="82"/>
      <c r="J3" s="82"/>
      <c r="K3" s="82"/>
      <c r="L3" s="82" t="s">
        <v>134</v>
      </c>
      <c r="M3" s="83"/>
      <c r="N3" s="83"/>
      <c r="O3" s="82"/>
      <c r="P3" s="82"/>
      <c r="Q3" s="82"/>
      <c r="R3" s="82"/>
      <c r="S3" s="82"/>
      <c r="T3" s="83"/>
      <c r="U3" s="82"/>
      <c r="V3" s="84"/>
      <c r="W3" s="85"/>
      <c r="X3" s="1" t="s">
        <v>0</v>
      </c>
    </row>
    <row r="4" spans="1:24" s="81" customFormat="1" ht="33" customHeight="1">
      <c r="A4" s="498" t="s">
        <v>244</v>
      </c>
      <c r="B4" s="499"/>
      <c r="C4" s="452" t="s">
        <v>57</v>
      </c>
      <c r="D4" s="453"/>
      <c r="E4" s="456"/>
      <c r="F4" s="429" t="s">
        <v>72</v>
      </c>
      <c r="G4" s="430"/>
      <c r="H4" s="430"/>
      <c r="I4" s="431"/>
      <c r="J4" s="429" t="s">
        <v>73</v>
      </c>
      <c r="K4" s="431"/>
      <c r="L4" s="429" t="s">
        <v>147</v>
      </c>
      <c r="M4" s="431"/>
      <c r="N4" s="429" t="s">
        <v>146</v>
      </c>
      <c r="O4" s="431"/>
      <c r="P4" s="429" t="s">
        <v>74</v>
      </c>
      <c r="Q4" s="431"/>
      <c r="R4" s="429" t="s">
        <v>75</v>
      </c>
      <c r="S4" s="431"/>
      <c r="T4" s="429" t="s">
        <v>76</v>
      </c>
      <c r="U4" s="431"/>
      <c r="V4" s="487" t="s">
        <v>226</v>
      </c>
      <c r="W4" s="490" t="s">
        <v>244</v>
      </c>
      <c r="X4" s="491"/>
    </row>
    <row r="5" spans="1:24" s="81" customFormat="1" ht="15.75" customHeight="1">
      <c r="A5" s="493"/>
      <c r="B5" s="500"/>
      <c r="C5" s="427" t="s">
        <v>4</v>
      </c>
      <c r="D5" s="427" t="s">
        <v>2</v>
      </c>
      <c r="E5" s="427" t="s">
        <v>3</v>
      </c>
      <c r="F5" s="485" t="s">
        <v>225</v>
      </c>
      <c r="G5" s="486"/>
      <c r="H5" s="485" t="s">
        <v>148</v>
      </c>
      <c r="I5" s="486"/>
      <c r="J5" s="427" t="s">
        <v>2</v>
      </c>
      <c r="K5" s="427" t="s">
        <v>3</v>
      </c>
      <c r="L5" s="427" t="s">
        <v>2</v>
      </c>
      <c r="M5" s="427" t="s">
        <v>3</v>
      </c>
      <c r="N5" s="427" t="s">
        <v>2</v>
      </c>
      <c r="O5" s="427" t="s">
        <v>3</v>
      </c>
      <c r="P5" s="427" t="s">
        <v>2</v>
      </c>
      <c r="Q5" s="427" t="s">
        <v>3</v>
      </c>
      <c r="R5" s="427" t="s">
        <v>2</v>
      </c>
      <c r="S5" s="427" t="s">
        <v>3</v>
      </c>
      <c r="T5" s="427" t="s">
        <v>2</v>
      </c>
      <c r="U5" s="427" t="s">
        <v>3</v>
      </c>
      <c r="V5" s="488"/>
      <c r="W5" s="492"/>
      <c r="X5" s="493"/>
    </row>
    <row r="6" spans="1:24" s="81" customFormat="1" ht="15.75" customHeight="1">
      <c r="A6" s="495"/>
      <c r="B6" s="501"/>
      <c r="C6" s="428"/>
      <c r="D6" s="428"/>
      <c r="E6" s="428"/>
      <c r="F6" s="86" t="s">
        <v>2</v>
      </c>
      <c r="G6" s="86" t="s">
        <v>3</v>
      </c>
      <c r="H6" s="87" t="s">
        <v>2</v>
      </c>
      <c r="I6" s="88" t="s">
        <v>3</v>
      </c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89"/>
      <c r="W6" s="494"/>
      <c r="X6" s="495"/>
    </row>
    <row r="7" spans="1:24" s="81" customFormat="1" ht="17.25" customHeight="1">
      <c r="A7" s="85"/>
      <c r="B7" s="89"/>
      <c r="C7" s="300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90"/>
      <c r="X7" s="91"/>
    </row>
    <row r="8" spans="1:24" s="81" customFormat="1" ht="17.25" customHeight="1">
      <c r="A8" s="243"/>
      <c r="B8" s="301" t="s">
        <v>259</v>
      </c>
      <c r="C8" s="302">
        <v>1127</v>
      </c>
      <c r="D8" s="242">
        <v>717</v>
      </c>
      <c r="E8" s="242">
        <v>410</v>
      </c>
      <c r="F8" s="242">
        <v>198</v>
      </c>
      <c r="G8" s="242">
        <v>194</v>
      </c>
      <c r="H8" s="242">
        <v>101</v>
      </c>
      <c r="I8" s="242">
        <v>76</v>
      </c>
      <c r="J8" s="242">
        <v>1</v>
      </c>
      <c r="K8" s="242">
        <v>10</v>
      </c>
      <c r="L8" s="242">
        <v>7</v>
      </c>
      <c r="M8" s="242">
        <v>13</v>
      </c>
      <c r="N8" s="242">
        <v>196</v>
      </c>
      <c r="O8" s="242">
        <v>88</v>
      </c>
      <c r="P8" s="242">
        <v>0</v>
      </c>
      <c r="Q8" s="242">
        <v>0</v>
      </c>
      <c r="R8" s="242">
        <v>192</v>
      </c>
      <c r="S8" s="242">
        <v>13</v>
      </c>
      <c r="T8" s="242">
        <v>22</v>
      </c>
      <c r="U8" s="242">
        <v>16</v>
      </c>
      <c r="V8" s="223">
        <v>72</v>
      </c>
      <c r="W8" s="95" t="s">
        <v>259</v>
      </c>
      <c r="X8" s="92"/>
    </row>
    <row r="9" spans="1:24" s="307" customFormat="1" ht="17.25" customHeight="1">
      <c r="A9" s="303"/>
      <c r="B9" s="301" t="s">
        <v>262</v>
      </c>
      <c r="C9" s="304">
        <f>SUM(C14,C33,C36,C41,C43,C46,C50,C55,C58,C61,C63)</f>
        <v>1129</v>
      </c>
      <c r="D9" s="305">
        <f aca="true" t="shared" si="0" ref="D9:V9">SUM(D14,D33,D36,D41,D43,D46,D50,D55,D58,D61,D63)</f>
        <v>708</v>
      </c>
      <c r="E9" s="305">
        <f t="shared" si="0"/>
        <v>421</v>
      </c>
      <c r="F9" s="305">
        <f t="shared" si="0"/>
        <v>191</v>
      </c>
      <c r="G9" s="305">
        <f t="shared" si="0"/>
        <v>199</v>
      </c>
      <c r="H9" s="305">
        <f t="shared" si="0"/>
        <v>100</v>
      </c>
      <c r="I9" s="305">
        <f t="shared" si="0"/>
        <v>76</v>
      </c>
      <c r="J9" s="305">
        <f t="shared" si="0"/>
        <v>0</v>
      </c>
      <c r="K9" s="305">
        <f t="shared" si="0"/>
        <v>12</v>
      </c>
      <c r="L9" s="305">
        <f t="shared" si="0"/>
        <v>6</v>
      </c>
      <c r="M9" s="305">
        <f t="shared" si="0"/>
        <v>13</v>
      </c>
      <c r="N9" s="305">
        <f t="shared" si="0"/>
        <v>197</v>
      </c>
      <c r="O9" s="305">
        <f t="shared" si="0"/>
        <v>89</v>
      </c>
      <c r="P9" s="305">
        <f t="shared" si="0"/>
        <v>0</v>
      </c>
      <c r="Q9" s="305">
        <f t="shared" si="0"/>
        <v>0</v>
      </c>
      <c r="R9" s="305">
        <f t="shared" si="0"/>
        <v>188</v>
      </c>
      <c r="S9" s="305">
        <f t="shared" si="0"/>
        <v>12</v>
      </c>
      <c r="T9" s="305">
        <f t="shared" si="0"/>
        <v>26</v>
      </c>
      <c r="U9" s="305">
        <f t="shared" si="0"/>
        <v>20</v>
      </c>
      <c r="V9" s="305">
        <f t="shared" si="0"/>
        <v>74</v>
      </c>
      <c r="W9" s="95" t="s">
        <v>262</v>
      </c>
      <c r="X9" s="306"/>
    </row>
    <row r="10" spans="1:24" s="81" customFormat="1" ht="17.25" customHeight="1">
      <c r="A10" s="85"/>
      <c r="B10" s="89"/>
      <c r="C10" s="300" t="s">
        <v>260</v>
      </c>
      <c r="D10" s="84" t="s">
        <v>260</v>
      </c>
      <c r="E10" s="84" t="s">
        <v>260</v>
      </c>
      <c r="F10" s="84" t="s">
        <v>260</v>
      </c>
      <c r="G10" s="84" t="s">
        <v>260</v>
      </c>
      <c r="H10" s="84" t="s">
        <v>260</v>
      </c>
      <c r="I10" s="84" t="s">
        <v>260</v>
      </c>
      <c r="J10" s="84" t="s">
        <v>260</v>
      </c>
      <c r="K10" s="84" t="s">
        <v>260</v>
      </c>
      <c r="L10" s="84" t="s">
        <v>260</v>
      </c>
      <c r="M10" s="84" t="s">
        <v>260</v>
      </c>
      <c r="N10" s="84" t="s">
        <v>260</v>
      </c>
      <c r="O10" s="84" t="s">
        <v>260</v>
      </c>
      <c r="P10" s="84" t="s">
        <v>260</v>
      </c>
      <c r="Q10" s="84" t="s">
        <v>260</v>
      </c>
      <c r="R10" s="84" t="s">
        <v>260</v>
      </c>
      <c r="S10" s="84" t="s">
        <v>260</v>
      </c>
      <c r="T10" s="84" t="s">
        <v>260</v>
      </c>
      <c r="U10" s="84" t="s">
        <v>260</v>
      </c>
      <c r="V10" s="84" t="s">
        <v>260</v>
      </c>
      <c r="W10" s="93"/>
      <c r="X10" s="92"/>
    </row>
    <row r="11" spans="1:24" s="81" customFormat="1" ht="17.25" customHeight="1">
      <c r="A11" s="85"/>
      <c r="B11" s="94" t="s">
        <v>16</v>
      </c>
      <c r="C11" s="310">
        <f>D11+E11</f>
        <v>878</v>
      </c>
      <c r="D11" s="311">
        <f>SUM(F11,H11,J11,L11,N11,P11,R11,T11)</f>
        <v>562</v>
      </c>
      <c r="E11" s="311">
        <f>SUM(G11,I11,K11,M11,O11,Q11,S11,U11)</f>
        <v>316</v>
      </c>
      <c r="F11" s="242">
        <v>191</v>
      </c>
      <c r="G11" s="242">
        <v>199</v>
      </c>
      <c r="H11" s="242">
        <v>0</v>
      </c>
      <c r="I11" s="242">
        <v>0</v>
      </c>
      <c r="J11" s="242">
        <v>0</v>
      </c>
      <c r="K11" s="242">
        <v>4</v>
      </c>
      <c r="L11" s="242">
        <v>3</v>
      </c>
      <c r="M11" s="242">
        <v>12</v>
      </c>
      <c r="N11" s="242">
        <v>194</v>
      </c>
      <c r="O11" s="242">
        <v>84</v>
      </c>
      <c r="P11" s="242">
        <v>0</v>
      </c>
      <c r="Q11" s="242">
        <v>0</v>
      </c>
      <c r="R11" s="242">
        <v>162</v>
      </c>
      <c r="S11" s="242">
        <v>11</v>
      </c>
      <c r="T11" s="242">
        <v>12</v>
      </c>
      <c r="U11" s="242">
        <v>6</v>
      </c>
      <c r="V11" s="242">
        <v>74</v>
      </c>
      <c r="W11" s="95" t="s">
        <v>17</v>
      </c>
      <c r="X11" s="92"/>
    </row>
    <row r="12" spans="1:24" s="81" customFormat="1" ht="17.25" customHeight="1">
      <c r="A12" s="85"/>
      <c r="B12" s="94" t="s">
        <v>12</v>
      </c>
      <c r="C12" s="310">
        <f aca="true" t="shared" si="1" ref="C12:C64">D12+E12</f>
        <v>251</v>
      </c>
      <c r="D12" s="311">
        <f aca="true" t="shared" si="2" ref="D12:D64">SUM(F12,H12,J12,L12,N12,P12,R12,T12)</f>
        <v>146</v>
      </c>
      <c r="E12" s="311">
        <f aca="true" t="shared" si="3" ref="E12:E64">SUM(G12,I12,K12,M12,O12,Q12,S12,U12)</f>
        <v>105</v>
      </c>
      <c r="F12" s="223">
        <v>0</v>
      </c>
      <c r="G12" s="223">
        <v>0</v>
      </c>
      <c r="H12" s="223">
        <v>100</v>
      </c>
      <c r="I12" s="223">
        <v>76</v>
      </c>
      <c r="J12" s="223">
        <v>0</v>
      </c>
      <c r="K12" s="223">
        <v>8</v>
      </c>
      <c r="L12" s="242">
        <v>3</v>
      </c>
      <c r="M12" s="242">
        <v>1</v>
      </c>
      <c r="N12" s="242">
        <v>3</v>
      </c>
      <c r="O12" s="242">
        <v>5</v>
      </c>
      <c r="P12" s="242">
        <v>0</v>
      </c>
      <c r="Q12" s="242">
        <v>0</v>
      </c>
      <c r="R12" s="242">
        <v>26</v>
      </c>
      <c r="S12" s="242">
        <v>1</v>
      </c>
      <c r="T12" s="242">
        <v>14</v>
      </c>
      <c r="U12" s="242">
        <v>14</v>
      </c>
      <c r="V12" s="223">
        <v>0</v>
      </c>
      <c r="W12" s="95" t="s">
        <v>18</v>
      </c>
      <c r="X12" s="92"/>
    </row>
    <row r="13" spans="1:24" s="81" customFormat="1" ht="17.25" customHeight="1">
      <c r="A13" s="85"/>
      <c r="B13" s="96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93"/>
      <c r="X13" s="92"/>
    </row>
    <row r="14" spans="1:24" s="307" customFormat="1" ht="18" customHeight="1">
      <c r="A14" s="433" t="s">
        <v>195</v>
      </c>
      <c r="B14" s="497"/>
      <c r="C14" s="304">
        <f t="shared" si="1"/>
        <v>919</v>
      </c>
      <c r="D14" s="305">
        <f t="shared" si="2"/>
        <v>562</v>
      </c>
      <c r="E14" s="305">
        <f t="shared" si="3"/>
        <v>357</v>
      </c>
      <c r="F14" s="305">
        <f>SUM(F16:F32)</f>
        <v>147</v>
      </c>
      <c r="G14" s="305">
        <f aca="true" t="shared" si="4" ref="G14:V14">SUM(G16:G32)</f>
        <v>162</v>
      </c>
      <c r="H14" s="305">
        <f t="shared" si="4"/>
        <v>100</v>
      </c>
      <c r="I14" s="305">
        <f t="shared" si="4"/>
        <v>76</v>
      </c>
      <c r="J14" s="305">
        <f t="shared" si="4"/>
        <v>0</v>
      </c>
      <c r="K14" s="305">
        <f t="shared" si="4"/>
        <v>12</v>
      </c>
      <c r="L14" s="305">
        <f t="shared" si="4"/>
        <v>5</v>
      </c>
      <c r="M14" s="305">
        <f t="shared" si="4"/>
        <v>10</v>
      </c>
      <c r="N14" s="305">
        <f t="shared" si="4"/>
        <v>143</v>
      </c>
      <c r="O14" s="305">
        <f t="shared" si="4"/>
        <v>73</v>
      </c>
      <c r="P14" s="305">
        <f t="shared" si="4"/>
        <v>0</v>
      </c>
      <c r="Q14" s="305">
        <f t="shared" si="4"/>
        <v>0</v>
      </c>
      <c r="R14" s="305">
        <f t="shared" si="4"/>
        <v>145</v>
      </c>
      <c r="S14" s="305">
        <f t="shared" si="4"/>
        <v>10</v>
      </c>
      <c r="T14" s="305">
        <f t="shared" si="4"/>
        <v>22</v>
      </c>
      <c r="U14" s="305">
        <f t="shared" si="4"/>
        <v>14</v>
      </c>
      <c r="V14" s="305">
        <f t="shared" si="4"/>
        <v>57</v>
      </c>
      <c r="W14" s="443" t="s">
        <v>195</v>
      </c>
      <c r="X14" s="447"/>
    </row>
    <row r="15" spans="1:24" s="307" customFormat="1" ht="18" customHeight="1">
      <c r="A15" s="306"/>
      <c r="B15" s="308" t="s">
        <v>196</v>
      </c>
      <c r="C15" s="304">
        <f t="shared" si="1"/>
        <v>445</v>
      </c>
      <c r="D15" s="305">
        <f t="shared" si="2"/>
        <v>260</v>
      </c>
      <c r="E15" s="305">
        <f t="shared" si="3"/>
        <v>185</v>
      </c>
      <c r="F15" s="305">
        <f>SUM(F16:F20)</f>
        <v>52</v>
      </c>
      <c r="G15" s="305">
        <f aca="true" t="shared" si="5" ref="G15:V15">SUM(G16:G20)</f>
        <v>57</v>
      </c>
      <c r="H15" s="305">
        <f t="shared" si="5"/>
        <v>91</v>
      </c>
      <c r="I15" s="305">
        <f t="shared" si="5"/>
        <v>67</v>
      </c>
      <c r="J15" s="305">
        <f t="shared" si="5"/>
        <v>0</v>
      </c>
      <c r="K15" s="305">
        <f t="shared" si="5"/>
        <v>11</v>
      </c>
      <c r="L15" s="305">
        <f t="shared" si="5"/>
        <v>4</v>
      </c>
      <c r="M15" s="305">
        <f t="shared" si="5"/>
        <v>4</v>
      </c>
      <c r="N15" s="305">
        <f t="shared" si="5"/>
        <v>37</v>
      </c>
      <c r="O15" s="305">
        <f t="shared" si="5"/>
        <v>31</v>
      </c>
      <c r="P15" s="305">
        <f t="shared" si="5"/>
        <v>0</v>
      </c>
      <c r="Q15" s="305">
        <f t="shared" si="5"/>
        <v>0</v>
      </c>
      <c r="R15" s="305">
        <f t="shared" si="5"/>
        <v>61</v>
      </c>
      <c r="S15" s="305">
        <f t="shared" si="5"/>
        <v>4</v>
      </c>
      <c r="T15" s="305">
        <f t="shared" si="5"/>
        <v>15</v>
      </c>
      <c r="U15" s="305">
        <f t="shared" si="5"/>
        <v>11</v>
      </c>
      <c r="V15" s="305">
        <f t="shared" si="5"/>
        <v>16</v>
      </c>
      <c r="W15" s="309" t="s">
        <v>196</v>
      </c>
      <c r="X15" s="306"/>
    </row>
    <row r="16" spans="1:24" s="81" customFormat="1" ht="18" customHeight="1">
      <c r="A16" s="97"/>
      <c r="B16" s="98" t="s">
        <v>19</v>
      </c>
      <c r="C16" s="310">
        <f t="shared" si="1"/>
        <v>163</v>
      </c>
      <c r="D16" s="311">
        <f t="shared" si="2"/>
        <v>99</v>
      </c>
      <c r="E16" s="311">
        <f t="shared" si="3"/>
        <v>64</v>
      </c>
      <c r="F16" s="242">
        <v>16</v>
      </c>
      <c r="G16" s="242">
        <v>14</v>
      </c>
      <c r="H16" s="242">
        <v>34</v>
      </c>
      <c r="I16" s="242">
        <v>26</v>
      </c>
      <c r="J16" s="242">
        <v>0</v>
      </c>
      <c r="K16" s="242">
        <v>4</v>
      </c>
      <c r="L16" s="242">
        <v>0</v>
      </c>
      <c r="M16" s="242">
        <v>1</v>
      </c>
      <c r="N16" s="242">
        <v>16</v>
      </c>
      <c r="O16" s="242">
        <v>11</v>
      </c>
      <c r="P16" s="242">
        <v>0</v>
      </c>
      <c r="Q16" s="242">
        <v>0</v>
      </c>
      <c r="R16" s="242">
        <v>24</v>
      </c>
      <c r="S16" s="242">
        <v>1</v>
      </c>
      <c r="T16" s="242">
        <v>9</v>
      </c>
      <c r="U16" s="242">
        <v>7</v>
      </c>
      <c r="V16" s="242">
        <v>4</v>
      </c>
      <c r="W16" s="95" t="s">
        <v>19</v>
      </c>
      <c r="X16" s="92"/>
    </row>
    <row r="17" spans="1:24" s="81" customFormat="1" ht="18" customHeight="1">
      <c r="A17" s="97"/>
      <c r="B17" s="98" t="s">
        <v>20</v>
      </c>
      <c r="C17" s="310">
        <f t="shared" si="1"/>
        <v>113</v>
      </c>
      <c r="D17" s="311">
        <f t="shared" si="2"/>
        <v>74</v>
      </c>
      <c r="E17" s="311">
        <f t="shared" si="3"/>
        <v>39</v>
      </c>
      <c r="F17" s="242">
        <v>13</v>
      </c>
      <c r="G17" s="242">
        <v>8</v>
      </c>
      <c r="H17" s="242">
        <v>30</v>
      </c>
      <c r="I17" s="242">
        <v>16</v>
      </c>
      <c r="J17" s="242">
        <v>0</v>
      </c>
      <c r="K17" s="242">
        <v>4</v>
      </c>
      <c r="L17" s="242">
        <v>1</v>
      </c>
      <c r="M17" s="242">
        <v>3</v>
      </c>
      <c r="N17" s="242">
        <v>16</v>
      </c>
      <c r="O17" s="242">
        <v>6</v>
      </c>
      <c r="P17" s="242">
        <v>0</v>
      </c>
      <c r="Q17" s="242">
        <v>0</v>
      </c>
      <c r="R17" s="242">
        <v>13</v>
      </c>
      <c r="S17" s="242">
        <v>2</v>
      </c>
      <c r="T17" s="242">
        <v>1</v>
      </c>
      <c r="U17" s="242">
        <v>0</v>
      </c>
      <c r="V17" s="242">
        <v>2</v>
      </c>
      <c r="W17" s="95" t="s">
        <v>20</v>
      </c>
      <c r="X17" s="92"/>
    </row>
    <row r="18" spans="1:24" s="81" customFormat="1" ht="18" customHeight="1">
      <c r="A18" s="97"/>
      <c r="B18" s="98" t="s">
        <v>21</v>
      </c>
      <c r="C18" s="310">
        <f t="shared" si="1"/>
        <v>60</v>
      </c>
      <c r="D18" s="311">
        <f t="shared" si="2"/>
        <v>30</v>
      </c>
      <c r="E18" s="311">
        <f t="shared" si="3"/>
        <v>30</v>
      </c>
      <c r="F18" s="242">
        <v>7</v>
      </c>
      <c r="G18" s="242">
        <v>11</v>
      </c>
      <c r="H18" s="242">
        <v>13</v>
      </c>
      <c r="I18" s="242">
        <v>12</v>
      </c>
      <c r="J18" s="242">
        <v>0</v>
      </c>
      <c r="K18" s="242">
        <v>2</v>
      </c>
      <c r="L18" s="242">
        <v>2</v>
      </c>
      <c r="M18" s="242">
        <v>0</v>
      </c>
      <c r="N18" s="242">
        <v>0</v>
      </c>
      <c r="O18" s="242">
        <v>4</v>
      </c>
      <c r="P18" s="242">
        <v>0</v>
      </c>
      <c r="Q18" s="242">
        <v>0</v>
      </c>
      <c r="R18" s="242">
        <v>6</v>
      </c>
      <c r="S18" s="242">
        <v>0</v>
      </c>
      <c r="T18" s="242">
        <v>2</v>
      </c>
      <c r="U18" s="242">
        <v>1</v>
      </c>
      <c r="V18" s="242">
        <v>3</v>
      </c>
      <c r="W18" s="95" t="s">
        <v>21</v>
      </c>
      <c r="X18" s="92"/>
    </row>
    <row r="19" spans="1:24" s="81" customFormat="1" ht="18" customHeight="1">
      <c r="A19" s="97"/>
      <c r="B19" s="98" t="s">
        <v>22</v>
      </c>
      <c r="C19" s="310">
        <f t="shared" si="1"/>
        <v>42</v>
      </c>
      <c r="D19" s="311">
        <f t="shared" si="2"/>
        <v>18</v>
      </c>
      <c r="E19" s="311">
        <f t="shared" si="3"/>
        <v>24</v>
      </c>
      <c r="F19" s="242">
        <v>6</v>
      </c>
      <c r="G19" s="242">
        <v>14</v>
      </c>
      <c r="H19" s="242">
        <v>2</v>
      </c>
      <c r="I19" s="242">
        <v>3</v>
      </c>
      <c r="J19" s="242">
        <v>0</v>
      </c>
      <c r="K19" s="242">
        <v>0</v>
      </c>
      <c r="L19" s="242">
        <v>0</v>
      </c>
      <c r="M19" s="242">
        <v>0</v>
      </c>
      <c r="N19" s="242">
        <v>3</v>
      </c>
      <c r="O19" s="242">
        <v>6</v>
      </c>
      <c r="P19" s="242">
        <v>0</v>
      </c>
      <c r="Q19" s="242">
        <v>0</v>
      </c>
      <c r="R19" s="242">
        <v>7</v>
      </c>
      <c r="S19" s="242">
        <v>0</v>
      </c>
      <c r="T19" s="242">
        <v>0</v>
      </c>
      <c r="U19" s="242">
        <v>1</v>
      </c>
      <c r="V19" s="242">
        <v>4</v>
      </c>
      <c r="W19" s="95" t="s">
        <v>22</v>
      </c>
      <c r="X19" s="92"/>
    </row>
    <row r="20" spans="1:24" s="81" customFormat="1" ht="18" customHeight="1">
      <c r="A20" s="97"/>
      <c r="B20" s="98" t="s">
        <v>23</v>
      </c>
      <c r="C20" s="310">
        <f t="shared" si="1"/>
        <v>67</v>
      </c>
      <c r="D20" s="311">
        <f t="shared" si="2"/>
        <v>39</v>
      </c>
      <c r="E20" s="311">
        <f t="shared" si="3"/>
        <v>28</v>
      </c>
      <c r="F20" s="242">
        <v>10</v>
      </c>
      <c r="G20" s="242">
        <v>10</v>
      </c>
      <c r="H20" s="242">
        <v>12</v>
      </c>
      <c r="I20" s="242">
        <v>10</v>
      </c>
      <c r="J20" s="242">
        <v>0</v>
      </c>
      <c r="K20" s="242">
        <v>1</v>
      </c>
      <c r="L20" s="242">
        <v>1</v>
      </c>
      <c r="M20" s="242">
        <v>0</v>
      </c>
      <c r="N20" s="242">
        <v>2</v>
      </c>
      <c r="O20" s="242">
        <v>4</v>
      </c>
      <c r="P20" s="242">
        <v>0</v>
      </c>
      <c r="Q20" s="242">
        <v>0</v>
      </c>
      <c r="R20" s="242">
        <v>11</v>
      </c>
      <c r="S20" s="242">
        <v>1</v>
      </c>
      <c r="T20" s="242">
        <v>3</v>
      </c>
      <c r="U20" s="242">
        <v>2</v>
      </c>
      <c r="V20" s="242">
        <v>3</v>
      </c>
      <c r="W20" s="95" t="s">
        <v>23</v>
      </c>
      <c r="X20" s="92"/>
    </row>
    <row r="21" spans="1:24" s="81" customFormat="1" ht="18" customHeight="1">
      <c r="A21" s="97"/>
      <c r="B21" s="99" t="s">
        <v>24</v>
      </c>
      <c r="C21" s="310">
        <f t="shared" si="1"/>
        <v>89</v>
      </c>
      <c r="D21" s="311">
        <f t="shared" si="2"/>
        <v>63</v>
      </c>
      <c r="E21" s="311">
        <f t="shared" si="3"/>
        <v>26</v>
      </c>
      <c r="F21" s="242">
        <v>21</v>
      </c>
      <c r="G21" s="242">
        <v>18</v>
      </c>
      <c r="H21" s="242">
        <v>0</v>
      </c>
      <c r="I21" s="242">
        <v>0</v>
      </c>
      <c r="J21" s="242">
        <v>0</v>
      </c>
      <c r="K21" s="242">
        <v>1</v>
      </c>
      <c r="L21" s="242">
        <v>1</v>
      </c>
      <c r="M21" s="242">
        <v>0</v>
      </c>
      <c r="N21" s="242">
        <v>25</v>
      </c>
      <c r="O21" s="242">
        <v>6</v>
      </c>
      <c r="P21" s="242">
        <v>0</v>
      </c>
      <c r="Q21" s="242">
        <v>0</v>
      </c>
      <c r="R21" s="242">
        <v>16</v>
      </c>
      <c r="S21" s="242">
        <v>1</v>
      </c>
      <c r="T21" s="242">
        <v>0</v>
      </c>
      <c r="U21" s="242">
        <v>0</v>
      </c>
      <c r="V21" s="242">
        <v>7</v>
      </c>
      <c r="W21" s="100" t="s">
        <v>24</v>
      </c>
      <c r="X21" s="92"/>
    </row>
    <row r="22" spans="1:24" s="81" customFormat="1" ht="18" customHeight="1">
      <c r="A22" s="97"/>
      <c r="B22" s="99" t="s">
        <v>159</v>
      </c>
      <c r="C22" s="310">
        <f t="shared" si="1"/>
        <v>11</v>
      </c>
      <c r="D22" s="311">
        <f t="shared" si="2"/>
        <v>5</v>
      </c>
      <c r="E22" s="311">
        <f t="shared" si="3"/>
        <v>6</v>
      </c>
      <c r="F22" s="242">
        <v>3</v>
      </c>
      <c r="G22" s="242">
        <v>4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0</v>
      </c>
      <c r="N22" s="242">
        <v>0</v>
      </c>
      <c r="O22" s="242">
        <v>2</v>
      </c>
      <c r="P22" s="242">
        <v>0</v>
      </c>
      <c r="Q22" s="242">
        <v>0</v>
      </c>
      <c r="R22" s="242">
        <v>2</v>
      </c>
      <c r="S22" s="242">
        <v>0</v>
      </c>
      <c r="T22" s="242">
        <v>0</v>
      </c>
      <c r="U22" s="242">
        <v>0</v>
      </c>
      <c r="V22" s="242">
        <v>1</v>
      </c>
      <c r="W22" s="100" t="s">
        <v>159</v>
      </c>
      <c r="X22" s="92"/>
    </row>
    <row r="23" spans="1:24" s="81" customFormat="1" ht="18" customHeight="1">
      <c r="A23" s="97"/>
      <c r="B23" s="99" t="s">
        <v>25</v>
      </c>
      <c r="C23" s="310">
        <f t="shared" si="1"/>
        <v>51</v>
      </c>
      <c r="D23" s="311">
        <f t="shared" si="2"/>
        <v>33</v>
      </c>
      <c r="E23" s="311">
        <f t="shared" si="3"/>
        <v>18</v>
      </c>
      <c r="F23" s="242">
        <v>11</v>
      </c>
      <c r="G23" s="242">
        <v>10</v>
      </c>
      <c r="H23" s="242">
        <v>1</v>
      </c>
      <c r="I23" s="242">
        <v>4</v>
      </c>
      <c r="J23" s="242">
        <v>0</v>
      </c>
      <c r="K23" s="242">
        <v>0</v>
      </c>
      <c r="L23" s="242">
        <v>0</v>
      </c>
      <c r="M23" s="242">
        <v>1</v>
      </c>
      <c r="N23" s="242">
        <v>10</v>
      </c>
      <c r="O23" s="242">
        <v>3</v>
      </c>
      <c r="P23" s="242">
        <v>0</v>
      </c>
      <c r="Q23" s="242">
        <v>0</v>
      </c>
      <c r="R23" s="242">
        <v>11</v>
      </c>
      <c r="S23" s="242">
        <v>0</v>
      </c>
      <c r="T23" s="242">
        <v>0</v>
      </c>
      <c r="U23" s="242">
        <v>0</v>
      </c>
      <c r="V23" s="242">
        <v>4</v>
      </c>
      <c r="W23" s="100" t="s">
        <v>25</v>
      </c>
      <c r="X23" s="92"/>
    </row>
    <row r="24" spans="1:24" s="81" customFormat="1" ht="18" customHeight="1">
      <c r="A24" s="97"/>
      <c r="B24" s="99" t="s">
        <v>26</v>
      </c>
      <c r="C24" s="310">
        <f t="shared" si="1"/>
        <v>32</v>
      </c>
      <c r="D24" s="311">
        <f t="shared" si="2"/>
        <v>20</v>
      </c>
      <c r="E24" s="311">
        <f t="shared" si="3"/>
        <v>12</v>
      </c>
      <c r="F24" s="242">
        <v>7</v>
      </c>
      <c r="G24" s="242">
        <v>6</v>
      </c>
      <c r="H24" s="242">
        <v>0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10</v>
      </c>
      <c r="O24" s="242">
        <v>6</v>
      </c>
      <c r="P24" s="242">
        <v>0</v>
      </c>
      <c r="Q24" s="242">
        <v>0</v>
      </c>
      <c r="R24" s="242">
        <v>3</v>
      </c>
      <c r="S24" s="242">
        <v>0</v>
      </c>
      <c r="T24" s="242">
        <v>0</v>
      </c>
      <c r="U24" s="242">
        <v>0</v>
      </c>
      <c r="V24" s="242">
        <v>2</v>
      </c>
      <c r="W24" s="100" t="s">
        <v>26</v>
      </c>
      <c r="X24" s="92"/>
    </row>
    <row r="25" spans="1:24" s="81" customFormat="1" ht="18" customHeight="1">
      <c r="A25" s="97"/>
      <c r="B25" s="99" t="s">
        <v>27</v>
      </c>
      <c r="C25" s="310">
        <f t="shared" si="1"/>
        <v>49</v>
      </c>
      <c r="D25" s="311">
        <f t="shared" si="2"/>
        <v>34</v>
      </c>
      <c r="E25" s="311">
        <f t="shared" si="3"/>
        <v>15</v>
      </c>
      <c r="F25" s="242">
        <v>6</v>
      </c>
      <c r="G25" s="242">
        <v>7</v>
      </c>
      <c r="H25" s="242">
        <v>0</v>
      </c>
      <c r="I25" s="242">
        <v>0</v>
      </c>
      <c r="J25" s="242">
        <v>0</v>
      </c>
      <c r="K25" s="242">
        <v>0</v>
      </c>
      <c r="L25" s="242">
        <v>0</v>
      </c>
      <c r="M25" s="242">
        <v>1</v>
      </c>
      <c r="N25" s="242">
        <v>17</v>
      </c>
      <c r="O25" s="242">
        <v>3</v>
      </c>
      <c r="P25" s="242">
        <v>0</v>
      </c>
      <c r="Q25" s="242">
        <v>0</v>
      </c>
      <c r="R25" s="242">
        <v>9</v>
      </c>
      <c r="S25" s="242">
        <v>1</v>
      </c>
      <c r="T25" s="242">
        <v>2</v>
      </c>
      <c r="U25" s="242">
        <v>3</v>
      </c>
      <c r="V25" s="242">
        <v>3</v>
      </c>
      <c r="W25" s="100" t="s">
        <v>27</v>
      </c>
      <c r="X25" s="92"/>
    </row>
    <row r="26" spans="1:24" s="81" customFormat="1" ht="18" customHeight="1">
      <c r="A26" s="97"/>
      <c r="B26" s="99" t="s">
        <v>28</v>
      </c>
      <c r="C26" s="310">
        <f t="shared" si="1"/>
        <v>7</v>
      </c>
      <c r="D26" s="311">
        <f t="shared" si="2"/>
        <v>5</v>
      </c>
      <c r="E26" s="311">
        <f t="shared" si="3"/>
        <v>2</v>
      </c>
      <c r="F26" s="242">
        <v>3</v>
      </c>
      <c r="G26" s="242">
        <v>1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1</v>
      </c>
      <c r="P26" s="242">
        <v>0</v>
      </c>
      <c r="Q26" s="242">
        <v>0</v>
      </c>
      <c r="R26" s="242">
        <v>2</v>
      </c>
      <c r="S26" s="242">
        <v>0</v>
      </c>
      <c r="T26" s="242">
        <v>0</v>
      </c>
      <c r="U26" s="242">
        <v>0</v>
      </c>
      <c r="V26" s="242">
        <v>1</v>
      </c>
      <c r="W26" s="100" t="s">
        <v>28</v>
      </c>
      <c r="X26" s="92"/>
    </row>
    <row r="27" spans="1:24" s="81" customFormat="1" ht="18" customHeight="1">
      <c r="A27" s="97"/>
      <c r="B27" s="99" t="s">
        <v>29</v>
      </c>
      <c r="C27" s="310">
        <f t="shared" si="1"/>
        <v>17</v>
      </c>
      <c r="D27" s="311">
        <f t="shared" si="2"/>
        <v>7</v>
      </c>
      <c r="E27" s="311">
        <f t="shared" si="3"/>
        <v>10</v>
      </c>
      <c r="F27" s="242">
        <v>3</v>
      </c>
      <c r="G27" s="242">
        <v>7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1</v>
      </c>
      <c r="N27" s="242">
        <v>0</v>
      </c>
      <c r="O27" s="242">
        <v>2</v>
      </c>
      <c r="P27" s="242">
        <v>0</v>
      </c>
      <c r="Q27" s="242">
        <v>0</v>
      </c>
      <c r="R27" s="242">
        <v>4</v>
      </c>
      <c r="S27" s="242">
        <v>0</v>
      </c>
      <c r="T27" s="242">
        <v>0</v>
      </c>
      <c r="U27" s="242">
        <v>0</v>
      </c>
      <c r="V27" s="242">
        <v>2</v>
      </c>
      <c r="W27" s="100" t="s">
        <v>29</v>
      </c>
      <c r="X27" s="92"/>
    </row>
    <row r="28" spans="1:24" s="81" customFormat="1" ht="18" customHeight="1">
      <c r="A28" s="97"/>
      <c r="B28" s="99" t="s">
        <v>30</v>
      </c>
      <c r="C28" s="310">
        <f t="shared" si="1"/>
        <v>10</v>
      </c>
      <c r="D28" s="311">
        <f t="shared" si="2"/>
        <v>5</v>
      </c>
      <c r="E28" s="311">
        <f t="shared" si="3"/>
        <v>5</v>
      </c>
      <c r="F28" s="242">
        <v>3</v>
      </c>
      <c r="G28" s="242">
        <v>3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1</v>
      </c>
      <c r="N28" s="242">
        <v>0</v>
      </c>
      <c r="O28" s="242">
        <v>1</v>
      </c>
      <c r="P28" s="242">
        <v>0</v>
      </c>
      <c r="Q28" s="242">
        <v>0</v>
      </c>
      <c r="R28" s="242">
        <v>2</v>
      </c>
      <c r="S28" s="242">
        <v>0</v>
      </c>
      <c r="T28" s="242">
        <v>0</v>
      </c>
      <c r="U28" s="242">
        <v>0</v>
      </c>
      <c r="V28" s="242">
        <v>1</v>
      </c>
      <c r="W28" s="100" t="s">
        <v>30</v>
      </c>
      <c r="X28" s="92"/>
    </row>
    <row r="29" spans="1:24" s="81" customFormat="1" ht="18" customHeight="1">
      <c r="A29" s="97"/>
      <c r="B29" s="101" t="s">
        <v>60</v>
      </c>
      <c r="C29" s="310">
        <f t="shared" si="1"/>
        <v>56</v>
      </c>
      <c r="D29" s="311">
        <f t="shared" si="2"/>
        <v>36</v>
      </c>
      <c r="E29" s="311">
        <f t="shared" si="3"/>
        <v>20</v>
      </c>
      <c r="F29" s="242">
        <v>10</v>
      </c>
      <c r="G29" s="242">
        <v>13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1</v>
      </c>
      <c r="N29" s="242">
        <v>14</v>
      </c>
      <c r="O29" s="242">
        <v>5</v>
      </c>
      <c r="P29" s="242">
        <v>0</v>
      </c>
      <c r="Q29" s="242">
        <v>0</v>
      </c>
      <c r="R29" s="242">
        <v>10</v>
      </c>
      <c r="S29" s="242">
        <v>1</v>
      </c>
      <c r="T29" s="242">
        <v>2</v>
      </c>
      <c r="U29" s="242">
        <v>0</v>
      </c>
      <c r="V29" s="242">
        <v>5</v>
      </c>
      <c r="W29" s="100" t="s">
        <v>60</v>
      </c>
      <c r="X29" s="92"/>
    </row>
    <row r="30" spans="1:24" s="81" customFormat="1" ht="18" customHeight="1">
      <c r="A30" s="97"/>
      <c r="B30" s="101" t="s">
        <v>61</v>
      </c>
      <c r="C30" s="310">
        <f t="shared" si="1"/>
        <v>44</v>
      </c>
      <c r="D30" s="311">
        <f t="shared" si="2"/>
        <v>29</v>
      </c>
      <c r="E30" s="311">
        <f t="shared" si="3"/>
        <v>15</v>
      </c>
      <c r="F30" s="242">
        <v>9</v>
      </c>
      <c r="G30" s="242">
        <v>11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10</v>
      </c>
      <c r="O30" s="242">
        <v>4</v>
      </c>
      <c r="P30" s="242">
        <v>0</v>
      </c>
      <c r="Q30" s="242">
        <v>0</v>
      </c>
      <c r="R30" s="242">
        <v>10</v>
      </c>
      <c r="S30" s="242">
        <v>0</v>
      </c>
      <c r="T30" s="242">
        <v>0</v>
      </c>
      <c r="U30" s="242">
        <v>0</v>
      </c>
      <c r="V30" s="242">
        <v>4</v>
      </c>
      <c r="W30" s="100" t="s">
        <v>61</v>
      </c>
      <c r="X30" s="92"/>
    </row>
    <row r="31" spans="1:24" s="81" customFormat="1" ht="18" customHeight="1">
      <c r="A31" s="97"/>
      <c r="B31" s="101" t="s">
        <v>62</v>
      </c>
      <c r="C31" s="310">
        <f t="shared" si="1"/>
        <v>15</v>
      </c>
      <c r="D31" s="311">
        <f t="shared" si="2"/>
        <v>5</v>
      </c>
      <c r="E31" s="311">
        <f t="shared" si="3"/>
        <v>10</v>
      </c>
      <c r="F31" s="242">
        <v>2</v>
      </c>
      <c r="G31" s="242">
        <v>9</v>
      </c>
      <c r="H31" s="242">
        <v>0</v>
      </c>
      <c r="I31" s="242">
        <v>0</v>
      </c>
      <c r="J31" s="242">
        <v>0</v>
      </c>
      <c r="K31" s="242">
        <v>0</v>
      </c>
      <c r="L31" s="242">
        <v>0</v>
      </c>
      <c r="M31" s="242">
        <v>0</v>
      </c>
      <c r="N31" s="242">
        <v>1</v>
      </c>
      <c r="O31" s="242">
        <v>1</v>
      </c>
      <c r="P31" s="242">
        <v>0</v>
      </c>
      <c r="Q31" s="242">
        <v>0</v>
      </c>
      <c r="R31" s="242">
        <v>2</v>
      </c>
      <c r="S31" s="242">
        <v>0</v>
      </c>
      <c r="T31" s="242">
        <v>0</v>
      </c>
      <c r="U31" s="242">
        <v>0</v>
      </c>
      <c r="V31" s="242">
        <v>4</v>
      </c>
      <c r="W31" s="100" t="s">
        <v>62</v>
      </c>
      <c r="X31" s="92"/>
    </row>
    <row r="32" spans="1:24" s="81" customFormat="1" ht="18" customHeight="1">
      <c r="A32" s="97"/>
      <c r="B32" s="101" t="s">
        <v>189</v>
      </c>
      <c r="C32" s="310">
        <f t="shared" si="1"/>
        <v>93</v>
      </c>
      <c r="D32" s="311">
        <f t="shared" si="2"/>
        <v>60</v>
      </c>
      <c r="E32" s="311">
        <f t="shared" si="3"/>
        <v>33</v>
      </c>
      <c r="F32" s="242">
        <v>17</v>
      </c>
      <c r="G32" s="242">
        <v>16</v>
      </c>
      <c r="H32" s="242">
        <v>8</v>
      </c>
      <c r="I32" s="242">
        <v>5</v>
      </c>
      <c r="J32" s="242">
        <v>0</v>
      </c>
      <c r="K32" s="242">
        <v>0</v>
      </c>
      <c r="L32" s="242">
        <v>0</v>
      </c>
      <c r="M32" s="242">
        <v>1</v>
      </c>
      <c r="N32" s="242">
        <v>19</v>
      </c>
      <c r="O32" s="242">
        <v>8</v>
      </c>
      <c r="P32" s="242">
        <v>0</v>
      </c>
      <c r="Q32" s="242">
        <v>0</v>
      </c>
      <c r="R32" s="242">
        <v>13</v>
      </c>
      <c r="S32" s="242">
        <v>3</v>
      </c>
      <c r="T32" s="242">
        <v>3</v>
      </c>
      <c r="U32" s="242">
        <v>0</v>
      </c>
      <c r="V32" s="242">
        <v>7</v>
      </c>
      <c r="W32" s="100" t="s">
        <v>189</v>
      </c>
      <c r="X32" s="92"/>
    </row>
    <row r="33" spans="1:24" s="307" customFormat="1" ht="18" customHeight="1">
      <c r="A33" s="435" t="s">
        <v>247</v>
      </c>
      <c r="B33" s="436"/>
      <c r="C33" s="304">
        <f t="shared" si="1"/>
        <v>10</v>
      </c>
      <c r="D33" s="305">
        <f t="shared" si="2"/>
        <v>4</v>
      </c>
      <c r="E33" s="305">
        <f t="shared" si="3"/>
        <v>6</v>
      </c>
      <c r="F33" s="305">
        <f>SUM(F34:F35)</f>
        <v>3</v>
      </c>
      <c r="G33" s="305">
        <f aca="true" t="shared" si="6" ref="G33:V33">SUM(G34:G35)</f>
        <v>1</v>
      </c>
      <c r="H33" s="305">
        <f t="shared" si="6"/>
        <v>0</v>
      </c>
      <c r="I33" s="305">
        <f t="shared" si="6"/>
        <v>0</v>
      </c>
      <c r="J33" s="305">
        <f t="shared" si="6"/>
        <v>0</v>
      </c>
      <c r="K33" s="305">
        <f t="shared" si="6"/>
        <v>0</v>
      </c>
      <c r="L33" s="305">
        <f t="shared" si="6"/>
        <v>0</v>
      </c>
      <c r="M33" s="305">
        <f t="shared" si="6"/>
        <v>1</v>
      </c>
      <c r="N33" s="305">
        <f t="shared" si="6"/>
        <v>0</v>
      </c>
      <c r="O33" s="305">
        <f t="shared" si="6"/>
        <v>1</v>
      </c>
      <c r="P33" s="305">
        <f t="shared" si="6"/>
        <v>0</v>
      </c>
      <c r="Q33" s="305">
        <f t="shared" si="6"/>
        <v>0</v>
      </c>
      <c r="R33" s="305">
        <f t="shared" si="6"/>
        <v>1</v>
      </c>
      <c r="S33" s="305">
        <f t="shared" si="6"/>
        <v>0</v>
      </c>
      <c r="T33" s="305">
        <f t="shared" si="6"/>
        <v>0</v>
      </c>
      <c r="U33" s="305">
        <f t="shared" si="6"/>
        <v>3</v>
      </c>
      <c r="V33" s="305">
        <f t="shared" si="6"/>
        <v>1</v>
      </c>
      <c r="W33" s="443" t="s">
        <v>197</v>
      </c>
      <c r="X33" s="444"/>
    </row>
    <row r="34" spans="1:24" s="81" customFormat="1" ht="18" customHeight="1">
      <c r="A34" s="97"/>
      <c r="B34" s="99" t="s">
        <v>31</v>
      </c>
      <c r="C34" s="310">
        <f t="shared" si="1"/>
        <v>6</v>
      </c>
      <c r="D34" s="311">
        <f t="shared" si="2"/>
        <v>4</v>
      </c>
      <c r="E34" s="311">
        <f t="shared" si="3"/>
        <v>2</v>
      </c>
      <c r="F34" s="242">
        <v>3</v>
      </c>
      <c r="G34" s="242">
        <v>1</v>
      </c>
      <c r="H34" s="242">
        <v>0</v>
      </c>
      <c r="I34" s="242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0</v>
      </c>
      <c r="O34" s="242">
        <v>1</v>
      </c>
      <c r="P34" s="242">
        <v>0</v>
      </c>
      <c r="Q34" s="242">
        <v>0</v>
      </c>
      <c r="R34" s="242">
        <v>1</v>
      </c>
      <c r="S34" s="242">
        <v>0</v>
      </c>
      <c r="T34" s="242">
        <v>0</v>
      </c>
      <c r="U34" s="242">
        <v>0</v>
      </c>
      <c r="V34" s="242">
        <v>1</v>
      </c>
      <c r="W34" s="100" t="s">
        <v>31</v>
      </c>
      <c r="X34" s="92"/>
    </row>
    <row r="35" spans="1:24" s="81" customFormat="1" ht="18" customHeight="1">
      <c r="A35" s="97"/>
      <c r="B35" s="99" t="s">
        <v>32</v>
      </c>
      <c r="C35" s="310">
        <f t="shared" si="1"/>
        <v>4</v>
      </c>
      <c r="D35" s="311">
        <f t="shared" si="2"/>
        <v>0</v>
      </c>
      <c r="E35" s="311">
        <f t="shared" si="3"/>
        <v>4</v>
      </c>
      <c r="F35" s="242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1</v>
      </c>
      <c r="N35" s="242">
        <v>0</v>
      </c>
      <c r="O35" s="242">
        <v>0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3</v>
      </c>
      <c r="V35" s="242">
        <v>0</v>
      </c>
      <c r="W35" s="100" t="s">
        <v>32</v>
      </c>
      <c r="X35" s="92"/>
    </row>
    <row r="36" spans="1:24" s="307" customFormat="1" ht="18" customHeight="1">
      <c r="A36" s="433" t="s">
        <v>248</v>
      </c>
      <c r="B36" s="434"/>
      <c r="C36" s="304">
        <f t="shared" si="1"/>
        <v>53</v>
      </c>
      <c r="D36" s="305">
        <f t="shared" si="2"/>
        <v>38</v>
      </c>
      <c r="E36" s="305">
        <f t="shared" si="3"/>
        <v>15</v>
      </c>
      <c r="F36" s="305">
        <f>SUM(F37:F40)</f>
        <v>12</v>
      </c>
      <c r="G36" s="305">
        <f aca="true" t="shared" si="7" ref="G36:V36">SUM(G37:G40)</f>
        <v>9</v>
      </c>
      <c r="H36" s="305">
        <f t="shared" si="7"/>
        <v>0</v>
      </c>
      <c r="I36" s="305">
        <f t="shared" si="7"/>
        <v>0</v>
      </c>
      <c r="J36" s="305">
        <f t="shared" si="7"/>
        <v>0</v>
      </c>
      <c r="K36" s="305">
        <f t="shared" si="7"/>
        <v>0</v>
      </c>
      <c r="L36" s="305">
        <f t="shared" si="7"/>
        <v>0</v>
      </c>
      <c r="M36" s="305">
        <f t="shared" si="7"/>
        <v>0</v>
      </c>
      <c r="N36" s="305">
        <f t="shared" si="7"/>
        <v>16</v>
      </c>
      <c r="O36" s="305">
        <f t="shared" si="7"/>
        <v>4</v>
      </c>
      <c r="P36" s="305">
        <f t="shared" si="7"/>
        <v>0</v>
      </c>
      <c r="Q36" s="305">
        <f t="shared" si="7"/>
        <v>0</v>
      </c>
      <c r="R36" s="305">
        <f t="shared" si="7"/>
        <v>10</v>
      </c>
      <c r="S36" s="305">
        <f t="shared" si="7"/>
        <v>2</v>
      </c>
      <c r="T36" s="305">
        <f t="shared" si="7"/>
        <v>0</v>
      </c>
      <c r="U36" s="305">
        <f t="shared" si="7"/>
        <v>0</v>
      </c>
      <c r="V36" s="305">
        <f t="shared" si="7"/>
        <v>4</v>
      </c>
      <c r="W36" s="443" t="s">
        <v>198</v>
      </c>
      <c r="X36" s="444"/>
    </row>
    <row r="37" spans="1:24" s="81" customFormat="1" ht="18" customHeight="1">
      <c r="A37" s="97"/>
      <c r="B37" s="99" t="s">
        <v>48</v>
      </c>
      <c r="C37" s="310">
        <f t="shared" si="1"/>
        <v>34</v>
      </c>
      <c r="D37" s="311">
        <f t="shared" si="2"/>
        <v>25</v>
      </c>
      <c r="E37" s="311">
        <f t="shared" si="3"/>
        <v>9</v>
      </c>
      <c r="F37" s="242">
        <v>7</v>
      </c>
      <c r="G37" s="242">
        <v>5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0</v>
      </c>
      <c r="N37" s="242">
        <v>12</v>
      </c>
      <c r="O37" s="242">
        <v>3</v>
      </c>
      <c r="P37" s="242">
        <v>0</v>
      </c>
      <c r="Q37" s="242">
        <v>0</v>
      </c>
      <c r="R37" s="242">
        <v>6</v>
      </c>
      <c r="S37" s="242">
        <v>1</v>
      </c>
      <c r="T37" s="242">
        <v>0</v>
      </c>
      <c r="U37" s="242">
        <v>0</v>
      </c>
      <c r="V37" s="242">
        <v>2</v>
      </c>
      <c r="W37" s="100" t="s">
        <v>47</v>
      </c>
      <c r="X37" s="92"/>
    </row>
    <row r="38" spans="1:24" s="81" customFormat="1" ht="18" customHeight="1">
      <c r="A38" s="97"/>
      <c r="B38" s="99" t="s">
        <v>50</v>
      </c>
      <c r="C38" s="310">
        <f t="shared" si="1"/>
        <v>10</v>
      </c>
      <c r="D38" s="311">
        <f t="shared" si="2"/>
        <v>8</v>
      </c>
      <c r="E38" s="311">
        <f t="shared" si="3"/>
        <v>2</v>
      </c>
      <c r="F38" s="242">
        <v>3</v>
      </c>
      <c r="G38" s="242">
        <v>1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3</v>
      </c>
      <c r="O38" s="242">
        <v>1</v>
      </c>
      <c r="P38" s="242">
        <v>0</v>
      </c>
      <c r="Q38" s="242">
        <v>0</v>
      </c>
      <c r="R38" s="242">
        <v>2</v>
      </c>
      <c r="S38" s="242">
        <v>0</v>
      </c>
      <c r="T38" s="242">
        <v>0</v>
      </c>
      <c r="U38" s="242">
        <v>0</v>
      </c>
      <c r="V38" s="242">
        <v>1</v>
      </c>
      <c r="W38" s="100" t="s">
        <v>49</v>
      </c>
      <c r="X38" s="92"/>
    </row>
    <row r="39" spans="1:24" s="81" customFormat="1" ht="18" customHeight="1">
      <c r="A39" s="97"/>
      <c r="B39" s="99" t="s">
        <v>52</v>
      </c>
      <c r="C39" s="310">
        <f t="shared" si="1"/>
        <v>8</v>
      </c>
      <c r="D39" s="311">
        <f t="shared" si="2"/>
        <v>5</v>
      </c>
      <c r="E39" s="311">
        <f t="shared" si="3"/>
        <v>3</v>
      </c>
      <c r="F39" s="242">
        <v>2</v>
      </c>
      <c r="G39" s="242">
        <v>3</v>
      </c>
      <c r="H39" s="242">
        <v>0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2">
        <v>1</v>
      </c>
      <c r="O39" s="242">
        <v>0</v>
      </c>
      <c r="P39" s="242">
        <v>0</v>
      </c>
      <c r="Q39" s="242">
        <v>0</v>
      </c>
      <c r="R39" s="242">
        <v>2</v>
      </c>
      <c r="S39" s="242">
        <v>0</v>
      </c>
      <c r="T39" s="242">
        <v>0</v>
      </c>
      <c r="U39" s="242">
        <v>0</v>
      </c>
      <c r="V39" s="242">
        <v>1</v>
      </c>
      <c r="W39" s="100" t="s">
        <v>51</v>
      </c>
      <c r="X39" s="92"/>
    </row>
    <row r="40" spans="1:24" s="81" customFormat="1" ht="18" customHeight="1">
      <c r="A40" s="97"/>
      <c r="B40" s="99" t="s">
        <v>54</v>
      </c>
      <c r="C40" s="310">
        <f t="shared" si="1"/>
        <v>1</v>
      </c>
      <c r="D40" s="311">
        <f t="shared" si="2"/>
        <v>0</v>
      </c>
      <c r="E40" s="311">
        <f t="shared" si="3"/>
        <v>1</v>
      </c>
      <c r="F40" s="242">
        <v>0</v>
      </c>
      <c r="G40" s="242">
        <v>0</v>
      </c>
      <c r="H40" s="242">
        <v>0</v>
      </c>
      <c r="I40" s="242">
        <v>0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  <c r="S40" s="242">
        <v>1</v>
      </c>
      <c r="T40" s="242">
        <v>0</v>
      </c>
      <c r="U40" s="242">
        <v>0</v>
      </c>
      <c r="V40" s="242">
        <v>0</v>
      </c>
      <c r="W40" s="100" t="s">
        <v>53</v>
      </c>
      <c r="X40" s="92"/>
    </row>
    <row r="41" spans="1:24" s="307" customFormat="1" ht="18" customHeight="1">
      <c r="A41" s="433" t="s">
        <v>249</v>
      </c>
      <c r="B41" s="434"/>
      <c r="C41" s="304">
        <f t="shared" si="1"/>
        <v>11</v>
      </c>
      <c r="D41" s="305">
        <f t="shared" si="2"/>
        <v>7</v>
      </c>
      <c r="E41" s="305">
        <f t="shared" si="3"/>
        <v>4</v>
      </c>
      <c r="F41" s="305">
        <f>F42</f>
        <v>1</v>
      </c>
      <c r="G41" s="305">
        <f aca="true" t="shared" si="8" ref="G41:V41">G42</f>
        <v>3</v>
      </c>
      <c r="H41" s="305">
        <f t="shared" si="8"/>
        <v>0</v>
      </c>
      <c r="I41" s="305">
        <f t="shared" si="8"/>
        <v>0</v>
      </c>
      <c r="J41" s="305">
        <f t="shared" si="8"/>
        <v>0</v>
      </c>
      <c r="K41" s="305">
        <f t="shared" si="8"/>
        <v>0</v>
      </c>
      <c r="L41" s="305">
        <f t="shared" si="8"/>
        <v>0</v>
      </c>
      <c r="M41" s="305">
        <f t="shared" si="8"/>
        <v>0</v>
      </c>
      <c r="N41" s="305">
        <f t="shared" si="8"/>
        <v>3</v>
      </c>
      <c r="O41" s="305">
        <f t="shared" si="8"/>
        <v>1</v>
      </c>
      <c r="P41" s="305">
        <f t="shared" si="8"/>
        <v>0</v>
      </c>
      <c r="Q41" s="305">
        <f t="shared" si="8"/>
        <v>0</v>
      </c>
      <c r="R41" s="305">
        <f t="shared" si="8"/>
        <v>3</v>
      </c>
      <c r="S41" s="305">
        <f t="shared" si="8"/>
        <v>0</v>
      </c>
      <c r="T41" s="305">
        <f t="shared" si="8"/>
        <v>0</v>
      </c>
      <c r="U41" s="305">
        <f t="shared" si="8"/>
        <v>0</v>
      </c>
      <c r="V41" s="305">
        <f t="shared" si="8"/>
        <v>1</v>
      </c>
      <c r="W41" s="445" t="s">
        <v>33</v>
      </c>
      <c r="X41" s="446"/>
    </row>
    <row r="42" spans="1:24" s="81" customFormat="1" ht="18" customHeight="1">
      <c r="A42" s="97"/>
      <c r="B42" s="99" t="s">
        <v>34</v>
      </c>
      <c r="C42" s="310">
        <f t="shared" si="1"/>
        <v>11</v>
      </c>
      <c r="D42" s="311">
        <f t="shared" si="2"/>
        <v>7</v>
      </c>
      <c r="E42" s="311">
        <f t="shared" si="3"/>
        <v>4</v>
      </c>
      <c r="F42" s="242">
        <v>1</v>
      </c>
      <c r="G42" s="242">
        <v>3</v>
      </c>
      <c r="H42" s="242">
        <v>0</v>
      </c>
      <c r="I42" s="242">
        <v>0</v>
      </c>
      <c r="J42" s="242">
        <v>0</v>
      </c>
      <c r="K42" s="242">
        <v>0</v>
      </c>
      <c r="L42" s="242">
        <v>0</v>
      </c>
      <c r="M42" s="242">
        <v>0</v>
      </c>
      <c r="N42" s="242">
        <v>3</v>
      </c>
      <c r="O42" s="242">
        <v>1</v>
      </c>
      <c r="P42" s="242">
        <v>0</v>
      </c>
      <c r="Q42" s="242">
        <v>0</v>
      </c>
      <c r="R42" s="242">
        <v>3</v>
      </c>
      <c r="S42" s="242">
        <v>0</v>
      </c>
      <c r="T42" s="242">
        <v>0</v>
      </c>
      <c r="U42" s="242">
        <v>0</v>
      </c>
      <c r="V42" s="242">
        <v>1</v>
      </c>
      <c r="W42" s="100" t="s">
        <v>34</v>
      </c>
      <c r="X42" s="92"/>
    </row>
    <row r="43" spans="1:24" s="307" customFormat="1" ht="18" customHeight="1">
      <c r="A43" s="433" t="s">
        <v>250</v>
      </c>
      <c r="B43" s="434"/>
      <c r="C43" s="304">
        <f t="shared" si="1"/>
        <v>12</v>
      </c>
      <c r="D43" s="305">
        <f t="shared" si="2"/>
        <v>8</v>
      </c>
      <c r="E43" s="305">
        <f t="shared" si="3"/>
        <v>4</v>
      </c>
      <c r="F43" s="305">
        <f>SUM(F44:F45)</f>
        <v>3</v>
      </c>
      <c r="G43" s="305">
        <f aca="true" t="shared" si="9" ref="G43:V43">SUM(G44:G45)</f>
        <v>2</v>
      </c>
      <c r="H43" s="305">
        <f t="shared" si="9"/>
        <v>0</v>
      </c>
      <c r="I43" s="305">
        <f t="shared" si="9"/>
        <v>0</v>
      </c>
      <c r="J43" s="305">
        <f t="shared" si="9"/>
        <v>0</v>
      </c>
      <c r="K43" s="305">
        <f t="shared" si="9"/>
        <v>0</v>
      </c>
      <c r="L43" s="305">
        <f t="shared" si="9"/>
        <v>0</v>
      </c>
      <c r="M43" s="305">
        <f t="shared" si="9"/>
        <v>0</v>
      </c>
      <c r="N43" s="305">
        <f t="shared" si="9"/>
        <v>2</v>
      </c>
      <c r="O43" s="305">
        <f t="shared" si="9"/>
        <v>2</v>
      </c>
      <c r="P43" s="305">
        <f t="shared" si="9"/>
        <v>0</v>
      </c>
      <c r="Q43" s="305">
        <f t="shared" si="9"/>
        <v>0</v>
      </c>
      <c r="R43" s="305">
        <f t="shared" si="9"/>
        <v>3</v>
      </c>
      <c r="S43" s="305">
        <f t="shared" si="9"/>
        <v>0</v>
      </c>
      <c r="T43" s="305">
        <f t="shared" si="9"/>
        <v>0</v>
      </c>
      <c r="U43" s="305">
        <f t="shared" si="9"/>
        <v>0</v>
      </c>
      <c r="V43" s="305">
        <f t="shared" si="9"/>
        <v>1</v>
      </c>
      <c r="W43" s="443" t="s">
        <v>200</v>
      </c>
      <c r="X43" s="444"/>
    </row>
    <row r="44" spans="1:24" s="81" customFormat="1" ht="18" customHeight="1">
      <c r="A44" s="97"/>
      <c r="B44" s="99" t="s">
        <v>35</v>
      </c>
      <c r="C44" s="310">
        <f t="shared" si="1"/>
        <v>12</v>
      </c>
      <c r="D44" s="311">
        <f t="shared" si="2"/>
        <v>8</v>
      </c>
      <c r="E44" s="311">
        <f t="shared" si="3"/>
        <v>4</v>
      </c>
      <c r="F44" s="242">
        <v>3</v>
      </c>
      <c r="G44" s="242">
        <v>2</v>
      </c>
      <c r="H44" s="242">
        <v>0</v>
      </c>
      <c r="I44" s="242">
        <v>0</v>
      </c>
      <c r="J44" s="242">
        <v>0</v>
      </c>
      <c r="K44" s="242">
        <v>0</v>
      </c>
      <c r="L44" s="242">
        <v>0</v>
      </c>
      <c r="M44" s="242">
        <v>0</v>
      </c>
      <c r="N44" s="242">
        <v>2</v>
      </c>
      <c r="O44" s="242">
        <v>2</v>
      </c>
      <c r="P44" s="242">
        <v>0</v>
      </c>
      <c r="Q44" s="242">
        <v>0</v>
      </c>
      <c r="R44" s="242">
        <v>3</v>
      </c>
      <c r="S44" s="242">
        <v>0</v>
      </c>
      <c r="T44" s="242">
        <v>0</v>
      </c>
      <c r="U44" s="242">
        <v>0</v>
      </c>
      <c r="V44" s="242">
        <v>1</v>
      </c>
      <c r="W44" s="100" t="s">
        <v>35</v>
      </c>
      <c r="X44" s="92"/>
    </row>
    <row r="45" spans="1:24" s="81" customFormat="1" ht="18" customHeight="1">
      <c r="A45" s="97"/>
      <c r="B45" s="99" t="s">
        <v>36</v>
      </c>
      <c r="C45" s="310">
        <f t="shared" si="1"/>
        <v>0</v>
      </c>
      <c r="D45" s="311">
        <f t="shared" si="2"/>
        <v>0</v>
      </c>
      <c r="E45" s="311">
        <f t="shared" si="3"/>
        <v>0</v>
      </c>
      <c r="F45" s="242">
        <v>0</v>
      </c>
      <c r="G45" s="242">
        <v>0</v>
      </c>
      <c r="H45" s="242">
        <v>0</v>
      </c>
      <c r="I45" s="242">
        <v>0</v>
      </c>
      <c r="J45" s="242">
        <v>0</v>
      </c>
      <c r="K45" s="242">
        <v>0</v>
      </c>
      <c r="L45" s="242">
        <v>0</v>
      </c>
      <c r="M45" s="242">
        <v>0</v>
      </c>
      <c r="N45" s="242">
        <v>0</v>
      </c>
      <c r="O45" s="242">
        <v>0</v>
      </c>
      <c r="P45" s="242">
        <v>0</v>
      </c>
      <c r="Q45" s="242">
        <v>0</v>
      </c>
      <c r="R45" s="242">
        <v>0</v>
      </c>
      <c r="S45" s="242">
        <v>0</v>
      </c>
      <c r="T45" s="242">
        <v>0</v>
      </c>
      <c r="U45" s="242">
        <v>0</v>
      </c>
      <c r="V45" s="242">
        <v>0</v>
      </c>
      <c r="W45" s="100" t="s">
        <v>36</v>
      </c>
      <c r="X45" s="92"/>
    </row>
    <row r="46" spans="1:24" s="307" customFormat="1" ht="18" customHeight="1">
      <c r="A46" s="433" t="s">
        <v>251</v>
      </c>
      <c r="B46" s="434"/>
      <c r="C46" s="304">
        <f t="shared" si="1"/>
        <v>15</v>
      </c>
      <c r="D46" s="305">
        <f t="shared" si="2"/>
        <v>9</v>
      </c>
      <c r="E46" s="305">
        <f t="shared" si="3"/>
        <v>6</v>
      </c>
      <c r="F46" s="305">
        <f>SUM(F47:F49)</f>
        <v>3</v>
      </c>
      <c r="G46" s="305">
        <f aca="true" t="shared" si="10" ref="G46:V46">SUM(G47:G49)</f>
        <v>6</v>
      </c>
      <c r="H46" s="305">
        <f t="shared" si="10"/>
        <v>0</v>
      </c>
      <c r="I46" s="305">
        <f t="shared" si="10"/>
        <v>0</v>
      </c>
      <c r="J46" s="305">
        <f t="shared" si="10"/>
        <v>0</v>
      </c>
      <c r="K46" s="305">
        <f t="shared" si="10"/>
        <v>0</v>
      </c>
      <c r="L46" s="305">
        <f t="shared" si="10"/>
        <v>0</v>
      </c>
      <c r="M46" s="305">
        <f t="shared" si="10"/>
        <v>0</v>
      </c>
      <c r="N46" s="305">
        <f t="shared" si="10"/>
        <v>2</v>
      </c>
      <c r="O46" s="305">
        <f t="shared" si="10"/>
        <v>0</v>
      </c>
      <c r="P46" s="305">
        <f t="shared" si="10"/>
        <v>0</v>
      </c>
      <c r="Q46" s="305">
        <f t="shared" si="10"/>
        <v>0</v>
      </c>
      <c r="R46" s="305">
        <f t="shared" si="10"/>
        <v>4</v>
      </c>
      <c r="S46" s="305">
        <f t="shared" si="10"/>
        <v>0</v>
      </c>
      <c r="T46" s="305">
        <f t="shared" si="10"/>
        <v>0</v>
      </c>
      <c r="U46" s="305">
        <f t="shared" si="10"/>
        <v>0</v>
      </c>
      <c r="V46" s="305">
        <f t="shared" si="10"/>
        <v>2</v>
      </c>
      <c r="W46" s="443" t="s">
        <v>201</v>
      </c>
      <c r="X46" s="444"/>
    </row>
    <row r="47" spans="1:24" s="81" customFormat="1" ht="18" customHeight="1">
      <c r="A47" s="97"/>
      <c r="B47" s="99" t="s">
        <v>37</v>
      </c>
      <c r="C47" s="310">
        <f t="shared" si="1"/>
        <v>7</v>
      </c>
      <c r="D47" s="311">
        <f t="shared" si="2"/>
        <v>4</v>
      </c>
      <c r="E47" s="311">
        <f t="shared" si="3"/>
        <v>3</v>
      </c>
      <c r="F47" s="242">
        <v>1</v>
      </c>
      <c r="G47" s="242">
        <v>3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2">
        <v>0</v>
      </c>
      <c r="N47" s="242">
        <v>1</v>
      </c>
      <c r="O47" s="242">
        <v>0</v>
      </c>
      <c r="P47" s="242">
        <v>0</v>
      </c>
      <c r="Q47" s="242">
        <v>0</v>
      </c>
      <c r="R47" s="242">
        <v>2</v>
      </c>
      <c r="S47" s="242">
        <v>0</v>
      </c>
      <c r="T47" s="242">
        <v>0</v>
      </c>
      <c r="U47" s="242">
        <v>0</v>
      </c>
      <c r="V47" s="242">
        <v>1</v>
      </c>
      <c r="W47" s="100" t="s">
        <v>37</v>
      </c>
      <c r="X47" s="92"/>
    </row>
    <row r="48" spans="1:24" s="81" customFormat="1" ht="18" customHeight="1">
      <c r="A48" s="97"/>
      <c r="B48" s="99" t="s">
        <v>38</v>
      </c>
      <c r="C48" s="310">
        <f t="shared" si="1"/>
        <v>0</v>
      </c>
      <c r="D48" s="311">
        <f t="shared" si="2"/>
        <v>0</v>
      </c>
      <c r="E48" s="311">
        <f t="shared" si="3"/>
        <v>0</v>
      </c>
      <c r="F48" s="242">
        <v>0</v>
      </c>
      <c r="G48" s="242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2">
        <v>0</v>
      </c>
      <c r="N48" s="242">
        <v>0</v>
      </c>
      <c r="O48" s="242">
        <v>0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100" t="s">
        <v>38</v>
      </c>
      <c r="X48" s="92"/>
    </row>
    <row r="49" spans="1:24" s="81" customFormat="1" ht="18" customHeight="1">
      <c r="A49" s="97"/>
      <c r="B49" s="99" t="s">
        <v>39</v>
      </c>
      <c r="C49" s="310">
        <f t="shared" si="1"/>
        <v>8</v>
      </c>
      <c r="D49" s="311">
        <f t="shared" si="2"/>
        <v>5</v>
      </c>
      <c r="E49" s="311">
        <f t="shared" si="3"/>
        <v>3</v>
      </c>
      <c r="F49" s="242">
        <v>2</v>
      </c>
      <c r="G49" s="242">
        <v>3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242">
        <v>0</v>
      </c>
      <c r="N49" s="242">
        <v>1</v>
      </c>
      <c r="O49" s="242">
        <v>0</v>
      </c>
      <c r="P49" s="242">
        <v>0</v>
      </c>
      <c r="Q49" s="242">
        <v>0</v>
      </c>
      <c r="R49" s="242">
        <v>2</v>
      </c>
      <c r="S49" s="242">
        <v>0</v>
      </c>
      <c r="T49" s="242">
        <v>0</v>
      </c>
      <c r="U49" s="242">
        <v>0</v>
      </c>
      <c r="V49" s="242">
        <v>1</v>
      </c>
      <c r="W49" s="100" t="s">
        <v>39</v>
      </c>
      <c r="X49" s="92"/>
    </row>
    <row r="50" spans="1:24" s="307" customFormat="1" ht="18" customHeight="1">
      <c r="A50" s="433" t="s">
        <v>252</v>
      </c>
      <c r="B50" s="434"/>
      <c r="C50" s="304">
        <f t="shared" si="1"/>
        <v>23</v>
      </c>
      <c r="D50" s="305">
        <f t="shared" si="2"/>
        <v>16</v>
      </c>
      <c r="E50" s="305">
        <f t="shared" si="3"/>
        <v>7</v>
      </c>
      <c r="F50" s="305">
        <f>SUM(F51:F54)</f>
        <v>7</v>
      </c>
      <c r="G50" s="305">
        <f aca="true" t="shared" si="11" ref="G50:V50">SUM(G51:G54)</f>
        <v>4</v>
      </c>
      <c r="H50" s="305">
        <f t="shared" si="11"/>
        <v>0</v>
      </c>
      <c r="I50" s="305">
        <f t="shared" si="11"/>
        <v>0</v>
      </c>
      <c r="J50" s="305">
        <f t="shared" si="11"/>
        <v>0</v>
      </c>
      <c r="K50" s="305">
        <f t="shared" si="11"/>
        <v>0</v>
      </c>
      <c r="L50" s="305">
        <f t="shared" si="11"/>
        <v>0</v>
      </c>
      <c r="M50" s="305">
        <f t="shared" si="11"/>
        <v>0</v>
      </c>
      <c r="N50" s="305">
        <f t="shared" si="11"/>
        <v>6</v>
      </c>
      <c r="O50" s="305">
        <f t="shared" si="11"/>
        <v>3</v>
      </c>
      <c r="P50" s="305">
        <f t="shared" si="11"/>
        <v>0</v>
      </c>
      <c r="Q50" s="305">
        <f t="shared" si="11"/>
        <v>0</v>
      </c>
      <c r="R50" s="305">
        <f t="shared" si="11"/>
        <v>3</v>
      </c>
      <c r="S50" s="305">
        <f t="shared" si="11"/>
        <v>0</v>
      </c>
      <c r="T50" s="305">
        <f t="shared" si="11"/>
        <v>0</v>
      </c>
      <c r="U50" s="305">
        <f t="shared" si="11"/>
        <v>0</v>
      </c>
      <c r="V50" s="305">
        <f t="shared" si="11"/>
        <v>2</v>
      </c>
      <c r="W50" s="443" t="s">
        <v>202</v>
      </c>
      <c r="X50" s="444"/>
    </row>
    <row r="51" spans="1:24" s="81" customFormat="1" ht="18" customHeight="1">
      <c r="A51" s="97"/>
      <c r="B51" s="99" t="s">
        <v>40</v>
      </c>
      <c r="C51" s="310">
        <f t="shared" si="1"/>
        <v>16</v>
      </c>
      <c r="D51" s="311">
        <f t="shared" si="2"/>
        <v>11</v>
      </c>
      <c r="E51" s="311">
        <f t="shared" si="3"/>
        <v>5</v>
      </c>
      <c r="F51" s="242">
        <v>3</v>
      </c>
      <c r="G51" s="242">
        <v>3</v>
      </c>
      <c r="H51" s="242">
        <v>0</v>
      </c>
      <c r="I51" s="242">
        <v>0</v>
      </c>
      <c r="J51" s="242">
        <v>0</v>
      </c>
      <c r="K51" s="242">
        <v>0</v>
      </c>
      <c r="L51" s="242">
        <v>0</v>
      </c>
      <c r="M51" s="242">
        <v>0</v>
      </c>
      <c r="N51" s="242">
        <v>6</v>
      </c>
      <c r="O51" s="242">
        <v>2</v>
      </c>
      <c r="P51" s="242">
        <v>0</v>
      </c>
      <c r="Q51" s="242">
        <v>0</v>
      </c>
      <c r="R51" s="242">
        <v>2</v>
      </c>
      <c r="S51" s="242">
        <v>0</v>
      </c>
      <c r="T51" s="242">
        <v>0</v>
      </c>
      <c r="U51" s="242">
        <v>0</v>
      </c>
      <c r="V51" s="242">
        <v>1</v>
      </c>
      <c r="W51" s="100" t="s">
        <v>40</v>
      </c>
      <c r="X51" s="92"/>
    </row>
    <row r="52" spans="1:24" s="81" customFormat="1" ht="18" customHeight="1">
      <c r="A52" s="97"/>
      <c r="B52" s="99" t="s">
        <v>41</v>
      </c>
      <c r="C52" s="310">
        <f t="shared" si="1"/>
        <v>0</v>
      </c>
      <c r="D52" s="311">
        <f t="shared" si="2"/>
        <v>0</v>
      </c>
      <c r="E52" s="311">
        <f t="shared" si="3"/>
        <v>0</v>
      </c>
      <c r="F52" s="242">
        <v>0</v>
      </c>
      <c r="G52" s="242">
        <v>0</v>
      </c>
      <c r="H52" s="242">
        <v>0</v>
      </c>
      <c r="I52" s="242">
        <v>0</v>
      </c>
      <c r="J52" s="242">
        <v>0</v>
      </c>
      <c r="K52" s="242">
        <v>0</v>
      </c>
      <c r="L52" s="242">
        <v>0</v>
      </c>
      <c r="M52" s="242">
        <v>0</v>
      </c>
      <c r="N52" s="242">
        <v>0</v>
      </c>
      <c r="O52" s="242">
        <v>0</v>
      </c>
      <c r="P52" s="242">
        <v>0</v>
      </c>
      <c r="Q52" s="242">
        <v>0</v>
      </c>
      <c r="R52" s="242">
        <v>0</v>
      </c>
      <c r="S52" s="242">
        <v>0</v>
      </c>
      <c r="T52" s="242">
        <v>0</v>
      </c>
      <c r="U52" s="242">
        <v>0</v>
      </c>
      <c r="V52" s="242">
        <v>0</v>
      </c>
      <c r="W52" s="100" t="s">
        <v>41</v>
      </c>
      <c r="X52" s="92"/>
    </row>
    <row r="53" spans="1:24" s="81" customFormat="1" ht="18" customHeight="1">
      <c r="A53" s="97"/>
      <c r="B53" s="99" t="s">
        <v>42</v>
      </c>
      <c r="C53" s="310">
        <f t="shared" si="1"/>
        <v>7</v>
      </c>
      <c r="D53" s="311">
        <f t="shared" si="2"/>
        <v>5</v>
      </c>
      <c r="E53" s="311">
        <f t="shared" si="3"/>
        <v>2</v>
      </c>
      <c r="F53" s="242">
        <v>4</v>
      </c>
      <c r="G53" s="242">
        <v>1</v>
      </c>
      <c r="H53" s="242">
        <v>0</v>
      </c>
      <c r="I53" s="242">
        <v>0</v>
      </c>
      <c r="J53" s="242">
        <v>0</v>
      </c>
      <c r="K53" s="242">
        <v>0</v>
      </c>
      <c r="L53" s="242">
        <v>0</v>
      </c>
      <c r="M53" s="242">
        <v>0</v>
      </c>
      <c r="N53" s="242">
        <v>0</v>
      </c>
      <c r="O53" s="242">
        <v>1</v>
      </c>
      <c r="P53" s="242">
        <v>0</v>
      </c>
      <c r="Q53" s="242">
        <v>0</v>
      </c>
      <c r="R53" s="242">
        <v>1</v>
      </c>
      <c r="S53" s="242">
        <v>0</v>
      </c>
      <c r="T53" s="242">
        <v>0</v>
      </c>
      <c r="U53" s="242">
        <v>0</v>
      </c>
      <c r="V53" s="242">
        <v>1</v>
      </c>
      <c r="W53" s="100" t="s">
        <v>42</v>
      </c>
      <c r="X53" s="92"/>
    </row>
    <row r="54" spans="1:24" s="81" customFormat="1" ht="18" customHeight="1">
      <c r="A54" s="97"/>
      <c r="B54" s="99" t="s">
        <v>43</v>
      </c>
      <c r="C54" s="310">
        <f t="shared" si="1"/>
        <v>0</v>
      </c>
      <c r="D54" s="311">
        <f t="shared" si="2"/>
        <v>0</v>
      </c>
      <c r="E54" s="311">
        <f t="shared" si="3"/>
        <v>0</v>
      </c>
      <c r="F54" s="242">
        <v>0</v>
      </c>
      <c r="G54" s="242">
        <v>0</v>
      </c>
      <c r="H54" s="242">
        <v>0</v>
      </c>
      <c r="I54" s="242">
        <v>0</v>
      </c>
      <c r="J54" s="242">
        <v>0</v>
      </c>
      <c r="K54" s="242">
        <v>0</v>
      </c>
      <c r="L54" s="242">
        <v>0</v>
      </c>
      <c r="M54" s="242">
        <v>0</v>
      </c>
      <c r="N54" s="242">
        <v>0</v>
      </c>
      <c r="O54" s="242">
        <v>0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100" t="s">
        <v>43</v>
      </c>
      <c r="X54" s="92"/>
    </row>
    <row r="55" spans="1:24" s="312" customFormat="1" ht="18" customHeight="1">
      <c r="A55" s="433" t="s">
        <v>253</v>
      </c>
      <c r="B55" s="434"/>
      <c r="C55" s="304">
        <f t="shared" si="1"/>
        <v>41</v>
      </c>
      <c r="D55" s="305">
        <f t="shared" si="2"/>
        <v>32</v>
      </c>
      <c r="E55" s="305">
        <f t="shared" si="3"/>
        <v>9</v>
      </c>
      <c r="F55" s="305">
        <f>SUM(F56:F57)</f>
        <v>6</v>
      </c>
      <c r="G55" s="305">
        <f aca="true" t="shared" si="12" ref="G55:V55">SUM(G56:G57)</f>
        <v>3</v>
      </c>
      <c r="H55" s="305">
        <f t="shared" si="12"/>
        <v>0</v>
      </c>
      <c r="I55" s="305">
        <f t="shared" si="12"/>
        <v>0</v>
      </c>
      <c r="J55" s="305">
        <f t="shared" si="12"/>
        <v>0</v>
      </c>
      <c r="K55" s="305">
        <f t="shared" si="12"/>
        <v>0</v>
      </c>
      <c r="L55" s="305">
        <f t="shared" si="12"/>
        <v>1</v>
      </c>
      <c r="M55" s="305">
        <f t="shared" si="12"/>
        <v>2</v>
      </c>
      <c r="N55" s="305">
        <f t="shared" si="12"/>
        <v>14</v>
      </c>
      <c r="O55" s="305">
        <f t="shared" si="12"/>
        <v>1</v>
      </c>
      <c r="P55" s="305">
        <f t="shared" si="12"/>
        <v>0</v>
      </c>
      <c r="Q55" s="305">
        <f t="shared" si="12"/>
        <v>0</v>
      </c>
      <c r="R55" s="305">
        <f t="shared" si="12"/>
        <v>9</v>
      </c>
      <c r="S55" s="305">
        <f t="shared" si="12"/>
        <v>0</v>
      </c>
      <c r="T55" s="305">
        <f t="shared" si="12"/>
        <v>2</v>
      </c>
      <c r="U55" s="305">
        <f t="shared" si="12"/>
        <v>3</v>
      </c>
      <c r="V55" s="305">
        <f t="shared" si="12"/>
        <v>2</v>
      </c>
      <c r="W55" s="443" t="s">
        <v>203</v>
      </c>
      <c r="X55" s="444"/>
    </row>
    <row r="56" spans="1:24" s="81" customFormat="1" ht="18" customHeight="1">
      <c r="A56" s="97"/>
      <c r="B56" s="99" t="s">
        <v>44</v>
      </c>
      <c r="C56" s="310">
        <f t="shared" si="1"/>
        <v>34</v>
      </c>
      <c r="D56" s="311">
        <f t="shared" si="2"/>
        <v>27</v>
      </c>
      <c r="E56" s="311">
        <f t="shared" si="3"/>
        <v>7</v>
      </c>
      <c r="F56" s="242">
        <v>4</v>
      </c>
      <c r="G56" s="242">
        <v>1</v>
      </c>
      <c r="H56" s="242">
        <v>0</v>
      </c>
      <c r="I56" s="242">
        <v>0</v>
      </c>
      <c r="J56" s="242">
        <v>0</v>
      </c>
      <c r="K56" s="242">
        <v>0</v>
      </c>
      <c r="L56" s="242">
        <v>1</v>
      </c>
      <c r="M56" s="242">
        <v>2</v>
      </c>
      <c r="N56" s="242">
        <v>13</v>
      </c>
      <c r="O56" s="242">
        <v>1</v>
      </c>
      <c r="P56" s="242">
        <v>0</v>
      </c>
      <c r="Q56" s="242">
        <v>0</v>
      </c>
      <c r="R56" s="242">
        <v>7</v>
      </c>
      <c r="S56" s="242">
        <v>0</v>
      </c>
      <c r="T56" s="242">
        <v>2</v>
      </c>
      <c r="U56" s="242">
        <v>3</v>
      </c>
      <c r="V56" s="242">
        <v>1</v>
      </c>
      <c r="W56" s="100" t="s">
        <v>44</v>
      </c>
      <c r="X56" s="92"/>
    </row>
    <row r="57" spans="1:24" s="85" customFormat="1" ht="18" customHeight="1">
      <c r="A57" s="97"/>
      <c r="B57" s="99" t="s">
        <v>56</v>
      </c>
      <c r="C57" s="310">
        <f t="shared" si="1"/>
        <v>7</v>
      </c>
      <c r="D57" s="311">
        <f t="shared" si="2"/>
        <v>5</v>
      </c>
      <c r="E57" s="311">
        <f t="shared" si="3"/>
        <v>2</v>
      </c>
      <c r="F57" s="242">
        <v>2</v>
      </c>
      <c r="G57" s="242">
        <v>2</v>
      </c>
      <c r="H57" s="242">
        <v>0</v>
      </c>
      <c r="I57" s="242">
        <v>0</v>
      </c>
      <c r="J57" s="242">
        <v>0</v>
      </c>
      <c r="K57" s="242">
        <v>0</v>
      </c>
      <c r="L57" s="242">
        <v>0</v>
      </c>
      <c r="M57" s="242">
        <v>0</v>
      </c>
      <c r="N57" s="242">
        <v>1</v>
      </c>
      <c r="O57" s="242">
        <v>0</v>
      </c>
      <c r="P57" s="242">
        <v>0</v>
      </c>
      <c r="Q57" s="242">
        <v>0</v>
      </c>
      <c r="R57" s="242">
        <v>2</v>
      </c>
      <c r="S57" s="242">
        <v>0</v>
      </c>
      <c r="T57" s="242">
        <v>0</v>
      </c>
      <c r="U57" s="242">
        <v>0</v>
      </c>
      <c r="V57" s="242">
        <v>1</v>
      </c>
      <c r="W57" s="100" t="s">
        <v>56</v>
      </c>
      <c r="X57" s="92"/>
    </row>
    <row r="58" spans="1:24" s="307" customFormat="1" ht="18" customHeight="1">
      <c r="A58" s="433" t="s">
        <v>254</v>
      </c>
      <c r="B58" s="496"/>
      <c r="C58" s="304">
        <f t="shared" si="1"/>
        <v>36</v>
      </c>
      <c r="D58" s="305">
        <f t="shared" si="2"/>
        <v>27</v>
      </c>
      <c r="E58" s="305">
        <f t="shared" si="3"/>
        <v>9</v>
      </c>
      <c r="F58" s="305">
        <f>SUM(F59:F60)</f>
        <v>8</v>
      </c>
      <c r="G58" s="305">
        <f aca="true" t="shared" si="13" ref="G58:V58">SUM(G59:G60)</f>
        <v>6</v>
      </c>
      <c r="H58" s="305">
        <f t="shared" si="13"/>
        <v>0</v>
      </c>
      <c r="I58" s="305">
        <f t="shared" si="13"/>
        <v>0</v>
      </c>
      <c r="J58" s="305">
        <f t="shared" si="13"/>
        <v>0</v>
      </c>
      <c r="K58" s="305">
        <f t="shared" si="13"/>
        <v>0</v>
      </c>
      <c r="L58" s="305">
        <f t="shared" si="13"/>
        <v>0</v>
      </c>
      <c r="M58" s="305">
        <f t="shared" si="13"/>
        <v>0</v>
      </c>
      <c r="N58" s="305">
        <f t="shared" si="13"/>
        <v>9</v>
      </c>
      <c r="O58" s="305">
        <f t="shared" si="13"/>
        <v>3</v>
      </c>
      <c r="P58" s="305">
        <f t="shared" si="13"/>
        <v>0</v>
      </c>
      <c r="Q58" s="305">
        <f t="shared" si="13"/>
        <v>0</v>
      </c>
      <c r="R58" s="305">
        <f t="shared" si="13"/>
        <v>8</v>
      </c>
      <c r="S58" s="305">
        <f t="shared" si="13"/>
        <v>0</v>
      </c>
      <c r="T58" s="305">
        <f t="shared" si="13"/>
        <v>2</v>
      </c>
      <c r="U58" s="305">
        <f t="shared" si="13"/>
        <v>0</v>
      </c>
      <c r="V58" s="305">
        <f t="shared" si="13"/>
        <v>3</v>
      </c>
      <c r="W58" s="443" t="s">
        <v>204</v>
      </c>
      <c r="X58" s="444"/>
    </row>
    <row r="59" spans="1:24" s="81" customFormat="1" ht="18" customHeight="1">
      <c r="A59" s="102"/>
      <c r="B59" s="99" t="s">
        <v>45</v>
      </c>
      <c r="C59" s="310">
        <f t="shared" si="1"/>
        <v>7</v>
      </c>
      <c r="D59" s="311">
        <f t="shared" si="2"/>
        <v>3</v>
      </c>
      <c r="E59" s="311">
        <f t="shared" si="3"/>
        <v>4</v>
      </c>
      <c r="F59" s="242">
        <v>1</v>
      </c>
      <c r="G59" s="242">
        <v>3</v>
      </c>
      <c r="H59" s="242">
        <v>0</v>
      </c>
      <c r="I59" s="242">
        <v>0</v>
      </c>
      <c r="J59" s="242">
        <v>0</v>
      </c>
      <c r="K59" s="242">
        <v>0</v>
      </c>
      <c r="L59" s="242">
        <v>0</v>
      </c>
      <c r="M59" s="242">
        <v>0</v>
      </c>
      <c r="N59" s="242">
        <v>0</v>
      </c>
      <c r="O59" s="242">
        <v>1</v>
      </c>
      <c r="P59" s="242">
        <v>0</v>
      </c>
      <c r="Q59" s="242">
        <v>0</v>
      </c>
      <c r="R59" s="242">
        <v>2</v>
      </c>
      <c r="S59" s="242">
        <v>0</v>
      </c>
      <c r="T59" s="242">
        <v>0</v>
      </c>
      <c r="U59" s="242">
        <v>0</v>
      </c>
      <c r="V59" s="242">
        <v>1</v>
      </c>
      <c r="W59" s="100" t="s">
        <v>45</v>
      </c>
      <c r="X59" s="92"/>
    </row>
    <row r="60" spans="1:24" s="81" customFormat="1" ht="18" customHeight="1">
      <c r="A60" s="102"/>
      <c r="B60" s="99" t="s">
        <v>190</v>
      </c>
      <c r="C60" s="310">
        <f t="shared" si="1"/>
        <v>29</v>
      </c>
      <c r="D60" s="311">
        <f t="shared" si="2"/>
        <v>24</v>
      </c>
      <c r="E60" s="311">
        <f t="shared" si="3"/>
        <v>5</v>
      </c>
      <c r="F60" s="242">
        <v>7</v>
      </c>
      <c r="G60" s="242">
        <v>3</v>
      </c>
      <c r="H60" s="242">
        <v>0</v>
      </c>
      <c r="I60" s="242">
        <v>0</v>
      </c>
      <c r="J60" s="242">
        <v>0</v>
      </c>
      <c r="K60" s="242">
        <v>0</v>
      </c>
      <c r="L60" s="242">
        <v>0</v>
      </c>
      <c r="M60" s="242">
        <v>0</v>
      </c>
      <c r="N60" s="242">
        <v>9</v>
      </c>
      <c r="O60" s="242">
        <v>2</v>
      </c>
      <c r="P60" s="242">
        <v>0</v>
      </c>
      <c r="Q60" s="242">
        <v>0</v>
      </c>
      <c r="R60" s="242">
        <v>6</v>
      </c>
      <c r="S60" s="242">
        <v>0</v>
      </c>
      <c r="T60" s="242">
        <v>2</v>
      </c>
      <c r="U60" s="242">
        <v>0</v>
      </c>
      <c r="V60" s="242">
        <v>2</v>
      </c>
      <c r="W60" s="100" t="s">
        <v>190</v>
      </c>
      <c r="X60" s="92"/>
    </row>
    <row r="61" spans="1:24" s="307" customFormat="1" ht="18" customHeight="1">
      <c r="A61" s="433" t="s">
        <v>255</v>
      </c>
      <c r="B61" s="434"/>
      <c r="C61" s="304">
        <f t="shared" si="1"/>
        <v>0</v>
      </c>
      <c r="D61" s="305">
        <f t="shared" si="2"/>
        <v>0</v>
      </c>
      <c r="E61" s="305">
        <f t="shared" si="3"/>
        <v>0</v>
      </c>
      <c r="F61" s="305">
        <f>F62</f>
        <v>0</v>
      </c>
      <c r="G61" s="305">
        <f aca="true" t="shared" si="14" ref="G61:V61">G62</f>
        <v>0</v>
      </c>
      <c r="H61" s="305">
        <f t="shared" si="14"/>
        <v>0</v>
      </c>
      <c r="I61" s="305">
        <f t="shared" si="14"/>
        <v>0</v>
      </c>
      <c r="J61" s="305">
        <f t="shared" si="14"/>
        <v>0</v>
      </c>
      <c r="K61" s="305">
        <f t="shared" si="14"/>
        <v>0</v>
      </c>
      <c r="L61" s="305">
        <f t="shared" si="14"/>
        <v>0</v>
      </c>
      <c r="M61" s="305">
        <f t="shared" si="14"/>
        <v>0</v>
      </c>
      <c r="N61" s="305">
        <f t="shared" si="14"/>
        <v>0</v>
      </c>
      <c r="O61" s="305">
        <f t="shared" si="14"/>
        <v>0</v>
      </c>
      <c r="P61" s="305">
        <f t="shared" si="14"/>
        <v>0</v>
      </c>
      <c r="Q61" s="305">
        <f t="shared" si="14"/>
        <v>0</v>
      </c>
      <c r="R61" s="305">
        <f t="shared" si="14"/>
        <v>0</v>
      </c>
      <c r="S61" s="305">
        <f t="shared" si="14"/>
        <v>0</v>
      </c>
      <c r="T61" s="305">
        <f t="shared" si="14"/>
        <v>0</v>
      </c>
      <c r="U61" s="305">
        <f t="shared" si="14"/>
        <v>0</v>
      </c>
      <c r="V61" s="305">
        <f t="shared" si="14"/>
        <v>0</v>
      </c>
      <c r="W61" s="443" t="s">
        <v>205</v>
      </c>
      <c r="X61" s="444"/>
    </row>
    <row r="62" spans="1:24" s="81" customFormat="1" ht="18" customHeight="1">
      <c r="A62" s="102"/>
      <c r="B62" s="99" t="s">
        <v>46</v>
      </c>
      <c r="C62" s="310">
        <f t="shared" si="1"/>
        <v>0</v>
      </c>
      <c r="D62" s="311">
        <f t="shared" si="2"/>
        <v>0</v>
      </c>
      <c r="E62" s="311">
        <f t="shared" si="3"/>
        <v>0</v>
      </c>
      <c r="F62" s="242">
        <v>0</v>
      </c>
      <c r="G62" s="242">
        <v>0</v>
      </c>
      <c r="H62" s="242">
        <v>0</v>
      </c>
      <c r="I62" s="242">
        <v>0</v>
      </c>
      <c r="J62" s="242">
        <v>0</v>
      </c>
      <c r="K62" s="242">
        <v>0</v>
      </c>
      <c r="L62" s="242">
        <v>0</v>
      </c>
      <c r="M62" s="242">
        <v>0</v>
      </c>
      <c r="N62" s="242">
        <v>0</v>
      </c>
      <c r="O62" s="242">
        <v>0</v>
      </c>
      <c r="P62" s="242">
        <v>0</v>
      </c>
      <c r="Q62" s="242">
        <v>0</v>
      </c>
      <c r="R62" s="242">
        <v>0</v>
      </c>
      <c r="S62" s="242">
        <v>0</v>
      </c>
      <c r="T62" s="242">
        <v>0</v>
      </c>
      <c r="U62" s="242">
        <v>0</v>
      </c>
      <c r="V62" s="242">
        <v>0</v>
      </c>
      <c r="W62" s="100" t="s">
        <v>46</v>
      </c>
      <c r="X62" s="92"/>
    </row>
    <row r="63" spans="1:24" s="312" customFormat="1" ht="18" customHeight="1">
      <c r="A63" s="433" t="s">
        <v>256</v>
      </c>
      <c r="B63" s="496"/>
      <c r="C63" s="304">
        <f t="shared" si="1"/>
        <v>9</v>
      </c>
      <c r="D63" s="305">
        <f t="shared" si="2"/>
        <v>5</v>
      </c>
      <c r="E63" s="305">
        <f t="shared" si="3"/>
        <v>4</v>
      </c>
      <c r="F63" s="305">
        <f>F64</f>
        <v>1</v>
      </c>
      <c r="G63" s="305">
        <f aca="true" t="shared" si="15" ref="G63:V63">G64</f>
        <v>3</v>
      </c>
      <c r="H63" s="305">
        <f t="shared" si="15"/>
        <v>0</v>
      </c>
      <c r="I63" s="305">
        <f t="shared" si="15"/>
        <v>0</v>
      </c>
      <c r="J63" s="305">
        <f t="shared" si="15"/>
        <v>0</v>
      </c>
      <c r="K63" s="305">
        <f t="shared" si="15"/>
        <v>0</v>
      </c>
      <c r="L63" s="305">
        <f t="shared" si="15"/>
        <v>0</v>
      </c>
      <c r="M63" s="305">
        <f t="shared" si="15"/>
        <v>0</v>
      </c>
      <c r="N63" s="305">
        <f t="shared" si="15"/>
        <v>2</v>
      </c>
      <c r="O63" s="305">
        <f t="shared" si="15"/>
        <v>1</v>
      </c>
      <c r="P63" s="305">
        <f t="shared" si="15"/>
        <v>0</v>
      </c>
      <c r="Q63" s="305">
        <f t="shared" si="15"/>
        <v>0</v>
      </c>
      <c r="R63" s="305">
        <f t="shared" si="15"/>
        <v>2</v>
      </c>
      <c r="S63" s="305">
        <f t="shared" si="15"/>
        <v>0</v>
      </c>
      <c r="T63" s="305">
        <f t="shared" si="15"/>
        <v>0</v>
      </c>
      <c r="U63" s="305">
        <f t="shared" si="15"/>
        <v>0</v>
      </c>
      <c r="V63" s="305">
        <f t="shared" si="15"/>
        <v>1</v>
      </c>
      <c r="W63" s="443" t="s">
        <v>206</v>
      </c>
      <c r="X63" s="444"/>
    </row>
    <row r="64" spans="1:24" s="85" customFormat="1" ht="18" customHeight="1">
      <c r="A64" s="102"/>
      <c r="B64" s="99" t="s">
        <v>191</v>
      </c>
      <c r="C64" s="310">
        <f t="shared" si="1"/>
        <v>9</v>
      </c>
      <c r="D64" s="311">
        <f t="shared" si="2"/>
        <v>5</v>
      </c>
      <c r="E64" s="311">
        <f t="shared" si="3"/>
        <v>4</v>
      </c>
      <c r="F64" s="242">
        <v>1</v>
      </c>
      <c r="G64" s="242">
        <v>3</v>
      </c>
      <c r="H64" s="242">
        <v>0</v>
      </c>
      <c r="I64" s="242">
        <v>0</v>
      </c>
      <c r="J64" s="242">
        <v>0</v>
      </c>
      <c r="K64" s="242">
        <v>0</v>
      </c>
      <c r="L64" s="242">
        <v>0</v>
      </c>
      <c r="M64" s="242">
        <v>0</v>
      </c>
      <c r="N64" s="242">
        <v>2</v>
      </c>
      <c r="O64" s="242">
        <v>1</v>
      </c>
      <c r="P64" s="242">
        <v>0</v>
      </c>
      <c r="Q64" s="242">
        <v>0</v>
      </c>
      <c r="R64" s="242">
        <v>2</v>
      </c>
      <c r="S64" s="242">
        <v>0</v>
      </c>
      <c r="T64" s="242">
        <v>0</v>
      </c>
      <c r="U64" s="242">
        <v>0</v>
      </c>
      <c r="V64" s="242">
        <v>1</v>
      </c>
      <c r="W64" s="100" t="s">
        <v>191</v>
      </c>
      <c r="X64" s="92"/>
    </row>
    <row r="65" spans="1:24" s="85" customFormat="1" ht="16.5" customHeight="1">
      <c r="A65" s="83"/>
      <c r="B65" s="10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104"/>
      <c r="X65" s="83"/>
    </row>
    <row r="66" spans="2:22" ht="11.25" customHeight="1">
      <c r="B66" s="245"/>
      <c r="C66" s="245"/>
      <c r="D66" s="245"/>
      <c r="E66" s="245"/>
      <c r="F66" s="245"/>
      <c r="G66" s="245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</row>
    <row r="67" spans="2:7" ht="11.25" customHeight="1">
      <c r="B67" s="245"/>
      <c r="C67" s="245"/>
      <c r="D67" s="245"/>
      <c r="E67" s="245"/>
      <c r="F67" s="106"/>
      <c r="G67" s="106"/>
    </row>
    <row r="68" spans="2:5" ht="11.25" customHeight="1">
      <c r="B68" s="246"/>
      <c r="C68" s="246"/>
      <c r="D68" s="246"/>
      <c r="E68" s="246"/>
    </row>
    <row r="69" spans="2:5" ht="11.25" customHeight="1">
      <c r="B69" s="246"/>
      <c r="C69" s="246"/>
      <c r="D69" s="246"/>
      <c r="E69" s="246"/>
    </row>
    <row r="70" spans="2:5" ht="11.25" customHeight="1">
      <c r="B70" s="246"/>
      <c r="C70" s="246"/>
      <c r="D70" s="246"/>
      <c r="E70" s="246"/>
    </row>
    <row r="71" spans="2:5" ht="11.25" customHeight="1">
      <c r="B71" s="246"/>
      <c r="C71" s="246"/>
      <c r="D71" s="246"/>
      <c r="E71" s="246"/>
    </row>
    <row r="72" spans="2:5" ht="11.25" customHeight="1">
      <c r="B72" s="246"/>
      <c r="C72" s="246"/>
      <c r="D72" s="246"/>
      <c r="E72" s="246"/>
    </row>
    <row r="73" spans="2:5" ht="11.25" customHeight="1">
      <c r="B73" s="246"/>
      <c r="C73" s="246"/>
      <c r="D73" s="246"/>
      <c r="E73" s="246"/>
    </row>
    <row r="74" spans="2:5" ht="11.25" customHeight="1">
      <c r="B74" s="246"/>
      <c r="C74" s="246"/>
      <c r="D74" s="246"/>
      <c r="E74" s="246"/>
    </row>
    <row r="75" spans="2:5" ht="11.25" customHeight="1">
      <c r="B75" s="246"/>
      <c r="C75" s="246"/>
      <c r="D75" s="246"/>
      <c r="E75" s="246"/>
    </row>
    <row r="76" spans="2:5" ht="11.25" customHeight="1">
      <c r="B76" s="246"/>
      <c r="C76" s="246"/>
      <c r="D76" s="246"/>
      <c r="E76" s="246"/>
    </row>
    <row r="77" spans="2:5" ht="11.25" customHeight="1">
      <c r="B77" s="246"/>
      <c r="C77" s="246"/>
      <c r="D77" s="246"/>
      <c r="E77" s="246"/>
    </row>
    <row r="78" spans="2:5" ht="11.25" customHeight="1">
      <c r="B78" s="246"/>
      <c r="C78" s="246"/>
      <c r="D78" s="246"/>
      <c r="E78" s="246"/>
    </row>
    <row r="79" spans="2:5" ht="11.25" customHeight="1">
      <c r="B79" s="246"/>
      <c r="C79" s="246"/>
      <c r="D79" s="246"/>
      <c r="E79" s="246"/>
    </row>
    <row r="80" spans="2:5" ht="11.25" customHeight="1">
      <c r="B80" s="246"/>
      <c r="C80" s="246"/>
      <c r="D80" s="246"/>
      <c r="E80" s="246"/>
    </row>
  </sheetData>
  <sheetProtection/>
  <mergeCells count="51">
    <mergeCell ref="A1:K1"/>
    <mergeCell ref="C4:E4"/>
    <mergeCell ref="F4:I4"/>
    <mergeCell ref="A33:B33"/>
    <mergeCell ref="L5:L6"/>
    <mergeCell ref="A36:B36"/>
    <mergeCell ref="K5:K6"/>
    <mergeCell ref="C5:C6"/>
    <mergeCell ref="E5:E6"/>
    <mergeCell ref="A4:B6"/>
    <mergeCell ref="A63:B63"/>
    <mergeCell ref="A50:B50"/>
    <mergeCell ref="A55:B55"/>
    <mergeCell ref="A61:B61"/>
    <mergeCell ref="A58:B58"/>
    <mergeCell ref="H5:I5"/>
    <mergeCell ref="A46:B46"/>
    <mergeCell ref="A14:B14"/>
    <mergeCell ref="V4:V6"/>
    <mergeCell ref="W14:X14"/>
    <mergeCell ref="W4:X6"/>
    <mergeCell ref="R4:S4"/>
    <mergeCell ref="T4:U4"/>
    <mergeCell ref="P4:Q4"/>
    <mergeCell ref="U5:U6"/>
    <mergeCell ref="Q5:Q6"/>
    <mergeCell ref="R5:R6"/>
    <mergeCell ref="S5:S6"/>
    <mergeCell ref="T5:T6"/>
    <mergeCell ref="A41:B41"/>
    <mergeCell ref="D5:D6"/>
    <mergeCell ref="M5:M6"/>
    <mergeCell ref="P5:P6"/>
    <mergeCell ref="F5:G5"/>
    <mergeCell ref="J5:J6"/>
    <mergeCell ref="L4:M4"/>
    <mergeCell ref="N5:N6"/>
    <mergeCell ref="N4:O4"/>
    <mergeCell ref="O5:O6"/>
    <mergeCell ref="A43:B43"/>
    <mergeCell ref="J4:K4"/>
    <mergeCell ref="W55:X55"/>
    <mergeCell ref="W58:X58"/>
    <mergeCell ref="W61:X61"/>
    <mergeCell ref="W63:X63"/>
    <mergeCell ref="W33:X33"/>
    <mergeCell ref="W36:X36"/>
    <mergeCell ref="W41:X41"/>
    <mergeCell ref="W43:X43"/>
    <mergeCell ref="W46:X46"/>
    <mergeCell ref="W50:X5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3" r:id="rId1"/>
  <colBreaks count="1" manualBreakCount="1">
    <brk id="11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Y79"/>
  <sheetViews>
    <sheetView showGridLines="0" view="pageBreakPreview" zoomScaleNormal="80" zoomScaleSheetLayoutView="100" zoomScalePageLayoutView="0" workbookViewId="0" topLeftCell="A1">
      <pane xSplit="2" ySplit="6" topLeftCell="C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2" sqref="A2"/>
    </sheetView>
  </sheetViews>
  <sheetFormatPr defaultColWidth="8.75" defaultRowHeight="12" customHeight="1"/>
  <cols>
    <col min="1" max="1" width="1.328125" style="105" customWidth="1"/>
    <col min="2" max="2" width="10.08203125" style="105" customWidth="1"/>
    <col min="3" max="11" width="9.58203125" style="105" customWidth="1"/>
    <col min="12" max="22" width="8.58203125" style="105" customWidth="1"/>
    <col min="23" max="23" width="10.08203125" style="105" customWidth="1"/>
    <col min="24" max="24" width="1.75" style="105" customWidth="1"/>
    <col min="25" max="16384" width="8.75" style="105" customWidth="1"/>
  </cols>
  <sheetData>
    <row r="1" spans="1:22" s="81" customFormat="1" ht="18" customHeight="1">
      <c r="A1" s="432" t="s">
        <v>176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78"/>
      <c r="M1" s="78"/>
      <c r="N1" s="78"/>
      <c r="O1" s="78"/>
      <c r="P1" s="79"/>
      <c r="Q1" s="79"/>
      <c r="R1" s="79"/>
      <c r="S1" s="79"/>
      <c r="T1" s="80" t="s">
        <v>192</v>
      </c>
      <c r="U1" s="79"/>
      <c r="V1" s="79"/>
    </row>
    <row r="2" spans="1:22" s="81" customFormat="1" ht="18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79"/>
      <c r="T2" s="80"/>
      <c r="U2" s="79"/>
      <c r="V2" s="79"/>
    </row>
    <row r="3" spans="1:24" s="81" customFormat="1" ht="18" customHeight="1">
      <c r="A3" s="80" t="s">
        <v>157</v>
      </c>
      <c r="C3" s="299"/>
      <c r="D3" s="299"/>
      <c r="E3" s="299"/>
      <c r="F3" s="82"/>
      <c r="G3" s="82"/>
      <c r="H3" s="82"/>
      <c r="I3" s="82"/>
      <c r="J3" s="82"/>
      <c r="K3" s="82"/>
      <c r="L3" s="82" t="s">
        <v>134</v>
      </c>
      <c r="M3" s="83"/>
      <c r="N3" s="83"/>
      <c r="O3" s="82"/>
      <c r="P3" s="82"/>
      <c r="Q3" s="82"/>
      <c r="R3" s="82"/>
      <c r="S3" s="82"/>
      <c r="T3" s="83"/>
      <c r="U3" s="82"/>
      <c r="V3" s="84"/>
      <c r="W3" s="85"/>
      <c r="X3" s="107" t="s">
        <v>0</v>
      </c>
    </row>
    <row r="4" spans="1:25" s="81" customFormat="1" ht="33" customHeight="1">
      <c r="A4" s="498" t="s">
        <v>244</v>
      </c>
      <c r="B4" s="499"/>
      <c r="C4" s="452" t="s">
        <v>57</v>
      </c>
      <c r="D4" s="453"/>
      <c r="E4" s="456"/>
      <c r="F4" s="429" t="s">
        <v>72</v>
      </c>
      <c r="G4" s="430"/>
      <c r="H4" s="430"/>
      <c r="I4" s="431"/>
      <c r="J4" s="429" t="s">
        <v>73</v>
      </c>
      <c r="K4" s="431"/>
      <c r="L4" s="429" t="s">
        <v>147</v>
      </c>
      <c r="M4" s="431"/>
      <c r="N4" s="429" t="s">
        <v>146</v>
      </c>
      <c r="O4" s="431"/>
      <c r="P4" s="429" t="s">
        <v>74</v>
      </c>
      <c r="Q4" s="431"/>
      <c r="R4" s="429" t="s">
        <v>75</v>
      </c>
      <c r="S4" s="431"/>
      <c r="T4" s="429" t="s">
        <v>76</v>
      </c>
      <c r="U4" s="431"/>
      <c r="V4" s="487" t="s">
        <v>226</v>
      </c>
      <c r="W4" s="490" t="s">
        <v>244</v>
      </c>
      <c r="X4" s="491"/>
      <c r="Y4" s="85"/>
    </row>
    <row r="5" spans="1:24" s="81" customFormat="1" ht="15.75" customHeight="1">
      <c r="A5" s="493"/>
      <c r="B5" s="500"/>
      <c r="C5" s="427" t="s">
        <v>4</v>
      </c>
      <c r="D5" s="427" t="s">
        <v>2</v>
      </c>
      <c r="E5" s="427" t="s">
        <v>3</v>
      </c>
      <c r="F5" s="485" t="s">
        <v>225</v>
      </c>
      <c r="G5" s="486"/>
      <c r="H5" s="485" t="s">
        <v>148</v>
      </c>
      <c r="I5" s="486"/>
      <c r="J5" s="427" t="s">
        <v>2</v>
      </c>
      <c r="K5" s="427" t="s">
        <v>3</v>
      </c>
      <c r="L5" s="427" t="s">
        <v>2</v>
      </c>
      <c r="M5" s="427" t="s">
        <v>3</v>
      </c>
      <c r="N5" s="427" t="s">
        <v>2</v>
      </c>
      <c r="O5" s="427" t="s">
        <v>3</v>
      </c>
      <c r="P5" s="427" t="s">
        <v>2</v>
      </c>
      <c r="Q5" s="427" t="s">
        <v>3</v>
      </c>
      <c r="R5" s="427" t="s">
        <v>2</v>
      </c>
      <c r="S5" s="427" t="s">
        <v>3</v>
      </c>
      <c r="T5" s="427" t="s">
        <v>2</v>
      </c>
      <c r="U5" s="427" t="s">
        <v>3</v>
      </c>
      <c r="V5" s="488"/>
      <c r="W5" s="492"/>
      <c r="X5" s="493"/>
    </row>
    <row r="6" spans="1:24" s="81" customFormat="1" ht="15.75" customHeight="1">
      <c r="A6" s="495"/>
      <c r="B6" s="501"/>
      <c r="C6" s="428"/>
      <c r="D6" s="428"/>
      <c r="E6" s="428"/>
      <c r="F6" s="86" t="s">
        <v>2</v>
      </c>
      <c r="G6" s="86" t="s">
        <v>3</v>
      </c>
      <c r="H6" s="87" t="s">
        <v>2</v>
      </c>
      <c r="I6" s="88" t="s">
        <v>3</v>
      </c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89"/>
      <c r="W6" s="494"/>
      <c r="X6" s="495"/>
    </row>
    <row r="7" spans="1:24" s="81" customFormat="1" ht="17.25" customHeight="1">
      <c r="A7" s="85"/>
      <c r="B7" s="89"/>
      <c r="C7" s="300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90"/>
      <c r="X7" s="91"/>
    </row>
    <row r="8" spans="1:24" s="81" customFormat="1" ht="17.25" customHeight="1">
      <c r="A8" s="243"/>
      <c r="B8" s="301" t="s">
        <v>259</v>
      </c>
      <c r="C8" s="302">
        <v>809</v>
      </c>
      <c r="D8" s="242">
        <v>527</v>
      </c>
      <c r="E8" s="242">
        <v>282</v>
      </c>
      <c r="F8" s="242">
        <v>182</v>
      </c>
      <c r="G8" s="242">
        <v>182</v>
      </c>
      <c r="H8" s="242">
        <v>1</v>
      </c>
      <c r="I8" s="242">
        <v>0</v>
      </c>
      <c r="J8" s="242">
        <v>1</v>
      </c>
      <c r="K8" s="242">
        <v>3</v>
      </c>
      <c r="L8" s="242">
        <v>2</v>
      </c>
      <c r="M8" s="242">
        <v>4</v>
      </c>
      <c r="N8" s="242">
        <v>176</v>
      </c>
      <c r="O8" s="242">
        <v>79</v>
      </c>
      <c r="P8" s="242">
        <v>0</v>
      </c>
      <c r="Q8" s="242">
        <v>0</v>
      </c>
      <c r="R8" s="242">
        <v>156</v>
      </c>
      <c r="S8" s="242">
        <v>9</v>
      </c>
      <c r="T8" s="242">
        <v>9</v>
      </c>
      <c r="U8" s="242">
        <v>5</v>
      </c>
      <c r="V8" s="223">
        <v>69</v>
      </c>
      <c r="W8" s="95" t="s">
        <v>259</v>
      </c>
      <c r="X8" s="92"/>
    </row>
    <row r="9" spans="1:24" s="307" customFormat="1" ht="17.25" customHeight="1">
      <c r="A9" s="303"/>
      <c r="B9" s="301" t="s">
        <v>262</v>
      </c>
      <c r="C9" s="304">
        <f>SUM(C12,C31,C34,C39,C41,C44,C48,C53,C56,C59,C61)</f>
        <v>807</v>
      </c>
      <c r="D9" s="305">
        <f aca="true" t="shared" si="0" ref="D9:V9">SUM(D12,D31,D34,D39,D41,D44,D48,D53,D56,D59,D61)</f>
        <v>519</v>
      </c>
      <c r="E9" s="305">
        <f t="shared" si="0"/>
        <v>288</v>
      </c>
      <c r="F9" s="305">
        <f t="shared" si="0"/>
        <v>176</v>
      </c>
      <c r="G9" s="305">
        <f t="shared" si="0"/>
        <v>184</v>
      </c>
      <c r="H9" s="305">
        <f t="shared" si="0"/>
        <v>0</v>
      </c>
      <c r="I9" s="305">
        <f t="shared" si="0"/>
        <v>0</v>
      </c>
      <c r="J9" s="305">
        <f t="shared" si="0"/>
        <v>0</v>
      </c>
      <c r="K9" s="305">
        <f t="shared" si="0"/>
        <v>3</v>
      </c>
      <c r="L9" s="305">
        <f t="shared" si="0"/>
        <v>2</v>
      </c>
      <c r="M9" s="305">
        <f t="shared" si="0"/>
        <v>4</v>
      </c>
      <c r="N9" s="305">
        <f t="shared" si="0"/>
        <v>176</v>
      </c>
      <c r="O9" s="305">
        <f t="shared" si="0"/>
        <v>82</v>
      </c>
      <c r="P9" s="305">
        <f t="shared" si="0"/>
        <v>0</v>
      </c>
      <c r="Q9" s="305">
        <f t="shared" si="0"/>
        <v>0</v>
      </c>
      <c r="R9" s="305">
        <f t="shared" si="0"/>
        <v>154</v>
      </c>
      <c r="S9" s="305">
        <f t="shared" si="0"/>
        <v>9</v>
      </c>
      <c r="T9" s="305">
        <f t="shared" si="0"/>
        <v>11</v>
      </c>
      <c r="U9" s="305">
        <f t="shared" si="0"/>
        <v>6</v>
      </c>
      <c r="V9" s="305">
        <f t="shared" si="0"/>
        <v>69</v>
      </c>
      <c r="W9" s="95" t="s">
        <v>262</v>
      </c>
      <c r="X9" s="306"/>
    </row>
    <row r="10" spans="1:24" s="81" customFormat="1" ht="17.25" customHeight="1">
      <c r="A10" s="85"/>
      <c r="B10" s="89"/>
      <c r="C10" s="300" t="s">
        <v>260</v>
      </c>
      <c r="D10" s="84"/>
      <c r="E10" s="84" t="s">
        <v>260</v>
      </c>
      <c r="F10" s="84" t="s">
        <v>260</v>
      </c>
      <c r="G10" s="84" t="s">
        <v>260</v>
      </c>
      <c r="H10" s="84" t="s">
        <v>260</v>
      </c>
      <c r="I10" s="84" t="s">
        <v>260</v>
      </c>
      <c r="J10" s="84" t="s">
        <v>260</v>
      </c>
      <c r="K10" s="84" t="s">
        <v>260</v>
      </c>
      <c r="L10" s="84" t="s">
        <v>260</v>
      </c>
      <c r="M10" s="84" t="s">
        <v>260</v>
      </c>
      <c r="N10" s="84" t="s">
        <v>260</v>
      </c>
      <c r="O10" s="84" t="s">
        <v>260</v>
      </c>
      <c r="P10" s="84" t="s">
        <v>260</v>
      </c>
      <c r="Q10" s="84" t="s">
        <v>260</v>
      </c>
      <c r="R10" s="84" t="s">
        <v>260</v>
      </c>
      <c r="S10" s="84" t="s">
        <v>260</v>
      </c>
      <c r="T10" s="84" t="s">
        <v>260</v>
      </c>
      <c r="U10" s="84" t="s">
        <v>260</v>
      </c>
      <c r="V10" s="84" t="s">
        <v>260</v>
      </c>
      <c r="W10" s="93"/>
      <c r="X10" s="92"/>
    </row>
    <row r="11" spans="1:24" s="81" customFormat="1" ht="17.25" customHeight="1">
      <c r="A11" s="85"/>
      <c r="B11" s="96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93"/>
      <c r="X11" s="92"/>
    </row>
    <row r="12" spans="1:24" s="307" customFormat="1" ht="17.25" customHeight="1">
      <c r="A12" s="433" t="s">
        <v>195</v>
      </c>
      <c r="B12" s="497"/>
      <c r="C12" s="304">
        <f>D12+E12</f>
        <v>602</v>
      </c>
      <c r="D12" s="305">
        <f>SUM(F12,H12,J12,L12,N12,P12,R12,T12)</f>
        <v>373</v>
      </c>
      <c r="E12" s="305">
        <f>SUM(G12,I12,K12,M12,O12,Q12,S12,U12)</f>
        <v>229</v>
      </c>
      <c r="F12" s="305">
        <f aca="true" t="shared" si="1" ref="F12:V12">SUM(F14:F30)</f>
        <v>132</v>
      </c>
      <c r="G12" s="305">
        <f t="shared" si="1"/>
        <v>148</v>
      </c>
      <c r="H12" s="305">
        <f t="shared" si="1"/>
        <v>0</v>
      </c>
      <c r="I12" s="305">
        <f t="shared" si="1"/>
        <v>0</v>
      </c>
      <c r="J12" s="305">
        <f t="shared" si="1"/>
        <v>0</v>
      </c>
      <c r="K12" s="305">
        <f t="shared" si="1"/>
        <v>3</v>
      </c>
      <c r="L12" s="305">
        <f t="shared" si="1"/>
        <v>1</v>
      </c>
      <c r="M12" s="305">
        <f t="shared" si="1"/>
        <v>2</v>
      </c>
      <c r="N12" s="305">
        <f t="shared" si="1"/>
        <v>122</v>
      </c>
      <c r="O12" s="305">
        <f t="shared" si="1"/>
        <v>66</v>
      </c>
      <c r="P12" s="305">
        <f t="shared" si="1"/>
        <v>0</v>
      </c>
      <c r="Q12" s="305">
        <f t="shared" si="1"/>
        <v>0</v>
      </c>
      <c r="R12" s="305">
        <f t="shared" si="1"/>
        <v>111</v>
      </c>
      <c r="S12" s="305">
        <f t="shared" si="1"/>
        <v>7</v>
      </c>
      <c r="T12" s="305">
        <f t="shared" si="1"/>
        <v>7</v>
      </c>
      <c r="U12" s="305">
        <f t="shared" si="1"/>
        <v>3</v>
      </c>
      <c r="V12" s="305">
        <f t="shared" si="1"/>
        <v>52</v>
      </c>
      <c r="W12" s="443" t="s">
        <v>195</v>
      </c>
      <c r="X12" s="447"/>
    </row>
    <row r="13" spans="1:24" s="307" customFormat="1" ht="17.25" customHeight="1">
      <c r="A13" s="306"/>
      <c r="B13" s="308" t="s">
        <v>196</v>
      </c>
      <c r="C13" s="304">
        <f aca="true" t="shared" si="2" ref="C13:C62">D13+E13</f>
        <v>192</v>
      </c>
      <c r="D13" s="305">
        <f aca="true" t="shared" si="3" ref="D13:D62">SUM(F13,H13,J13,L13,N13,P13,R13,T13)</f>
        <v>103</v>
      </c>
      <c r="E13" s="305">
        <f aca="true" t="shared" si="4" ref="E13:E62">SUM(G13,I13,K13,M13,O13,Q13,S13,U13)</f>
        <v>89</v>
      </c>
      <c r="F13" s="305">
        <f aca="true" t="shared" si="5" ref="F13:V13">SUM(F14:F18)</f>
        <v>43</v>
      </c>
      <c r="G13" s="305">
        <f t="shared" si="5"/>
        <v>57</v>
      </c>
      <c r="H13" s="305">
        <f t="shared" si="5"/>
        <v>0</v>
      </c>
      <c r="I13" s="305">
        <f t="shared" si="5"/>
        <v>0</v>
      </c>
      <c r="J13" s="305">
        <f t="shared" si="5"/>
        <v>0</v>
      </c>
      <c r="K13" s="305">
        <f t="shared" si="5"/>
        <v>2</v>
      </c>
      <c r="L13" s="305">
        <f t="shared" si="5"/>
        <v>0</v>
      </c>
      <c r="M13" s="305">
        <f t="shared" si="5"/>
        <v>1</v>
      </c>
      <c r="N13" s="305">
        <f t="shared" si="5"/>
        <v>23</v>
      </c>
      <c r="O13" s="305">
        <f t="shared" si="5"/>
        <v>26</v>
      </c>
      <c r="P13" s="305">
        <f t="shared" si="5"/>
        <v>0</v>
      </c>
      <c r="Q13" s="305">
        <f t="shared" si="5"/>
        <v>0</v>
      </c>
      <c r="R13" s="305">
        <f t="shared" si="5"/>
        <v>36</v>
      </c>
      <c r="S13" s="305">
        <f t="shared" si="5"/>
        <v>3</v>
      </c>
      <c r="T13" s="305">
        <f t="shared" si="5"/>
        <v>1</v>
      </c>
      <c r="U13" s="305">
        <f t="shared" si="5"/>
        <v>0</v>
      </c>
      <c r="V13" s="305">
        <f t="shared" si="5"/>
        <v>16</v>
      </c>
      <c r="W13" s="309" t="s">
        <v>196</v>
      </c>
      <c r="X13" s="306"/>
    </row>
    <row r="14" spans="1:24" s="81" customFormat="1" ht="18" customHeight="1">
      <c r="A14" s="97"/>
      <c r="B14" s="98" t="s">
        <v>19</v>
      </c>
      <c r="C14" s="310">
        <f t="shared" si="2"/>
        <v>59</v>
      </c>
      <c r="D14" s="311">
        <f t="shared" si="3"/>
        <v>34</v>
      </c>
      <c r="E14" s="311">
        <f t="shared" si="4"/>
        <v>25</v>
      </c>
      <c r="F14" s="242">
        <v>13</v>
      </c>
      <c r="G14" s="242">
        <v>14</v>
      </c>
      <c r="H14" s="242">
        <v>0</v>
      </c>
      <c r="I14" s="242">
        <v>0</v>
      </c>
      <c r="J14" s="242">
        <v>0</v>
      </c>
      <c r="K14" s="242">
        <v>1</v>
      </c>
      <c r="L14" s="242">
        <v>0</v>
      </c>
      <c r="M14" s="242">
        <v>0</v>
      </c>
      <c r="N14" s="242">
        <v>11</v>
      </c>
      <c r="O14" s="242">
        <v>9</v>
      </c>
      <c r="P14" s="242">
        <v>0</v>
      </c>
      <c r="Q14" s="242">
        <v>0</v>
      </c>
      <c r="R14" s="242">
        <v>10</v>
      </c>
      <c r="S14" s="242">
        <v>1</v>
      </c>
      <c r="T14" s="242">
        <v>0</v>
      </c>
      <c r="U14" s="242">
        <v>0</v>
      </c>
      <c r="V14" s="242">
        <v>4</v>
      </c>
      <c r="W14" s="95" t="s">
        <v>19</v>
      </c>
      <c r="X14" s="92"/>
    </row>
    <row r="15" spans="1:24" s="81" customFormat="1" ht="18" customHeight="1">
      <c r="A15" s="97"/>
      <c r="B15" s="98" t="s">
        <v>20</v>
      </c>
      <c r="C15" s="310">
        <f t="shared" si="2"/>
        <v>37</v>
      </c>
      <c r="D15" s="311">
        <f t="shared" si="3"/>
        <v>21</v>
      </c>
      <c r="E15" s="311">
        <f t="shared" si="4"/>
        <v>16</v>
      </c>
      <c r="F15" s="242">
        <v>7</v>
      </c>
      <c r="G15" s="242">
        <v>8</v>
      </c>
      <c r="H15" s="242">
        <v>0</v>
      </c>
      <c r="I15" s="242">
        <v>0</v>
      </c>
      <c r="J15" s="242">
        <v>0</v>
      </c>
      <c r="K15" s="242">
        <v>1</v>
      </c>
      <c r="L15" s="242">
        <v>0</v>
      </c>
      <c r="M15" s="242">
        <v>1</v>
      </c>
      <c r="N15" s="242">
        <v>9</v>
      </c>
      <c r="O15" s="242">
        <v>5</v>
      </c>
      <c r="P15" s="242">
        <v>0</v>
      </c>
      <c r="Q15" s="242">
        <v>0</v>
      </c>
      <c r="R15" s="242">
        <v>5</v>
      </c>
      <c r="S15" s="242">
        <v>1</v>
      </c>
      <c r="T15" s="242">
        <v>0</v>
      </c>
      <c r="U15" s="242">
        <v>0</v>
      </c>
      <c r="V15" s="242">
        <v>2</v>
      </c>
      <c r="W15" s="95" t="s">
        <v>20</v>
      </c>
      <c r="X15" s="92"/>
    </row>
    <row r="16" spans="1:24" s="81" customFormat="1" ht="18" customHeight="1">
      <c r="A16" s="97"/>
      <c r="B16" s="98" t="s">
        <v>21</v>
      </c>
      <c r="C16" s="310">
        <f t="shared" si="2"/>
        <v>28</v>
      </c>
      <c r="D16" s="311">
        <f t="shared" si="3"/>
        <v>13</v>
      </c>
      <c r="E16" s="311">
        <f t="shared" si="4"/>
        <v>15</v>
      </c>
      <c r="F16" s="242">
        <v>7</v>
      </c>
      <c r="G16" s="242">
        <v>11</v>
      </c>
      <c r="H16" s="242">
        <v>0</v>
      </c>
      <c r="I16" s="242">
        <v>0</v>
      </c>
      <c r="J16" s="242">
        <v>0</v>
      </c>
      <c r="K16" s="242">
        <v>0</v>
      </c>
      <c r="L16" s="242">
        <v>0</v>
      </c>
      <c r="M16" s="242">
        <v>0</v>
      </c>
      <c r="N16" s="242">
        <v>0</v>
      </c>
      <c r="O16" s="242">
        <v>4</v>
      </c>
      <c r="P16" s="242">
        <v>0</v>
      </c>
      <c r="Q16" s="242">
        <v>0</v>
      </c>
      <c r="R16" s="242">
        <v>6</v>
      </c>
      <c r="S16" s="242">
        <v>0</v>
      </c>
      <c r="T16" s="242">
        <v>0</v>
      </c>
      <c r="U16" s="242">
        <v>0</v>
      </c>
      <c r="V16" s="242">
        <v>3</v>
      </c>
      <c r="W16" s="95" t="s">
        <v>21</v>
      </c>
      <c r="X16" s="92"/>
    </row>
    <row r="17" spans="1:24" s="81" customFormat="1" ht="18" customHeight="1">
      <c r="A17" s="97"/>
      <c r="B17" s="98" t="s">
        <v>22</v>
      </c>
      <c r="C17" s="310">
        <f t="shared" si="2"/>
        <v>32</v>
      </c>
      <c r="D17" s="311">
        <f t="shared" si="3"/>
        <v>14</v>
      </c>
      <c r="E17" s="311">
        <f t="shared" si="4"/>
        <v>18</v>
      </c>
      <c r="F17" s="242">
        <v>6</v>
      </c>
      <c r="G17" s="242">
        <v>14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1</v>
      </c>
      <c r="O17" s="242">
        <v>4</v>
      </c>
      <c r="P17" s="242">
        <v>0</v>
      </c>
      <c r="Q17" s="242">
        <v>0</v>
      </c>
      <c r="R17" s="242">
        <v>7</v>
      </c>
      <c r="S17" s="242">
        <v>0</v>
      </c>
      <c r="T17" s="242">
        <v>0</v>
      </c>
      <c r="U17" s="242">
        <v>0</v>
      </c>
      <c r="V17" s="242">
        <v>4</v>
      </c>
      <c r="W17" s="95" t="s">
        <v>22</v>
      </c>
      <c r="X17" s="92"/>
    </row>
    <row r="18" spans="1:24" s="81" customFormat="1" ht="18" customHeight="1">
      <c r="A18" s="97"/>
      <c r="B18" s="98" t="s">
        <v>23</v>
      </c>
      <c r="C18" s="310">
        <f t="shared" si="2"/>
        <v>36</v>
      </c>
      <c r="D18" s="311">
        <f t="shared" si="3"/>
        <v>21</v>
      </c>
      <c r="E18" s="311">
        <f t="shared" si="4"/>
        <v>15</v>
      </c>
      <c r="F18" s="242">
        <v>10</v>
      </c>
      <c r="G18" s="242">
        <v>10</v>
      </c>
      <c r="H18" s="242">
        <v>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2">
        <v>2</v>
      </c>
      <c r="O18" s="242">
        <v>4</v>
      </c>
      <c r="P18" s="242">
        <v>0</v>
      </c>
      <c r="Q18" s="242">
        <v>0</v>
      </c>
      <c r="R18" s="242">
        <v>8</v>
      </c>
      <c r="S18" s="242">
        <v>1</v>
      </c>
      <c r="T18" s="242">
        <v>1</v>
      </c>
      <c r="U18" s="242">
        <v>0</v>
      </c>
      <c r="V18" s="242">
        <v>3</v>
      </c>
      <c r="W18" s="95" t="s">
        <v>23</v>
      </c>
      <c r="X18" s="92"/>
    </row>
    <row r="19" spans="1:24" s="81" customFormat="1" ht="18" customHeight="1">
      <c r="A19" s="97"/>
      <c r="B19" s="99" t="s">
        <v>24</v>
      </c>
      <c r="C19" s="310">
        <f t="shared" si="2"/>
        <v>88</v>
      </c>
      <c r="D19" s="311">
        <f t="shared" si="3"/>
        <v>62</v>
      </c>
      <c r="E19" s="311">
        <f t="shared" si="4"/>
        <v>26</v>
      </c>
      <c r="F19" s="242">
        <v>21</v>
      </c>
      <c r="G19" s="242">
        <v>18</v>
      </c>
      <c r="H19" s="242">
        <v>0</v>
      </c>
      <c r="I19" s="242">
        <v>0</v>
      </c>
      <c r="J19" s="242">
        <v>0</v>
      </c>
      <c r="K19" s="242">
        <v>1</v>
      </c>
      <c r="L19" s="242">
        <v>1</v>
      </c>
      <c r="M19" s="242">
        <v>0</v>
      </c>
      <c r="N19" s="242">
        <v>25</v>
      </c>
      <c r="O19" s="242">
        <v>6</v>
      </c>
      <c r="P19" s="242">
        <v>0</v>
      </c>
      <c r="Q19" s="242">
        <v>0</v>
      </c>
      <c r="R19" s="242">
        <v>15</v>
      </c>
      <c r="S19" s="242">
        <v>1</v>
      </c>
      <c r="T19" s="242">
        <v>0</v>
      </c>
      <c r="U19" s="242">
        <v>0</v>
      </c>
      <c r="V19" s="242">
        <v>7</v>
      </c>
      <c r="W19" s="100" t="s">
        <v>24</v>
      </c>
      <c r="X19" s="92"/>
    </row>
    <row r="20" spans="1:24" s="81" customFormat="1" ht="18" customHeight="1">
      <c r="A20" s="97"/>
      <c r="B20" s="99" t="s">
        <v>159</v>
      </c>
      <c r="C20" s="310">
        <f t="shared" si="2"/>
        <v>11</v>
      </c>
      <c r="D20" s="311">
        <f t="shared" si="3"/>
        <v>5</v>
      </c>
      <c r="E20" s="311">
        <f t="shared" si="4"/>
        <v>6</v>
      </c>
      <c r="F20" s="242">
        <v>3</v>
      </c>
      <c r="G20" s="242">
        <v>4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2</v>
      </c>
      <c r="P20" s="242">
        <v>0</v>
      </c>
      <c r="Q20" s="242">
        <v>0</v>
      </c>
      <c r="R20" s="242">
        <v>2</v>
      </c>
      <c r="S20" s="242">
        <v>0</v>
      </c>
      <c r="T20" s="242">
        <v>0</v>
      </c>
      <c r="U20" s="242">
        <v>0</v>
      </c>
      <c r="V20" s="242">
        <v>1</v>
      </c>
      <c r="W20" s="100" t="s">
        <v>159</v>
      </c>
      <c r="X20" s="92"/>
    </row>
    <row r="21" spans="1:24" s="81" customFormat="1" ht="18" customHeight="1">
      <c r="A21" s="97"/>
      <c r="B21" s="99" t="s">
        <v>25</v>
      </c>
      <c r="C21" s="310">
        <f t="shared" si="2"/>
        <v>42</v>
      </c>
      <c r="D21" s="311">
        <f t="shared" si="3"/>
        <v>29</v>
      </c>
      <c r="E21" s="311">
        <f t="shared" si="4"/>
        <v>13</v>
      </c>
      <c r="F21" s="242">
        <v>10</v>
      </c>
      <c r="G21" s="242">
        <v>10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0</v>
      </c>
      <c r="N21" s="242">
        <v>10</v>
      </c>
      <c r="O21" s="242">
        <v>3</v>
      </c>
      <c r="P21" s="242">
        <v>0</v>
      </c>
      <c r="Q21" s="242">
        <v>0</v>
      </c>
      <c r="R21" s="242">
        <v>9</v>
      </c>
      <c r="S21" s="242">
        <v>0</v>
      </c>
      <c r="T21" s="242">
        <v>0</v>
      </c>
      <c r="U21" s="242">
        <v>0</v>
      </c>
      <c r="V21" s="242">
        <v>4</v>
      </c>
      <c r="W21" s="100" t="s">
        <v>25</v>
      </c>
      <c r="X21" s="92"/>
    </row>
    <row r="22" spans="1:24" s="81" customFormat="1" ht="18" customHeight="1">
      <c r="A22" s="97"/>
      <c r="B22" s="99" t="s">
        <v>26</v>
      </c>
      <c r="C22" s="310">
        <f t="shared" si="2"/>
        <v>32</v>
      </c>
      <c r="D22" s="311">
        <f t="shared" si="3"/>
        <v>20</v>
      </c>
      <c r="E22" s="311">
        <f t="shared" si="4"/>
        <v>12</v>
      </c>
      <c r="F22" s="242">
        <v>7</v>
      </c>
      <c r="G22" s="242">
        <v>6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0</v>
      </c>
      <c r="N22" s="242">
        <v>10</v>
      </c>
      <c r="O22" s="242">
        <v>6</v>
      </c>
      <c r="P22" s="242">
        <v>0</v>
      </c>
      <c r="Q22" s="242">
        <v>0</v>
      </c>
      <c r="R22" s="242">
        <v>3</v>
      </c>
      <c r="S22" s="242">
        <v>0</v>
      </c>
      <c r="T22" s="242">
        <v>0</v>
      </c>
      <c r="U22" s="242">
        <v>0</v>
      </c>
      <c r="V22" s="242">
        <v>2</v>
      </c>
      <c r="W22" s="100" t="s">
        <v>26</v>
      </c>
      <c r="X22" s="92"/>
    </row>
    <row r="23" spans="1:24" s="81" customFormat="1" ht="18" customHeight="1">
      <c r="A23" s="97"/>
      <c r="B23" s="99" t="s">
        <v>27</v>
      </c>
      <c r="C23" s="310">
        <f t="shared" si="2"/>
        <v>49</v>
      </c>
      <c r="D23" s="311">
        <f t="shared" si="3"/>
        <v>34</v>
      </c>
      <c r="E23" s="311">
        <f t="shared" si="4"/>
        <v>15</v>
      </c>
      <c r="F23" s="242">
        <v>6</v>
      </c>
      <c r="G23" s="242">
        <v>7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1</v>
      </c>
      <c r="N23" s="242">
        <v>17</v>
      </c>
      <c r="O23" s="242">
        <v>3</v>
      </c>
      <c r="P23" s="242">
        <v>0</v>
      </c>
      <c r="Q23" s="242">
        <v>0</v>
      </c>
      <c r="R23" s="242">
        <v>9</v>
      </c>
      <c r="S23" s="242">
        <v>1</v>
      </c>
      <c r="T23" s="242">
        <v>2</v>
      </c>
      <c r="U23" s="242">
        <v>3</v>
      </c>
      <c r="V23" s="242">
        <v>3</v>
      </c>
      <c r="W23" s="100" t="s">
        <v>27</v>
      </c>
      <c r="X23" s="92"/>
    </row>
    <row r="24" spans="1:24" s="81" customFormat="1" ht="18" customHeight="1">
      <c r="A24" s="97"/>
      <c r="B24" s="99" t="s">
        <v>28</v>
      </c>
      <c r="C24" s="310">
        <f t="shared" si="2"/>
        <v>7</v>
      </c>
      <c r="D24" s="311">
        <f t="shared" si="3"/>
        <v>5</v>
      </c>
      <c r="E24" s="311">
        <f t="shared" si="4"/>
        <v>2</v>
      </c>
      <c r="F24" s="242">
        <v>3</v>
      </c>
      <c r="G24" s="242">
        <v>1</v>
      </c>
      <c r="H24" s="242">
        <v>0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  <c r="O24" s="242">
        <v>1</v>
      </c>
      <c r="P24" s="242">
        <v>0</v>
      </c>
      <c r="Q24" s="242">
        <v>0</v>
      </c>
      <c r="R24" s="242">
        <v>2</v>
      </c>
      <c r="S24" s="242">
        <v>0</v>
      </c>
      <c r="T24" s="242">
        <v>0</v>
      </c>
      <c r="U24" s="242">
        <v>0</v>
      </c>
      <c r="V24" s="242">
        <v>1</v>
      </c>
      <c r="W24" s="100" t="s">
        <v>28</v>
      </c>
      <c r="X24" s="92"/>
    </row>
    <row r="25" spans="1:24" s="81" customFormat="1" ht="18" customHeight="1">
      <c r="A25" s="97"/>
      <c r="B25" s="99" t="s">
        <v>29</v>
      </c>
      <c r="C25" s="310">
        <f t="shared" si="2"/>
        <v>8</v>
      </c>
      <c r="D25" s="311">
        <f t="shared" si="3"/>
        <v>4</v>
      </c>
      <c r="E25" s="311">
        <f t="shared" si="4"/>
        <v>4</v>
      </c>
      <c r="F25" s="242">
        <v>2</v>
      </c>
      <c r="G25" s="242">
        <v>3</v>
      </c>
      <c r="H25" s="242">
        <v>0</v>
      </c>
      <c r="I25" s="242">
        <v>0</v>
      </c>
      <c r="J25" s="242">
        <v>0</v>
      </c>
      <c r="K25" s="242">
        <v>0</v>
      </c>
      <c r="L25" s="242">
        <v>0</v>
      </c>
      <c r="M25" s="242">
        <v>0</v>
      </c>
      <c r="N25" s="242">
        <v>0</v>
      </c>
      <c r="O25" s="242">
        <v>1</v>
      </c>
      <c r="P25" s="242">
        <v>0</v>
      </c>
      <c r="Q25" s="242">
        <v>0</v>
      </c>
      <c r="R25" s="242">
        <v>2</v>
      </c>
      <c r="S25" s="242">
        <v>0</v>
      </c>
      <c r="T25" s="242">
        <v>0</v>
      </c>
      <c r="U25" s="242">
        <v>0</v>
      </c>
      <c r="V25" s="242">
        <v>1</v>
      </c>
      <c r="W25" s="100" t="s">
        <v>29</v>
      </c>
      <c r="X25" s="92"/>
    </row>
    <row r="26" spans="1:24" s="81" customFormat="1" ht="18" customHeight="1">
      <c r="A26" s="97"/>
      <c r="B26" s="99" t="s">
        <v>30</v>
      </c>
      <c r="C26" s="310">
        <f t="shared" si="2"/>
        <v>8</v>
      </c>
      <c r="D26" s="311">
        <f t="shared" si="3"/>
        <v>4</v>
      </c>
      <c r="E26" s="311">
        <f t="shared" si="4"/>
        <v>4</v>
      </c>
      <c r="F26" s="242">
        <v>2</v>
      </c>
      <c r="G26" s="242">
        <v>3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1</v>
      </c>
      <c r="P26" s="242">
        <v>0</v>
      </c>
      <c r="Q26" s="242">
        <v>0</v>
      </c>
      <c r="R26" s="242">
        <v>2</v>
      </c>
      <c r="S26" s="242">
        <v>0</v>
      </c>
      <c r="T26" s="242">
        <v>0</v>
      </c>
      <c r="U26" s="242">
        <v>0</v>
      </c>
      <c r="V26" s="242">
        <v>1</v>
      </c>
      <c r="W26" s="100" t="s">
        <v>30</v>
      </c>
      <c r="X26" s="92"/>
    </row>
    <row r="27" spans="1:24" s="81" customFormat="1" ht="18" customHeight="1">
      <c r="A27" s="97"/>
      <c r="B27" s="101" t="s">
        <v>60</v>
      </c>
      <c r="C27" s="310">
        <f t="shared" si="2"/>
        <v>54</v>
      </c>
      <c r="D27" s="311">
        <f t="shared" si="3"/>
        <v>36</v>
      </c>
      <c r="E27" s="311">
        <f t="shared" si="4"/>
        <v>18</v>
      </c>
      <c r="F27" s="242">
        <v>10</v>
      </c>
      <c r="G27" s="242">
        <v>12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0</v>
      </c>
      <c r="N27" s="242">
        <v>14</v>
      </c>
      <c r="O27" s="242">
        <v>5</v>
      </c>
      <c r="P27" s="242">
        <v>0</v>
      </c>
      <c r="Q27" s="242">
        <v>0</v>
      </c>
      <c r="R27" s="242">
        <v>10</v>
      </c>
      <c r="S27" s="242">
        <v>1</v>
      </c>
      <c r="T27" s="242">
        <v>2</v>
      </c>
      <c r="U27" s="242">
        <v>0</v>
      </c>
      <c r="V27" s="242">
        <v>5</v>
      </c>
      <c r="W27" s="100" t="s">
        <v>60</v>
      </c>
      <c r="X27" s="92"/>
    </row>
    <row r="28" spans="1:24" s="81" customFormat="1" ht="18" customHeight="1">
      <c r="A28" s="97"/>
      <c r="B28" s="101" t="s">
        <v>61</v>
      </c>
      <c r="C28" s="310">
        <f t="shared" si="2"/>
        <v>44</v>
      </c>
      <c r="D28" s="311">
        <f t="shared" si="3"/>
        <v>29</v>
      </c>
      <c r="E28" s="311">
        <f t="shared" si="4"/>
        <v>15</v>
      </c>
      <c r="F28" s="242">
        <v>9</v>
      </c>
      <c r="G28" s="242">
        <v>11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0</v>
      </c>
      <c r="N28" s="242">
        <v>10</v>
      </c>
      <c r="O28" s="242">
        <v>4</v>
      </c>
      <c r="P28" s="242">
        <v>0</v>
      </c>
      <c r="Q28" s="242">
        <v>0</v>
      </c>
      <c r="R28" s="242">
        <v>10</v>
      </c>
      <c r="S28" s="242">
        <v>0</v>
      </c>
      <c r="T28" s="242">
        <v>0</v>
      </c>
      <c r="U28" s="242">
        <v>0</v>
      </c>
      <c r="V28" s="242">
        <v>4</v>
      </c>
      <c r="W28" s="100" t="s">
        <v>61</v>
      </c>
      <c r="X28" s="92"/>
    </row>
    <row r="29" spans="1:24" s="81" customFormat="1" ht="18" customHeight="1">
      <c r="A29" s="97"/>
      <c r="B29" s="101" t="s">
        <v>62</v>
      </c>
      <c r="C29" s="310">
        <f t="shared" si="2"/>
        <v>6</v>
      </c>
      <c r="D29" s="311">
        <f t="shared" si="3"/>
        <v>2</v>
      </c>
      <c r="E29" s="311">
        <f t="shared" si="4"/>
        <v>4</v>
      </c>
      <c r="F29" s="242">
        <v>1</v>
      </c>
      <c r="G29" s="242">
        <v>3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242">
        <v>1</v>
      </c>
      <c r="P29" s="242">
        <v>0</v>
      </c>
      <c r="Q29" s="242">
        <v>0</v>
      </c>
      <c r="R29" s="242">
        <v>1</v>
      </c>
      <c r="S29" s="242">
        <v>0</v>
      </c>
      <c r="T29" s="242">
        <v>0</v>
      </c>
      <c r="U29" s="242">
        <v>0</v>
      </c>
      <c r="V29" s="242">
        <v>1</v>
      </c>
      <c r="W29" s="100" t="s">
        <v>62</v>
      </c>
      <c r="X29" s="92"/>
    </row>
    <row r="30" spans="1:24" s="81" customFormat="1" ht="18" customHeight="1">
      <c r="A30" s="97"/>
      <c r="B30" s="101" t="s">
        <v>189</v>
      </c>
      <c r="C30" s="310">
        <f t="shared" si="2"/>
        <v>61</v>
      </c>
      <c r="D30" s="311">
        <f t="shared" si="3"/>
        <v>40</v>
      </c>
      <c r="E30" s="311">
        <f t="shared" si="4"/>
        <v>21</v>
      </c>
      <c r="F30" s="242">
        <v>15</v>
      </c>
      <c r="G30" s="242">
        <v>13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13</v>
      </c>
      <c r="O30" s="242">
        <v>7</v>
      </c>
      <c r="P30" s="242">
        <v>0</v>
      </c>
      <c r="Q30" s="242">
        <v>0</v>
      </c>
      <c r="R30" s="242">
        <v>10</v>
      </c>
      <c r="S30" s="242">
        <v>1</v>
      </c>
      <c r="T30" s="242">
        <v>2</v>
      </c>
      <c r="U30" s="242">
        <v>0</v>
      </c>
      <c r="V30" s="242">
        <v>6</v>
      </c>
      <c r="W30" s="100" t="s">
        <v>189</v>
      </c>
      <c r="X30" s="92"/>
    </row>
    <row r="31" spans="1:24" s="307" customFormat="1" ht="18" customHeight="1">
      <c r="A31" s="435" t="s">
        <v>247</v>
      </c>
      <c r="B31" s="436"/>
      <c r="C31" s="304">
        <f t="shared" si="2"/>
        <v>6</v>
      </c>
      <c r="D31" s="305">
        <f t="shared" si="3"/>
        <v>4</v>
      </c>
      <c r="E31" s="305">
        <f t="shared" si="4"/>
        <v>2</v>
      </c>
      <c r="F31" s="305">
        <f aca="true" t="shared" si="6" ref="F31:V31">SUM(F32:F33)</f>
        <v>3</v>
      </c>
      <c r="G31" s="305">
        <f t="shared" si="6"/>
        <v>1</v>
      </c>
      <c r="H31" s="305">
        <f t="shared" si="6"/>
        <v>0</v>
      </c>
      <c r="I31" s="305">
        <f t="shared" si="6"/>
        <v>0</v>
      </c>
      <c r="J31" s="305">
        <f t="shared" si="6"/>
        <v>0</v>
      </c>
      <c r="K31" s="305">
        <f t="shared" si="6"/>
        <v>0</v>
      </c>
      <c r="L31" s="305">
        <f t="shared" si="6"/>
        <v>0</v>
      </c>
      <c r="M31" s="305">
        <f t="shared" si="6"/>
        <v>0</v>
      </c>
      <c r="N31" s="305">
        <f t="shared" si="6"/>
        <v>0</v>
      </c>
      <c r="O31" s="305">
        <f t="shared" si="6"/>
        <v>1</v>
      </c>
      <c r="P31" s="305">
        <f t="shared" si="6"/>
        <v>0</v>
      </c>
      <c r="Q31" s="305">
        <f t="shared" si="6"/>
        <v>0</v>
      </c>
      <c r="R31" s="305">
        <f t="shared" si="6"/>
        <v>1</v>
      </c>
      <c r="S31" s="305">
        <f t="shared" si="6"/>
        <v>0</v>
      </c>
      <c r="T31" s="305">
        <f t="shared" si="6"/>
        <v>0</v>
      </c>
      <c r="U31" s="305">
        <f t="shared" si="6"/>
        <v>0</v>
      </c>
      <c r="V31" s="305">
        <f t="shared" si="6"/>
        <v>1</v>
      </c>
      <c r="W31" s="443" t="s">
        <v>197</v>
      </c>
      <c r="X31" s="444"/>
    </row>
    <row r="32" spans="1:24" s="81" customFormat="1" ht="18" customHeight="1">
      <c r="A32" s="97"/>
      <c r="B32" s="99" t="s">
        <v>31</v>
      </c>
      <c r="C32" s="310">
        <f t="shared" si="2"/>
        <v>6</v>
      </c>
      <c r="D32" s="311">
        <f t="shared" si="3"/>
        <v>4</v>
      </c>
      <c r="E32" s="311">
        <f t="shared" si="4"/>
        <v>2</v>
      </c>
      <c r="F32" s="242">
        <v>3</v>
      </c>
      <c r="G32" s="242">
        <v>1</v>
      </c>
      <c r="H32" s="242">
        <v>0</v>
      </c>
      <c r="I32" s="242">
        <v>0</v>
      </c>
      <c r="J32" s="242">
        <v>0</v>
      </c>
      <c r="K32" s="242">
        <v>0</v>
      </c>
      <c r="L32" s="242">
        <v>0</v>
      </c>
      <c r="M32" s="242">
        <v>0</v>
      </c>
      <c r="N32" s="242">
        <v>0</v>
      </c>
      <c r="O32" s="242">
        <v>1</v>
      </c>
      <c r="P32" s="242">
        <v>0</v>
      </c>
      <c r="Q32" s="242">
        <v>0</v>
      </c>
      <c r="R32" s="242">
        <v>1</v>
      </c>
      <c r="S32" s="242">
        <v>0</v>
      </c>
      <c r="T32" s="242">
        <v>0</v>
      </c>
      <c r="U32" s="242">
        <v>0</v>
      </c>
      <c r="V32" s="242">
        <v>1</v>
      </c>
      <c r="W32" s="100" t="s">
        <v>31</v>
      </c>
      <c r="X32" s="92"/>
    </row>
    <row r="33" spans="1:24" s="81" customFormat="1" ht="18" customHeight="1">
      <c r="A33" s="97"/>
      <c r="B33" s="99" t="s">
        <v>32</v>
      </c>
      <c r="C33" s="310">
        <f t="shared" si="2"/>
        <v>0</v>
      </c>
      <c r="D33" s="311">
        <f t="shared" si="3"/>
        <v>0</v>
      </c>
      <c r="E33" s="311">
        <f t="shared" si="4"/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0</v>
      </c>
      <c r="M33" s="242">
        <v>0</v>
      </c>
      <c r="N33" s="242">
        <v>0</v>
      </c>
      <c r="O33" s="242">
        <v>0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100" t="s">
        <v>32</v>
      </c>
      <c r="X33" s="92"/>
    </row>
    <row r="34" spans="1:24" s="307" customFormat="1" ht="18" customHeight="1">
      <c r="A34" s="433" t="s">
        <v>248</v>
      </c>
      <c r="B34" s="434"/>
      <c r="C34" s="304">
        <f t="shared" si="2"/>
        <v>52</v>
      </c>
      <c r="D34" s="305">
        <f t="shared" si="3"/>
        <v>38</v>
      </c>
      <c r="E34" s="305">
        <f t="shared" si="4"/>
        <v>14</v>
      </c>
      <c r="F34" s="305">
        <f aca="true" t="shared" si="7" ref="F34:V34">SUM(F35:F38)</f>
        <v>12</v>
      </c>
      <c r="G34" s="305">
        <f t="shared" si="7"/>
        <v>8</v>
      </c>
      <c r="H34" s="305">
        <f t="shared" si="7"/>
        <v>0</v>
      </c>
      <c r="I34" s="305">
        <f t="shared" si="7"/>
        <v>0</v>
      </c>
      <c r="J34" s="305">
        <f t="shared" si="7"/>
        <v>0</v>
      </c>
      <c r="K34" s="305">
        <f t="shared" si="7"/>
        <v>0</v>
      </c>
      <c r="L34" s="305">
        <f t="shared" si="7"/>
        <v>0</v>
      </c>
      <c r="M34" s="305">
        <f t="shared" si="7"/>
        <v>0</v>
      </c>
      <c r="N34" s="305">
        <f t="shared" si="7"/>
        <v>16</v>
      </c>
      <c r="O34" s="305">
        <f t="shared" si="7"/>
        <v>4</v>
      </c>
      <c r="P34" s="305">
        <f t="shared" si="7"/>
        <v>0</v>
      </c>
      <c r="Q34" s="305">
        <f t="shared" si="7"/>
        <v>0</v>
      </c>
      <c r="R34" s="305">
        <f t="shared" si="7"/>
        <v>10</v>
      </c>
      <c r="S34" s="305">
        <f t="shared" si="7"/>
        <v>2</v>
      </c>
      <c r="T34" s="305">
        <f t="shared" si="7"/>
        <v>0</v>
      </c>
      <c r="U34" s="305">
        <f t="shared" si="7"/>
        <v>0</v>
      </c>
      <c r="V34" s="305">
        <f t="shared" si="7"/>
        <v>4</v>
      </c>
      <c r="W34" s="443" t="s">
        <v>198</v>
      </c>
      <c r="X34" s="444"/>
    </row>
    <row r="35" spans="1:24" s="81" customFormat="1" ht="18" customHeight="1">
      <c r="A35" s="97"/>
      <c r="B35" s="99" t="s">
        <v>48</v>
      </c>
      <c r="C35" s="310">
        <f t="shared" si="2"/>
        <v>33</v>
      </c>
      <c r="D35" s="311">
        <f t="shared" si="3"/>
        <v>25</v>
      </c>
      <c r="E35" s="311">
        <f t="shared" si="4"/>
        <v>8</v>
      </c>
      <c r="F35" s="242">
        <v>7</v>
      </c>
      <c r="G35" s="242">
        <v>4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12</v>
      </c>
      <c r="O35" s="242">
        <v>3</v>
      </c>
      <c r="P35" s="242">
        <v>0</v>
      </c>
      <c r="Q35" s="242">
        <v>0</v>
      </c>
      <c r="R35" s="242">
        <v>6</v>
      </c>
      <c r="S35" s="242">
        <v>1</v>
      </c>
      <c r="T35" s="242">
        <v>0</v>
      </c>
      <c r="U35" s="242">
        <v>0</v>
      </c>
      <c r="V35" s="242">
        <v>2</v>
      </c>
      <c r="W35" s="100" t="s">
        <v>47</v>
      </c>
      <c r="X35" s="92"/>
    </row>
    <row r="36" spans="1:24" s="81" customFormat="1" ht="18" customHeight="1">
      <c r="A36" s="97"/>
      <c r="B36" s="99" t="s">
        <v>50</v>
      </c>
      <c r="C36" s="310">
        <f t="shared" si="2"/>
        <v>10</v>
      </c>
      <c r="D36" s="311">
        <f t="shared" si="3"/>
        <v>8</v>
      </c>
      <c r="E36" s="311">
        <f t="shared" si="4"/>
        <v>2</v>
      </c>
      <c r="F36" s="242">
        <v>3</v>
      </c>
      <c r="G36" s="242">
        <v>1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3</v>
      </c>
      <c r="O36" s="242">
        <v>1</v>
      </c>
      <c r="P36" s="242">
        <v>0</v>
      </c>
      <c r="Q36" s="242">
        <v>0</v>
      </c>
      <c r="R36" s="242">
        <v>2</v>
      </c>
      <c r="S36" s="242">
        <v>0</v>
      </c>
      <c r="T36" s="242">
        <v>0</v>
      </c>
      <c r="U36" s="242">
        <v>0</v>
      </c>
      <c r="V36" s="242">
        <v>1</v>
      </c>
      <c r="W36" s="100" t="s">
        <v>49</v>
      </c>
      <c r="X36" s="92"/>
    </row>
    <row r="37" spans="1:24" s="81" customFormat="1" ht="18" customHeight="1">
      <c r="A37" s="97"/>
      <c r="B37" s="99" t="s">
        <v>52</v>
      </c>
      <c r="C37" s="310">
        <f t="shared" si="2"/>
        <v>8</v>
      </c>
      <c r="D37" s="311">
        <f t="shared" si="3"/>
        <v>5</v>
      </c>
      <c r="E37" s="311">
        <f t="shared" si="4"/>
        <v>3</v>
      </c>
      <c r="F37" s="242">
        <v>2</v>
      </c>
      <c r="G37" s="242">
        <v>3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0</v>
      </c>
      <c r="N37" s="242">
        <v>1</v>
      </c>
      <c r="O37" s="242">
        <v>0</v>
      </c>
      <c r="P37" s="242">
        <v>0</v>
      </c>
      <c r="Q37" s="242">
        <v>0</v>
      </c>
      <c r="R37" s="242">
        <v>2</v>
      </c>
      <c r="S37" s="242">
        <v>0</v>
      </c>
      <c r="T37" s="242">
        <v>0</v>
      </c>
      <c r="U37" s="242">
        <v>0</v>
      </c>
      <c r="V37" s="242">
        <v>1</v>
      </c>
      <c r="W37" s="100" t="s">
        <v>51</v>
      </c>
      <c r="X37" s="92"/>
    </row>
    <row r="38" spans="1:24" s="81" customFormat="1" ht="18" customHeight="1">
      <c r="A38" s="97"/>
      <c r="B38" s="99" t="s">
        <v>54</v>
      </c>
      <c r="C38" s="310">
        <f t="shared" si="2"/>
        <v>1</v>
      </c>
      <c r="D38" s="311">
        <f t="shared" si="3"/>
        <v>0</v>
      </c>
      <c r="E38" s="311">
        <f t="shared" si="4"/>
        <v>1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0</v>
      </c>
      <c r="O38" s="242">
        <v>0</v>
      </c>
      <c r="P38" s="242">
        <v>0</v>
      </c>
      <c r="Q38" s="242">
        <v>0</v>
      </c>
      <c r="R38" s="242">
        <v>0</v>
      </c>
      <c r="S38" s="242">
        <v>1</v>
      </c>
      <c r="T38" s="242">
        <v>0</v>
      </c>
      <c r="U38" s="242">
        <v>0</v>
      </c>
      <c r="V38" s="242">
        <v>0</v>
      </c>
      <c r="W38" s="100" t="s">
        <v>53</v>
      </c>
      <c r="X38" s="92"/>
    </row>
    <row r="39" spans="1:24" s="307" customFormat="1" ht="18" customHeight="1">
      <c r="A39" s="433" t="s">
        <v>249</v>
      </c>
      <c r="B39" s="434"/>
      <c r="C39" s="304">
        <f t="shared" si="2"/>
        <v>11</v>
      </c>
      <c r="D39" s="305">
        <f t="shared" si="3"/>
        <v>7</v>
      </c>
      <c r="E39" s="305">
        <f t="shared" si="4"/>
        <v>4</v>
      </c>
      <c r="F39" s="305">
        <f aca="true" t="shared" si="8" ref="F39:V39">F40</f>
        <v>1</v>
      </c>
      <c r="G39" s="305">
        <f t="shared" si="8"/>
        <v>3</v>
      </c>
      <c r="H39" s="305">
        <f t="shared" si="8"/>
        <v>0</v>
      </c>
      <c r="I39" s="305">
        <f t="shared" si="8"/>
        <v>0</v>
      </c>
      <c r="J39" s="305">
        <f t="shared" si="8"/>
        <v>0</v>
      </c>
      <c r="K39" s="305">
        <f t="shared" si="8"/>
        <v>0</v>
      </c>
      <c r="L39" s="305">
        <f t="shared" si="8"/>
        <v>0</v>
      </c>
      <c r="M39" s="305">
        <f t="shared" si="8"/>
        <v>0</v>
      </c>
      <c r="N39" s="305">
        <f t="shared" si="8"/>
        <v>3</v>
      </c>
      <c r="O39" s="305">
        <f t="shared" si="8"/>
        <v>1</v>
      </c>
      <c r="P39" s="305">
        <f t="shared" si="8"/>
        <v>0</v>
      </c>
      <c r="Q39" s="305">
        <f t="shared" si="8"/>
        <v>0</v>
      </c>
      <c r="R39" s="305">
        <f t="shared" si="8"/>
        <v>3</v>
      </c>
      <c r="S39" s="305">
        <f t="shared" si="8"/>
        <v>0</v>
      </c>
      <c r="T39" s="305">
        <f t="shared" si="8"/>
        <v>0</v>
      </c>
      <c r="U39" s="305">
        <f t="shared" si="8"/>
        <v>0</v>
      </c>
      <c r="V39" s="305">
        <f t="shared" si="8"/>
        <v>1</v>
      </c>
      <c r="W39" s="445" t="s">
        <v>33</v>
      </c>
      <c r="X39" s="446"/>
    </row>
    <row r="40" spans="1:24" s="81" customFormat="1" ht="18" customHeight="1">
      <c r="A40" s="97"/>
      <c r="B40" s="99" t="s">
        <v>34</v>
      </c>
      <c r="C40" s="310">
        <f t="shared" si="2"/>
        <v>11</v>
      </c>
      <c r="D40" s="311">
        <f t="shared" si="3"/>
        <v>7</v>
      </c>
      <c r="E40" s="311">
        <f t="shared" si="4"/>
        <v>4</v>
      </c>
      <c r="F40" s="242">
        <v>1</v>
      </c>
      <c r="G40" s="242">
        <v>3</v>
      </c>
      <c r="H40" s="242">
        <v>0</v>
      </c>
      <c r="I40" s="242">
        <v>0</v>
      </c>
      <c r="J40" s="242">
        <v>0</v>
      </c>
      <c r="K40" s="242">
        <v>0</v>
      </c>
      <c r="L40" s="242">
        <v>0</v>
      </c>
      <c r="M40" s="242">
        <v>0</v>
      </c>
      <c r="N40" s="242">
        <v>3</v>
      </c>
      <c r="O40" s="242">
        <v>1</v>
      </c>
      <c r="P40" s="242">
        <v>0</v>
      </c>
      <c r="Q40" s="242">
        <v>0</v>
      </c>
      <c r="R40" s="242">
        <v>3</v>
      </c>
      <c r="S40" s="242">
        <v>0</v>
      </c>
      <c r="T40" s="242">
        <v>0</v>
      </c>
      <c r="U40" s="242">
        <v>0</v>
      </c>
      <c r="V40" s="242">
        <v>1</v>
      </c>
      <c r="W40" s="100" t="s">
        <v>34</v>
      </c>
      <c r="X40" s="92"/>
    </row>
    <row r="41" spans="1:24" s="307" customFormat="1" ht="18" customHeight="1">
      <c r="A41" s="433" t="s">
        <v>250</v>
      </c>
      <c r="B41" s="434"/>
      <c r="C41" s="304">
        <f t="shared" si="2"/>
        <v>12</v>
      </c>
      <c r="D41" s="305">
        <f t="shared" si="3"/>
        <v>8</v>
      </c>
      <c r="E41" s="305">
        <f t="shared" si="4"/>
        <v>4</v>
      </c>
      <c r="F41" s="305">
        <f aca="true" t="shared" si="9" ref="F41:V41">SUM(F42:F43)</f>
        <v>3</v>
      </c>
      <c r="G41" s="305">
        <f t="shared" si="9"/>
        <v>2</v>
      </c>
      <c r="H41" s="305">
        <f t="shared" si="9"/>
        <v>0</v>
      </c>
      <c r="I41" s="305">
        <f t="shared" si="9"/>
        <v>0</v>
      </c>
      <c r="J41" s="305">
        <f t="shared" si="9"/>
        <v>0</v>
      </c>
      <c r="K41" s="305">
        <f t="shared" si="9"/>
        <v>0</v>
      </c>
      <c r="L41" s="305">
        <f t="shared" si="9"/>
        <v>0</v>
      </c>
      <c r="M41" s="305">
        <f t="shared" si="9"/>
        <v>0</v>
      </c>
      <c r="N41" s="305">
        <f t="shared" si="9"/>
        <v>2</v>
      </c>
      <c r="O41" s="305">
        <f t="shared" si="9"/>
        <v>2</v>
      </c>
      <c r="P41" s="305">
        <f t="shared" si="9"/>
        <v>0</v>
      </c>
      <c r="Q41" s="305">
        <f t="shared" si="9"/>
        <v>0</v>
      </c>
      <c r="R41" s="305">
        <f t="shared" si="9"/>
        <v>3</v>
      </c>
      <c r="S41" s="305">
        <f t="shared" si="9"/>
        <v>0</v>
      </c>
      <c r="T41" s="305">
        <f t="shared" si="9"/>
        <v>0</v>
      </c>
      <c r="U41" s="305">
        <f t="shared" si="9"/>
        <v>0</v>
      </c>
      <c r="V41" s="305">
        <f t="shared" si="9"/>
        <v>1</v>
      </c>
      <c r="W41" s="443" t="s">
        <v>200</v>
      </c>
      <c r="X41" s="444"/>
    </row>
    <row r="42" spans="1:24" s="81" customFormat="1" ht="18" customHeight="1">
      <c r="A42" s="97"/>
      <c r="B42" s="99" t="s">
        <v>35</v>
      </c>
      <c r="C42" s="310">
        <f t="shared" si="2"/>
        <v>12</v>
      </c>
      <c r="D42" s="311">
        <f t="shared" si="3"/>
        <v>8</v>
      </c>
      <c r="E42" s="311">
        <f t="shared" si="4"/>
        <v>4</v>
      </c>
      <c r="F42" s="242">
        <v>3</v>
      </c>
      <c r="G42" s="242">
        <v>2</v>
      </c>
      <c r="H42" s="242">
        <v>0</v>
      </c>
      <c r="I42" s="242">
        <v>0</v>
      </c>
      <c r="J42" s="242">
        <v>0</v>
      </c>
      <c r="K42" s="242">
        <v>0</v>
      </c>
      <c r="L42" s="242">
        <v>0</v>
      </c>
      <c r="M42" s="242">
        <v>0</v>
      </c>
      <c r="N42" s="242">
        <v>2</v>
      </c>
      <c r="O42" s="242">
        <v>2</v>
      </c>
      <c r="P42" s="242">
        <v>0</v>
      </c>
      <c r="Q42" s="242">
        <v>0</v>
      </c>
      <c r="R42" s="242">
        <v>3</v>
      </c>
      <c r="S42" s="242">
        <v>0</v>
      </c>
      <c r="T42" s="242">
        <v>0</v>
      </c>
      <c r="U42" s="242">
        <v>0</v>
      </c>
      <c r="V42" s="242">
        <v>1</v>
      </c>
      <c r="W42" s="100" t="s">
        <v>35</v>
      </c>
      <c r="X42" s="92"/>
    </row>
    <row r="43" spans="1:24" s="81" customFormat="1" ht="18" customHeight="1">
      <c r="A43" s="97"/>
      <c r="B43" s="99" t="s">
        <v>36</v>
      </c>
      <c r="C43" s="310">
        <f t="shared" si="2"/>
        <v>0</v>
      </c>
      <c r="D43" s="311">
        <f t="shared" si="3"/>
        <v>0</v>
      </c>
      <c r="E43" s="311">
        <f t="shared" si="4"/>
        <v>0</v>
      </c>
      <c r="F43" s="242">
        <v>0</v>
      </c>
      <c r="G43" s="242">
        <v>0</v>
      </c>
      <c r="H43" s="242">
        <v>0</v>
      </c>
      <c r="I43" s="242">
        <v>0</v>
      </c>
      <c r="J43" s="242">
        <v>0</v>
      </c>
      <c r="K43" s="242">
        <v>0</v>
      </c>
      <c r="L43" s="242">
        <v>0</v>
      </c>
      <c r="M43" s="242">
        <v>0</v>
      </c>
      <c r="N43" s="242">
        <v>0</v>
      </c>
      <c r="O43" s="242">
        <v>0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100" t="s">
        <v>36</v>
      </c>
      <c r="X43" s="92"/>
    </row>
    <row r="44" spans="1:24" s="307" customFormat="1" ht="18" customHeight="1">
      <c r="A44" s="433" t="s">
        <v>251</v>
      </c>
      <c r="B44" s="434"/>
      <c r="C44" s="304">
        <f t="shared" si="2"/>
        <v>15</v>
      </c>
      <c r="D44" s="305">
        <f t="shared" si="3"/>
        <v>9</v>
      </c>
      <c r="E44" s="305">
        <f t="shared" si="4"/>
        <v>6</v>
      </c>
      <c r="F44" s="305">
        <f aca="true" t="shared" si="10" ref="F44:V44">SUM(F45:F47)</f>
        <v>3</v>
      </c>
      <c r="G44" s="305">
        <f t="shared" si="10"/>
        <v>6</v>
      </c>
      <c r="H44" s="305">
        <f t="shared" si="10"/>
        <v>0</v>
      </c>
      <c r="I44" s="305">
        <f t="shared" si="10"/>
        <v>0</v>
      </c>
      <c r="J44" s="305">
        <f t="shared" si="10"/>
        <v>0</v>
      </c>
      <c r="K44" s="305">
        <f t="shared" si="10"/>
        <v>0</v>
      </c>
      <c r="L44" s="305">
        <f t="shared" si="10"/>
        <v>0</v>
      </c>
      <c r="M44" s="305">
        <f t="shared" si="10"/>
        <v>0</v>
      </c>
      <c r="N44" s="305">
        <f t="shared" si="10"/>
        <v>2</v>
      </c>
      <c r="O44" s="305">
        <f t="shared" si="10"/>
        <v>0</v>
      </c>
      <c r="P44" s="305">
        <f t="shared" si="10"/>
        <v>0</v>
      </c>
      <c r="Q44" s="305">
        <f t="shared" si="10"/>
        <v>0</v>
      </c>
      <c r="R44" s="305">
        <f t="shared" si="10"/>
        <v>4</v>
      </c>
      <c r="S44" s="305">
        <f t="shared" si="10"/>
        <v>0</v>
      </c>
      <c r="T44" s="305">
        <f t="shared" si="10"/>
        <v>0</v>
      </c>
      <c r="U44" s="305">
        <f t="shared" si="10"/>
        <v>0</v>
      </c>
      <c r="V44" s="305">
        <f t="shared" si="10"/>
        <v>2</v>
      </c>
      <c r="W44" s="443" t="s">
        <v>201</v>
      </c>
      <c r="X44" s="444"/>
    </row>
    <row r="45" spans="1:24" s="81" customFormat="1" ht="18" customHeight="1">
      <c r="A45" s="97"/>
      <c r="B45" s="99" t="s">
        <v>37</v>
      </c>
      <c r="C45" s="310">
        <f t="shared" si="2"/>
        <v>7</v>
      </c>
      <c r="D45" s="311">
        <f t="shared" si="3"/>
        <v>4</v>
      </c>
      <c r="E45" s="311">
        <f t="shared" si="4"/>
        <v>3</v>
      </c>
      <c r="F45" s="242">
        <v>1</v>
      </c>
      <c r="G45" s="242">
        <v>3</v>
      </c>
      <c r="H45" s="242">
        <v>0</v>
      </c>
      <c r="I45" s="242">
        <v>0</v>
      </c>
      <c r="J45" s="242">
        <v>0</v>
      </c>
      <c r="K45" s="242">
        <v>0</v>
      </c>
      <c r="L45" s="242">
        <v>0</v>
      </c>
      <c r="M45" s="242">
        <v>0</v>
      </c>
      <c r="N45" s="242">
        <v>1</v>
      </c>
      <c r="O45" s="242">
        <v>0</v>
      </c>
      <c r="P45" s="242">
        <v>0</v>
      </c>
      <c r="Q45" s="242">
        <v>0</v>
      </c>
      <c r="R45" s="242">
        <v>2</v>
      </c>
      <c r="S45" s="242">
        <v>0</v>
      </c>
      <c r="T45" s="242">
        <v>0</v>
      </c>
      <c r="U45" s="242">
        <v>0</v>
      </c>
      <c r="V45" s="242">
        <v>1</v>
      </c>
      <c r="W45" s="100" t="s">
        <v>37</v>
      </c>
      <c r="X45" s="92"/>
    </row>
    <row r="46" spans="1:24" s="81" customFormat="1" ht="18" customHeight="1">
      <c r="A46" s="97"/>
      <c r="B46" s="99" t="s">
        <v>38</v>
      </c>
      <c r="C46" s="310">
        <f t="shared" si="2"/>
        <v>0</v>
      </c>
      <c r="D46" s="311">
        <f t="shared" si="3"/>
        <v>0</v>
      </c>
      <c r="E46" s="311">
        <f t="shared" si="4"/>
        <v>0</v>
      </c>
      <c r="F46" s="242">
        <v>0</v>
      </c>
      <c r="G46" s="242">
        <v>0</v>
      </c>
      <c r="H46" s="242">
        <v>0</v>
      </c>
      <c r="I46" s="242">
        <v>0</v>
      </c>
      <c r="J46" s="242">
        <v>0</v>
      </c>
      <c r="K46" s="242">
        <v>0</v>
      </c>
      <c r="L46" s="242">
        <v>0</v>
      </c>
      <c r="M46" s="242">
        <v>0</v>
      </c>
      <c r="N46" s="242">
        <v>0</v>
      </c>
      <c r="O46" s="242">
        <v>0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100" t="s">
        <v>38</v>
      </c>
      <c r="X46" s="92"/>
    </row>
    <row r="47" spans="1:24" s="81" customFormat="1" ht="18" customHeight="1">
      <c r="A47" s="97"/>
      <c r="B47" s="99" t="s">
        <v>39</v>
      </c>
      <c r="C47" s="310">
        <f t="shared" si="2"/>
        <v>8</v>
      </c>
      <c r="D47" s="311">
        <f t="shared" si="3"/>
        <v>5</v>
      </c>
      <c r="E47" s="311">
        <f t="shared" si="4"/>
        <v>3</v>
      </c>
      <c r="F47" s="242">
        <v>2</v>
      </c>
      <c r="G47" s="242">
        <v>3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2">
        <v>0</v>
      </c>
      <c r="N47" s="242">
        <v>1</v>
      </c>
      <c r="O47" s="242">
        <v>0</v>
      </c>
      <c r="P47" s="242">
        <v>0</v>
      </c>
      <c r="Q47" s="242">
        <v>0</v>
      </c>
      <c r="R47" s="242">
        <v>2</v>
      </c>
      <c r="S47" s="242">
        <v>0</v>
      </c>
      <c r="T47" s="242">
        <v>0</v>
      </c>
      <c r="U47" s="242">
        <v>0</v>
      </c>
      <c r="V47" s="242">
        <v>1</v>
      </c>
      <c r="W47" s="100" t="s">
        <v>39</v>
      </c>
      <c r="X47" s="92"/>
    </row>
    <row r="48" spans="1:24" s="307" customFormat="1" ht="18" customHeight="1">
      <c r="A48" s="433" t="s">
        <v>252</v>
      </c>
      <c r="B48" s="434"/>
      <c r="C48" s="304">
        <f t="shared" si="2"/>
        <v>23</v>
      </c>
      <c r="D48" s="305">
        <f t="shared" si="3"/>
        <v>16</v>
      </c>
      <c r="E48" s="305">
        <f t="shared" si="4"/>
        <v>7</v>
      </c>
      <c r="F48" s="305">
        <f aca="true" t="shared" si="11" ref="F48:V48">SUM(F49:F52)</f>
        <v>7</v>
      </c>
      <c r="G48" s="305">
        <f t="shared" si="11"/>
        <v>4</v>
      </c>
      <c r="H48" s="305">
        <f t="shared" si="11"/>
        <v>0</v>
      </c>
      <c r="I48" s="305">
        <f t="shared" si="11"/>
        <v>0</v>
      </c>
      <c r="J48" s="305">
        <f t="shared" si="11"/>
        <v>0</v>
      </c>
      <c r="K48" s="305">
        <f t="shared" si="11"/>
        <v>0</v>
      </c>
      <c r="L48" s="305">
        <f t="shared" si="11"/>
        <v>0</v>
      </c>
      <c r="M48" s="305">
        <f t="shared" si="11"/>
        <v>0</v>
      </c>
      <c r="N48" s="305">
        <f t="shared" si="11"/>
        <v>6</v>
      </c>
      <c r="O48" s="305">
        <f t="shared" si="11"/>
        <v>3</v>
      </c>
      <c r="P48" s="305">
        <f t="shared" si="11"/>
        <v>0</v>
      </c>
      <c r="Q48" s="305">
        <f t="shared" si="11"/>
        <v>0</v>
      </c>
      <c r="R48" s="305">
        <f t="shared" si="11"/>
        <v>3</v>
      </c>
      <c r="S48" s="305">
        <f t="shared" si="11"/>
        <v>0</v>
      </c>
      <c r="T48" s="305">
        <f t="shared" si="11"/>
        <v>0</v>
      </c>
      <c r="U48" s="305">
        <f t="shared" si="11"/>
        <v>0</v>
      </c>
      <c r="V48" s="305">
        <f t="shared" si="11"/>
        <v>2</v>
      </c>
      <c r="W48" s="443" t="s">
        <v>202</v>
      </c>
      <c r="X48" s="444"/>
    </row>
    <row r="49" spans="1:24" s="81" customFormat="1" ht="18" customHeight="1">
      <c r="A49" s="97"/>
      <c r="B49" s="99" t="s">
        <v>40</v>
      </c>
      <c r="C49" s="310">
        <f t="shared" si="2"/>
        <v>16</v>
      </c>
      <c r="D49" s="311">
        <f t="shared" si="3"/>
        <v>11</v>
      </c>
      <c r="E49" s="311">
        <f t="shared" si="4"/>
        <v>5</v>
      </c>
      <c r="F49" s="242">
        <v>3</v>
      </c>
      <c r="G49" s="242">
        <v>3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242">
        <v>0</v>
      </c>
      <c r="N49" s="242">
        <v>6</v>
      </c>
      <c r="O49" s="242">
        <v>2</v>
      </c>
      <c r="P49" s="242">
        <v>0</v>
      </c>
      <c r="Q49" s="242">
        <v>0</v>
      </c>
      <c r="R49" s="242">
        <v>2</v>
      </c>
      <c r="S49" s="242">
        <v>0</v>
      </c>
      <c r="T49" s="242">
        <v>0</v>
      </c>
      <c r="U49" s="242">
        <v>0</v>
      </c>
      <c r="V49" s="242">
        <v>1</v>
      </c>
      <c r="W49" s="100" t="s">
        <v>40</v>
      </c>
      <c r="X49" s="92"/>
    </row>
    <row r="50" spans="1:24" s="81" customFormat="1" ht="18" customHeight="1">
      <c r="A50" s="97"/>
      <c r="B50" s="99" t="s">
        <v>41</v>
      </c>
      <c r="C50" s="310">
        <f t="shared" si="2"/>
        <v>0</v>
      </c>
      <c r="D50" s="311">
        <f t="shared" si="3"/>
        <v>0</v>
      </c>
      <c r="E50" s="311">
        <f t="shared" si="4"/>
        <v>0</v>
      </c>
      <c r="F50" s="242">
        <v>0</v>
      </c>
      <c r="G50" s="242">
        <v>0</v>
      </c>
      <c r="H50" s="242">
        <v>0</v>
      </c>
      <c r="I50" s="242">
        <v>0</v>
      </c>
      <c r="J50" s="242">
        <v>0</v>
      </c>
      <c r="K50" s="242">
        <v>0</v>
      </c>
      <c r="L50" s="242">
        <v>0</v>
      </c>
      <c r="M50" s="242">
        <v>0</v>
      </c>
      <c r="N50" s="242">
        <v>0</v>
      </c>
      <c r="O50" s="242">
        <v>0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100" t="s">
        <v>41</v>
      </c>
      <c r="X50" s="92"/>
    </row>
    <row r="51" spans="1:24" s="81" customFormat="1" ht="18" customHeight="1">
      <c r="A51" s="97"/>
      <c r="B51" s="99" t="s">
        <v>42</v>
      </c>
      <c r="C51" s="310">
        <f t="shared" si="2"/>
        <v>7</v>
      </c>
      <c r="D51" s="311">
        <f t="shared" si="3"/>
        <v>5</v>
      </c>
      <c r="E51" s="311">
        <f t="shared" si="4"/>
        <v>2</v>
      </c>
      <c r="F51" s="242">
        <v>4</v>
      </c>
      <c r="G51" s="242">
        <v>1</v>
      </c>
      <c r="H51" s="242">
        <v>0</v>
      </c>
      <c r="I51" s="242">
        <v>0</v>
      </c>
      <c r="J51" s="242">
        <v>0</v>
      </c>
      <c r="K51" s="242">
        <v>0</v>
      </c>
      <c r="L51" s="242">
        <v>0</v>
      </c>
      <c r="M51" s="242">
        <v>0</v>
      </c>
      <c r="N51" s="242">
        <v>0</v>
      </c>
      <c r="O51" s="242">
        <v>1</v>
      </c>
      <c r="P51" s="242">
        <v>0</v>
      </c>
      <c r="Q51" s="242">
        <v>0</v>
      </c>
      <c r="R51" s="242">
        <v>1</v>
      </c>
      <c r="S51" s="242">
        <v>0</v>
      </c>
      <c r="T51" s="242">
        <v>0</v>
      </c>
      <c r="U51" s="242">
        <v>0</v>
      </c>
      <c r="V51" s="242">
        <v>1</v>
      </c>
      <c r="W51" s="100" t="s">
        <v>42</v>
      </c>
      <c r="X51" s="92"/>
    </row>
    <row r="52" spans="1:24" s="81" customFormat="1" ht="18" customHeight="1">
      <c r="A52" s="97"/>
      <c r="B52" s="99" t="s">
        <v>43</v>
      </c>
      <c r="C52" s="310">
        <f t="shared" si="2"/>
        <v>0</v>
      </c>
      <c r="D52" s="311">
        <f t="shared" si="3"/>
        <v>0</v>
      </c>
      <c r="E52" s="311">
        <f t="shared" si="4"/>
        <v>0</v>
      </c>
      <c r="F52" s="242">
        <v>0</v>
      </c>
      <c r="G52" s="242">
        <v>0</v>
      </c>
      <c r="H52" s="242">
        <v>0</v>
      </c>
      <c r="I52" s="242">
        <v>0</v>
      </c>
      <c r="J52" s="242">
        <v>0</v>
      </c>
      <c r="K52" s="242">
        <v>0</v>
      </c>
      <c r="L52" s="242">
        <v>0</v>
      </c>
      <c r="M52" s="242">
        <v>0</v>
      </c>
      <c r="N52" s="242">
        <v>0</v>
      </c>
      <c r="O52" s="242">
        <v>0</v>
      </c>
      <c r="P52" s="242">
        <v>0</v>
      </c>
      <c r="Q52" s="242">
        <v>0</v>
      </c>
      <c r="R52" s="242">
        <v>0</v>
      </c>
      <c r="S52" s="242">
        <v>0</v>
      </c>
      <c r="T52" s="242">
        <v>0</v>
      </c>
      <c r="U52" s="242">
        <v>0</v>
      </c>
      <c r="V52" s="242">
        <v>0</v>
      </c>
      <c r="W52" s="100" t="s">
        <v>43</v>
      </c>
      <c r="X52" s="92"/>
    </row>
    <row r="53" spans="1:24" s="312" customFormat="1" ht="18" customHeight="1">
      <c r="A53" s="433" t="s">
        <v>253</v>
      </c>
      <c r="B53" s="434"/>
      <c r="C53" s="304">
        <f t="shared" si="2"/>
        <v>41</v>
      </c>
      <c r="D53" s="305">
        <f t="shared" si="3"/>
        <v>32</v>
      </c>
      <c r="E53" s="305">
        <f t="shared" si="4"/>
        <v>9</v>
      </c>
      <c r="F53" s="305">
        <f aca="true" t="shared" si="12" ref="F53:V53">SUM(F54:F55)</f>
        <v>6</v>
      </c>
      <c r="G53" s="305">
        <f t="shared" si="12"/>
        <v>3</v>
      </c>
      <c r="H53" s="305">
        <f t="shared" si="12"/>
        <v>0</v>
      </c>
      <c r="I53" s="305">
        <f t="shared" si="12"/>
        <v>0</v>
      </c>
      <c r="J53" s="305">
        <f t="shared" si="12"/>
        <v>0</v>
      </c>
      <c r="K53" s="305">
        <f t="shared" si="12"/>
        <v>0</v>
      </c>
      <c r="L53" s="305">
        <f t="shared" si="12"/>
        <v>1</v>
      </c>
      <c r="M53" s="305">
        <f t="shared" si="12"/>
        <v>2</v>
      </c>
      <c r="N53" s="305">
        <f t="shared" si="12"/>
        <v>14</v>
      </c>
      <c r="O53" s="305">
        <f t="shared" si="12"/>
        <v>1</v>
      </c>
      <c r="P53" s="305">
        <f t="shared" si="12"/>
        <v>0</v>
      </c>
      <c r="Q53" s="305">
        <f t="shared" si="12"/>
        <v>0</v>
      </c>
      <c r="R53" s="305">
        <f t="shared" si="12"/>
        <v>9</v>
      </c>
      <c r="S53" s="305">
        <f t="shared" si="12"/>
        <v>0</v>
      </c>
      <c r="T53" s="305">
        <f t="shared" si="12"/>
        <v>2</v>
      </c>
      <c r="U53" s="305">
        <f t="shared" si="12"/>
        <v>3</v>
      </c>
      <c r="V53" s="305">
        <f t="shared" si="12"/>
        <v>2</v>
      </c>
      <c r="W53" s="443" t="s">
        <v>203</v>
      </c>
      <c r="X53" s="444"/>
    </row>
    <row r="54" spans="1:24" s="81" customFormat="1" ht="18" customHeight="1">
      <c r="A54" s="97"/>
      <c r="B54" s="99" t="s">
        <v>44</v>
      </c>
      <c r="C54" s="310">
        <f t="shared" si="2"/>
        <v>34</v>
      </c>
      <c r="D54" s="311">
        <f t="shared" si="3"/>
        <v>27</v>
      </c>
      <c r="E54" s="311">
        <f t="shared" si="4"/>
        <v>7</v>
      </c>
      <c r="F54" s="242">
        <v>4</v>
      </c>
      <c r="G54" s="242">
        <v>1</v>
      </c>
      <c r="H54" s="242">
        <v>0</v>
      </c>
      <c r="I54" s="242">
        <v>0</v>
      </c>
      <c r="J54" s="242">
        <v>0</v>
      </c>
      <c r="K54" s="242">
        <v>0</v>
      </c>
      <c r="L54" s="242">
        <v>1</v>
      </c>
      <c r="M54" s="242">
        <v>2</v>
      </c>
      <c r="N54" s="242">
        <v>13</v>
      </c>
      <c r="O54" s="242">
        <v>1</v>
      </c>
      <c r="P54" s="242">
        <v>0</v>
      </c>
      <c r="Q54" s="242">
        <v>0</v>
      </c>
      <c r="R54" s="242">
        <v>7</v>
      </c>
      <c r="S54" s="242">
        <v>0</v>
      </c>
      <c r="T54" s="242">
        <v>2</v>
      </c>
      <c r="U54" s="242">
        <v>3</v>
      </c>
      <c r="V54" s="242">
        <v>1</v>
      </c>
      <c r="W54" s="100" t="s">
        <v>44</v>
      </c>
      <c r="X54" s="92"/>
    </row>
    <row r="55" spans="1:24" s="85" customFormat="1" ht="18" customHeight="1">
      <c r="A55" s="97"/>
      <c r="B55" s="99" t="s">
        <v>56</v>
      </c>
      <c r="C55" s="310">
        <f t="shared" si="2"/>
        <v>7</v>
      </c>
      <c r="D55" s="311">
        <f t="shared" si="3"/>
        <v>5</v>
      </c>
      <c r="E55" s="311">
        <f t="shared" si="4"/>
        <v>2</v>
      </c>
      <c r="F55" s="242">
        <v>2</v>
      </c>
      <c r="G55" s="242">
        <v>2</v>
      </c>
      <c r="H55" s="242">
        <v>0</v>
      </c>
      <c r="I55" s="242">
        <v>0</v>
      </c>
      <c r="J55" s="242">
        <v>0</v>
      </c>
      <c r="K55" s="242">
        <v>0</v>
      </c>
      <c r="L55" s="242">
        <v>0</v>
      </c>
      <c r="M55" s="242">
        <v>0</v>
      </c>
      <c r="N55" s="242">
        <v>1</v>
      </c>
      <c r="O55" s="242">
        <v>0</v>
      </c>
      <c r="P55" s="242">
        <v>0</v>
      </c>
      <c r="Q55" s="242">
        <v>0</v>
      </c>
      <c r="R55" s="242">
        <v>2</v>
      </c>
      <c r="S55" s="242">
        <v>0</v>
      </c>
      <c r="T55" s="242">
        <v>0</v>
      </c>
      <c r="U55" s="242">
        <v>0</v>
      </c>
      <c r="V55" s="242">
        <v>1</v>
      </c>
      <c r="W55" s="100" t="s">
        <v>56</v>
      </c>
      <c r="X55" s="92"/>
    </row>
    <row r="56" spans="1:24" s="307" customFormat="1" ht="18" customHeight="1">
      <c r="A56" s="433" t="s">
        <v>254</v>
      </c>
      <c r="B56" s="496"/>
      <c r="C56" s="304">
        <f t="shared" si="2"/>
        <v>36</v>
      </c>
      <c r="D56" s="305">
        <f t="shared" si="3"/>
        <v>27</v>
      </c>
      <c r="E56" s="305">
        <f t="shared" si="4"/>
        <v>9</v>
      </c>
      <c r="F56" s="305">
        <f aca="true" t="shared" si="13" ref="F56:V56">SUM(F57:F58)</f>
        <v>8</v>
      </c>
      <c r="G56" s="305">
        <f t="shared" si="13"/>
        <v>6</v>
      </c>
      <c r="H56" s="305">
        <f t="shared" si="13"/>
        <v>0</v>
      </c>
      <c r="I56" s="305">
        <f t="shared" si="13"/>
        <v>0</v>
      </c>
      <c r="J56" s="305">
        <f t="shared" si="13"/>
        <v>0</v>
      </c>
      <c r="K56" s="305">
        <f t="shared" si="13"/>
        <v>0</v>
      </c>
      <c r="L56" s="305">
        <f t="shared" si="13"/>
        <v>0</v>
      </c>
      <c r="M56" s="305">
        <f t="shared" si="13"/>
        <v>0</v>
      </c>
      <c r="N56" s="305">
        <f t="shared" si="13"/>
        <v>9</v>
      </c>
      <c r="O56" s="305">
        <f t="shared" si="13"/>
        <v>3</v>
      </c>
      <c r="P56" s="305">
        <f t="shared" si="13"/>
        <v>0</v>
      </c>
      <c r="Q56" s="305">
        <f t="shared" si="13"/>
        <v>0</v>
      </c>
      <c r="R56" s="305">
        <f t="shared" si="13"/>
        <v>8</v>
      </c>
      <c r="S56" s="305">
        <f t="shared" si="13"/>
        <v>0</v>
      </c>
      <c r="T56" s="305">
        <f t="shared" si="13"/>
        <v>2</v>
      </c>
      <c r="U56" s="305">
        <f t="shared" si="13"/>
        <v>0</v>
      </c>
      <c r="V56" s="305">
        <f t="shared" si="13"/>
        <v>3</v>
      </c>
      <c r="W56" s="443" t="s">
        <v>204</v>
      </c>
      <c r="X56" s="444"/>
    </row>
    <row r="57" spans="1:24" s="81" customFormat="1" ht="18" customHeight="1">
      <c r="A57" s="102"/>
      <c r="B57" s="99" t="s">
        <v>45</v>
      </c>
      <c r="C57" s="310">
        <f t="shared" si="2"/>
        <v>7</v>
      </c>
      <c r="D57" s="311">
        <f t="shared" si="3"/>
        <v>3</v>
      </c>
      <c r="E57" s="311">
        <f t="shared" si="4"/>
        <v>4</v>
      </c>
      <c r="F57" s="242">
        <v>1</v>
      </c>
      <c r="G57" s="242">
        <v>3</v>
      </c>
      <c r="H57" s="242">
        <v>0</v>
      </c>
      <c r="I57" s="242">
        <v>0</v>
      </c>
      <c r="J57" s="242">
        <v>0</v>
      </c>
      <c r="K57" s="242">
        <v>0</v>
      </c>
      <c r="L57" s="242">
        <v>0</v>
      </c>
      <c r="M57" s="242">
        <v>0</v>
      </c>
      <c r="N57" s="242">
        <v>0</v>
      </c>
      <c r="O57" s="242">
        <v>1</v>
      </c>
      <c r="P57" s="242">
        <v>0</v>
      </c>
      <c r="Q57" s="242">
        <v>0</v>
      </c>
      <c r="R57" s="242">
        <v>2</v>
      </c>
      <c r="S57" s="242">
        <v>0</v>
      </c>
      <c r="T57" s="242">
        <v>0</v>
      </c>
      <c r="U57" s="242">
        <v>0</v>
      </c>
      <c r="V57" s="242">
        <v>1</v>
      </c>
      <c r="W57" s="100" t="s">
        <v>45</v>
      </c>
      <c r="X57" s="92"/>
    </row>
    <row r="58" spans="1:24" s="81" customFormat="1" ht="18" customHeight="1">
      <c r="A58" s="102"/>
      <c r="B58" s="99" t="s">
        <v>190</v>
      </c>
      <c r="C58" s="310">
        <f t="shared" si="2"/>
        <v>29</v>
      </c>
      <c r="D58" s="311">
        <f t="shared" si="3"/>
        <v>24</v>
      </c>
      <c r="E58" s="311">
        <f t="shared" si="4"/>
        <v>5</v>
      </c>
      <c r="F58" s="242">
        <v>7</v>
      </c>
      <c r="G58" s="242">
        <v>3</v>
      </c>
      <c r="H58" s="242">
        <v>0</v>
      </c>
      <c r="I58" s="242">
        <v>0</v>
      </c>
      <c r="J58" s="242">
        <v>0</v>
      </c>
      <c r="K58" s="242">
        <v>0</v>
      </c>
      <c r="L58" s="242">
        <v>0</v>
      </c>
      <c r="M58" s="242">
        <v>0</v>
      </c>
      <c r="N58" s="242">
        <v>9</v>
      </c>
      <c r="O58" s="242">
        <v>2</v>
      </c>
      <c r="P58" s="242">
        <v>0</v>
      </c>
      <c r="Q58" s="242">
        <v>0</v>
      </c>
      <c r="R58" s="242">
        <v>6</v>
      </c>
      <c r="S58" s="242">
        <v>0</v>
      </c>
      <c r="T58" s="242">
        <v>2</v>
      </c>
      <c r="U58" s="242">
        <v>0</v>
      </c>
      <c r="V58" s="242">
        <v>2</v>
      </c>
      <c r="W58" s="100" t="s">
        <v>190</v>
      </c>
      <c r="X58" s="92"/>
    </row>
    <row r="59" spans="1:24" s="307" customFormat="1" ht="18" customHeight="1">
      <c r="A59" s="433" t="s">
        <v>255</v>
      </c>
      <c r="B59" s="434"/>
      <c r="C59" s="304">
        <f t="shared" si="2"/>
        <v>0</v>
      </c>
      <c r="D59" s="305">
        <f t="shared" si="3"/>
        <v>0</v>
      </c>
      <c r="E59" s="305">
        <f t="shared" si="4"/>
        <v>0</v>
      </c>
      <c r="F59" s="305">
        <f aca="true" t="shared" si="14" ref="F59:V59">F60</f>
        <v>0</v>
      </c>
      <c r="G59" s="305">
        <f t="shared" si="14"/>
        <v>0</v>
      </c>
      <c r="H59" s="305">
        <f t="shared" si="14"/>
        <v>0</v>
      </c>
      <c r="I59" s="305">
        <f t="shared" si="14"/>
        <v>0</v>
      </c>
      <c r="J59" s="305">
        <f t="shared" si="14"/>
        <v>0</v>
      </c>
      <c r="K59" s="305">
        <f t="shared" si="14"/>
        <v>0</v>
      </c>
      <c r="L59" s="305">
        <f t="shared" si="14"/>
        <v>0</v>
      </c>
      <c r="M59" s="305">
        <f t="shared" si="14"/>
        <v>0</v>
      </c>
      <c r="N59" s="305">
        <f t="shared" si="14"/>
        <v>0</v>
      </c>
      <c r="O59" s="305">
        <f t="shared" si="14"/>
        <v>0</v>
      </c>
      <c r="P59" s="305">
        <f t="shared" si="14"/>
        <v>0</v>
      </c>
      <c r="Q59" s="305">
        <f t="shared" si="14"/>
        <v>0</v>
      </c>
      <c r="R59" s="305">
        <f t="shared" si="14"/>
        <v>0</v>
      </c>
      <c r="S59" s="305">
        <f t="shared" si="14"/>
        <v>0</v>
      </c>
      <c r="T59" s="305">
        <f t="shared" si="14"/>
        <v>0</v>
      </c>
      <c r="U59" s="305">
        <f t="shared" si="14"/>
        <v>0</v>
      </c>
      <c r="V59" s="305">
        <f t="shared" si="14"/>
        <v>0</v>
      </c>
      <c r="W59" s="443" t="s">
        <v>205</v>
      </c>
      <c r="X59" s="444"/>
    </row>
    <row r="60" spans="1:24" s="81" customFormat="1" ht="18" customHeight="1">
      <c r="A60" s="102"/>
      <c r="B60" s="99" t="s">
        <v>46</v>
      </c>
      <c r="C60" s="310">
        <f t="shared" si="2"/>
        <v>0</v>
      </c>
      <c r="D60" s="311">
        <f t="shared" si="3"/>
        <v>0</v>
      </c>
      <c r="E60" s="311">
        <f t="shared" si="4"/>
        <v>0</v>
      </c>
      <c r="F60" s="242">
        <v>0</v>
      </c>
      <c r="G60" s="242">
        <v>0</v>
      </c>
      <c r="H60" s="242">
        <v>0</v>
      </c>
      <c r="I60" s="242">
        <v>0</v>
      </c>
      <c r="J60" s="242">
        <v>0</v>
      </c>
      <c r="K60" s="242">
        <v>0</v>
      </c>
      <c r="L60" s="242">
        <v>0</v>
      </c>
      <c r="M60" s="242">
        <v>0</v>
      </c>
      <c r="N60" s="242">
        <v>0</v>
      </c>
      <c r="O60" s="242">
        <v>0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100" t="s">
        <v>46</v>
      </c>
      <c r="X60" s="92"/>
    </row>
    <row r="61" spans="1:24" s="312" customFormat="1" ht="18" customHeight="1">
      <c r="A61" s="433" t="s">
        <v>256</v>
      </c>
      <c r="B61" s="496"/>
      <c r="C61" s="304">
        <f t="shared" si="2"/>
        <v>9</v>
      </c>
      <c r="D61" s="305">
        <f t="shared" si="3"/>
        <v>5</v>
      </c>
      <c r="E61" s="305">
        <f t="shared" si="4"/>
        <v>4</v>
      </c>
      <c r="F61" s="305">
        <f aca="true" t="shared" si="15" ref="F61:V61">F62</f>
        <v>1</v>
      </c>
      <c r="G61" s="305">
        <f t="shared" si="15"/>
        <v>3</v>
      </c>
      <c r="H61" s="305">
        <f t="shared" si="15"/>
        <v>0</v>
      </c>
      <c r="I61" s="305">
        <f t="shared" si="15"/>
        <v>0</v>
      </c>
      <c r="J61" s="305">
        <f t="shared" si="15"/>
        <v>0</v>
      </c>
      <c r="K61" s="305">
        <f t="shared" si="15"/>
        <v>0</v>
      </c>
      <c r="L61" s="305">
        <f t="shared" si="15"/>
        <v>0</v>
      </c>
      <c r="M61" s="305">
        <f t="shared" si="15"/>
        <v>0</v>
      </c>
      <c r="N61" s="305">
        <f t="shared" si="15"/>
        <v>2</v>
      </c>
      <c r="O61" s="305">
        <f t="shared" si="15"/>
        <v>1</v>
      </c>
      <c r="P61" s="305">
        <f t="shared" si="15"/>
        <v>0</v>
      </c>
      <c r="Q61" s="305">
        <f t="shared" si="15"/>
        <v>0</v>
      </c>
      <c r="R61" s="305">
        <f t="shared" si="15"/>
        <v>2</v>
      </c>
      <c r="S61" s="305">
        <f t="shared" si="15"/>
        <v>0</v>
      </c>
      <c r="T61" s="305">
        <f t="shared" si="15"/>
        <v>0</v>
      </c>
      <c r="U61" s="305">
        <f t="shared" si="15"/>
        <v>0</v>
      </c>
      <c r="V61" s="305">
        <f t="shared" si="15"/>
        <v>1</v>
      </c>
      <c r="W61" s="443" t="s">
        <v>206</v>
      </c>
      <c r="X61" s="444"/>
    </row>
    <row r="62" spans="1:24" s="85" customFormat="1" ht="18" customHeight="1">
      <c r="A62" s="102"/>
      <c r="B62" s="99" t="s">
        <v>191</v>
      </c>
      <c r="C62" s="310">
        <f t="shared" si="2"/>
        <v>9</v>
      </c>
      <c r="D62" s="311">
        <f t="shared" si="3"/>
        <v>5</v>
      </c>
      <c r="E62" s="311">
        <f t="shared" si="4"/>
        <v>4</v>
      </c>
      <c r="F62" s="242">
        <v>1</v>
      </c>
      <c r="G62" s="242">
        <v>3</v>
      </c>
      <c r="H62" s="242">
        <v>0</v>
      </c>
      <c r="I62" s="242">
        <v>0</v>
      </c>
      <c r="J62" s="242">
        <v>0</v>
      </c>
      <c r="K62" s="242">
        <v>0</v>
      </c>
      <c r="L62" s="242">
        <v>0</v>
      </c>
      <c r="M62" s="242">
        <v>0</v>
      </c>
      <c r="N62" s="242">
        <v>2</v>
      </c>
      <c r="O62" s="242">
        <v>1</v>
      </c>
      <c r="P62" s="242">
        <v>0</v>
      </c>
      <c r="Q62" s="242">
        <v>0</v>
      </c>
      <c r="R62" s="242">
        <v>2</v>
      </c>
      <c r="S62" s="242">
        <v>0</v>
      </c>
      <c r="T62" s="242">
        <v>0</v>
      </c>
      <c r="U62" s="242">
        <v>0</v>
      </c>
      <c r="V62" s="242">
        <v>1</v>
      </c>
      <c r="W62" s="100" t="s">
        <v>191</v>
      </c>
      <c r="X62" s="92"/>
    </row>
    <row r="63" spans="1:24" s="85" customFormat="1" ht="18" customHeight="1">
      <c r="A63" s="83"/>
      <c r="B63" s="10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104"/>
      <c r="X63" s="83"/>
    </row>
    <row r="64" spans="2:22" ht="18" customHeight="1">
      <c r="B64" s="245"/>
      <c r="C64" s="245"/>
      <c r="D64" s="245"/>
      <c r="E64" s="245"/>
      <c r="F64" s="245"/>
      <c r="G64" s="245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</row>
    <row r="65" spans="2:22" s="203" customFormat="1" ht="12" customHeight="1">
      <c r="B65" s="201" t="s">
        <v>135</v>
      </c>
      <c r="C65" s="201">
        <v>809</v>
      </c>
      <c r="D65" s="201">
        <v>527</v>
      </c>
      <c r="E65" s="201">
        <v>282</v>
      </c>
      <c r="F65" s="201">
        <v>182</v>
      </c>
      <c r="G65" s="201">
        <v>182</v>
      </c>
      <c r="H65" s="202">
        <v>1</v>
      </c>
      <c r="I65" s="202">
        <v>0</v>
      </c>
      <c r="J65" s="202">
        <v>1</v>
      </c>
      <c r="K65" s="202">
        <v>3</v>
      </c>
      <c r="L65" s="202">
        <v>2</v>
      </c>
      <c r="M65" s="202">
        <v>4</v>
      </c>
      <c r="N65" s="202">
        <v>176</v>
      </c>
      <c r="O65" s="202">
        <v>79</v>
      </c>
      <c r="P65" s="202">
        <v>0</v>
      </c>
      <c r="Q65" s="202">
        <v>0</v>
      </c>
      <c r="R65" s="202">
        <v>156</v>
      </c>
      <c r="S65" s="202">
        <v>9</v>
      </c>
      <c r="T65" s="202">
        <v>9</v>
      </c>
      <c r="U65" s="202">
        <v>5</v>
      </c>
      <c r="V65" s="202">
        <v>69</v>
      </c>
    </row>
    <row r="66" spans="2:7" ht="12" customHeight="1">
      <c r="B66" s="245"/>
      <c r="C66" s="245"/>
      <c r="D66" s="245"/>
      <c r="E66" s="245"/>
      <c r="F66" s="106"/>
      <c r="G66" s="106"/>
    </row>
    <row r="67" spans="2:5" ht="12" customHeight="1">
      <c r="B67" s="246"/>
      <c r="C67" s="246"/>
      <c r="D67" s="246"/>
      <c r="E67" s="246"/>
    </row>
    <row r="68" spans="2:5" ht="12" customHeight="1">
      <c r="B68" s="246"/>
      <c r="C68" s="246"/>
      <c r="D68" s="246"/>
      <c r="E68" s="246"/>
    </row>
    <row r="69" spans="2:5" ht="12" customHeight="1">
      <c r="B69" s="246"/>
      <c r="C69" s="246"/>
      <c r="D69" s="246"/>
      <c r="E69" s="246"/>
    </row>
    <row r="70" spans="2:5" ht="12" customHeight="1">
      <c r="B70" s="246"/>
      <c r="C70" s="246"/>
      <c r="D70" s="246"/>
      <c r="E70" s="246"/>
    </row>
    <row r="71" spans="2:5" ht="12" customHeight="1">
      <c r="B71" s="246"/>
      <c r="C71" s="246"/>
      <c r="D71" s="246"/>
      <c r="E71" s="246"/>
    </row>
    <row r="72" spans="2:5" ht="12" customHeight="1">
      <c r="B72" s="246"/>
      <c r="C72" s="246"/>
      <c r="D72" s="246"/>
      <c r="E72" s="246"/>
    </row>
    <row r="73" spans="2:5" ht="12" customHeight="1">
      <c r="B73" s="246"/>
      <c r="C73" s="246"/>
      <c r="D73" s="246"/>
      <c r="E73" s="246"/>
    </row>
    <row r="74" spans="2:5" ht="12" customHeight="1">
      <c r="B74" s="246"/>
      <c r="C74" s="246"/>
      <c r="D74" s="246"/>
      <c r="E74" s="246"/>
    </row>
    <row r="75" spans="2:5" ht="12" customHeight="1">
      <c r="B75" s="246"/>
      <c r="C75" s="246"/>
      <c r="D75" s="246"/>
      <c r="E75" s="246"/>
    </row>
    <row r="76" spans="2:5" ht="12" customHeight="1">
      <c r="B76" s="246"/>
      <c r="C76" s="246"/>
      <c r="D76" s="246"/>
      <c r="E76" s="246"/>
    </row>
    <row r="77" spans="2:5" ht="12" customHeight="1">
      <c r="B77" s="246"/>
      <c r="C77" s="246"/>
      <c r="D77" s="246"/>
      <c r="E77" s="246"/>
    </row>
    <row r="78" spans="2:5" ht="12" customHeight="1">
      <c r="B78" s="246"/>
      <c r="C78" s="246"/>
      <c r="D78" s="246"/>
      <c r="E78" s="246"/>
    </row>
    <row r="79" spans="2:5" ht="12" customHeight="1">
      <c r="B79" s="246"/>
      <c r="C79" s="246"/>
      <c r="D79" s="246"/>
      <c r="E79" s="246"/>
    </row>
  </sheetData>
  <sheetProtection/>
  <mergeCells count="51">
    <mergeCell ref="T4:U4"/>
    <mergeCell ref="P5:P6"/>
    <mergeCell ref="Q5:Q6"/>
    <mergeCell ref="V4:V6"/>
    <mergeCell ref="R4:S4"/>
    <mergeCell ref="T5:T6"/>
    <mergeCell ref="R5:R6"/>
    <mergeCell ref="S5:S6"/>
    <mergeCell ref="A1:K1"/>
    <mergeCell ref="J4:K4"/>
    <mergeCell ref="K5:K6"/>
    <mergeCell ref="L4:M4"/>
    <mergeCell ref="J5:J6"/>
    <mergeCell ref="C5:C6"/>
    <mergeCell ref="D5:D6"/>
    <mergeCell ref="F4:I4"/>
    <mergeCell ref="L5:L6"/>
    <mergeCell ref="O5:O6"/>
    <mergeCell ref="M5:M6"/>
    <mergeCell ref="C4:E4"/>
    <mergeCell ref="A44:B44"/>
    <mergeCell ref="E5:E6"/>
    <mergeCell ref="N4:O4"/>
    <mergeCell ref="H5:I5"/>
    <mergeCell ref="F5:G5"/>
    <mergeCell ref="A48:B48"/>
    <mergeCell ref="A12:B12"/>
    <mergeCell ref="A31:B31"/>
    <mergeCell ref="A34:B34"/>
    <mergeCell ref="A39:B39"/>
    <mergeCell ref="A4:B6"/>
    <mergeCell ref="W31:X31"/>
    <mergeCell ref="W34:X34"/>
    <mergeCell ref="W39:X39"/>
    <mergeCell ref="W41:X41"/>
    <mergeCell ref="W44:X44"/>
    <mergeCell ref="N5:N6"/>
    <mergeCell ref="W12:X12"/>
    <mergeCell ref="W4:X6"/>
    <mergeCell ref="U5:U6"/>
    <mergeCell ref="P4:Q4"/>
    <mergeCell ref="W48:X48"/>
    <mergeCell ref="A41:B41"/>
    <mergeCell ref="W53:X53"/>
    <mergeCell ref="W56:X56"/>
    <mergeCell ref="W59:X59"/>
    <mergeCell ref="W61:X61"/>
    <mergeCell ref="A61:B61"/>
    <mergeCell ref="A59:B59"/>
    <mergeCell ref="A56:B56"/>
    <mergeCell ref="A53:B5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2015-02-09T04:31:09Z</cp:lastPrinted>
  <dcterms:created xsi:type="dcterms:W3CDTF">2003-10-02T07:37:54Z</dcterms:created>
  <dcterms:modified xsi:type="dcterms:W3CDTF">2015-02-26T10:07:10Z</dcterms:modified>
  <cp:category/>
  <cp:version/>
  <cp:contentType/>
  <cp:contentStatus/>
</cp:coreProperties>
</file>