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30 色麻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<sst xmlns="http://schemas.openxmlformats.org/spreadsheetml/2006/main" count="1135" uniqueCount="602">
  <si>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</si>
  <si>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</si>
  <si>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</si>
  <si>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</si>
  <si>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</si>
  <si>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</si>
  <si>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</si>
  <si>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</si>
  <si>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</si>
  <si>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</si>
  <si>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</si>
  <si>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</si>
  <si>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</si>
  <si>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</si>
  <si>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</si>
  <si>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</si>
  <si>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</si>
  <si>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</si>
  <si>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</si>
  <si>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</si>
  <si>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</si>
  <si>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</si>
  <si>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</si>
  <si>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</si>
  <si>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</si>
  <si>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</si>
  <si>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</si>
  <si>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</si>
  <si>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</si>
  <si>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</si>
  <si>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</si>
  <si>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</si>
  <si>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</si>
  <si>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</si>
  <si>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</si>
  <si>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</si>
  <si>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</si>
  <si>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</si>
  <si>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</si>
  <si>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</si>
  <si>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</si>
  <si>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</si>
  <si>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</si>
  <si>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</si>
  <si>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</si>
  <si>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</si>
  <si>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</si>
  <si>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</si>
  <si>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</si>
  <si>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</si>
  <si>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</si>
  <si>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</si>
  <si>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</si>
  <si>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</si>
  <si>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</si>
  <si>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</si>
  <si>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</si>
  <si>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</si>
  <si>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</si>
  <si>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</si>
  <si>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</si>
  <si>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</si>
  <si>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</si>
  <si>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</si>
  <si>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</si>
  <si>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</si>
  <si>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</si>
  <si>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</si>
  <si>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</si>
  <si>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</si>
  <si>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</si>
  <si>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</si>
  <si>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</si>
  <si>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</si>
  <si>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</si>
  <si>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</si>
  <si>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</si>
  <si>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</si>
  <si>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</si>
  <si>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</si>
  <si>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</si>
  <si>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</si>
  <si>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</si>
  <si>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</si>
  <si>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</si>
  <si>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</si>
  <si>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</si>
  <si>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</si>
  <si>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</si>
  <si>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</si>
  <si>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</si>
  <si>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</si>
  <si>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</si>
  <si>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</si>
  <si>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</si>
  <si>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</si>
  <si>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</si>
  <si>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</si>
  <si>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</si>
  <si>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</si>
  <si>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</si>
  <si>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</si>
  <si>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</si>
  <si>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</si>
  <si>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</si>
  <si>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</si>
  <si>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</si>
  <si>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</si>
  <si>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</si>
  <si>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</si>
  <si>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</si>
  <si>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</si>
  <si>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</si>
  <si>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</si>
  <si>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</si>
  <si>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</si>
  <si>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</si>
  <si>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</si>
  <si>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</si>
  <si>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</si>
  <si>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</si>
  <si>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</si>
  <si>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</si>
  <si>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</si>
  <si>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</si>
  <si>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</si>
  <si>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</si>
  <si>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</si>
  <si>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</si>
  <si>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</si>
  <si>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</si>
  <si>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</si>
  <si>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</si>
  <si>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</si>
  <si>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</si>
  <si>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</si>
  <si>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</si>
  <si>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</si>
  <si>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</si>
  <si>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</si>
  <si>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</si>
  <si>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</si>
  <si>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</si>
  <si>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</si>
  <si>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</si>
  <si>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</si>
  <si>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</si>
  <si>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</si>
  <si>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</si>
  <si>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</si>
  <si>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</si>
  <si>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</si>
  <si>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</si>
  <si>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</si>
  <si>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</si>
  <si>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</si>
  <si>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</si>
  <si>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</si>
  <si>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</si>
  <si>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</si>
  <si>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</si>
  <si>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</si>
  <si>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</si>
  <si>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</si>
  <si>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</si>
  <si>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</si>
  <si>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</si>
  <si>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</si>
  <si>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</si>
  <si>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</si>
  <si>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</si>
  <si>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</si>
  <si>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</si>
  <si>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</si>
  <si>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</si>
  <si>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</si>
  <si>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</si>
  <si>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</si>
  <si>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</si>
  <si>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</si>
  <si>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</si>
  <si>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</si>
  <si>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</si>
  <si>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</si>
  <si>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</si>
  <si>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</si>
  <si>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</si>
  <si>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</si>
  <si>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</si>
  <si>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</si>
  <si>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</si>
  <si>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</si>
  <si>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</si>
  <si>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</si>
  <si>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</si>
  <si>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</si>
  <si>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</si>
  <si>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</si>
  <si>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</si>
  <si>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</si>
  <si>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</si>
  <si>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</si>
  <si>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</si>
  <si>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</si>
  <si>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</si>
  <si>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</si>
  <si>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</si>
  <si>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</si>
  <si>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</si>
  <si>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</si>
  <si>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</si>
  <si>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</si>
  <si>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</si>
  <si>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宮城県色麻町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</si>
  <si>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</si>
  <si>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</si>
  <si>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</si>
  <si>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</si>
  <si>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</si>
  <si>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</si>
  <si>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</si>
  <si>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</si>
  <si>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</si>
  <si>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</si>
  <si>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</si>
  <si>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</si>
  <si>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</si>
  <si>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</si>
  <si>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</si>
  <si>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</si>
  <si>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</si>
  <si>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</si>
  <si>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</si>
  <si>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</si>
  <si>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</si>
  <si>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</si>
  <si>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</si>
  <si>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</si>
  <si>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</si>
  <si>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</si>
  <si>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</si>
  <si>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</si>
  <si>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</si>
  <si>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</si>
  <si>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</si>
  <si>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</si>
  <si>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</si>
  <si>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</si>
  <si>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</si>
  <si>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</si>
  <si>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</si>
  <si>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</si>
  <si>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</si>
  <si>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</si>
  <si>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</si>
  <si>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</si>
  <si>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</si>
  <si>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</si>
  <si>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</si>
  <si>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</si>
  <si>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</si>
  <si>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</si>
  <si>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</si>
  <si>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</si>
  <si>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</si>
  <si>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</si>
  <si>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</si>
  <si>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</si>
  <si>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</si>
  <si>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</si>
  <si>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</si>
  <si>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</si>
  <si>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</si>
  <si>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</si>
  <si>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</si>
  <si>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</si>
  <si>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</si>
  <si>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</si>
  <si>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</si>
  <si>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</si>
  <si>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</si>
  <si>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</si>
  <si>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</si>
  <si>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</si>
  <si>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</si>
  <si>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</si>
  <si>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</si>
  <si>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</si>
  <si>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</si>
  <si>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</si>
  <si>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</si>
  <si>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</si>
  <si>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</si>
  <si>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</si>
  <si>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</si>
  <si>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</si>
  <si>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</si>
  <si>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</si>
  <si>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</si>
  <si>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</si>
  <si>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</si>
  <si>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</si>
  <si>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</si>
  <si>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</si>
  <si>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</si>
  <si>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</si>
  <si>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</si>
  <si>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</si>
  <si>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</si>
  <si>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</si>
  <si>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</si>
  <si>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</si>
  <si>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</si>
  <si>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</si>
  <si>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</si>
  <si>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</si>
  <si>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</si>
  <si>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</si>
  <si>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</si>
  <si>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</si>
  <si>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</si>
  <si>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</si>
  <si>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</si>
  <si>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</si>
  <si>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</si>
  <si>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</si>
  <si>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</si>
  <si>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</si>
  <si>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</si>
  <si>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</si>
  <si>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</si>
  <si>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</si>
  <si>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</si>
  <si>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</si>
  <si>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</si>
  <si>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</si>
  <si>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</si>
  <si>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</si>
  <si>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</si>
  <si>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</si>
  <si>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</si>
  <si>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</si>
  <si>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</si>
  <si>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</si>
  <si>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</si>
  <si>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</si>
  <si>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</si>
  <si>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</si>
  <si>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</si>
  <si>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</si>
  <si>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</si>
  <si>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</si>
  <si>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</si>
  <si>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</si>
  <si>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</si>
  <si>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</si>
  <si>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</si>
  <si>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</si>
  <si>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</si>
  <si>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</si>
  <si>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</si>
  <si>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</si>
  <si>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</si>
  <si>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</si>
  <si>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</si>
  <si>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</si>
  <si>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</si>
  <si>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宮城県色麻町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</si>
  <si>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</si>
  <si>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</si>
  <si>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</si>
  <si>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</si>
  <si>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</si>
  <si>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</si>
  <si>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</si>
  <si>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</si>
  <si>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</si>
  <si>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</si>
  <si>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</si>
  <si>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</si>
  <si>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</si>
  <si>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</si>
  <si>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</si>
  <si>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</si>
  <si>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</si>
  <si>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</si>
  <si>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</si>
  <si>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</si>
  <si>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</si>
  <si>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</si>
  <si>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</si>
  <si>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</si>
  <si>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</si>
  <si>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</si>
  <si>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</si>
  <si>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</si>
  <si>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</si>
  <si>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</si>
  <si>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</si>
  <si>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</si>
  <si>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</si>
  <si>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</si>
  <si>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</si>
  <si>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</si>
  <si>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</si>
  <si>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</si>
  <si>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</si>
  <si>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</si>
  <si>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</si>
  <si>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</si>
  <si>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</si>
  <si>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</si>
  <si>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</si>
  <si>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</si>
  <si>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</si>
  <si>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</si>
  <si>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</si>
  <si>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</si>
  <si>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</si>
  <si>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</si>
  <si>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</si>
  <si>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</si>
  <si>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</si>
  <si>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</si>
  <si>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</si>
  <si>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</si>
  <si>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</si>
  <si>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</si>
  <si>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</si>
  <si>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</si>
  <si>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</si>
  <si>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</si>
  <si>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</si>
  <si>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</si>
  <si>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</si>
  <si>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</si>
  <si>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</si>
  <si>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</si>
  <si>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</si>
  <si>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</si>
  <si>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</si>
  <si>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</si>
  <si>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</si>
  <si>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</si>
  <si>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</si>
  <si>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</si>
  <si>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</si>
  <si>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</si>
  <si>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</si>
  <si>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</si>
  <si>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</si>
  <si>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</si>
  <si>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</si>
  <si>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</si>
  <si>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</si>
  <si>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</si>
  <si>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</si>
  <si>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</si>
  <si>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</si>
  <si>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</si>
  <si>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</si>
  <si>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</si>
  <si>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</si>
  <si>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</si>
  <si>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</si>
  <si>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</si>
  <si>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</si>
  <si>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</si>
  <si>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</si>
  <si>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</si>
  <si>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</si>
  <si>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</si>
  <si>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</si>
  <si>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</si>
  <si>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</si>
  <si>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</si>
  <si>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</si>
  <si>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</si>
  <si>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</si>
  <si>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</si>
  <si>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</si>
  <si>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</si>
  <si>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</si>
  <si>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</si>
  <si>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</si>
  <si>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</si>
  <si>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</si>
  <si>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</si>
  <si>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</si>
  <si>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</si>
  <si>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</si>
  <si>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</si>
  <si>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</si>
  <si>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</si>
  <si>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</si>
  <si>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</si>
  <si>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</si>
  <si>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</si>
  <si>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</si>
  <si>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</si>
  <si>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</si>
  <si>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</si>
  <si>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</si>
  <si>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</si>
  <si>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</si>
  <si>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</si>
  <si>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</si>
  <si>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</si>
  <si>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</si>
  <si>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</si>
  <si>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</si>
  <si>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</si>
  <si>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</si>
  <si>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</si>
  <si>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</si>
  <si>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</si>
  <si>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</si>
  <si>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</si>
  <si>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</si>
  <si>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</si>
  <si>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</si>
  <si>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</si>
  <si>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</si>
  <si>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</si>
  <si>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</si>
  <si>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</si>
  <si>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</si>
  <si>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</si>
  <si>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</si>
  <si>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</si>
  <si>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</si>
  <si>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</si>
  <si>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</si>
  <si>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</si>
  <si>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</si>
  <si>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</si>
  <si>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</si>
  <si>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</si>
  <si>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</si>
  <si>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</si>
  <si>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</si>
  <si>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</si>
  <si>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</si>
  <si>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</si>
  <si>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</si>
  <si>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</si>
  <si>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</si>
  <si>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</si>
  <si>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</si>
  <si>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</si>
  <si>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</si>
  <si>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</si>
  <si>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</si>
  <si>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</si>
  <si>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10.09</t>
  </si>
  <si>
    <t>▲ 9.80</t>
  </si>
  <si>
    <t>▲ 7.35</t>
  </si>
  <si>
    <t>一般会計</t>
  </si>
  <si>
    <t>水道事業会計</t>
  </si>
  <si>
    <t>国民健康保険事業特別会計</t>
  </si>
  <si>
    <t>介護保険特別会計</t>
  </si>
  <si>
    <t>下水道事業特別会計</t>
  </si>
  <si>
    <t>奨学資金貸付基金特別会計</t>
  </si>
  <si>
    <t>後期高齢者医療特別会計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</si>
  <si>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</si>
  <si>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</si>
  <si>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</si>
  <si>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</si>
  <si>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</si>
  <si>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</si>
  <si>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</si>
  <si>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</si>
  <si>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</si>
  <si>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色麻町産業開発公社</t>
    <rPh sb="0" eb="3">
      <t>シカマチョウ</t>
    </rPh>
    <rPh sb="3" eb="5">
      <t>サンギョウ</t>
    </rPh>
    <rPh sb="5" eb="7">
      <t>カイハツ</t>
    </rPh>
    <rPh sb="7" eb="9">
      <t>コウシャ</t>
    </rPh>
    <phoneticPr fontId="2"/>
  </si>
  <si>
    <t>色麻町外一市一ヶ村花川ダム管理組合</t>
    <rPh sb="0" eb="3">
      <t>シカマチョウ</t>
    </rPh>
    <rPh sb="3" eb="4">
      <t>ホカ</t>
    </rPh>
    <rPh sb="4" eb="6">
      <t>イッシ</t>
    </rPh>
    <rPh sb="6" eb="7">
      <t>イッ</t>
    </rPh>
    <rPh sb="8" eb="9">
      <t>ムラ</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</si>
  <si>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</si>
  <si>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</si>
  <si>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</si>
  <si>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</si>
  <si>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</si>
  <si>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</si>
  <si>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</si>
  <si>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</si>
  <si>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</si>
  <si>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奨学資金貸付基金</t>
    <rPh sb="0" eb="2">
      <t>ショウガク</t>
    </rPh>
    <rPh sb="2" eb="4">
      <t>シキン</t>
    </rPh>
    <rPh sb="4" eb="6">
      <t>カシツケ</t>
    </rPh>
    <rPh sb="6" eb="8">
      <t>キキン</t>
    </rPh>
    <phoneticPr fontId="2"/>
  </si>
  <si>
    <t>ふるさとまちづくり基金</t>
    <rPh sb="9" eb="11">
      <t>キキン</t>
    </rPh>
    <phoneticPr fontId="2"/>
  </si>
  <si>
    <t>長寿社会対策基金</t>
    <rPh sb="0" eb="2">
      <t>チョウジュ</t>
    </rPh>
    <rPh sb="2" eb="4">
      <t>シャカイ</t>
    </rPh>
    <rPh sb="4" eb="6">
      <t>タイサク</t>
    </rPh>
    <rPh sb="6" eb="8">
      <t>キキン</t>
    </rPh>
    <phoneticPr fontId="2"/>
  </si>
  <si>
    <t>21世紀の田園文化創造基金</t>
    <rPh sb="2" eb="4">
      <t>セイキ</t>
    </rPh>
    <rPh sb="5" eb="7">
      <t>デンエン</t>
    </rPh>
    <rPh sb="7" eb="9">
      <t>ブンカ</t>
    </rPh>
    <rPh sb="9" eb="11">
      <t>ソウゾウ</t>
    </rPh>
    <rPh sb="11" eb="13">
      <t>キキン</t>
    </rPh>
    <phoneticPr fontId="2"/>
  </si>
  <si>
    <t>森林環境整備基金</t>
    <rPh sb="0" eb="2">
      <t>シンリン</t>
    </rPh>
    <rPh sb="2" eb="4">
      <t>カンキョウ</t>
    </rPh>
    <rPh sb="4" eb="6">
      <t>セイビ</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</si>
  <si>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</si>
  <si>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</si>
  <si>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</si>
  <si>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</si>
  <si>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109.3%と類似団体平均と比較して大きく乖離している。要因としては、将来負担額のうちの１つである組合等負担等見込額が高い金額で推移していることが考えられる。一方、有形固定資産減価償却率は63.8%と類似団体平均と比較すると0.9%上回っているものの、同程度の水準となっている。今後も、施設の長寿命化や維持管理コストの削減に努め、適正な維持管理に努める。</t>
    <rPh sb="0" eb="2">
      <t>ショウライ</t>
    </rPh>
    <rPh sb="2" eb="4">
      <t>フタン</t>
    </rPh>
    <rPh sb="4" eb="6">
      <t>ヒリツ</t>
    </rPh>
    <rPh sb="14" eb="16">
      <t>ルイジ</t>
    </rPh>
    <rPh sb="16" eb="18">
      <t>ダンタイ</t>
    </rPh>
    <rPh sb="18" eb="20">
      <t>ヘイキン</t>
    </rPh>
    <rPh sb="21" eb="23">
      <t>ヒカク</t>
    </rPh>
    <rPh sb="25" eb="26">
      <t>オオ</t>
    </rPh>
    <rPh sb="28" eb="30">
      <t>カイリ</t>
    </rPh>
    <rPh sb="35" eb="37">
      <t>ヨウイン</t>
    </rPh>
    <rPh sb="42" eb="44">
      <t>ショウライ</t>
    </rPh>
    <rPh sb="44" eb="47">
      <t>フタンガク</t>
    </rPh>
    <rPh sb="56" eb="58">
      <t>クミアイ</t>
    </rPh>
    <rPh sb="58" eb="59">
      <t>トウ</t>
    </rPh>
    <rPh sb="59" eb="61">
      <t>フタン</t>
    </rPh>
    <rPh sb="61" eb="62">
      <t>トウ</t>
    </rPh>
    <rPh sb="62" eb="65">
      <t>ミコミガク</t>
    </rPh>
    <rPh sb="66" eb="67">
      <t>タカ</t>
    </rPh>
    <rPh sb="68" eb="70">
      <t>キンガク</t>
    </rPh>
    <rPh sb="71" eb="73">
      <t>スイイ</t>
    </rPh>
    <rPh sb="80" eb="81">
      <t>カンガ</t>
    </rPh>
    <rPh sb="86" eb="88">
      <t>イッポウ</t>
    </rPh>
    <rPh sb="89" eb="91">
      <t>ユウケイ</t>
    </rPh>
    <rPh sb="91" eb="95">
      <t>コテイシサン</t>
    </rPh>
    <rPh sb="95" eb="97">
      <t>ゲンカ</t>
    </rPh>
    <rPh sb="97" eb="100">
      <t>ショウキャクリツ</t>
    </rPh>
    <rPh sb="107" eb="109">
      <t>ルイジ</t>
    </rPh>
    <rPh sb="109" eb="111">
      <t>ダンタイ</t>
    </rPh>
    <rPh sb="111" eb="113">
      <t>ヘイキン</t>
    </rPh>
    <rPh sb="114" eb="116">
      <t>ヒカク</t>
    </rPh>
    <rPh sb="123" eb="125">
      <t>ウワマワ</t>
    </rPh>
    <rPh sb="133" eb="136">
      <t>ドウテイド</t>
    </rPh>
    <rPh sb="137" eb="139">
      <t>スイジュン</t>
    </rPh>
    <rPh sb="146" eb="148">
      <t>コンゴ</t>
    </rPh>
    <rPh sb="150" eb="152">
      <t>シセツ</t>
    </rPh>
    <rPh sb="153" eb="157">
      <t>チョウジュミョウカ</t>
    </rPh>
    <rPh sb="158" eb="160">
      <t>イジ</t>
    </rPh>
    <rPh sb="160" eb="162">
      <t>カンリ</t>
    </rPh>
    <rPh sb="166" eb="168">
      <t>サクゲン</t>
    </rPh>
    <rPh sb="169" eb="170">
      <t>ツト</t>
    </rPh>
    <rPh sb="172" eb="174">
      <t>テキセイ</t>
    </rPh>
    <rPh sb="175" eb="177">
      <t>イジ</t>
    </rPh>
    <rPh sb="177" eb="179">
      <t>カンリ</t>
    </rPh>
    <rPh sb="180" eb="181">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</si>
  <si>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</si>
  <si>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</si>
  <si>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</si>
  <si>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</si>
  <si>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</si>
  <si>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</si>
  <si>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と比較すると将来負担比率は0.1ポイント減の109.3%、実質公債費比率は1.1ポイント増の10.3%となっている。類似団体平均と比較すると、実質公債費比率は2.6ポイント上回っているものの、近い数値で推移している。一方、将来負担比率は大きく乖離しており、将来負担額のうちの1つである組合等負担等見込額が高い金額で推移していることが要因と考えられる。実質公債費比率においては、H29までは減少傾向にあったが、H25に借入を行った小中一貫校整備事業債の元金償還がH29より始まったため、増加に転じている。地方債元金償還のピークであるR4までは類似団体平均と比較し、高い数値で推移していくものと考えられるが、R5移行は減少傾向に転じる見込みである。</t>
    <rPh sb="23" eb="24">
      <t>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</si>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</sst>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355A-4BF2-9450-75B06869F5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101636</c:v>
                </c:pt>
                <c:pt idx="1">
                  <c:v>75982</c:v>
                </c:pt>
                <c:pt idx="2">
                  <c:v>54421</c:v>
                </c:pt>
                <c:pt idx="3">
                  <c:v>83057</c:v>
                </c:pt>
                <c:pt idx="4">
                  <c:v>43280</c:v>
                </c:pt>
              </c:numCache>
            </c:numRef>
          </c:val>
          <c:smooth val="0"/>
          <c:extLst>
            <c:ext xmlns:c16="http://schemas.microsoft.com/office/drawing/2014/chart" uri="{C3380CC4-5D6E-409C-BE32-E72D297353CC}">
              <c16:uniqueId val="{00000001-355A-4BF2-9450-75B06869F5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4.59</c:v>
                </c:pt>
                <c:pt idx="1">
                  <c:v>5.05</c:v>
                </c:pt>
                <c:pt idx="2">
                  <c:v>5.2</c:v>
                </c:pt>
                <c:pt idx="3">
                  <c:v>4.1900000000000004</c:v>
                </c:pt>
                <c:pt idx="4">
                  <c:v>5.36</c:v>
                </c:pt>
              </c:numCache>
            </c:numRef>
          </c:val>
          <c:extLst>
            <c:ext xmlns:c16="http://schemas.microsoft.com/office/drawing/2014/chart" uri="{C3380CC4-5D6E-409C-BE32-E72D297353CC}">
              <c16:uniqueId val="{00000000-DA05-4D86-8492-81D97DF370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37.35</c:v>
                </c:pt>
                <c:pt idx="1">
                  <c:v>41.62</c:v>
                </c:pt>
                <c:pt idx="2">
                  <c:v>34.92</c:v>
                </c:pt>
                <c:pt idx="3">
                  <c:v>29.51</c:v>
                </c:pt>
                <c:pt idx="4">
                  <c:v>23.39</c:v>
                </c:pt>
              </c:numCache>
            </c:numRef>
          </c:val>
          <c:extLst>
            <c:ext xmlns:c16="http://schemas.microsoft.com/office/drawing/2014/chart" uri="{C3380CC4-5D6E-409C-BE32-E72D297353CC}">
              <c16:uniqueId val="{00000001-DA05-4D86-8492-81D97DF370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1.25</c:v>
                </c:pt>
                <c:pt idx="1">
                  <c:v>1.93</c:v>
                </c:pt>
                <c:pt idx="2">
                  <c:v>-10.09</c:v>
                </c:pt>
                <c:pt idx="3">
                  <c:v>-9.8000000000000007</c:v>
                </c:pt>
                <c:pt idx="4">
                  <c:v>-7.35</c:v>
                </c:pt>
              </c:numCache>
            </c:numRef>
          </c:val>
          <c:smooth val="0"/>
          <c:extLst>
            <c:ext xmlns:c16="http://schemas.microsoft.com/office/drawing/2014/chart" uri="{C3380CC4-5D6E-409C-BE32-E72D297353CC}">
              <c16:uniqueId val="{00000002-DA05-4D86-8492-81D97DF370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0-EFA8-4D35-8B2D-C9D08C5A31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A8-4D35-8B2D-C9D08C5A319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EFA8-4D35-8B2D-C9D08C5A319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3-EFA8-4D35-8B2D-C9D08C5A319C}"/>
            </c:ext>
          </c:extLst>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0.03</c:v>
                </c:pt>
                <c:pt idx="4">
                  <c:v>#N/A</c:v>
                </c:pt>
                <c:pt idx="5">
                  <c:v>0.05</c:v>
                </c:pt>
                <c:pt idx="6">
                  <c:v>#N/A</c:v>
                </c:pt>
                <c:pt idx="7">
                  <c:v>0.04</c:v>
                </c:pt>
                <c:pt idx="8">
                  <c:v>#N/A</c:v>
                </c:pt>
                <c:pt idx="9">
                  <c:v>0.05</c:v>
                </c:pt>
              </c:numCache>
            </c:numRef>
          </c:val>
          <c:extLst>
            <c:ext xmlns:c16="http://schemas.microsoft.com/office/drawing/2014/chart" uri="{C3380CC4-5D6E-409C-BE32-E72D297353CC}">
              <c16:uniqueId val="{00000004-EFA8-4D35-8B2D-C9D08C5A319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0.26</c:v>
                </c:pt>
                <c:pt idx="2">
                  <c:v>#N/A</c:v>
                </c:pt>
                <c:pt idx="3">
                  <c:v>0.47</c:v>
                </c:pt>
                <c:pt idx="4">
                  <c:v>#N/A</c:v>
                </c:pt>
                <c:pt idx="5">
                  <c:v>0.57999999999999996</c:v>
                </c:pt>
                <c:pt idx="6">
                  <c:v>#N/A</c:v>
                </c:pt>
                <c:pt idx="7">
                  <c:v>0.37</c:v>
                </c:pt>
                <c:pt idx="8">
                  <c:v>#N/A</c:v>
                </c:pt>
                <c:pt idx="9">
                  <c:v>0.85</c:v>
                </c:pt>
              </c:numCache>
            </c:numRef>
          </c:val>
          <c:extLst>
            <c:ext xmlns:c16="http://schemas.microsoft.com/office/drawing/2014/chart" uri="{C3380CC4-5D6E-409C-BE32-E72D297353CC}">
              <c16:uniqueId val="{00000005-EFA8-4D35-8B2D-C9D08C5A31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1.39</c:v>
                </c:pt>
                <c:pt idx="2">
                  <c:v>#N/A</c:v>
                </c:pt>
                <c:pt idx="3">
                  <c:v>1.46</c:v>
                </c:pt>
                <c:pt idx="4">
                  <c:v>#N/A</c:v>
                </c:pt>
                <c:pt idx="5">
                  <c:v>1.41</c:v>
                </c:pt>
                <c:pt idx="6">
                  <c:v>#N/A</c:v>
                </c:pt>
                <c:pt idx="7">
                  <c:v>1.19</c:v>
                </c:pt>
                <c:pt idx="8">
                  <c:v>#N/A</c:v>
                </c:pt>
                <c:pt idx="9">
                  <c:v>1.38</c:v>
                </c:pt>
              </c:numCache>
            </c:numRef>
          </c:val>
          <c:extLst>
            <c:ext xmlns:c16="http://schemas.microsoft.com/office/drawing/2014/chart" uri="{C3380CC4-5D6E-409C-BE32-E72D297353CC}">
              <c16:uniqueId val="{00000006-EFA8-4D35-8B2D-C9D08C5A31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4.71</c:v>
                </c:pt>
                <c:pt idx="2">
                  <c:v>#N/A</c:v>
                </c:pt>
                <c:pt idx="3">
                  <c:v>4.6100000000000003</c:v>
                </c:pt>
                <c:pt idx="4">
                  <c:v>#N/A</c:v>
                </c:pt>
                <c:pt idx="5">
                  <c:v>4.1500000000000004</c:v>
                </c:pt>
                <c:pt idx="6">
                  <c:v>#N/A</c:v>
                </c:pt>
                <c:pt idx="7">
                  <c:v>3.38</c:v>
                </c:pt>
                <c:pt idx="8">
                  <c:v>#N/A</c:v>
                </c:pt>
                <c:pt idx="9">
                  <c:v>2.5499999999999998</c:v>
                </c:pt>
              </c:numCache>
            </c:numRef>
          </c:val>
          <c:extLst>
            <c:ext xmlns:c16="http://schemas.microsoft.com/office/drawing/2014/chart" uri="{C3380CC4-5D6E-409C-BE32-E72D297353CC}">
              <c16:uniqueId val="{00000007-EFA8-4D35-8B2D-C9D08C5A319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c:v>
                </c:pt>
                <c:pt idx="2">
                  <c:v>#N/A</c:v>
                </c:pt>
                <c:pt idx="3">
                  <c:v>4.13</c:v>
                </c:pt>
                <c:pt idx="4">
                  <c:v>#N/A</c:v>
                </c:pt>
                <c:pt idx="5">
                  <c:v>0.6</c:v>
                </c:pt>
                <c:pt idx="6">
                  <c:v>#N/A</c:v>
                </c:pt>
                <c:pt idx="7">
                  <c:v>4.9800000000000004</c:v>
                </c:pt>
                <c:pt idx="8">
                  <c:v>#N/A</c:v>
                </c:pt>
                <c:pt idx="9">
                  <c:v>4.7300000000000004</c:v>
                </c:pt>
              </c:numCache>
            </c:numRef>
          </c:val>
          <c:extLst>
            <c:ext xmlns:c16="http://schemas.microsoft.com/office/drawing/2014/chart" uri="{C3380CC4-5D6E-409C-BE32-E72D297353CC}">
              <c16:uniqueId val="{00000008-EFA8-4D35-8B2D-C9D08C5A31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4.54</c:v>
                </c:pt>
                <c:pt idx="2">
                  <c:v>#N/A</c:v>
                </c:pt>
                <c:pt idx="3">
                  <c:v>5</c:v>
                </c:pt>
                <c:pt idx="4">
                  <c:v>#N/A</c:v>
                </c:pt>
                <c:pt idx="5">
                  <c:v>5.13</c:v>
                </c:pt>
                <c:pt idx="6">
                  <c:v>#N/A</c:v>
                </c:pt>
                <c:pt idx="7">
                  <c:v>4.1399999999999997</c:v>
                </c:pt>
                <c:pt idx="8">
                  <c:v>#N/A</c:v>
                </c:pt>
                <c:pt idx="9">
                  <c:v>5.3</c:v>
                </c:pt>
              </c:numCache>
            </c:numRef>
          </c:val>
          <c:extLst>
            <c:ext xmlns:c16="http://schemas.microsoft.com/office/drawing/2014/chart" uri="{C3380CC4-5D6E-409C-BE32-E72D297353CC}">
              <c16:uniqueId val="{00000009-EFA8-4D35-8B2D-C9D08C5A31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441</c:v>
                </c:pt>
                <c:pt idx="5">
                  <c:v>423</c:v>
                </c:pt>
                <c:pt idx="8">
                  <c:v>427</c:v>
                </c:pt>
                <c:pt idx="11">
                  <c:v>417</c:v>
                </c:pt>
                <c:pt idx="14">
                  <c:v>422</c:v>
                </c:pt>
              </c:numCache>
            </c:numRef>
          </c:val>
          <c:extLst>
            <c:ext xmlns:c16="http://schemas.microsoft.com/office/drawing/2014/chart" uri="{C3380CC4-5D6E-409C-BE32-E72D297353CC}">
              <c16:uniqueId val="{00000000-481D-42C8-9A88-9AABAAA2E9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1D-42C8-9A88-9AABAAA2E9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1D-42C8-9A88-9AABAAA2E9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129</c:v>
                </c:pt>
                <c:pt idx="3">
                  <c:v>143</c:v>
                </c:pt>
                <c:pt idx="6">
                  <c:v>151</c:v>
                </c:pt>
                <c:pt idx="9">
                  <c:v>176</c:v>
                </c:pt>
                <c:pt idx="12">
                  <c:v>168</c:v>
                </c:pt>
              </c:numCache>
            </c:numRef>
          </c:val>
          <c:extLst>
            <c:ext xmlns:c16="http://schemas.microsoft.com/office/drawing/2014/chart" uri="{C3380CC4-5D6E-409C-BE32-E72D297353CC}">
              <c16:uniqueId val="{00000003-481D-42C8-9A88-9AABAAA2E9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c:v>
                </c:pt>
                <c:pt idx="3">
                  <c:v>190</c:v>
                </c:pt>
                <c:pt idx="6">
                  <c:v>196</c:v>
                </c:pt>
                <c:pt idx="9">
                  <c:v>197</c:v>
                </c:pt>
                <c:pt idx="12">
                  <c:v>202</c:v>
                </c:pt>
              </c:numCache>
            </c:numRef>
          </c:val>
          <c:extLst>
            <c:ext xmlns:c16="http://schemas.microsoft.com/office/drawing/2014/chart" uri="{C3380CC4-5D6E-409C-BE32-E72D297353CC}">
              <c16:uniqueId val="{00000004-481D-42C8-9A88-9AABAAA2E9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1D-42C8-9A88-9AABAAA2E9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1D-42C8-9A88-9AABAAA2E9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308</c:v>
                </c:pt>
                <c:pt idx="3">
                  <c:v>295</c:v>
                </c:pt>
                <c:pt idx="6">
                  <c:v>314</c:v>
                </c:pt>
                <c:pt idx="9">
                  <c:v>319</c:v>
                </c:pt>
                <c:pt idx="12">
                  <c:v>331</c:v>
                </c:pt>
              </c:numCache>
            </c:numRef>
          </c:val>
          <c:extLst>
            <c:ext xmlns:c16="http://schemas.microsoft.com/office/drawing/2014/chart" uri="{C3380CC4-5D6E-409C-BE32-E72D297353CC}">
              <c16:uniqueId val="{00000007-481D-42C8-9A88-9AABAAA2E9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190</c:v>
                </c:pt>
                <c:pt idx="2">
                  <c:v>#N/A</c:v>
                </c:pt>
                <c:pt idx="3">
                  <c:v>#N/A</c:v>
                </c:pt>
                <c:pt idx="4">
                  <c:v>205</c:v>
                </c:pt>
                <c:pt idx="5">
                  <c:v>#N/A</c:v>
                </c:pt>
                <c:pt idx="6">
                  <c:v>#N/A</c:v>
                </c:pt>
                <c:pt idx="7">
                  <c:v>234</c:v>
                </c:pt>
                <c:pt idx="8">
                  <c:v>#N/A</c:v>
                </c:pt>
                <c:pt idx="9">
                  <c:v>#N/A</c:v>
                </c:pt>
                <c:pt idx="10">
                  <c:v>275</c:v>
                </c:pt>
                <c:pt idx="11">
                  <c:v>#N/A</c:v>
                </c:pt>
                <c:pt idx="12">
                  <c:v>#N/A</c:v>
                </c:pt>
                <c:pt idx="13">
                  <c:v>279</c:v>
                </c:pt>
                <c:pt idx="14">
                  <c:v>#N/A</c:v>
                </c:pt>
              </c:numCache>
            </c:numRef>
          </c:val>
          <c:smooth val="0"/>
          <c:extLst>
            <c:ext xmlns:c16="http://schemas.microsoft.com/office/drawing/2014/chart" uri="{C3380CC4-5D6E-409C-BE32-E72D297353CC}">
              <c16:uniqueId val="{00000008-481D-42C8-9A88-9AABAAA2E9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4617</c:v>
                </c:pt>
                <c:pt idx="5">
                  <c:v>4467</c:v>
                </c:pt>
                <c:pt idx="8">
                  <c:v>4178</c:v>
                </c:pt>
                <c:pt idx="11">
                  <c:v>4077</c:v>
                </c:pt>
                <c:pt idx="14">
                  <c:v>3837</c:v>
                </c:pt>
              </c:numCache>
            </c:numRef>
          </c:val>
          <c:extLst>
            <c:ext xmlns:c16="http://schemas.microsoft.com/office/drawing/2014/chart" uri="{C3380CC4-5D6E-409C-BE32-E72D297353CC}">
              <c16:uniqueId val="{00000000-91F6-403C-97A4-AD25CAEA4C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133</c:v>
                </c:pt>
                <c:pt idx="5">
                  <c:v>125</c:v>
                </c:pt>
                <c:pt idx="8">
                  <c:v>117</c:v>
                </c:pt>
                <c:pt idx="11">
                  <c:v>95</c:v>
                </c:pt>
                <c:pt idx="14">
                  <c:v>82</c:v>
                </c:pt>
              </c:numCache>
            </c:numRef>
          </c:val>
          <c:extLst>
            <c:ext xmlns:c16="http://schemas.microsoft.com/office/drawing/2014/chart" uri="{C3380CC4-5D6E-409C-BE32-E72D297353CC}">
              <c16:uniqueId val="{00000001-91F6-403C-97A4-AD25CAEA4C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1502</c:v>
                </c:pt>
                <c:pt idx="5">
                  <c:v>1721</c:v>
                </c:pt>
                <c:pt idx="8">
                  <c:v>1557</c:v>
                </c:pt>
                <c:pt idx="11">
                  <c:v>1413</c:v>
                </c:pt>
                <c:pt idx="14">
                  <c:v>1262</c:v>
                </c:pt>
              </c:numCache>
            </c:numRef>
          </c:val>
          <c:extLst>
            <c:ext xmlns:c16="http://schemas.microsoft.com/office/drawing/2014/chart" uri="{C3380CC4-5D6E-409C-BE32-E72D297353CC}">
              <c16:uniqueId val="{00000002-91F6-403C-97A4-AD25CAEA4C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24</c:v>
                </c:pt>
                <c:pt idx="6">
                  <c:v>0</c:v>
                </c:pt>
                <c:pt idx="9">
                  <c:v>0</c:v>
                </c:pt>
                <c:pt idx="12">
                  <c:v>0</c:v>
                </c:pt>
              </c:numCache>
            </c:numRef>
          </c:val>
          <c:extLst>
            <c:ext xmlns:c16="http://schemas.microsoft.com/office/drawing/2014/chart" uri="{C3380CC4-5D6E-409C-BE32-E72D297353CC}">
              <c16:uniqueId val="{00000003-91F6-403C-97A4-AD25CAEA4C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F6-403C-97A4-AD25CAEA4C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F6-403C-97A4-AD25CAEA4C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704</c:v>
                </c:pt>
                <c:pt idx="3">
                  <c:v>657</c:v>
                </c:pt>
                <c:pt idx="6">
                  <c:v>678</c:v>
                </c:pt>
                <c:pt idx="9">
                  <c:v>645</c:v>
                </c:pt>
                <c:pt idx="12">
                  <c:v>596</c:v>
                </c:pt>
              </c:numCache>
            </c:numRef>
          </c:val>
          <c:extLst>
            <c:ext xmlns:c16="http://schemas.microsoft.com/office/drawing/2014/chart" uri="{C3380CC4-5D6E-409C-BE32-E72D297353CC}">
              <c16:uniqueId val="{00000006-91F6-403C-97A4-AD25CAEA4C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1810</c:v>
                </c:pt>
                <c:pt idx="3">
                  <c:v>1717</c:v>
                </c:pt>
                <c:pt idx="6">
                  <c:v>1635</c:v>
                </c:pt>
                <c:pt idx="9">
                  <c:v>1484</c:v>
                </c:pt>
                <c:pt idx="12">
                  <c:v>1254</c:v>
                </c:pt>
              </c:numCache>
            </c:numRef>
          </c:val>
          <c:extLst>
            <c:ext xmlns:c16="http://schemas.microsoft.com/office/drawing/2014/chart" uri="{C3380CC4-5D6E-409C-BE32-E72D297353CC}">
              <c16:uniqueId val="{00000007-91F6-403C-97A4-AD25CAEA4C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2527</c:v>
                </c:pt>
                <c:pt idx="3">
                  <c:v>2377</c:v>
                </c:pt>
                <c:pt idx="6">
                  <c:v>2267</c:v>
                </c:pt>
                <c:pt idx="9">
                  <c:v>2241</c:v>
                </c:pt>
                <c:pt idx="12">
                  <c:v>2256</c:v>
                </c:pt>
              </c:numCache>
            </c:numRef>
          </c:val>
          <c:extLst>
            <c:ext xmlns:c16="http://schemas.microsoft.com/office/drawing/2014/chart" uri="{C3380CC4-5D6E-409C-BE32-E72D297353CC}">
              <c16:uniqueId val="{00000008-91F6-403C-97A4-AD25CAEA4C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F6-403C-97A4-AD25CAEA4C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3992</c:v>
                </c:pt>
                <c:pt idx="3">
                  <c:v>3932</c:v>
                </c:pt>
                <c:pt idx="6">
                  <c:v>3848</c:v>
                </c:pt>
                <c:pt idx="9">
                  <c:v>3971</c:v>
                </c:pt>
                <c:pt idx="12">
                  <c:v>3821</c:v>
                </c:pt>
              </c:numCache>
            </c:numRef>
          </c:val>
          <c:extLst>
            <c:ext xmlns:c16="http://schemas.microsoft.com/office/drawing/2014/chart" uri="{C3380CC4-5D6E-409C-BE32-E72D297353CC}">
              <c16:uniqueId val="{0000000A-91F6-403C-97A4-AD25CAEA4C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2781</c:v>
                </c:pt>
                <c:pt idx="2">
                  <c:v>#N/A</c:v>
                </c:pt>
                <c:pt idx="3">
                  <c:v>#N/A</c:v>
                </c:pt>
                <c:pt idx="4">
                  <c:v>2395</c:v>
                </c:pt>
                <c:pt idx="5">
                  <c:v>#N/A</c:v>
                </c:pt>
                <c:pt idx="6">
                  <c:v>#N/A</c:v>
                </c:pt>
                <c:pt idx="7">
                  <c:v>2577</c:v>
                </c:pt>
                <c:pt idx="8">
                  <c:v>#N/A</c:v>
                </c:pt>
                <c:pt idx="9">
                  <c:v>#N/A</c:v>
                </c:pt>
                <c:pt idx="10">
                  <c:v>2756</c:v>
                </c:pt>
                <c:pt idx="11">
                  <c:v>#N/A</c:v>
                </c:pt>
                <c:pt idx="12">
                  <c:v>#N/A</c:v>
                </c:pt>
                <c:pt idx="13">
                  <c:v>2747</c:v>
                </c:pt>
                <c:pt idx="14">
                  <c:v>#N/A</c:v>
                </c:pt>
              </c:numCache>
            </c:numRef>
          </c:val>
          <c:smooth val="0"/>
          <c:extLst>
            <c:ext xmlns:c16="http://schemas.microsoft.com/office/drawing/2014/chart" uri="{C3380CC4-5D6E-409C-BE32-E72D297353CC}">
              <c16:uniqueId val="{0000000B-91F6-403C-97A4-AD25CAEA4C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1039</c:v>
                </c:pt>
                <c:pt idx="1">
                  <c:v>864</c:v>
                </c:pt>
                <c:pt idx="2">
                  <c:v>685</c:v>
                </c:pt>
              </c:numCache>
            </c:numRef>
          </c:val>
          <c:extLst>
            <c:ext xmlns:c16="http://schemas.microsoft.com/office/drawing/2014/chart" uri="{C3380CC4-5D6E-409C-BE32-E72D297353CC}">
              <c16:uniqueId val="{00000000-CF9F-47E1-B707-510D091FC9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114</c:v>
                </c:pt>
                <c:pt idx="1">
                  <c:v>114</c:v>
                </c:pt>
                <c:pt idx="2">
                  <c:v>114</c:v>
                </c:pt>
              </c:numCache>
            </c:numRef>
          </c:val>
          <c:extLst>
            <c:ext xmlns:c16="http://schemas.microsoft.com/office/drawing/2014/chart" uri="{C3380CC4-5D6E-409C-BE32-E72D297353CC}">
              <c16:uniqueId val="{00000001-CF9F-47E1-B707-510D091FC9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138</c:v>
                </c:pt>
                <c:pt idx="1">
                  <c:v>140</c:v>
                </c:pt>
                <c:pt idx="2">
                  <c:v>140</c:v>
                </c:pt>
              </c:numCache>
            </c:numRef>
          </c:val>
          <c:extLst>
            <c:ext xmlns:c16="http://schemas.microsoft.com/office/drawing/2014/chart" uri="{C3380CC4-5D6E-409C-BE32-E72D297353CC}">
              <c16:uniqueId val="{00000002-CF9F-47E1-B707-510D091FC9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{B2DADBA8-8A39-4EAC-B0EA-DC9E7528B905}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53-4334-A8BC-D2A70973AE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{6D8D63A5-4C19-493B-BFFD-4EA8AF739A98}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53-4334-A8BC-D2A70973AE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{A893F8AB-C04C-4769-BFA7-91FD998D39C0}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53-4334-A8BC-D2A70973AE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{55629A60-F464-4A18-A9EC-ABB6B5CA26A3}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53-4334-A8BC-D2A70973AE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{82D00553-2301-4D67-AB90-88211FB8D45A}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53-4334-A8BC-D2A70973AE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{2AEF58FE-2B49-4508-B91A-0B86DA16E38C}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53-4334-A8BC-D2A70973AE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{75F509B1-B2BD-4704-A99A-1772AEF5ACFA}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53-4334-A8BC-D2A70973AE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{F88E7E1A-5555-4E5B-BF4B-311EFA415A74}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53-4334-A8BC-D2A70973AE8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{16139225-E20B-446A-ACE5-570BEADB79D1}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53-4334-A8BC-D2A70973AE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63.8</c:v>
                </c:pt>
              </c:numCache>
            </c:numRef>
          </c:xVal>
          <c:yVal>
            <c:numRef>
              <c:f>公会計指標分析・財政指標組合せ分析表!$BP$51:$DC$51</c:f>
              <c:numCache>
                <c:formatCode>#,##0.0;"▲ "#,##0.0</c:formatCode>
                <c:ptCount val="40"/>
                <c:pt idx="32">
                  <c:v>109.3</c:v>
                </c:pt>
              </c:numCache>
            </c:numRef>
          </c:yVal>
          <c:smooth val="0"/>
          <c:extLst>
            <c:ext xmlns:c16="http://schemas.microsoft.com/office/drawing/2014/chart" uri="{C3380CC4-5D6E-409C-BE32-E72D297353CC}">
              <c16:uniqueId val="{00000009-3A53-4334-A8BC-D2A70973AE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{0A87E8BA-E38B-4F5A-9D25-B50A8DD8E1AE}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53-4334-A8BC-D2A70973AE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{8729E5A4-47E9-4FB6-9933-5AB58CBC00DD}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53-4334-A8BC-D2A70973AE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{5A3D74C6-6DB2-49BB-812B-35AD9AD40BFF}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53-4334-A8BC-D2A70973AE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{E029341E-A411-43F0-BD21-D19A9BCBBC11}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53-4334-A8BC-D2A70973AE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{F825AC06-5A04-43EE-AC20-E7F33000324F}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53-4334-A8BC-D2A70973AE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{D7E04463-033D-47B1-AB80-912768BD06CD}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53-4334-A8BC-D2A70973AE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{00C9DE13-B7A9-4BCF-9E8E-76C4509AB218}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53-4334-A8BC-D2A70973AE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{9C847E11-DDDD-4129-AB58-3EC33A702937}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53-4334-A8BC-D2A70973AE8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{129F720B-18BA-4C39-AB64-002036180CCE}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53-4334-A8BC-D2A70973AE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62.9</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3A53-4334-A8BC-D2A70973AE85}"/>
            </c:ext>
          </c:extLst>
        </c:ser>
        <c:dLbls>
          <c:showLegendKey val="0"/>
          <c:showVal val="1"/>
          <c:showCatName val="0"/>
          <c:showSerName val="0"/>
          <c:showPercent val="0"/>
          <c:showBubbleSize val="0"/>
        </c:dLbls>
        <c:axId val="46179840"/>
        <c:axId val="46181760"/>
      </c:scatterChart>
      <c:valAx>
        <c:axId val="46179840"/>
        <c:scaling>
          <c:orientation val="minMax"/>
          <c:max val="63.9"/>
          <c:min val="6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8351785421948114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{B3BD06E9-B0F6-4ED1-BEF8-8046693960F6}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BD4-4A80-BD79-DCC8F09528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{362145B3-31F2-408D-B2B7-B8B86F7F6F5E}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D4-4A80-BD79-DCC8F09528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{EB06DA98-D0C2-40C3-AFC5-58C6C26E94BB}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D4-4A80-BD79-DCC8F09528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{1887A68A-6A34-4B23-A793-CBD4ECCC1A46}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D4-4A80-BD79-DCC8F09528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{9821D555-2F23-420B-824A-285A1257A449}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D4-4A80-BD79-DCC8F09528C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{E491FCD7-3259-4DE2-9532-90E291CE61EC}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BD4-4A80-BD79-DCC8F09528C6}"/>
                </c:ext>
              </c:extLst>
            </c:dLbl>
            <c:dLbl>
              <c:idx val="16"/>
              <c:layout>
                <c:manualLayout>
                  <c:x val="-1.8235628084250059E-2"/>
                  <c:y val="-5.648150875363978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{382CA752-F217-4DAC-ADEF-4A5EDA76F169}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BD4-4A80-BD79-DCC8F09528C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{4E117C50-9949-4BFC-98AC-3E5043FF9421}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BD4-4A80-BD79-DCC8F09528C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{9CE34567-9647-4968-A152-A2AA7E976B7A}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BD4-4A80-BD79-DCC8F09528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7.8</c:v>
                </c:pt>
                <c:pt idx="16">
                  <c:v>8</c:v>
                </c:pt>
                <c:pt idx="24">
                  <c:v>9.1999999999999993</c:v>
                </c:pt>
                <c:pt idx="32">
                  <c:v>10.3</c:v>
                </c:pt>
              </c:numCache>
            </c:numRef>
          </c:xVal>
          <c:yVal>
            <c:numRef>
              <c:f>公会計指標分析・財政指標組合せ分析表!$BP$73:$DC$73</c:f>
              <c:numCache>
                <c:formatCode>#,##0.0;"▲ "#,##0.0</c:formatCode>
                <c:ptCount val="40"/>
                <c:pt idx="0">
                  <c:v>105.6</c:v>
                </c:pt>
                <c:pt idx="8">
                  <c:v>91.5</c:v>
                </c:pt>
                <c:pt idx="16">
                  <c:v>100.6</c:v>
                </c:pt>
                <c:pt idx="24">
                  <c:v>109.4</c:v>
                </c:pt>
                <c:pt idx="32">
                  <c:v>109.3</c:v>
                </c:pt>
              </c:numCache>
            </c:numRef>
          </c:yVal>
          <c:smooth val="0"/>
          <c:extLst>
            <c:ext xmlns:c16="http://schemas.microsoft.com/office/drawing/2014/chart" uri="{C3380CC4-5D6E-409C-BE32-E72D297353CC}">
              <c16:uniqueId val="{00000009-8BD4-4A80-BD79-DCC8F09528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{CEB3B2CB-B850-406D-ACB8-EADECB2D1EF0}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BD4-4A80-BD79-DCC8F09528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{6E5D0962-AD25-4539-A683-494372E574F2}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D4-4A80-BD79-DCC8F09528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{09CECA1F-644D-49B5-9713-EEE2B9FA9212}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D4-4A80-BD79-DCC8F09528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{C9533223-7E77-436C-9875-6E27B953018A}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D4-4A80-BD79-DCC8F09528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{3D099549-00EE-4A6C-9672-C945E430A06E}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D4-4A80-BD79-DCC8F09528C6}"/>
                </c:ext>
              </c:extLst>
            </c:dLbl>
            <c:dLbl>
              <c:idx val="8"/>
              <c:layout>
                <c:manualLayout>
                  <c:x val="-3.0006966844025401E-2"/>
                  <c:y val="-8.13373728600521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{DDFAF0C4-FECE-4C60-B89F-6FAF5890FA23}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BD4-4A80-BD79-DCC8F09528C6}"/>
                </c:ext>
              </c:extLst>
            </c:dLbl>
            <c:dLbl>
              <c:idx val="16"/>
              <c:layout>
                <c:manualLayout>
                  <c:x val="-3.3389016394195864E-2"/>
                  <c:y val="-7.187700997392300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{AD6F0087-FFDA-4DDA-83A0-2243D286615E}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BD4-4A80-BD79-DCC8F09528C6}"/>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{BC09563D-E293-4C80-B441-F396003447D6}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BD4-4A80-BD79-DCC8F09528C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{A76E5167-6EF3-472D-8402-DD8A2B834A0F}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BD4-4A80-BD79-DCC8F09528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BD4-4A80-BD79-DCC8F09528C6}"/>
            </c:ext>
          </c:extLst>
        </c:ser>
        <c:dLbls>
          <c:showLegendKey val="0"/>
          <c:showVal val="1"/>
          <c:showCatName val="0"/>
          <c:showSerName val="0"/>
          <c:showPercent val="0"/>
          <c:showBubbleSize val="0"/>
        </c:dLbls>
        <c:axId val="84219776"/>
        <c:axId val="84234240"/>
      </c:scatterChart>
      <c:valAx>
        <c:axId val="84219776"/>
        <c:scaling>
          <c:orientation val="minMax"/>
          <c:max val="10.6"/>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年度以降は減少傾向にあったが、平成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年度に起債した小中一貫校施設整備事業債の元利償還が始まったことから増加に転じている。償還のピークを迎える令和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年度までは元利償還金の増加を見込んでいる。</a:t>
          </a:r>
        </a:p>
        <a:p>
          <a:r>
            <a:rPr kumimoji="1" lang="ja-JP" altLang="en-US" sz="1200">
              <a:latin typeface="ＭＳ ゴシック" pitchFamily="49" charset="-128"/>
              <a:ea typeface="ＭＳ ゴシック" pitchFamily="49" charset="-128"/>
            </a:rPr>
            <a:t>　公営企業債の元利償還金に対する繰入金は下水道事業債の元利償還金が該当するが、下水道処理施設の改修工事等に伴う起債や元金償還が始まった地方債が多く、今後も漸増していくものと見込んでいる。</a:t>
          </a:r>
        </a:p>
        <a:p>
          <a:r>
            <a:rPr kumimoji="1" lang="ja-JP" altLang="en-US" sz="1200">
              <a:latin typeface="ＭＳ ゴシック" pitchFamily="49" charset="-128"/>
              <a:ea typeface="ＭＳ ゴシック" pitchFamily="49" charset="-128"/>
            </a:rPr>
            <a:t>　今後も事業の見直しや精査等を行い、投資的事業への地方債の発行抑制や公営企業の健全化及び現在の水準の向上に努める。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満期一括償還地方債を活用していないため、その償還に係る減債基金の積立は行っていない。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のうち公営企業債等繰入見込額が増加（</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百万円増、</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増）に転じたが、その他の項目では減少傾向にある。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全ての項目において減少傾向にあるものの、</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も減少傾向で推移しているため、将来負担比率の分子は減少に転じた。</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のうち充当可能基金については、地方交付税の減少等により財政調整基金を取り崩したため前年度から</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百万円減となっており、</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は前年度から</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減となっているが、</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においても前年度から</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減となったため、将来負担比率の分子は前年度から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2,747</a:t>
          </a:r>
          <a:r>
            <a:rPr kumimoji="1" lang="ja-JP" altLang="en-US" sz="1400">
              <a:latin typeface="ＭＳ ゴシック" pitchFamily="49" charset="-128"/>
              <a:ea typeface="ＭＳ ゴシック" pitchFamily="49" charset="-128"/>
            </a:rPr>
            <a:t>百万円となっている。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宮城県色麻町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地方交付税の減少や一部事務組合（加美郡保健医療福祉行政事務組合、大崎地域広域行政事務組合）への負担金等の財源に充てるために取り崩しを行ったことにより、前年度から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公共施設の老朽化対策に備え、特定目的基金の設置の検討や今後の事業計画を踏まえ基金の増加に努める。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①奨学資金貸付基金：奨学資金の貸与を目的とした基金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②ふるさとまちづくり基金：色麻町の住みよい豊かなまちづくりを推進したいという思いのもと寄せられた寄附金の適切な管理運用を目的とした基金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③長寿社会対策基金：高齢化社会に対応した施策の展開及び地域振興や福祉の向上を目的とした基金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世紀の田園文化創造基金：緑豊かで活力ある色麻の田園形成に係る地域活動の強化・支援を目的とした基金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⑤森林環境整備基金：健全な森林環境の整備と木材の利活用促進等を目的とした基金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東日本大震災復興基金において、自主防災組織防災活動助成事業及び防災マップ（ハザードマップ）作成業務委託の財源として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百万円の取り崩しを行ったことにより前年度から減少となっている。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ふるさとまちづくり基金において、令和元年度までは取り崩し金額が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年度以降は当基金を財源とする事業が増加していく見込みであるため、これに伴い基金残高は減少していく見込みである。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地方交付税の減少や一部事務組合（加美郡保健医療福祉行政事務組合、大崎地域広域行政事務組合）への負担金等の財源に充てるために取り崩しを行ったことにより、前年度から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各公共施設の老朽化が進行しており、今後、大規模改修に備え財政調整基金の増加に努める。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基金運用から生じた利子分を財源に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年度まで漸増していく見込みであるため、計画的に資金の増加に努める。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6,779
6,728
109.28
4,443,273
4,276,461
156,854
2,928,009
3,841,573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63.8%</a:t>
          </a:r>
          <a:r>
            <a:rPr kumimoji="1" lang="ja-JP" altLang="en-US" sz="1100">
              <a:latin typeface="ＭＳ Ｐゴシック" panose="020B0600070205080204" pitchFamily="50" charset="-128"/>
              <a:ea typeface="ＭＳ Ｐゴシック" panose="020B0600070205080204" pitchFamily="50" charset="-128"/>
            </a:rPr>
            <a:t>となっており、全国平均（</a:t>
          </a:r>
          <a:r>
            <a:rPr kumimoji="1" lang="en-US" altLang="ja-JP" sz="1100">
              <a:latin typeface="ＭＳ Ｐゴシック" panose="020B0600070205080204" pitchFamily="50" charset="-128"/>
              <a:ea typeface="ＭＳ Ｐゴシック" panose="020B0600070205080204" pitchFamily="50" charset="-128"/>
            </a:rPr>
            <a:t>63.4%</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57.2%</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62.9%</a:t>
          </a:r>
          <a:r>
            <a:rPr kumimoji="1" lang="ja-JP" altLang="en-US" sz="1100">
              <a:latin typeface="ＭＳ Ｐゴシック" panose="020B0600070205080204" pitchFamily="50" charset="-128"/>
              <a:ea typeface="ＭＳ Ｐゴシック" panose="020B0600070205080204" pitchFamily="50" charset="-128"/>
            </a:rPr>
            <a:t>）と比較すると、いずれも上回っている状況である。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各施設の維持修繕を行っているが、年々施設の老朽化は顕著化しており、維持修繕費は漸増していくものと考えられる。今後も総合管理計画に基づき、適正な施設の維持管理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135043</xdr:rowOff>
    </xdr:from>
    <xdr:to>
      <xdr:col>23</xdr:col>
      <xdr:colOff>136525</xdr:colOff>
      <xdr:row>31</xdr:row>
      <xdr:rowOff>65193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113470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028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36741</xdr:rowOff>
    </xdr:from>
    <xdr:ext cx="405111" cy="259045"/>
    <xdr:sp macro="" textlink="">
      <xdr:nvSpPr>
        <xdr:cNvPr id="83" name="n_1aveValue有形固定資産減価償却率">
          <a:extLst>
            <a:ext uri="{FF2B5EF4-FFF2-40B4-BE49-F238E27FC236}">
              <a16:creationId xmlns:a16="http://schemas.microsoft.com/office/drawing/2014/main" id="{00000000-0008-0000-0000-000053000000}"/>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84" name="n_2aveValue有形固定資産減価償却率">
          <a:extLst>
            <a:ext uri="{FF2B5EF4-FFF2-40B4-BE49-F238E27FC236}">
              <a16:creationId xmlns:a16="http://schemas.microsoft.com/office/drawing/2014/main" id="{00000000-0008-0000-0000-000054000000}"/>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85" name="n_3aveValue有形固定資産減価償却率">
          <a:extLst>
            <a:ext uri="{FF2B5EF4-FFF2-40B4-BE49-F238E27FC236}">
              <a16:creationId xmlns:a16="http://schemas.microsoft.com/office/drawing/2014/main" id="{00000000-0008-0000-0000-000055000000}"/>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86" name="n_4aveValue有形固定資産減価償却率">
          <a:extLst>
            <a:ext uri="{FF2B5EF4-FFF2-40B4-BE49-F238E27FC236}">
              <a16:creationId xmlns:a16="http://schemas.microsoft.com/office/drawing/2014/main" id="{00000000-0008-0000-0000-000056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48.4</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610.8%</a:t>
          </a:r>
          <a:r>
            <a:rPr kumimoji="1" lang="ja-JP" altLang="en-US" sz="1050">
              <a:latin typeface="ＭＳ Ｐゴシック" panose="020B0600070205080204" pitchFamily="50" charset="-128"/>
              <a:ea typeface="ＭＳ Ｐゴシック" panose="020B0600070205080204" pitchFamily="50" charset="-128"/>
            </a:rPr>
            <a:t>となり、全国平均（</a:t>
          </a:r>
          <a:r>
            <a:rPr kumimoji="1" lang="en-US" altLang="ja-JP" sz="1050">
              <a:latin typeface="ＭＳ Ｐゴシック" panose="020B0600070205080204" pitchFamily="50" charset="-128"/>
              <a:ea typeface="ＭＳ Ｐゴシック" panose="020B0600070205080204" pitchFamily="50" charset="-128"/>
            </a:rPr>
            <a:t>642.8%</a:t>
          </a:r>
          <a:r>
            <a:rPr kumimoji="1" lang="ja-JP" altLang="en-US" sz="1050">
              <a:latin typeface="ＭＳ Ｐゴシック" panose="020B0600070205080204" pitchFamily="50" charset="-128"/>
              <a:ea typeface="ＭＳ Ｐゴシック" panose="020B0600070205080204" pitchFamily="50" charset="-128"/>
            </a:rPr>
            <a:t>）、宮城県平均（</a:t>
          </a:r>
          <a:r>
            <a:rPr kumimoji="1" lang="en-US" altLang="ja-JP" sz="1050">
              <a:latin typeface="ＭＳ Ｐゴシック" panose="020B0600070205080204" pitchFamily="50" charset="-128"/>
              <a:ea typeface="ＭＳ Ｐゴシック" panose="020B0600070205080204" pitchFamily="50" charset="-128"/>
            </a:rPr>
            <a:t>854.5%</a:t>
          </a:r>
          <a:r>
            <a:rPr kumimoji="1" lang="ja-JP" altLang="en-US" sz="1050">
              <a:latin typeface="ＭＳ Ｐゴシック" panose="020B0600070205080204" pitchFamily="50" charset="-128"/>
              <a:ea typeface="ＭＳ Ｐゴシック" panose="020B0600070205080204" pitchFamily="50" charset="-128"/>
            </a:rPr>
            <a:t>）と比べると下回っているが、類似団体平均（</a:t>
          </a:r>
          <a:r>
            <a:rPr kumimoji="1" lang="en-US" altLang="ja-JP" sz="1050">
              <a:latin typeface="ＭＳ Ｐゴシック" panose="020B0600070205080204" pitchFamily="50" charset="-128"/>
              <a:ea typeface="ＭＳ Ｐゴシック" panose="020B0600070205080204" pitchFamily="50" charset="-128"/>
            </a:rPr>
            <a:t>473.2%</a:t>
          </a:r>
          <a:r>
            <a:rPr kumimoji="1" lang="ja-JP" altLang="en-US" sz="1050">
              <a:latin typeface="ＭＳ Ｐゴシック" panose="020B0600070205080204" pitchFamily="50" charset="-128"/>
              <a:ea typeface="ＭＳ Ｐゴシック" panose="020B0600070205080204" pitchFamily="50" charset="-128"/>
            </a:rPr>
            <a:t>）と比べると上回っている状況である。地方債の発行抑制により、将来負担額は減少傾向にあるが、同時に充当可能基金残高においても減少傾向にあり、結果として将来負担比率の分子が増加傾向にある。</a:t>
          </a:r>
        </a:p>
        <a:p>
          <a:r>
            <a:rPr kumimoji="1" lang="ja-JP" altLang="en-US" sz="1050">
              <a:latin typeface="ＭＳ Ｐゴシック" panose="020B0600070205080204" pitchFamily="50" charset="-128"/>
              <a:ea typeface="ＭＳ Ｐゴシック" panose="020B0600070205080204" pitchFamily="50" charset="-128"/>
            </a:rPr>
            <a:t>　宮城県平均と比較すると良好な水準にあるが、類似団体と比較すると数値に大きな乖離が生じているため、引き続き地方債の発行抑制を行っていくとともに、基金残高が増加に転じるような財政運営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16" name="債務償還比率最小値テキスト">
          <a:extLst>
            <a:ext uri="{FF2B5EF4-FFF2-40B4-BE49-F238E27FC236}">
              <a16:creationId xmlns:a16="http://schemas.microsoft.com/office/drawing/2014/main" id="{00000000-0008-0000-0000-000074000000}"/>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a:extLst>
            <a:ext uri="{FF2B5EF4-FFF2-40B4-BE49-F238E27FC236}">
              <a16:creationId xmlns:a16="http://schemas.microsoft.com/office/drawing/2014/main" id="{00000000-0008-0000-0000-00007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0" name="債務償還比率平均値テキスト">
          <a:extLst>
            <a:ext uri="{FF2B5EF4-FFF2-40B4-BE49-F238E27FC236}">
              <a16:creationId xmlns:a16="http://schemas.microsoft.com/office/drawing/2014/main" id="{00000000-0008-0000-0000-000078000000}"/>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1" name="フローチャート: 判断 120">
          <a:extLst>
            <a:ext uri="{FF2B5EF4-FFF2-40B4-BE49-F238E27FC236}">
              <a16:creationId xmlns:a16="http://schemas.microsoft.com/office/drawing/2014/main" id="{00000000-0008-0000-0000-000079000000}"/>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2" name="フローチャート: 判断 121">
          <a:extLst>
            <a:ext uri="{FF2B5EF4-FFF2-40B4-BE49-F238E27FC236}">
              <a16:creationId xmlns:a16="http://schemas.microsoft.com/office/drawing/2014/main" id="{00000000-0008-0000-0000-00007A00000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79629</xdr:rowOff>
    </xdr:from>
    <xdr:to>
      <xdr:col>76</xdr:col>
      <xdr:colOff>73025</xdr:colOff>
      <xdr:row>31</xdr:row>
      <xdr:rowOff>9779</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58056</xdr:rowOff>
    </xdr:from>
    <xdr:ext cx="469744" cy="259045"/>
    <xdr:sp macro="" textlink="">
      <xdr:nvSpPr>
        <xdr:cNvPr id="132" name="債務償還比率該当値テキスト">
          <a:extLst>
            <a:ext uri="{FF2B5EF4-FFF2-40B4-BE49-F238E27FC236}">
              <a16:creationId xmlns:a16="http://schemas.microsoft.com/office/drawing/2014/main" id="{00000000-0008-0000-0000-000084000000}"/>
            </a:ext>
          </a:extLst>
        </xdr:cNvPr>
        <xdr:cNvSpPr txBox="1"/>
      </xdr:nvSpPr>
      <xdr:spPr>
        <a:xfrm>
          <a:off x="14846300"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137682</xdr:rowOff>
    </xdr:from>
    <xdr:to>
      <xdr:col>72</xdr:col>
      <xdr:colOff>123825</xdr:colOff>
      <xdr:row>31</xdr:row>
      <xdr:rowOff>67832</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033500" y="60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130429</xdr:rowOff>
    </xdr:from>
    <xdr:to>
      <xdr:col>76</xdr:col>
      <xdr:colOff>22225</xdr:colOff>
      <xdr:row>31</xdr:row>
      <xdr:rowOff>17032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084300" y="6045454"/>
          <a:ext cx="7112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165029</xdr:rowOff>
    </xdr:from>
    <xdr:to>
      <xdr:col>68</xdr:col>
      <xdr:colOff>123825</xdr:colOff>
      <xdr:row>31</xdr:row>
      <xdr:rowOff>95179</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3271500" y="60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17032</xdr:rowOff>
    </xdr:from>
    <xdr:to>
      <xdr:col>72</xdr:col>
      <xdr:colOff>73025</xdr:colOff>
      <xdr:row>31</xdr:row>
      <xdr:rowOff>44379</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flipV="1">
          <a:off x="13322300" y="6103507"/>
          <a:ext cx="762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93663</xdr:rowOff>
    </xdr:from>
    <xdr:to>
      <xdr:col>64</xdr:col>
      <xdr:colOff>123825</xdr:colOff>
      <xdr:row>31</xdr:row>
      <xdr:rowOff>23813</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2509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144463</xdr:rowOff>
    </xdr:from>
    <xdr:to>
      <xdr:col>68</xdr:col>
      <xdr:colOff>73025</xdr:colOff>
      <xdr:row>31</xdr:row>
      <xdr:rowOff>44379</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2560300" y="6059488"/>
          <a:ext cx="762000" cy="7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151356</xdr:rowOff>
    </xdr:from>
    <xdr:to>
      <xdr:col>60</xdr:col>
      <xdr:colOff>123825</xdr:colOff>
      <xdr:row>31</xdr:row>
      <xdr:rowOff>81506</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1747500" y="60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144463</xdr:rowOff>
    </xdr:from>
    <xdr:to>
      <xdr:col>64</xdr:col>
      <xdr:colOff>73025</xdr:colOff>
      <xdr:row>31</xdr:row>
      <xdr:rowOff>30706</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flipV="1">
          <a:off x="11798300" y="6059488"/>
          <a:ext cx="762000" cy="5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1" name="n_1aveValue債務償還比率">
          <a:extLst>
            <a:ext uri="{FF2B5EF4-FFF2-40B4-BE49-F238E27FC236}">
              <a16:creationId xmlns:a16="http://schemas.microsoft.com/office/drawing/2014/main" id="{00000000-0008-0000-0000-00008D000000}"/>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42" name="n_2aveValue債務償還比率">
          <a:extLst>
            <a:ext uri="{FF2B5EF4-FFF2-40B4-BE49-F238E27FC236}">
              <a16:creationId xmlns:a16="http://schemas.microsoft.com/office/drawing/2014/main" id="{00000000-0008-0000-0000-00008E000000}"/>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3" name="n_3aveValue債務償還比率">
          <a:extLst>
            <a:ext uri="{FF2B5EF4-FFF2-40B4-BE49-F238E27FC236}">
              <a16:creationId xmlns:a16="http://schemas.microsoft.com/office/drawing/2014/main" id="{00000000-0008-0000-0000-00008F000000}"/>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79420</xdr:rowOff>
    </xdr:from>
    <xdr:ext cx="469744" cy="259045"/>
    <xdr:sp macro="" textlink="">
      <xdr:nvSpPr>
        <xdr:cNvPr id="144" name="n_4aveValue債務償還比率">
          <a:extLst>
            <a:ext uri="{FF2B5EF4-FFF2-40B4-BE49-F238E27FC236}">
              <a16:creationId xmlns:a16="http://schemas.microsoft.com/office/drawing/2014/main" id="{00000000-0008-0000-0000-000090000000}"/>
            </a:ext>
          </a:extLst>
        </xdr:cNvPr>
        <xdr:cNvSpPr txBox="1"/>
      </xdr:nvSpPr>
      <xdr:spPr>
        <a:xfrm>
          <a:off x="11563427" y="54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58959</xdr:rowOff>
    </xdr:from>
    <xdr:ext cx="469744" cy="259045"/>
    <xdr:sp macro="" textlink="">
      <xdr:nvSpPr>
        <xdr:cNvPr id="145" name="n_1mainValue債務償還比率">
          <a:extLst>
            <a:ext uri="{FF2B5EF4-FFF2-40B4-BE49-F238E27FC236}">
              <a16:creationId xmlns:a16="http://schemas.microsoft.com/office/drawing/2014/main" id="{00000000-0008-0000-0000-000091000000}"/>
            </a:ext>
          </a:extLst>
        </xdr:cNvPr>
        <xdr:cNvSpPr txBox="1"/>
      </xdr:nvSpPr>
      <xdr:spPr>
        <a:xfrm>
          <a:off x="13836727" y="614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86306</xdr:rowOff>
    </xdr:from>
    <xdr:ext cx="469744" cy="259045"/>
    <xdr:sp macro="" textlink="">
      <xdr:nvSpPr>
        <xdr:cNvPr id="146" name="n_2mainValue債務償還比率">
          <a:extLst>
            <a:ext uri="{FF2B5EF4-FFF2-40B4-BE49-F238E27FC236}">
              <a16:creationId xmlns:a16="http://schemas.microsoft.com/office/drawing/2014/main" id="{00000000-0008-0000-0000-000092000000}"/>
            </a:ext>
          </a:extLst>
        </xdr:cNvPr>
        <xdr:cNvSpPr txBox="1"/>
      </xdr:nvSpPr>
      <xdr:spPr>
        <a:xfrm>
          <a:off x="13087427" y="617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14940</xdr:rowOff>
    </xdr:from>
    <xdr:ext cx="469744" cy="259045"/>
    <xdr:sp macro="" textlink="">
      <xdr:nvSpPr>
        <xdr:cNvPr id="147" name="n_3mainValue債務償還比率">
          <a:extLst>
            <a:ext uri="{FF2B5EF4-FFF2-40B4-BE49-F238E27FC236}">
              <a16:creationId xmlns:a16="http://schemas.microsoft.com/office/drawing/2014/main" id="{00000000-0008-0000-0000-000093000000}"/>
            </a:ext>
          </a:extLst>
        </xdr:cNvPr>
        <xdr:cNvSpPr txBox="1"/>
      </xdr:nvSpPr>
      <xdr:spPr>
        <a:xfrm>
          <a:off x="12325427" y="610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72633</xdr:rowOff>
    </xdr:from>
    <xdr:ext cx="469744" cy="259045"/>
    <xdr:sp macro="" textlink="">
      <xdr:nvSpPr>
        <xdr:cNvPr id="148" name="n_4mainValue債務償還比率">
          <a:extLst>
            <a:ext uri="{FF2B5EF4-FFF2-40B4-BE49-F238E27FC236}">
              <a16:creationId xmlns:a16="http://schemas.microsoft.com/office/drawing/2014/main" id="{00000000-0008-0000-0000-000094000000}"/>
            </a:ext>
          </a:extLst>
        </xdr:cNvPr>
        <xdr:cNvSpPr txBox="1"/>
      </xdr:nvSpPr>
      <xdr:spPr>
        <a:xfrm>
          <a:off x="11563427" y="615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6,779
6,728
109.28
4,443,273
4,276,461
156,854
2,928,009
3,841,573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113047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100-00004D000000}"/>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78" name="n_4aveValue【道路】&#10;有形固定資産減価償却率">
          <a:extLst>
            <a:ext uri="{FF2B5EF4-FFF2-40B4-BE49-F238E27FC236}">
              <a16:creationId xmlns:a16="http://schemas.microsoft.com/office/drawing/2014/main" id="{00000000-0008-0000-0100-00004E000000}"/>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1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3" name="【道路】&#10;一人当たり延長最小値テキスト">
          <a:extLst>
            <a:ext uri="{FF2B5EF4-FFF2-40B4-BE49-F238E27FC236}">
              <a16:creationId xmlns:a16="http://schemas.microsoft.com/office/drawing/2014/main" id="{00000000-0008-0000-0100-000067000000}"/>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05" name="【道路】&#10;一人当たり延長最大値テキスト">
          <a:extLst>
            <a:ext uri="{FF2B5EF4-FFF2-40B4-BE49-F238E27FC236}">
              <a16:creationId xmlns:a16="http://schemas.microsoft.com/office/drawing/2014/main" id="{00000000-0008-0000-0100-000069000000}"/>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07" name="【道路】&#10;一人当たり延長平均値テキスト">
          <a:extLst>
            <a:ext uri="{FF2B5EF4-FFF2-40B4-BE49-F238E27FC236}">
              <a16:creationId xmlns:a16="http://schemas.microsoft.com/office/drawing/2014/main" id="{00000000-0008-0000-0100-00006B000000}"/>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147517</xdr:rowOff>
    </xdr:from>
    <xdr:to>
      <xdr:col>55</xdr:col>
      <xdr:colOff>50800</xdr:colOff>
      <xdr:row>42</xdr:row>
      <xdr:rowOff>77667</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10426700" y="71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105297</xdr:rowOff>
    </xdr:from>
    <xdr:ext cx="534377" cy="259045"/>
    <xdr:sp macro="" textlink="">
      <xdr:nvSpPr>
        <xdr:cNvPr id="119" name="【道路】&#10;一人当たり延長該当値テキスト">
          <a:extLst>
            <a:ext uri="{FF2B5EF4-FFF2-40B4-BE49-F238E27FC236}">
              <a16:creationId xmlns:a16="http://schemas.microsoft.com/office/drawing/2014/main" id="{00000000-0008-0000-0100-000077000000}"/>
            </a:ext>
          </a:extLst>
        </xdr:cNvPr>
        <xdr:cNvSpPr txBox="1"/>
      </xdr:nvSpPr>
      <xdr:spPr>
        <a:xfrm>
          <a:off x="10515600" y="7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40</xdr:row>
      <xdr:rowOff>75223</xdr:rowOff>
    </xdr:from>
    <xdr:ext cx="599010" cy="259045"/>
    <xdr:sp macro="" textlink="">
      <xdr:nvSpPr>
        <xdr:cNvPr id="120" name="n_1aveValue【道路】&#10;一人当たり延長">
          <a:extLst>
            <a:ext uri="{FF2B5EF4-FFF2-40B4-BE49-F238E27FC236}">
              <a16:creationId xmlns:a16="http://schemas.microsoft.com/office/drawing/2014/main" id="{00000000-0008-0000-0100-000078000000}"/>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21" name="n_2aveValue【道路】&#10;一人当たり延長">
          <a:extLst>
            <a:ext uri="{FF2B5EF4-FFF2-40B4-BE49-F238E27FC236}">
              <a16:creationId xmlns:a16="http://schemas.microsoft.com/office/drawing/2014/main" id="{00000000-0008-0000-0100-000079000000}"/>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22" name="n_3aveValue【道路】&#10;一人当たり延長">
          <a:extLst>
            <a:ext uri="{FF2B5EF4-FFF2-40B4-BE49-F238E27FC236}">
              <a16:creationId xmlns:a16="http://schemas.microsoft.com/office/drawing/2014/main" id="{00000000-0008-0000-0100-00007A000000}"/>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23" name="n_4aveValue【道路】&#10;一人当たり延長">
          <a:extLst>
            <a:ext uri="{FF2B5EF4-FFF2-40B4-BE49-F238E27FC236}">
              <a16:creationId xmlns:a16="http://schemas.microsoft.com/office/drawing/2014/main" id="{00000000-0008-0000-0100-00007B000000}"/>
            </a:ext>
          </a:extLst>
        </xdr:cNvPr>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00000000-0008-0000-0100-000096000000}"/>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00000000-0008-0000-0100-000098000000}"/>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00000000-0008-0000-0100-00009A000000}"/>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100-0000A6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00000000-0008-0000-0100-0000A7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70" name="n_4ave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0000000-0008-0000-0100-0000B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00000000-0008-0000-0100-0000C100000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00000000-0008-0000-0100-0000C3000000}"/>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0000000-0008-0000-0100-0000C5000000}"/>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02" name="フローチャート: 判断 201">
          <a:extLst>
            <a:ext uri="{FF2B5EF4-FFF2-40B4-BE49-F238E27FC236}">
              <a16:creationId xmlns:a16="http://schemas.microsoft.com/office/drawing/2014/main" id="{00000000-0008-0000-0100-0000CA000000}"/>
            </a:ext>
          </a:extLst>
        </xdr:cNvPr>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70769</xdr:rowOff>
    </xdr:from>
    <xdr:to>
      <xdr:col>55</xdr:col>
      <xdr:colOff>50800</xdr:colOff>
      <xdr:row>64</xdr:row>
      <xdr:rowOff>919</xdr:rowOff>
    </xdr:to>
    <xdr:sp macro="" textlink="">
      <xdr:nvSpPr>
        <xdr:cNvPr id="208" name="楕円 207">
          <a:extLst>
            <a:ext uri="{FF2B5EF4-FFF2-40B4-BE49-F238E27FC236}">
              <a16:creationId xmlns:a16="http://schemas.microsoft.com/office/drawing/2014/main" id="{00000000-0008-0000-0100-0000D0000000}"/>
            </a:ext>
          </a:extLst>
        </xdr:cNvPr>
        <xdr:cNvSpPr/>
      </xdr:nvSpPr>
      <xdr:spPr>
        <a:xfrm>
          <a:off x="10426700" y="108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157146</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00000000-0008-0000-0100-0000D1000000}"/>
            </a:ext>
          </a:extLst>
        </xdr:cNvPr>
        <xdr:cNvSpPr txBox="1"/>
      </xdr:nvSpPr>
      <xdr:spPr>
        <a:xfrm>
          <a:off x="10515600" y="1078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24851</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00000000-0008-0000-0100-0000D400000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90910</xdr:rowOff>
    </xdr:from>
    <xdr:ext cx="599010" cy="259045"/>
    <xdr:sp macro="" textlink="">
      <xdr:nvSpPr>
        <xdr:cNvPr id="213" name="n_4aveValue【橋りょう・トンネル】&#10;一人当たり有形固定資産（償却資産）額">
          <a:extLst>
            <a:ext uri="{FF2B5EF4-FFF2-40B4-BE49-F238E27FC236}">
              <a16:creationId xmlns:a16="http://schemas.microsoft.com/office/drawing/2014/main" id="{00000000-0008-0000-0100-0000D5000000}"/>
            </a:ext>
          </a:extLst>
        </xdr:cNvPr>
        <xdr:cNvSpPr txBox="1"/>
      </xdr:nvSpPr>
      <xdr:spPr>
        <a:xfrm>
          <a:off x="6672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00000000-0008-0000-0100-0000E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a:extLst>
            <a:ext uri="{FF2B5EF4-FFF2-40B4-BE49-F238E27FC236}">
              <a16:creationId xmlns:a16="http://schemas.microsoft.com/office/drawing/2014/main" id="{00000000-0008-0000-0100-0000F0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42" name="【公営住宅】&#10;有形固定資産減価償却率最大値テキスト">
          <a:extLst>
            <a:ext uri="{FF2B5EF4-FFF2-40B4-BE49-F238E27FC236}">
              <a16:creationId xmlns:a16="http://schemas.microsoft.com/office/drawing/2014/main" id="{00000000-0008-0000-0100-0000F200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00000000-0008-0000-0100-0000F4000000}"/>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45" name="フローチャート: 判断 244">
          <a:extLst>
            <a:ext uri="{FF2B5EF4-FFF2-40B4-BE49-F238E27FC236}">
              <a16:creationId xmlns:a16="http://schemas.microsoft.com/office/drawing/2014/main" id="{00000000-0008-0000-0100-0000F5000000}"/>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6" name="フローチャート: 判断 245">
          <a:extLst>
            <a:ext uri="{FF2B5EF4-FFF2-40B4-BE49-F238E27FC236}">
              <a16:creationId xmlns:a16="http://schemas.microsoft.com/office/drawing/2014/main" id="{00000000-0008-0000-0100-0000F600000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47" name="フローチャート: 判断 246">
          <a:extLst>
            <a:ext uri="{FF2B5EF4-FFF2-40B4-BE49-F238E27FC236}">
              <a16:creationId xmlns:a16="http://schemas.microsoft.com/office/drawing/2014/main" id="{00000000-0008-0000-0100-0000F700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48" name="フローチャート: 判断 247">
          <a:extLst>
            <a:ext uri="{FF2B5EF4-FFF2-40B4-BE49-F238E27FC236}">
              <a16:creationId xmlns:a16="http://schemas.microsoft.com/office/drawing/2014/main" id="{00000000-0008-0000-0100-0000F8000000}"/>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49" name="フローチャート: 判断 248">
          <a:extLst>
            <a:ext uri="{FF2B5EF4-FFF2-40B4-BE49-F238E27FC236}">
              <a16:creationId xmlns:a16="http://schemas.microsoft.com/office/drawing/2014/main" id="{00000000-0008-0000-0100-0000F900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108131</xdr:rowOff>
    </xdr:from>
    <xdr:to>
      <xdr:col>24</xdr:col>
      <xdr:colOff>114300</xdr:colOff>
      <xdr:row>85</xdr:row>
      <xdr:rowOff>38281</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4584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86558</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00000000-0008-0000-0100-000000010000}"/>
            </a:ext>
          </a:extLst>
        </xdr:cNvPr>
        <xdr:cNvSpPr txBox="1"/>
      </xdr:nvSpPr>
      <xdr:spPr>
        <a:xfrm>
          <a:off x="4673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139716</xdr:rowOff>
    </xdr:from>
    <xdr:ext cx="405111" cy="259045"/>
    <xdr:sp macro="" textlink="">
      <xdr:nvSpPr>
        <xdr:cNvPr id="257" name="n_1aveValue【公営住宅】&#10;有形固定資産減価償却率">
          <a:extLst>
            <a:ext uri="{FF2B5EF4-FFF2-40B4-BE49-F238E27FC236}">
              <a16:creationId xmlns:a16="http://schemas.microsoft.com/office/drawing/2014/main" id="{00000000-0008-0000-0100-000001010000}"/>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58" name="n_2aveValue【公営住宅】&#10;有形固定資産減価償却率">
          <a:extLst>
            <a:ext uri="{FF2B5EF4-FFF2-40B4-BE49-F238E27FC236}">
              <a16:creationId xmlns:a16="http://schemas.microsoft.com/office/drawing/2014/main" id="{00000000-0008-0000-0100-000002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59" name="n_3aveValue【公営住宅】&#10;有形固定資産減価償却率">
          <a:extLst>
            <a:ext uri="{FF2B5EF4-FFF2-40B4-BE49-F238E27FC236}">
              <a16:creationId xmlns:a16="http://schemas.microsoft.com/office/drawing/2014/main" id="{00000000-0008-0000-0100-000003010000}"/>
            </a:ext>
          </a:extLst>
        </xdr:cNvPr>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60" name="n_4aveValue【公営住宅】&#10;有形固定資産減価償却率">
          <a:extLst>
            <a:ext uri="{FF2B5EF4-FFF2-40B4-BE49-F238E27FC236}">
              <a16:creationId xmlns:a16="http://schemas.microsoft.com/office/drawing/2014/main" id="{00000000-0008-0000-0100-000004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a:extLst>
            <a:ext uri="{FF2B5EF4-FFF2-40B4-BE49-F238E27FC236}">
              <a16:creationId xmlns:a16="http://schemas.microsoft.com/office/drawing/2014/main" id="{00000000-0008-0000-0100-00001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285" name="【公営住宅】&#10;一人当たり面積最小値テキスト">
          <a:extLst>
            <a:ext uri="{FF2B5EF4-FFF2-40B4-BE49-F238E27FC236}">
              <a16:creationId xmlns:a16="http://schemas.microsoft.com/office/drawing/2014/main" id="{00000000-0008-0000-0100-00001D010000}"/>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287" name="【公営住宅】&#10;一人当たり面積最大値テキスト">
          <a:extLst>
            <a:ext uri="{FF2B5EF4-FFF2-40B4-BE49-F238E27FC236}">
              <a16:creationId xmlns:a16="http://schemas.microsoft.com/office/drawing/2014/main" id="{00000000-0008-0000-0100-00001F010000}"/>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289" name="【公営住宅】&#10;一人当たり面積平均値テキスト">
          <a:extLst>
            <a:ext uri="{FF2B5EF4-FFF2-40B4-BE49-F238E27FC236}">
              <a16:creationId xmlns:a16="http://schemas.microsoft.com/office/drawing/2014/main" id="{00000000-0008-0000-0100-000021010000}"/>
            </a:ext>
          </a:extLst>
        </xdr:cNvPr>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94235</xdr:rowOff>
    </xdr:from>
    <xdr:to>
      <xdr:col>55</xdr:col>
      <xdr:colOff>50800</xdr:colOff>
      <xdr:row>86</xdr:row>
      <xdr:rowOff>24385</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10426700" y="146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72662</xdr:rowOff>
    </xdr:from>
    <xdr:ext cx="469744" cy="259045"/>
    <xdr:sp macro="" textlink="">
      <xdr:nvSpPr>
        <xdr:cNvPr id="301" name="【公営住宅】&#10;一人当たり面積該当値テキスト">
          <a:extLst>
            <a:ext uri="{FF2B5EF4-FFF2-40B4-BE49-F238E27FC236}">
              <a16:creationId xmlns:a16="http://schemas.microsoft.com/office/drawing/2014/main" id="{00000000-0008-0000-0100-00002D010000}"/>
            </a:ext>
          </a:extLst>
        </xdr:cNvPr>
        <xdr:cNvSpPr txBox="1"/>
      </xdr:nvSpPr>
      <xdr:spPr>
        <a:xfrm>
          <a:off x="10515600" y="1464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12589</xdr:rowOff>
    </xdr:from>
    <xdr:ext cx="469744" cy="259045"/>
    <xdr:sp macro="" textlink="">
      <xdr:nvSpPr>
        <xdr:cNvPr id="302" name="n_1aveValue【公営住宅】&#10;一人当たり面積">
          <a:extLst>
            <a:ext uri="{FF2B5EF4-FFF2-40B4-BE49-F238E27FC236}">
              <a16:creationId xmlns:a16="http://schemas.microsoft.com/office/drawing/2014/main" id="{00000000-0008-0000-0100-00002E010000}"/>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03" name="n_2aveValue【公営住宅】&#10;一人当たり面積">
          <a:extLst>
            <a:ext uri="{FF2B5EF4-FFF2-40B4-BE49-F238E27FC236}">
              <a16:creationId xmlns:a16="http://schemas.microsoft.com/office/drawing/2014/main" id="{00000000-0008-0000-0100-00002F010000}"/>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04" name="n_3aveValue【公営住宅】&#10;一人当たり面積">
          <a:extLst>
            <a:ext uri="{FF2B5EF4-FFF2-40B4-BE49-F238E27FC236}">
              <a16:creationId xmlns:a16="http://schemas.microsoft.com/office/drawing/2014/main" id="{00000000-0008-0000-0100-000030010000}"/>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21989</xdr:rowOff>
    </xdr:from>
    <xdr:ext cx="469744" cy="259045"/>
    <xdr:sp macro="" textlink="">
      <xdr:nvSpPr>
        <xdr:cNvPr id="305" name="n_4aveValue【公営住宅】&#10;一人当たり面積">
          <a:extLst>
            <a:ext uri="{FF2B5EF4-FFF2-40B4-BE49-F238E27FC236}">
              <a16:creationId xmlns:a16="http://schemas.microsoft.com/office/drawing/2014/main" id="{00000000-0008-0000-0100-000031010000}"/>
            </a:ext>
          </a:extLst>
        </xdr:cNvPr>
        <xdr:cNvSpPr txBox="1"/>
      </xdr:nvSpPr>
      <xdr:spPr>
        <a:xfrm>
          <a:off x="6737427"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認定こども園・幼稚園・保育所】&#10;有形固定資産減価償却率グラフ枠">
          <a:extLst>
            <a:ext uri="{FF2B5EF4-FFF2-40B4-BE49-F238E27FC236}">
              <a16:creationId xmlns:a16="http://schemas.microsoft.com/office/drawing/2014/main" id="{00000000-0008-0000-0100-00005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8" name="【認定こども園・幼稚園・保育所】&#10;有形固定資産減価償却率最小値テキスト">
          <a:extLst>
            <a:ext uri="{FF2B5EF4-FFF2-40B4-BE49-F238E27FC236}">
              <a16:creationId xmlns:a16="http://schemas.microsoft.com/office/drawing/2014/main" id="{00000000-0008-0000-0100-00005C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50" name="【認定こども園・幼稚園・保育所】&#10;有形固定資産減価償却率最大値テキスト">
          <a:extLst>
            <a:ext uri="{FF2B5EF4-FFF2-40B4-BE49-F238E27FC236}">
              <a16:creationId xmlns:a16="http://schemas.microsoft.com/office/drawing/2014/main" id="{00000000-0008-0000-0100-00005E01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52" name="【認定こども園・幼稚園・保育所】&#10;有形固定資産減価償却率平均値テキスト">
          <a:extLst>
            <a:ext uri="{FF2B5EF4-FFF2-40B4-BE49-F238E27FC236}">
              <a16:creationId xmlns:a16="http://schemas.microsoft.com/office/drawing/2014/main" id="{00000000-0008-0000-0100-000060010000}"/>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66222</xdr:rowOff>
    </xdr:from>
    <xdr:to>
      <xdr:col>85</xdr:col>
      <xdr:colOff>177800</xdr:colOff>
      <xdr:row>41</xdr:row>
      <xdr:rowOff>167822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44649</xdr:rowOff>
    </xdr:from>
    <xdr:ext cx="405111" cy="259045"/>
    <xdr:sp macro="" textlink="">
      <xdr:nvSpPr>
        <xdr:cNvPr id="364" name="【認定こども園・幼稚園・保育所】&#10;有形固定資産減価償却率該当値テキスト">
          <a:extLst>
            <a:ext uri="{FF2B5EF4-FFF2-40B4-BE49-F238E27FC236}">
              <a16:creationId xmlns:a16="http://schemas.microsoft.com/office/drawing/2014/main" id="{00000000-0008-0000-0100-00006C010000}"/>
            </a:ext>
          </a:extLst>
        </xdr:cNvPr>
        <xdr:cNvSpPr txBox="1"/>
      </xdr:nvSpPr>
      <xdr:spPr>
        <a:xfrm>
          <a:off x="16357600"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151691</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id="{00000000-0008-0000-0100-00006D010000}"/>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66" name="n_2aveValue【認定こども園・幼稚園・保育所】&#10;有形固定資産減価償却率">
          <a:extLst>
            <a:ext uri="{FF2B5EF4-FFF2-40B4-BE49-F238E27FC236}">
              <a16:creationId xmlns:a16="http://schemas.microsoft.com/office/drawing/2014/main" id="{00000000-0008-0000-0100-00006E010000}"/>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67" name="n_3aveValue【認定こども園・幼稚園・保育所】&#10;有形固定資産減価償却率">
          <a:extLst>
            <a:ext uri="{FF2B5EF4-FFF2-40B4-BE49-F238E27FC236}">
              <a16:creationId xmlns:a16="http://schemas.microsoft.com/office/drawing/2014/main" id="{00000000-0008-0000-0100-00006F010000}"/>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368" name="n_4aveValue【認定こども園・幼稚園・保育所】&#10;有形固定資産減価償却率">
          <a:extLst>
            <a:ext uri="{FF2B5EF4-FFF2-40B4-BE49-F238E27FC236}">
              <a16:creationId xmlns:a16="http://schemas.microsoft.com/office/drawing/2014/main" id="{00000000-0008-0000-0100-00007001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認定こども園・幼稚園・保育所】&#10;一人当たり面積グラフ枠">
          <a:extLst>
            <a:ext uri="{FF2B5EF4-FFF2-40B4-BE49-F238E27FC236}">
              <a16:creationId xmlns:a16="http://schemas.microsoft.com/office/drawing/2014/main" id="{00000000-0008-0000-0100-00008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95" name="【認定こども園・幼稚園・保育所】&#10;一人当たり面積最小値テキスト">
          <a:extLst>
            <a:ext uri="{FF2B5EF4-FFF2-40B4-BE49-F238E27FC236}">
              <a16:creationId xmlns:a16="http://schemas.microsoft.com/office/drawing/2014/main" id="{00000000-0008-0000-0100-00008B010000}"/>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97" name="【認定こども園・幼稚園・保育所】&#10;一人当たり面積最大値テキスト">
          <a:extLst>
            <a:ext uri="{FF2B5EF4-FFF2-40B4-BE49-F238E27FC236}">
              <a16:creationId xmlns:a16="http://schemas.microsoft.com/office/drawing/2014/main" id="{00000000-0008-0000-0100-00008D010000}"/>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99" name="【認定こども園・幼稚園・保育所】&#10;一人当たり面積平均値テキスト">
          <a:extLst>
            <a:ext uri="{FF2B5EF4-FFF2-40B4-BE49-F238E27FC236}">
              <a16:creationId xmlns:a16="http://schemas.microsoft.com/office/drawing/2014/main" id="{00000000-0008-0000-0100-00008F010000}"/>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162560</xdr:rowOff>
    </xdr:from>
    <xdr:to>
      <xdr:col>116</xdr:col>
      <xdr:colOff>114300</xdr:colOff>
      <xdr:row>36</xdr:row>
      <xdr:rowOff>92710</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22110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13987</xdr:rowOff>
    </xdr:from>
    <xdr:ext cx="469744" cy="259045"/>
    <xdr:sp macro="" textlink="">
      <xdr:nvSpPr>
        <xdr:cNvPr id="411" name="【認定こども園・幼稚園・保育所】&#10;一人当たり面積該当値テキスト">
          <a:extLst>
            <a:ext uri="{FF2B5EF4-FFF2-40B4-BE49-F238E27FC236}">
              <a16:creationId xmlns:a16="http://schemas.microsoft.com/office/drawing/2014/main" id="{00000000-0008-0000-0100-00009B010000}"/>
            </a:ext>
          </a:extLst>
        </xdr:cNvPr>
        <xdr:cNvSpPr txBox="1"/>
      </xdr:nvSpPr>
      <xdr:spPr>
        <a:xfrm>
          <a:off x="22199600"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159855</xdr:rowOff>
    </xdr:from>
    <xdr:ext cx="469744" cy="259045"/>
    <xdr:sp macro="" textlink="">
      <xdr:nvSpPr>
        <xdr:cNvPr id="412" name="n_1aveValue【認定こども園・幼稚園・保育所】&#10;一人当たり面積">
          <a:extLst>
            <a:ext uri="{FF2B5EF4-FFF2-40B4-BE49-F238E27FC236}">
              <a16:creationId xmlns:a16="http://schemas.microsoft.com/office/drawing/2014/main" id="{00000000-0008-0000-0100-00009C010000}"/>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13" name="n_2aveValue【認定こども園・幼稚園・保育所】&#10;一人当たり面積">
          <a:extLst>
            <a:ext uri="{FF2B5EF4-FFF2-40B4-BE49-F238E27FC236}">
              <a16:creationId xmlns:a16="http://schemas.microsoft.com/office/drawing/2014/main" id="{00000000-0008-0000-0100-00009D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14" name="n_3aveValue【認定こども園・幼稚園・保育所】&#10;一人当たり面積">
          <a:extLst>
            <a:ext uri="{FF2B5EF4-FFF2-40B4-BE49-F238E27FC236}">
              <a16:creationId xmlns:a16="http://schemas.microsoft.com/office/drawing/2014/main" id="{00000000-0008-0000-0100-00009E010000}"/>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15" name="n_4aveValue【認定こども園・幼稚園・保育所】&#10;一人当たり面積">
          <a:extLst>
            <a:ext uri="{FF2B5EF4-FFF2-40B4-BE49-F238E27FC236}">
              <a16:creationId xmlns:a16="http://schemas.microsoft.com/office/drawing/2014/main" id="{00000000-0008-0000-0100-00009F01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a:extLst>
            <a:ext uri="{FF2B5EF4-FFF2-40B4-BE49-F238E27FC236}">
              <a16:creationId xmlns:a16="http://schemas.microsoft.com/office/drawing/2014/main" id="{00000000-0008-0000-0100-0000B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41" name="【学校施設】&#10;有形固定資産減価償却率最小値テキスト">
          <a:extLst>
            <a:ext uri="{FF2B5EF4-FFF2-40B4-BE49-F238E27FC236}">
              <a16:creationId xmlns:a16="http://schemas.microsoft.com/office/drawing/2014/main" id="{00000000-0008-0000-0100-0000B901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43" name="【学校施設】&#10;有形固定資産減価償却率最大値テキスト">
          <a:extLst>
            <a:ext uri="{FF2B5EF4-FFF2-40B4-BE49-F238E27FC236}">
              <a16:creationId xmlns:a16="http://schemas.microsoft.com/office/drawing/2014/main" id="{00000000-0008-0000-0100-0000BB010000}"/>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45" name="【学校施設】&#10;有形固定資産減価償却率平均値テキスト">
          <a:extLst>
            <a:ext uri="{FF2B5EF4-FFF2-40B4-BE49-F238E27FC236}">
              <a16:creationId xmlns:a16="http://schemas.microsoft.com/office/drawing/2014/main" id="{00000000-0008-0000-0100-0000BD010000}"/>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457" name="【学校施設】&#10;有形固定資産減価償却率該当値テキスト">
          <a:extLst>
            <a:ext uri="{FF2B5EF4-FFF2-40B4-BE49-F238E27FC236}">
              <a16:creationId xmlns:a16="http://schemas.microsoft.com/office/drawing/2014/main" id="{00000000-0008-0000-0100-0000C9010000}"/>
            </a:ext>
          </a:extLst>
        </xdr:cNvPr>
        <xdr:cNvSpPr txBox="1"/>
      </xdr:nvSpPr>
      <xdr:spPr>
        <a:xfrm>
          <a:off x="16357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100-0000CA01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100-0000CB010000}"/>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100-0000CC0100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61" name="n_4aveValue【学校施設】&#10;有形固定資産減価償却率">
          <a:extLst>
            <a:ext uri="{FF2B5EF4-FFF2-40B4-BE49-F238E27FC236}">
              <a16:creationId xmlns:a16="http://schemas.microsoft.com/office/drawing/2014/main" id="{00000000-0008-0000-0100-0000CD01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1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100-0000EA010000}"/>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92" name="【学校施設】&#10;一人当たり面積最大値テキスト">
          <a:extLst>
            <a:ext uri="{FF2B5EF4-FFF2-40B4-BE49-F238E27FC236}">
              <a16:creationId xmlns:a16="http://schemas.microsoft.com/office/drawing/2014/main" id="{00000000-0008-0000-0100-0000EC010000}"/>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100-0000EE010000}"/>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165798</xdr:rowOff>
    </xdr:from>
    <xdr:to>
      <xdr:col>116</xdr:col>
      <xdr:colOff>114300</xdr:colOff>
      <xdr:row>61</xdr:row>
      <xdr:rowOff>95948</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2110700" y="10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144225</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100-0000FA010000}"/>
            </a:ext>
          </a:extLst>
        </xdr:cNvPr>
        <xdr:cNvSpPr txBox="1"/>
      </xdr:nvSpPr>
      <xdr:spPr>
        <a:xfrm>
          <a:off x="22199600" y="104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63612</xdr:rowOff>
    </xdr:from>
    <xdr:ext cx="469744" cy="259045"/>
    <xdr:sp macro="" textlink="">
      <xdr:nvSpPr>
        <xdr:cNvPr id="507" name="n_1aveValue【学校施設】&#10;一人当たり面積">
          <a:extLst>
            <a:ext uri="{FF2B5EF4-FFF2-40B4-BE49-F238E27FC236}">
              <a16:creationId xmlns:a16="http://schemas.microsoft.com/office/drawing/2014/main" id="{00000000-0008-0000-0100-0000FB010000}"/>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08" name="n_2aveValue【学校施設】&#10;一人当たり面積">
          <a:extLst>
            <a:ext uri="{FF2B5EF4-FFF2-40B4-BE49-F238E27FC236}">
              <a16:creationId xmlns:a16="http://schemas.microsoft.com/office/drawing/2014/main" id="{00000000-0008-0000-0100-0000FC010000}"/>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09" name="n_3aveValue【学校施設】&#10;一人当たり面積">
          <a:extLst>
            <a:ext uri="{FF2B5EF4-FFF2-40B4-BE49-F238E27FC236}">
              <a16:creationId xmlns:a16="http://schemas.microsoft.com/office/drawing/2014/main" id="{00000000-0008-0000-0100-0000FD010000}"/>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510" name="n_4aveValue【学校施設】&#10;一人当たり面積">
          <a:extLst>
            <a:ext uri="{FF2B5EF4-FFF2-40B4-BE49-F238E27FC236}">
              <a16:creationId xmlns:a16="http://schemas.microsoft.com/office/drawing/2014/main" id="{00000000-0008-0000-0100-0000FE010000}"/>
            </a:ext>
          </a:extLst>
        </xdr:cNvPr>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公民館】&#10;有形固定資産減価償却率グラフ枠">
          <a:extLst>
            <a:ext uri="{FF2B5EF4-FFF2-40B4-BE49-F238E27FC236}">
              <a16:creationId xmlns:a16="http://schemas.microsoft.com/office/drawing/2014/main" id="{00000000-0008-0000-0100-00002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52" name="【公民館】&#10;有形固定資産減価償却率最小値テキスト">
          <a:extLst>
            <a:ext uri="{FF2B5EF4-FFF2-40B4-BE49-F238E27FC236}">
              <a16:creationId xmlns:a16="http://schemas.microsoft.com/office/drawing/2014/main" id="{00000000-0008-0000-0100-00002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54" name="【公民館】&#10;有形固定資産減価償却率最大値テキスト">
          <a:extLst>
            <a:ext uri="{FF2B5EF4-FFF2-40B4-BE49-F238E27FC236}">
              <a16:creationId xmlns:a16="http://schemas.microsoft.com/office/drawing/2014/main" id="{00000000-0008-0000-0100-00002A020000}"/>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556" name="【公民館】&#10;有形固定資産減価償却率平均値テキスト">
          <a:extLst>
            <a:ext uri="{FF2B5EF4-FFF2-40B4-BE49-F238E27FC236}">
              <a16:creationId xmlns:a16="http://schemas.microsoft.com/office/drawing/2014/main" id="{00000000-0008-0000-0100-00002C020000}"/>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44450</xdr:rowOff>
    </xdr:from>
    <xdr:to>
      <xdr:col>85</xdr:col>
      <xdr:colOff>177800</xdr:colOff>
      <xdr:row>107</xdr:row>
      <xdr:rowOff>146050</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6268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22877</xdr:rowOff>
    </xdr:from>
    <xdr:ext cx="405111" cy="259045"/>
    <xdr:sp macro="" textlink="">
      <xdr:nvSpPr>
        <xdr:cNvPr id="568" name="【公民館】&#10;有形固定資産減価償却率該当値テキスト">
          <a:extLst>
            <a:ext uri="{FF2B5EF4-FFF2-40B4-BE49-F238E27FC236}">
              <a16:creationId xmlns:a16="http://schemas.microsoft.com/office/drawing/2014/main" id="{00000000-0008-0000-0100-000038020000}"/>
            </a:ext>
          </a:extLst>
        </xdr:cNvPr>
        <xdr:cNvSpPr txBox="1"/>
      </xdr:nvSpPr>
      <xdr:spPr>
        <a:xfrm>
          <a:off x="163576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27322</xdr:rowOff>
    </xdr:from>
    <xdr:ext cx="405111" cy="259045"/>
    <xdr:sp macro="" textlink="">
      <xdr:nvSpPr>
        <xdr:cNvPr id="569" name="n_1aveValue【公民館】&#10;有形固定資産減価償却率">
          <a:extLst>
            <a:ext uri="{FF2B5EF4-FFF2-40B4-BE49-F238E27FC236}">
              <a16:creationId xmlns:a16="http://schemas.microsoft.com/office/drawing/2014/main" id="{00000000-0008-0000-0100-000039020000}"/>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70" name="n_2aveValue【公民館】&#10;有形固定資産減価償却率">
          <a:extLst>
            <a:ext uri="{FF2B5EF4-FFF2-40B4-BE49-F238E27FC236}">
              <a16:creationId xmlns:a16="http://schemas.microsoft.com/office/drawing/2014/main" id="{00000000-0008-0000-0100-00003A02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571" name="n_3aveValue【公民館】&#10;有形固定資産減価償却率">
          <a:extLst>
            <a:ext uri="{FF2B5EF4-FFF2-40B4-BE49-F238E27FC236}">
              <a16:creationId xmlns:a16="http://schemas.microsoft.com/office/drawing/2014/main" id="{00000000-0008-0000-0100-00003B02000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572" name="n_4aveValue【公民館】&#10;有形固定資産減価償却率">
          <a:extLst>
            <a:ext uri="{FF2B5EF4-FFF2-40B4-BE49-F238E27FC236}">
              <a16:creationId xmlns:a16="http://schemas.microsoft.com/office/drawing/2014/main" id="{00000000-0008-0000-0100-00003C020000}"/>
            </a:ext>
          </a:extLst>
        </xdr:cNvPr>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公民館】&#10;一人当たり面積グラフ枠">
          <a:extLst>
            <a:ext uri="{FF2B5EF4-FFF2-40B4-BE49-F238E27FC236}">
              <a16:creationId xmlns:a16="http://schemas.microsoft.com/office/drawing/2014/main" id="{00000000-0008-0000-0100-00005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95" name="【公民館】&#10;一人当たり面積最小値テキスト">
          <a:extLst>
            <a:ext uri="{FF2B5EF4-FFF2-40B4-BE49-F238E27FC236}">
              <a16:creationId xmlns:a16="http://schemas.microsoft.com/office/drawing/2014/main" id="{00000000-0008-0000-0100-00005302000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597" name="【公民館】&#10;一人当たり面積最大値テキスト">
          <a:extLst>
            <a:ext uri="{FF2B5EF4-FFF2-40B4-BE49-F238E27FC236}">
              <a16:creationId xmlns:a16="http://schemas.microsoft.com/office/drawing/2014/main" id="{00000000-0008-0000-0100-000055020000}"/>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599" name="【公民館】&#10;一人当たり面積平均値テキスト">
          <a:extLst>
            <a:ext uri="{FF2B5EF4-FFF2-40B4-BE49-F238E27FC236}">
              <a16:creationId xmlns:a16="http://schemas.microsoft.com/office/drawing/2014/main" id="{00000000-0008-0000-0100-000057020000}"/>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99467</xdr:rowOff>
    </xdr:from>
    <xdr:to>
      <xdr:col>116</xdr:col>
      <xdr:colOff>114300</xdr:colOff>
      <xdr:row>108</xdr:row>
      <xdr:rowOff>29617</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8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14394</xdr:rowOff>
    </xdr:from>
    <xdr:ext cx="469744" cy="259045"/>
    <xdr:sp macro="" textlink="">
      <xdr:nvSpPr>
        <xdr:cNvPr id="611" name="【公民館】&#10;一人当たり面積該当値テキスト">
          <a:extLst>
            <a:ext uri="{FF2B5EF4-FFF2-40B4-BE49-F238E27FC236}">
              <a16:creationId xmlns:a16="http://schemas.microsoft.com/office/drawing/2014/main" id="{00000000-0008-0000-0100-000063020000}"/>
            </a:ext>
          </a:extLst>
        </xdr:cNvPr>
        <xdr:cNvSpPr txBox="1"/>
      </xdr:nvSpPr>
      <xdr:spPr>
        <a:xfrm>
          <a:off x="22199600" y="1835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115637</xdr:rowOff>
    </xdr:from>
    <xdr:ext cx="469744" cy="259045"/>
    <xdr:sp macro="" textlink="">
      <xdr:nvSpPr>
        <xdr:cNvPr id="612" name="n_1aveValue【公民館】&#10;一人当たり面積">
          <a:extLst>
            <a:ext uri="{FF2B5EF4-FFF2-40B4-BE49-F238E27FC236}">
              <a16:creationId xmlns:a16="http://schemas.microsoft.com/office/drawing/2014/main" id="{00000000-0008-0000-0100-000064020000}"/>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13" name="n_2aveValue【公民館】&#10;一人当たり面積">
          <a:extLst>
            <a:ext uri="{FF2B5EF4-FFF2-40B4-BE49-F238E27FC236}">
              <a16:creationId xmlns:a16="http://schemas.microsoft.com/office/drawing/2014/main" id="{00000000-0008-0000-0100-000065020000}"/>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14" name="n_3aveValue【公民館】&#10;一人当たり面積">
          <a:extLst>
            <a:ext uri="{FF2B5EF4-FFF2-40B4-BE49-F238E27FC236}">
              <a16:creationId xmlns:a16="http://schemas.microsoft.com/office/drawing/2014/main" id="{00000000-0008-0000-0100-000066020000}"/>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76319</xdr:rowOff>
    </xdr:from>
    <xdr:ext cx="469744" cy="259045"/>
    <xdr:sp macro="" textlink="">
      <xdr:nvSpPr>
        <xdr:cNvPr id="615" name="n_4aveValue【公民館】&#10;一人当たり面積">
          <a:extLst>
            <a:ext uri="{FF2B5EF4-FFF2-40B4-BE49-F238E27FC236}">
              <a16:creationId xmlns:a16="http://schemas.microsoft.com/office/drawing/2014/main" id="{00000000-0008-0000-0100-000067020000}"/>
            </a:ext>
          </a:extLst>
        </xdr:cNvPr>
        <xdr:cNvSpPr txBox="1"/>
      </xdr:nvSpPr>
      <xdr:spPr>
        <a:xfrm>
          <a:off x="18421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有形固定資産減価償却率は、「橋りょう・トンネル」「公営住宅」「認定こども園・幼稚園・保育所」「学校施設」「公民館」において類似団体平均を上回っており、老朽化が進んでいることがうかがえる。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中でも「認定こども園・幼稚園・保育所」において減価償却率が高くなっており、類似団体平均と比較しても大きく乖離している。これは当町において幼保連携型認定こども園新設に係る整備計画があることから、修繕等を小規模なものに留め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その他の施設については、公共施設等総合管理計画に基づき維持修繕を行っており、今後も適正な維持管理に努める。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6,779
6,728
109.28
4,443,273
4,276,461
156,854
2,928,009
3,841,573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102887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31132</xdr:rowOff>
    </xdr:from>
    <xdr:ext cx="405111" cy="259045"/>
    <xdr:sp macro="" textlink="">
      <xdr:nvSpPr>
        <xdr:cNvPr id="91" name="n_1aveValue【体育館・プール】&#10;有形固定資産減価償却率">
          <a:extLst>
            <a:ext uri="{FF2B5EF4-FFF2-40B4-BE49-F238E27FC236}">
              <a16:creationId xmlns:a16="http://schemas.microsoft.com/office/drawing/2014/main" id="{00000000-0008-0000-0200-00005B000000}"/>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2" name="n_2ave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3" name="n_3aveValue【体育館・プール】&#10;有形固定資産減価償却率">
          <a:extLst>
            <a:ext uri="{FF2B5EF4-FFF2-40B4-BE49-F238E27FC236}">
              <a16:creationId xmlns:a16="http://schemas.microsoft.com/office/drawing/2014/main" id="{00000000-0008-0000-0200-00005D000000}"/>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94" name="n_4ave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00000000-0008-0000-0200-00007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15" name="【体育館・プール】&#10;一人当たり面積最小値テキスト">
          <a:extLst>
            <a:ext uri="{FF2B5EF4-FFF2-40B4-BE49-F238E27FC236}">
              <a16:creationId xmlns:a16="http://schemas.microsoft.com/office/drawing/2014/main" id="{00000000-0008-0000-0200-000073000000}"/>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17" name="【体育館・プール】&#10;一人当たり面積最大値テキスト">
          <a:extLst>
            <a:ext uri="{FF2B5EF4-FFF2-40B4-BE49-F238E27FC236}">
              <a16:creationId xmlns:a16="http://schemas.microsoft.com/office/drawing/2014/main" id="{00000000-0008-0000-0200-000075000000}"/>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19" name="【体育館・プール】&#10;一人当たり面積平均値テキスト">
          <a:extLst>
            <a:ext uri="{FF2B5EF4-FFF2-40B4-BE49-F238E27FC236}">
              <a16:creationId xmlns:a16="http://schemas.microsoft.com/office/drawing/2014/main" id="{00000000-0008-0000-0200-000077000000}"/>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115506</xdr:rowOff>
    </xdr:from>
    <xdr:to>
      <xdr:col>55</xdr:col>
      <xdr:colOff>50800</xdr:colOff>
      <xdr:row>62</xdr:row>
      <xdr:rowOff>45656</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105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93933</xdr:rowOff>
    </xdr:from>
    <xdr:ext cx="469744" cy="259045"/>
    <xdr:sp macro="" textlink="">
      <xdr:nvSpPr>
        <xdr:cNvPr id="131" name="【体育館・プール】&#10;一人当たり面積該当値テキスト">
          <a:extLst>
            <a:ext uri="{FF2B5EF4-FFF2-40B4-BE49-F238E27FC236}">
              <a16:creationId xmlns:a16="http://schemas.microsoft.com/office/drawing/2014/main" id="{00000000-0008-0000-0200-000083000000}"/>
            </a:ext>
          </a:extLst>
        </xdr:cNvPr>
        <xdr:cNvSpPr txBox="1"/>
      </xdr:nvSpPr>
      <xdr:spPr>
        <a:xfrm>
          <a:off x="10515600" y="1055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154767</xdr:rowOff>
    </xdr:from>
    <xdr:ext cx="469744" cy="259045"/>
    <xdr:sp macro="" textlink="">
      <xdr:nvSpPr>
        <xdr:cNvPr id="132" name="n_1aveValue【体育館・プール】&#10;一人当たり面積">
          <a:extLst>
            <a:ext uri="{FF2B5EF4-FFF2-40B4-BE49-F238E27FC236}">
              <a16:creationId xmlns:a16="http://schemas.microsoft.com/office/drawing/2014/main" id="{00000000-0008-0000-0200-000084000000}"/>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200-000085000000}"/>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34" name="n_3aveValue【体育館・プール】&#10;一人当たり面積">
          <a:extLst>
            <a:ext uri="{FF2B5EF4-FFF2-40B4-BE49-F238E27FC236}">
              <a16:creationId xmlns:a16="http://schemas.microsoft.com/office/drawing/2014/main" id="{00000000-0008-0000-0200-000086000000}"/>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35" name="n_4aveValue【体育館・プール】&#10;一人当たり面積">
          <a:extLst>
            <a:ext uri="{FF2B5EF4-FFF2-40B4-BE49-F238E27FC236}">
              <a16:creationId xmlns:a16="http://schemas.microsoft.com/office/drawing/2014/main" id="{00000000-0008-0000-0200-000087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7" name="【保健センター・保健所】&#10;有形固定資産減価償却率グラフ枠">
          <a:extLst>
            <a:ext uri="{FF2B5EF4-FFF2-40B4-BE49-F238E27FC236}">
              <a16:creationId xmlns:a16="http://schemas.microsoft.com/office/drawing/2014/main" id="{00000000-0008-0000-0200-0000CF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209" name="【保健センター・保健所】&#10;有形固定資産減価償却率最小値テキスト">
          <a:extLst>
            <a:ext uri="{FF2B5EF4-FFF2-40B4-BE49-F238E27FC236}">
              <a16:creationId xmlns:a16="http://schemas.microsoft.com/office/drawing/2014/main" id="{00000000-0008-0000-0200-0000D1000000}"/>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211" name="【保健センター・保健所】&#10;有形固定資産減価償却率最大値テキスト">
          <a:extLst>
            <a:ext uri="{FF2B5EF4-FFF2-40B4-BE49-F238E27FC236}">
              <a16:creationId xmlns:a16="http://schemas.microsoft.com/office/drawing/2014/main" id="{00000000-0008-0000-0200-0000D300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213" name="【保健センター・保健所】&#10;有形固定資産減価償却率平均値テキスト">
          <a:extLst>
            <a:ext uri="{FF2B5EF4-FFF2-40B4-BE49-F238E27FC236}">
              <a16:creationId xmlns:a16="http://schemas.microsoft.com/office/drawing/2014/main" id="{00000000-0008-0000-0200-0000D5000000}"/>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138447</xdr:rowOff>
    </xdr:from>
    <xdr:ext cx="405111" cy="259045"/>
    <xdr:sp macro="" textlink="">
      <xdr:nvSpPr>
        <xdr:cNvPr id="225" name="【保健センター・保健所】&#10;有形固定資産減価償却率該当値テキスト">
          <a:extLst>
            <a:ext uri="{FF2B5EF4-FFF2-40B4-BE49-F238E27FC236}">
              <a16:creationId xmlns:a16="http://schemas.microsoft.com/office/drawing/2014/main" id="{00000000-0008-0000-0200-0000E1000000}"/>
            </a:ext>
          </a:extLst>
        </xdr:cNvPr>
        <xdr:cNvSpPr txBox="1"/>
      </xdr:nvSpPr>
      <xdr:spPr>
        <a:xfrm>
          <a:off x="16357600" y="973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226" name="n_1aveValue【保健センター・保健所】&#10;有形固定資産減価償却率">
          <a:extLst>
            <a:ext uri="{FF2B5EF4-FFF2-40B4-BE49-F238E27FC236}">
              <a16:creationId xmlns:a16="http://schemas.microsoft.com/office/drawing/2014/main" id="{00000000-0008-0000-0200-0000E2000000}"/>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227" name="n_2aveValue【保健センター・保健所】&#10;有形固定資産減価償却率">
          <a:extLst>
            <a:ext uri="{FF2B5EF4-FFF2-40B4-BE49-F238E27FC236}">
              <a16:creationId xmlns:a16="http://schemas.microsoft.com/office/drawing/2014/main" id="{00000000-0008-0000-0200-0000E3000000}"/>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228" name="n_3aveValue【保健センター・保健所】&#10;有形固定資産減価償却率">
          <a:extLst>
            <a:ext uri="{FF2B5EF4-FFF2-40B4-BE49-F238E27FC236}">
              <a16:creationId xmlns:a16="http://schemas.microsoft.com/office/drawing/2014/main" id="{00000000-0008-0000-0200-0000E4000000}"/>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229" name="n_4aveValue【保健センター・保健所】&#10;有形固定資産減価償却率">
          <a:extLst>
            <a:ext uri="{FF2B5EF4-FFF2-40B4-BE49-F238E27FC236}">
              <a16:creationId xmlns:a16="http://schemas.microsoft.com/office/drawing/2014/main" id="{00000000-0008-0000-0200-0000E5000000}"/>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2" name="【保健センター・保健所】&#10;一人当たり面積グラフ枠">
          <a:extLst>
            <a:ext uri="{FF2B5EF4-FFF2-40B4-BE49-F238E27FC236}">
              <a16:creationId xmlns:a16="http://schemas.microsoft.com/office/drawing/2014/main" id="{00000000-0008-0000-0200-0000FC00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254" name="【保健センター・保健所】&#10;一人当たり面積最小値テキスト">
          <a:extLst>
            <a:ext uri="{FF2B5EF4-FFF2-40B4-BE49-F238E27FC236}">
              <a16:creationId xmlns:a16="http://schemas.microsoft.com/office/drawing/2014/main" id="{00000000-0008-0000-0200-0000FE00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256" name="【保健センター・保健所】&#10;一人当たり面積最大値テキスト">
          <a:extLst>
            <a:ext uri="{FF2B5EF4-FFF2-40B4-BE49-F238E27FC236}">
              <a16:creationId xmlns:a16="http://schemas.microsoft.com/office/drawing/2014/main" id="{00000000-0008-0000-0200-00000001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258" name="【保健センター・保健所】&#10;一人当たり面積平均値テキスト">
          <a:extLst>
            <a:ext uri="{FF2B5EF4-FFF2-40B4-BE49-F238E27FC236}">
              <a16:creationId xmlns:a16="http://schemas.microsoft.com/office/drawing/2014/main" id="{00000000-0008-0000-0200-000002010000}"/>
            </a:ext>
          </a:extLst>
        </xdr:cNvPr>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128270</xdr:rowOff>
    </xdr:from>
    <xdr:to>
      <xdr:col>98</xdr:col>
      <xdr:colOff>38100</xdr:colOff>
      <xdr:row>63</xdr:row>
      <xdr:rowOff>58420</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18605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135890</xdr:rowOff>
    </xdr:from>
    <xdr:to>
      <xdr:col>116</xdr:col>
      <xdr:colOff>114300</xdr:colOff>
      <xdr:row>60</xdr:row>
      <xdr:rowOff>66040</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22110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158767</xdr:rowOff>
    </xdr:from>
    <xdr:ext cx="469744" cy="259045"/>
    <xdr:sp macro="" textlink="">
      <xdr:nvSpPr>
        <xdr:cNvPr id="270" name="【保健センター・保健所】&#10;一人当たり面積該当値テキスト">
          <a:extLst>
            <a:ext uri="{FF2B5EF4-FFF2-40B4-BE49-F238E27FC236}">
              <a16:creationId xmlns:a16="http://schemas.microsoft.com/office/drawing/2014/main" id="{00000000-0008-0000-0200-00000E010000}"/>
            </a:ext>
          </a:extLst>
        </xdr:cNvPr>
        <xdr:cNvSpPr txBox="1"/>
      </xdr:nvSpPr>
      <xdr:spPr>
        <a:xfrm>
          <a:off x="22199600"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86377</xdr:rowOff>
    </xdr:from>
    <xdr:ext cx="469744" cy="259045"/>
    <xdr:sp macro="" textlink="">
      <xdr:nvSpPr>
        <xdr:cNvPr id="271" name="n_1aveValue【保健センター・保健所】&#10;一人当たり面積">
          <a:extLst>
            <a:ext uri="{FF2B5EF4-FFF2-40B4-BE49-F238E27FC236}">
              <a16:creationId xmlns:a16="http://schemas.microsoft.com/office/drawing/2014/main" id="{00000000-0008-0000-0200-00000F01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272" name="n_2aveValue【保健センター・保健所】&#10;一人当たり面積">
          <a:extLst>
            <a:ext uri="{FF2B5EF4-FFF2-40B4-BE49-F238E27FC236}">
              <a16:creationId xmlns:a16="http://schemas.microsoft.com/office/drawing/2014/main" id="{00000000-0008-0000-0200-000010010000}"/>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273" name="n_3aveValue【保健センター・保健所】&#10;一人当たり面積">
          <a:extLst>
            <a:ext uri="{FF2B5EF4-FFF2-40B4-BE49-F238E27FC236}">
              <a16:creationId xmlns:a16="http://schemas.microsoft.com/office/drawing/2014/main" id="{00000000-0008-0000-0200-000011010000}"/>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74947</xdr:rowOff>
    </xdr:from>
    <xdr:ext cx="469744" cy="259045"/>
    <xdr:sp macro="" textlink="">
      <xdr:nvSpPr>
        <xdr:cNvPr id="274" name="n_4aveValue【保健センター・保健所】&#10;一人当たり面積">
          <a:extLst>
            <a:ext uri="{FF2B5EF4-FFF2-40B4-BE49-F238E27FC236}">
              <a16:creationId xmlns:a16="http://schemas.microsoft.com/office/drawing/2014/main" id="{00000000-0008-0000-0200-000012010000}"/>
            </a:ext>
          </a:extLst>
        </xdr:cNvPr>
        <xdr:cNvSpPr txBox="1"/>
      </xdr:nvSpPr>
      <xdr:spPr>
        <a:xfrm>
          <a:off x="18421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9" name="【消防施設】&#10;有形固定資産減価償却率グラフ枠">
          <a:extLst>
            <a:ext uri="{FF2B5EF4-FFF2-40B4-BE49-F238E27FC236}">
              <a16:creationId xmlns:a16="http://schemas.microsoft.com/office/drawing/2014/main" id="{00000000-0008-0000-0200-00002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01" name="【消防施設】&#10;有形固定資産減価償却率最小値テキスト">
          <a:extLst>
            <a:ext uri="{FF2B5EF4-FFF2-40B4-BE49-F238E27FC236}">
              <a16:creationId xmlns:a16="http://schemas.microsoft.com/office/drawing/2014/main" id="{00000000-0008-0000-0200-00002D010000}"/>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303" name="【消防施設】&#10;有形固定資産減価償却率最大値テキスト">
          <a:extLst>
            <a:ext uri="{FF2B5EF4-FFF2-40B4-BE49-F238E27FC236}">
              <a16:creationId xmlns:a16="http://schemas.microsoft.com/office/drawing/2014/main" id="{00000000-0008-0000-0200-00002F01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305" name="【消防施設】&#10;有形固定資産減価償却率平均値テキスト">
          <a:extLst>
            <a:ext uri="{FF2B5EF4-FFF2-40B4-BE49-F238E27FC236}">
              <a16:creationId xmlns:a16="http://schemas.microsoft.com/office/drawing/2014/main" id="{00000000-0008-0000-0200-000031010000}"/>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317" name="【消防施設】&#10;有形固定資産減価償却率該当値テキスト">
          <a:extLst>
            <a:ext uri="{FF2B5EF4-FFF2-40B4-BE49-F238E27FC236}">
              <a16:creationId xmlns:a16="http://schemas.microsoft.com/office/drawing/2014/main" id="{00000000-0008-0000-0200-00003D010000}"/>
            </a:ext>
          </a:extLst>
        </xdr:cNvPr>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107059</xdr:rowOff>
    </xdr:from>
    <xdr:ext cx="405111" cy="259045"/>
    <xdr:sp macro="" textlink="">
      <xdr:nvSpPr>
        <xdr:cNvPr id="318" name="n_1aveValue【消防施設】&#10;有形固定資産減価償却率">
          <a:extLst>
            <a:ext uri="{FF2B5EF4-FFF2-40B4-BE49-F238E27FC236}">
              <a16:creationId xmlns:a16="http://schemas.microsoft.com/office/drawing/2014/main" id="{00000000-0008-0000-0200-00003E010000}"/>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319" name="n_2aveValue【消防施設】&#10;有形固定資産減価償却率">
          <a:extLst>
            <a:ext uri="{FF2B5EF4-FFF2-40B4-BE49-F238E27FC236}">
              <a16:creationId xmlns:a16="http://schemas.microsoft.com/office/drawing/2014/main" id="{00000000-0008-0000-0200-00003F010000}"/>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320" name="n_3aveValue【消防施設】&#10;有形固定資産減価償却率">
          <a:extLst>
            <a:ext uri="{FF2B5EF4-FFF2-40B4-BE49-F238E27FC236}">
              <a16:creationId xmlns:a16="http://schemas.microsoft.com/office/drawing/2014/main" id="{00000000-0008-0000-0200-000040010000}"/>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321" name="n_4aveValue【消防施設】&#10;有形固定資産減価償却率">
          <a:extLst>
            <a:ext uri="{FF2B5EF4-FFF2-40B4-BE49-F238E27FC236}">
              <a16:creationId xmlns:a16="http://schemas.microsoft.com/office/drawing/2014/main" id="{00000000-0008-0000-0200-000041010000}"/>
            </a:ext>
          </a:extLst>
        </xdr:cNvPr>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2" name="【消防施設】&#10;一人当たり面積グラフ枠">
          <a:extLst>
            <a:ext uri="{FF2B5EF4-FFF2-40B4-BE49-F238E27FC236}">
              <a16:creationId xmlns:a16="http://schemas.microsoft.com/office/drawing/2014/main" id="{00000000-0008-0000-0200-00005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344" name="【消防施設】&#10;一人当たり面積最小値テキスト">
          <a:extLst>
            <a:ext uri="{FF2B5EF4-FFF2-40B4-BE49-F238E27FC236}">
              <a16:creationId xmlns:a16="http://schemas.microsoft.com/office/drawing/2014/main" id="{00000000-0008-0000-0200-000058010000}"/>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346" name="【消防施設】&#10;一人当たり面積最大値テキスト">
          <a:extLst>
            <a:ext uri="{FF2B5EF4-FFF2-40B4-BE49-F238E27FC236}">
              <a16:creationId xmlns:a16="http://schemas.microsoft.com/office/drawing/2014/main" id="{00000000-0008-0000-0200-00005A010000}"/>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348" name="【消防施設】&#10;一人当たり面積平均値テキスト">
          <a:extLst>
            <a:ext uri="{FF2B5EF4-FFF2-40B4-BE49-F238E27FC236}">
              <a16:creationId xmlns:a16="http://schemas.microsoft.com/office/drawing/2014/main" id="{00000000-0008-0000-0200-00005C010000}"/>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110744</xdr:rowOff>
    </xdr:from>
    <xdr:to>
      <xdr:col>116</xdr:col>
      <xdr:colOff>114300</xdr:colOff>
      <xdr:row>82</xdr:row>
      <xdr:rowOff>40894</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22110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133621</xdr:rowOff>
    </xdr:from>
    <xdr:ext cx="469744" cy="259045"/>
    <xdr:sp macro="" textlink="">
      <xdr:nvSpPr>
        <xdr:cNvPr id="360" name="【消防施設】&#10;一人当たり面積該当値テキスト">
          <a:extLst>
            <a:ext uri="{FF2B5EF4-FFF2-40B4-BE49-F238E27FC236}">
              <a16:creationId xmlns:a16="http://schemas.microsoft.com/office/drawing/2014/main" id="{00000000-0008-0000-0200-000068010000}"/>
            </a:ext>
          </a:extLst>
        </xdr:cNvPr>
        <xdr:cNvSpPr txBox="1"/>
      </xdr:nvSpPr>
      <xdr:spPr>
        <a:xfrm>
          <a:off x="22199600" y="138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271</xdr:rowOff>
    </xdr:from>
    <xdr:ext cx="469744" cy="259045"/>
    <xdr:sp macro="" textlink="">
      <xdr:nvSpPr>
        <xdr:cNvPr id="361" name="n_1aveValue【消防施設】&#10;一人当たり面積">
          <a:extLst>
            <a:ext uri="{FF2B5EF4-FFF2-40B4-BE49-F238E27FC236}">
              <a16:creationId xmlns:a16="http://schemas.microsoft.com/office/drawing/2014/main" id="{00000000-0008-0000-0200-000069010000}"/>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362" name="n_2aveValue【消防施設】&#10;一人当たり面積">
          <a:extLst>
            <a:ext uri="{FF2B5EF4-FFF2-40B4-BE49-F238E27FC236}">
              <a16:creationId xmlns:a16="http://schemas.microsoft.com/office/drawing/2014/main" id="{00000000-0008-0000-0200-00006A010000}"/>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363" name="n_3aveValue【消防施設】&#10;一人当たり面積">
          <a:extLst>
            <a:ext uri="{FF2B5EF4-FFF2-40B4-BE49-F238E27FC236}">
              <a16:creationId xmlns:a16="http://schemas.microsoft.com/office/drawing/2014/main" id="{00000000-0008-0000-0200-00006B010000}"/>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364" name="n_4aveValue【消防施設】&#10;一人当たり面積">
          <a:extLst>
            <a:ext uri="{FF2B5EF4-FFF2-40B4-BE49-F238E27FC236}">
              <a16:creationId xmlns:a16="http://schemas.microsoft.com/office/drawing/2014/main" id="{00000000-0008-0000-0200-00006C010000}"/>
            </a:ext>
          </a:extLst>
        </xdr:cNvPr>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9" name="【庁舎】&#10;有形固定資産減価償却率グラフ枠">
          <a:extLst>
            <a:ext uri="{FF2B5EF4-FFF2-40B4-BE49-F238E27FC236}">
              <a16:creationId xmlns:a16="http://schemas.microsoft.com/office/drawing/2014/main" id="{00000000-0008-0000-0200-00008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391" name="【庁舎】&#10;有形固定資産減価償却率最小値テキスト">
          <a:extLst>
            <a:ext uri="{FF2B5EF4-FFF2-40B4-BE49-F238E27FC236}">
              <a16:creationId xmlns:a16="http://schemas.microsoft.com/office/drawing/2014/main" id="{00000000-0008-0000-0200-00008701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93" name="【庁舎】&#10;有形固定資産減価償却率最大値テキスト">
          <a:extLst>
            <a:ext uri="{FF2B5EF4-FFF2-40B4-BE49-F238E27FC236}">
              <a16:creationId xmlns:a16="http://schemas.microsoft.com/office/drawing/2014/main" id="{00000000-0008-0000-0200-00008901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95" name="【庁舎】&#10;有形固定資産減価償却率平均値テキスト">
          <a:extLst>
            <a:ext uri="{FF2B5EF4-FFF2-40B4-BE49-F238E27FC236}">
              <a16:creationId xmlns:a16="http://schemas.microsoft.com/office/drawing/2014/main" id="{00000000-0008-0000-0200-00008B01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169092</xdr:rowOff>
    </xdr:from>
    <xdr:to>
      <xdr:col>85</xdr:col>
      <xdr:colOff>177800</xdr:colOff>
      <xdr:row>107</xdr:row>
      <xdr:rowOff>99242</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6268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147519</xdr:rowOff>
    </xdr:from>
    <xdr:ext cx="405111" cy="259045"/>
    <xdr:sp macro="" textlink="">
      <xdr:nvSpPr>
        <xdr:cNvPr id="407" name="【庁舎】&#10;有形固定資産減価償却率該当値テキスト">
          <a:extLst>
            <a:ext uri="{FF2B5EF4-FFF2-40B4-BE49-F238E27FC236}">
              <a16:creationId xmlns:a16="http://schemas.microsoft.com/office/drawing/2014/main" id="{00000000-0008-0000-0200-000097010000}"/>
            </a:ext>
          </a:extLst>
        </xdr:cNvPr>
        <xdr:cNvSpPr txBox="1"/>
      </xdr:nvSpPr>
      <xdr:spPr>
        <a:xfrm>
          <a:off x="16357600"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53720</xdr:rowOff>
    </xdr:from>
    <xdr:ext cx="405111" cy="259045"/>
    <xdr:sp macro="" textlink="">
      <xdr:nvSpPr>
        <xdr:cNvPr id="408" name="n_1aveValue【庁舎】&#10;有形固定資産減価償却率">
          <a:extLst>
            <a:ext uri="{FF2B5EF4-FFF2-40B4-BE49-F238E27FC236}">
              <a16:creationId xmlns:a16="http://schemas.microsoft.com/office/drawing/2014/main" id="{00000000-0008-0000-0200-000098010000}"/>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409" name="n_2aveValue【庁舎】&#10;有形固定資産減価償却率">
          <a:extLst>
            <a:ext uri="{FF2B5EF4-FFF2-40B4-BE49-F238E27FC236}">
              <a16:creationId xmlns:a16="http://schemas.microsoft.com/office/drawing/2014/main" id="{00000000-0008-0000-0200-00009901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410" name="n_3aveValue【庁舎】&#10;有形固定資産減価償却率">
          <a:extLst>
            <a:ext uri="{FF2B5EF4-FFF2-40B4-BE49-F238E27FC236}">
              <a16:creationId xmlns:a16="http://schemas.microsoft.com/office/drawing/2014/main" id="{00000000-0008-0000-0200-00009A010000}"/>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11" name="n_4aveValue【庁舎】&#10;有形固定資産減価償却率">
          <a:extLst>
            <a:ext uri="{FF2B5EF4-FFF2-40B4-BE49-F238E27FC236}">
              <a16:creationId xmlns:a16="http://schemas.microsoft.com/office/drawing/2014/main" id="{00000000-0008-0000-0200-00009B01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6" name="【庁舎】&#10;一人当たり面積グラフ枠">
          <a:extLst>
            <a:ext uri="{FF2B5EF4-FFF2-40B4-BE49-F238E27FC236}">
              <a16:creationId xmlns:a16="http://schemas.microsoft.com/office/drawing/2014/main" id="{00000000-0008-0000-0200-0000B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438" name="【庁舎】&#10;一人当たり面積最小値テキスト">
          <a:extLst>
            <a:ext uri="{FF2B5EF4-FFF2-40B4-BE49-F238E27FC236}">
              <a16:creationId xmlns:a16="http://schemas.microsoft.com/office/drawing/2014/main" id="{00000000-0008-0000-0200-0000B6010000}"/>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440" name="【庁舎】&#10;一人当たり面積最大値テキスト">
          <a:extLst>
            <a:ext uri="{FF2B5EF4-FFF2-40B4-BE49-F238E27FC236}">
              <a16:creationId xmlns:a16="http://schemas.microsoft.com/office/drawing/2014/main" id="{00000000-0008-0000-0200-0000B801000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442" name="【庁舎】&#10;一人当たり面積平均値テキスト">
          <a:extLst>
            <a:ext uri="{FF2B5EF4-FFF2-40B4-BE49-F238E27FC236}">
              <a16:creationId xmlns:a16="http://schemas.microsoft.com/office/drawing/2014/main" id="{00000000-0008-0000-0200-0000BA010000}"/>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116295</xdr:rowOff>
    </xdr:from>
    <xdr:to>
      <xdr:col>116</xdr:col>
      <xdr:colOff>114300</xdr:colOff>
      <xdr:row>102</xdr:row>
      <xdr:rowOff>46445</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2110700" y="174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139172</xdr:rowOff>
    </xdr:from>
    <xdr:ext cx="469744" cy="259045"/>
    <xdr:sp macro="" textlink="">
      <xdr:nvSpPr>
        <xdr:cNvPr id="454" name="【庁舎】&#10;一人当たり面積該当値テキスト">
          <a:extLst>
            <a:ext uri="{FF2B5EF4-FFF2-40B4-BE49-F238E27FC236}">
              <a16:creationId xmlns:a16="http://schemas.microsoft.com/office/drawing/2014/main" id="{00000000-0008-0000-0200-0000C6010000}"/>
            </a:ext>
          </a:extLst>
        </xdr:cNvPr>
        <xdr:cNvSpPr txBox="1"/>
      </xdr:nvSpPr>
      <xdr:spPr>
        <a:xfrm>
          <a:off x="22199600" y="1728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78213</xdr:rowOff>
    </xdr:from>
    <xdr:ext cx="469744" cy="259045"/>
    <xdr:sp macro="" textlink="">
      <xdr:nvSpPr>
        <xdr:cNvPr id="455" name="n_1aveValue【庁舎】&#10;一人当たり面積">
          <a:extLst>
            <a:ext uri="{FF2B5EF4-FFF2-40B4-BE49-F238E27FC236}">
              <a16:creationId xmlns:a16="http://schemas.microsoft.com/office/drawing/2014/main" id="{00000000-0008-0000-0200-0000C7010000}"/>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456" name="n_2aveValue【庁舎】&#10;一人当たり面積">
          <a:extLst>
            <a:ext uri="{FF2B5EF4-FFF2-40B4-BE49-F238E27FC236}">
              <a16:creationId xmlns:a16="http://schemas.microsoft.com/office/drawing/2014/main" id="{00000000-0008-0000-0200-0000C801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457" name="n_3aveValue【庁舎】&#10;一人当たり面積">
          <a:extLst>
            <a:ext uri="{FF2B5EF4-FFF2-40B4-BE49-F238E27FC236}">
              <a16:creationId xmlns:a16="http://schemas.microsoft.com/office/drawing/2014/main" id="{00000000-0008-0000-0200-0000C9010000}"/>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458" name="n_4aveValue【庁舎】&#10;一人当たり面積">
          <a:extLst>
            <a:ext uri="{FF2B5EF4-FFF2-40B4-BE49-F238E27FC236}">
              <a16:creationId xmlns:a16="http://schemas.microsoft.com/office/drawing/2014/main" id="{00000000-0008-0000-0200-0000CA010000}"/>
            </a:ext>
          </a:extLst>
        </xdr:cNvPr>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有形固定資産減価償却率は、「体育館・プール」「消防施設」「庁舎」において類似団体平均を上回っており、老朽化が進んでいることがうかがえる。</a:t>
          </a:r>
        </a:p>
        <a:p>
          <a:r>
            <a:rPr kumimoji="1" lang="ja-JP" altLang="en-US" sz="1300">
              <a:latin typeface="ＭＳ Ｐゴシック" panose="020B0600070205080204" pitchFamily="50" charset="-128"/>
              <a:ea typeface="ＭＳ Ｐゴシック" panose="020B0600070205080204" pitchFamily="50" charset="-128"/>
            </a:rPr>
            <a:t>庁舎については築４１年以上経過しており、屋根の防水シート改修工事や消火管切り回し工事等、定期的に修繕工事を行い施設の長寿命化を図っている。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「保健センター・保健所」は平成１２年建築と当町においては比較的新しい施設ではあるが、屋根等に経年劣化が見られており計画的な修繕を行い適正な施設管理に努める。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6,779
6,728
109.28
4,443,273
4,276,461
156,854
2,928,009
3,841,573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と微増で推移したが、全国平均（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）と比較するといずれも下回っていることから、財政力基盤が低いことがうかがえる。</a:t>
          </a:r>
        </a:p>
        <a:p>
          <a:r>
            <a:rPr kumimoji="1" lang="ja-JP" altLang="en-US" sz="1300">
              <a:latin typeface="ＭＳ Ｐゴシック" panose="020B0600070205080204" pitchFamily="50" charset="-128"/>
              <a:ea typeface="ＭＳ Ｐゴシック" panose="020B0600070205080204" pitchFamily="50" charset="-128"/>
            </a:rPr>
            <a:t>　財政力基盤が低水準にある要因としては、人口減少に伴う町税の減収が挙げられる。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年度開始の工業団地整備事業による企業誘致活動や定住化促進事業等を推進し、新たな自主財源創出や徴収強化による税収の確保に努め、財政基盤の強化を図る。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83" name="テキスト ボックス 82"/>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42229</xdr:rowOff>
    </xdr:from>
    <xdr:ext cx="762000" cy="259045"/>
    <xdr:sp macro="" textlink="">
      <xdr:nvSpPr>
        <xdr:cNvPr id="98" name="テキスト ボックス 97"/>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86.5%</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93.6%</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97.0%</a:t>
          </a:r>
          <a:r>
            <a:rPr kumimoji="1" lang="ja-JP" altLang="en-US" sz="1100">
              <a:latin typeface="ＭＳ Ｐゴシック" panose="020B0600070205080204" pitchFamily="50" charset="-128"/>
              <a:ea typeface="ＭＳ Ｐゴシック" panose="020B0600070205080204" pitchFamily="50" charset="-128"/>
            </a:rPr>
            <a:t>）と比較すると大きく下回っているが、類似団体平均（</a:t>
          </a:r>
          <a:r>
            <a:rPr kumimoji="1" lang="en-US" altLang="ja-JP" sz="1100">
              <a:latin typeface="ＭＳ Ｐゴシック" panose="020B0600070205080204" pitchFamily="50" charset="-128"/>
              <a:ea typeface="ＭＳ Ｐゴシック" panose="020B0600070205080204" pitchFamily="50" charset="-128"/>
            </a:rPr>
            <a:t>88.7%</a:t>
          </a:r>
          <a:r>
            <a:rPr kumimoji="1" lang="ja-JP" altLang="en-US" sz="1100">
              <a:latin typeface="ＭＳ Ｐゴシック" panose="020B0600070205080204" pitchFamily="50" charset="-128"/>
              <a:ea typeface="ＭＳ Ｐゴシック" panose="020B0600070205080204" pitchFamily="50" charset="-128"/>
            </a:rPr>
            <a:t>）と比較すると同程度の水準となっている。</a:t>
          </a:r>
        </a:p>
        <a:p>
          <a:r>
            <a:rPr kumimoji="1" lang="ja-JP" altLang="en-US" sz="1100">
              <a:latin typeface="ＭＳ Ｐゴシック" panose="020B0600070205080204" pitchFamily="50" charset="-128"/>
              <a:ea typeface="ＭＳ Ｐゴシック" panose="020B0600070205080204" pitchFamily="50" charset="-128"/>
            </a:rPr>
            <a:t>　主な減少要因としては、大崎地域広域行政事務組合庁舎建設負担金の減（</a:t>
          </a:r>
          <a:r>
            <a:rPr kumimoji="1" lang="en-US" altLang="ja-JP" sz="1100">
              <a:latin typeface="ＭＳ Ｐゴシック" panose="020B0600070205080204" pitchFamily="50" charset="-128"/>
              <a:ea typeface="ＭＳ Ｐゴシック" panose="020B0600070205080204" pitchFamily="50" charset="-128"/>
            </a:rPr>
            <a:t>93,998</a:t>
          </a:r>
          <a:r>
            <a:rPr kumimoji="1" lang="ja-JP" altLang="en-US" sz="1100">
              <a:latin typeface="ＭＳ Ｐゴシック" panose="020B0600070205080204" pitchFamily="50" charset="-128"/>
              <a:ea typeface="ＭＳ Ｐゴシック" panose="020B0600070205080204" pitchFamily="50" charset="-128"/>
            </a:rPr>
            <a:t>千円減、皆減）のほか、更正医療給付事業（</a:t>
          </a:r>
          <a:r>
            <a:rPr kumimoji="1" lang="en-US" altLang="ja-JP" sz="1100">
              <a:latin typeface="ＭＳ Ｐゴシック" panose="020B0600070205080204" pitchFamily="50" charset="-128"/>
              <a:ea typeface="ＭＳ Ｐゴシック" panose="020B0600070205080204" pitchFamily="50" charset="-128"/>
            </a:rPr>
            <a:t>4,373</a:t>
          </a:r>
          <a:r>
            <a:rPr kumimoji="1" lang="ja-JP" altLang="en-US" sz="1100">
              <a:latin typeface="ＭＳ Ｐゴシック" panose="020B0600070205080204" pitchFamily="50" charset="-128"/>
              <a:ea typeface="ＭＳ Ｐゴシック" panose="020B0600070205080204" pitchFamily="50" charset="-128"/>
            </a:rPr>
            <a:t>千円減）、障害児通所施設等給付事業（</a:t>
          </a:r>
          <a:r>
            <a:rPr kumimoji="1" lang="en-US" altLang="ja-JP" sz="1100">
              <a:latin typeface="ＭＳ Ｐゴシック" panose="020B0600070205080204" pitchFamily="50" charset="-128"/>
              <a:ea typeface="ＭＳ Ｐゴシック" panose="020B0600070205080204" pitchFamily="50" charset="-128"/>
            </a:rPr>
            <a:t>2,987</a:t>
          </a:r>
          <a:r>
            <a:rPr kumimoji="1" lang="ja-JP" altLang="en-US" sz="1100">
              <a:latin typeface="ＭＳ Ｐゴシック" panose="020B0600070205080204" pitchFamily="50" charset="-128"/>
              <a:ea typeface="ＭＳ Ｐゴシック" panose="020B0600070205080204" pitchFamily="50" charset="-128"/>
            </a:rPr>
            <a:t>千円減）、児童措置事業（</a:t>
          </a:r>
          <a:r>
            <a:rPr kumimoji="1" lang="en-US" altLang="ja-JP" sz="1100">
              <a:latin typeface="ＭＳ Ｐゴシック" panose="020B0600070205080204" pitchFamily="50" charset="-128"/>
              <a:ea typeface="ＭＳ Ｐゴシック" panose="020B0600070205080204" pitchFamily="50" charset="-128"/>
            </a:rPr>
            <a:t>3,665</a:t>
          </a:r>
          <a:r>
            <a:rPr kumimoji="1" lang="ja-JP" altLang="en-US" sz="1100">
              <a:latin typeface="ＭＳ Ｐゴシック" panose="020B0600070205080204" pitchFamily="50" charset="-128"/>
              <a:ea typeface="ＭＳ Ｐゴシック" panose="020B0600070205080204" pitchFamily="50" charset="-128"/>
            </a:rPr>
            <a:t>千円減）等の扶助費の減少が挙げられる。</a:t>
          </a:r>
        </a:p>
        <a:p>
          <a:r>
            <a:rPr kumimoji="1" lang="ja-JP" altLang="en-US" sz="1100">
              <a:latin typeface="ＭＳ Ｐゴシック" panose="020B0600070205080204" pitchFamily="50" charset="-128"/>
              <a:ea typeface="ＭＳ Ｐゴシック" panose="020B0600070205080204" pitchFamily="50" charset="-128"/>
            </a:rPr>
            <a:t>　今後は、大型地方債の償還開始に伴う公債費の増といった義務的経費の増加が見込まれるため、事業の見直し及び精査を行うことで経常経費を削減し、経常収支比率の上昇を抑え、財政の硬直化を招かないよう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109474</xdr:rowOff>
    </xdr:to>
    <xdr:cxnSp macro="">
      <xdr:nvCxnSpPr>
        <xdr:cNvPr id="131" name="直線コネクタ 130"/>
        <xdr:cNvCxnSpPr/>
      </xdr:nvCxnSpPr>
      <xdr:spPr>
        <a:xfrm flipV="1">
          <a:off x="4114800" y="108673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143256</xdr:rowOff>
    </xdr:to>
    <xdr:cxnSp macro="">
      <xdr:nvCxnSpPr>
        <xdr:cNvPr id="134" name="直線コネクタ 133"/>
        <xdr:cNvCxnSpPr/>
      </xdr:nvCxnSpPr>
      <xdr:spPr>
        <a:xfrm flipV="1">
          <a:off x="3225800" y="109108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143256</xdr:rowOff>
    </xdr:to>
    <xdr:cxnSp macro="">
      <xdr:nvCxnSpPr>
        <xdr:cNvPr id="137" name="直線コネクタ 136"/>
        <xdr:cNvCxnSpPr/>
      </xdr:nvCxnSpPr>
      <xdr:spPr>
        <a:xfrm>
          <a:off x="2336800" y="1073226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62</xdr:row>
      <xdr:rowOff>102362</xdr:rowOff>
    </xdr:to>
    <xdr:cxnSp macro="">
      <xdr:nvCxnSpPr>
        <xdr:cNvPr id="140" name="直線コネクタ 139"/>
        <xdr:cNvCxnSpPr/>
      </xdr:nvCxnSpPr>
      <xdr:spPr>
        <a:xfrm>
          <a:off x="1447800" y="1073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4" name="テキスト ボックス 143"/>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0" name="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1"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2" name="楕円 151"/>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3" name="テキスト ボックス 152"/>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5" name="テキスト ボックス 154"/>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7" name="テキスト ボックス 156"/>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macro="" textlink="">
      <xdr:nvSpPr>
        <xdr:cNvPr id="159" name="テキスト ボックス 158"/>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241,174</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4,280</a:t>
          </a:r>
          <a:r>
            <a:rPr kumimoji="1" lang="ja-JP" altLang="en-US" sz="1300">
              <a:latin typeface="ＭＳ Ｐゴシック" panose="020B0600070205080204" pitchFamily="50" charset="-128"/>
              <a:ea typeface="ＭＳ Ｐゴシック" panose="020B0600070205080204" pitchFamily="50" charset="-128"/>
            </a:rPr>
            <a:t>円増加し、全国平均（</a:t>
          </a:r>
          <a:r>
            <a:rPr kumimoji="1" lang="en-US" altLang="ja-JP" sz="1300">
              <a:latin typeface="ＭＳ Ｐゴシック" panose="020B0600070205080204" pitchFamily="50" charset="-128"/>
              <a:ea typeface="ＭＳ Ｐゴシック" panose="020B0600070205080204" pitchFamily="50" charset="-128"/>
            </a:rPr>
            <a:t>135,880</a:t>
          </a:r>
          <a:r>
            <a:rPr kumimoji="1" lang="ja-JP" altLang="en-US" sz="1300">
              <a:latin typeface="ＭＳ Ｐゴシック" panose="020B0600070205080204" pitchFamily="50" charset="-128"/>
              <a:ea typeface="ＭＳ Ｐゴシック" panose="020B0600070205080204" pitchFamily="50" charset="-128"/>
            </a:rPr>
            <a:t>円）、宮城県平均（</a:t>
          </a:r>
          <a:r>
            <a:rPr kumimoji="1" lang="en-US" altLang="ja-JP" sz="1300">
              <a:latin typeface="ＭＳ Ｐゴシック" panose="020B0600070205080204" pitchFamily="50" charset="-128"/>
              <a:ea typeface="ＭＳ Ｐゴシック" panose="020B0600070205080204" pitchFamily="50" charset="-128"/>
            </a:rPr>
            <a:t>165,709</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230,639</a:t>
          </a:r>
          <a:r>
            <a:rPr kumimoji="1" lang="ja-JP" altLang="en-US" sz="1300">
              <a:latin typeface="ＭＳ Ｐゴシック" panose="020B0600070205080204" pitchFamily="50" charset="-128"/>
              <a:ea typeface="ＭＳ Ｐゴシック" panose="020B0600070205080204" pitchFamily="50" charset="-128"/>
            </a:rPr>
            <a:t>円）と比較すると、いずれも上回っている状況である。</a:t>
          </a:r>
        </a:p>
        <a:p>
          <a:r>
            <a:rPr kumimoji="1" lang="ja-JP" altLang="en-US" sz="1300">
              <a:latin typeface="ＭＳ Ｐゴシック" panose="020B0600070205080204" pitchFamily="50" charset="-128"/>
              <a:ea typeface="ＭＳ Ｐゴシック" panose="020B0600070205080204" pitchFamily="50" charset="-128"/>
            </a:rPr>
            <a:t>　増加要因として、参議院議員選挙等に係る時間外勤務手当の増（</a:t>
          </a:r>
          <a:r>
            <a:rPr kumimoji="1" lang="en-US" altLang="ja-JP" sz="1300">
              <a:latin typeface="ＭＳ Ｐゴシック" panose="020B0600070205080204" pitchFamily="50" charset="-128"/>
              <a:ea typeface="ＭＳ Ｐゴシック" panose="020B0600070205080204" pitchFamily="50" charset="-128"/>
            </a:rPr>
            <a:t>10,324</a:t>
          </a:r>
          <a:r>
            <a:rPr kumimoji="1" lang="ja-JP" altLang="en-US" sz="1300">
              <a:latin typeface="ＭＳ Ｐゴシック" panose="020B0600070205080204" pitchFamily="50" charset="-128"/>
              <a:ea typeface="ＭＳ Ｐゴシック" panose="020B0600070205080204" pitchFamily="50" charset="-128"/>
            </a:rPr>
            <a:t>千円増）や各種選挙に係る委員報酬の増（</a:t>
          </a:r>
          <a:r>
            <a:rPr kumimoji="1" lang="en-US" altLang="ja-JP" sz="1300">
              <a:latin typeface="ＭＳ Ｐゴシック" panose="020B0600070205080204" pitchFamily="50" charset="-128"/>
              <a:ea typeface="ＭＳ Ｐゴシック" panose="020B0600070205080204" pitchFamily="50" charset="-128"/>
            </a:rPr>
            <a:t>2,296</a:t>
          </a:r>
          <a:r>
            <a:rPr kumimoji="1" lang="ja-JP" altLang="en-US" sz="1300">
              <a:latin typeface="ＭＳ Ｐゴシック" panose="020B0600070205080204" pitchFamily="50" charset="-128"/>
              <a:ea typeface="ＭＳ Ｐゴシック" panose="020B0600070205080204" pitchFamily="50" charset="-128"/>
            </a:rPr>
            <a:t>千円増）等が挙げられる。</a:t>
          </a:r>
        </a:p>
        <a:p>
          <a:r>
            <a:rPr kumimoji="1" lang="ja-JP" altLang="en-US" sz="1300">
              <a:latin typeface="ＭＳ Ｐゴシック" panose="020B0600070205080204" pitchFamily="50" charset="-128"/>
              <a:ea typeface="ＭＳ Ｐゴシック" panose="020B0600070205080204" pitchFamily="50" charset="-128"/>
            </a:rPr>
            <a:t>　今後も経常経費の削減等の行財政改革を進め、類似団体平均を下回るよう努める。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120859</xdr:rowOff>
    </xdr:from>
    <xdr:to>
      <xdr:col>23</xdr:col>
      <xdr:colOff>133350</xdr:colOff>
      <xdr:row>83</xdr:row>
      <xdr:rowOff>138072</xdr:rowOff>
    </xdr:to>
    <xdr:cxnSp macro="">
      <xdr:nvCxnSpPr>
        <xdr:cNvPr id="194" name="直線コネクタ 193"/>
        <xdr:cNvCxnSpPr/>
      </xdr:nvCxnSpPr>
      <xdr:spPr>
        <a:xfrm>
          <a:off x="4114800" y="14351209"/>
          <a:ext cx="8382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120859</xdr:rowOff>
    </xdr:from>
    <xdr:to>
      <xdr:col>19</xdr:col>
      <xdr:colOff>133350</xdr:colOff>
      <xdr:row>83</xdr:row>
      <xdr:rowOff>128186</xdr:rowOff>
    </xdr:to>
    <xdr:cxnSp macro="">
      <xdr:nvCxnSpPr>
        <xdr:cNvPr id="197" name="直線コネクタ 196"/>
        <xdr:cNvCxnSpPr/>
      </xdr:nvCxnSpPr>
      <xdr:spPr>
        <a:xfrm flipV="1">
          <a:off x="3225800" y="14351209"/>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65931</xdr:rowOff>
    </xdr:from>
    <xdr:to>
      <xdr:col>15</xdr:col>
      <xdr:colOff>82550</xdr:colOff>
      <xdr:row>83</xdr:row>
      <xdr:rowOff>128186</xdr:rowOff>
    </xdr:to>
    <xdr:cxnSp macro="">
      <xdr:nvCxnSpPr>
        <xdr:cNvPr id="200" name="直線コネクタ 199"/>
        <xdr:cNvCxnSpPr/>
      </xdr:nvCxnSpPr>
      <xdr:spPr>
        <a:xfrm>
          <a:off x="2336800" y="14296281"/>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13091</xdr:rowOff>
    </xdr:from>
    <xdr:to>
      <xdr:col>11</xdr:col>
      <xdr:colOff>31750</xdr:colOff>
      <xdr:row>83</xdr:row>
      <xdr:rowOff>65931</xdr:rowOff>
    </xdr:to>
    <xdr:cxnSp macro="">
      <xdr:nvCxnSpPr>
        <xdr:cNvPr id="203" name="直線コネクタ 202"/>
        <xdr:cNvCxnSpPr/>
      </xdr:nvCxnSpPr>
      <xdr:spPr>
        <a:xfrm>
          <a:off x="1447800" y="14243441"/>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78953</xdr:rowOff>
    </xdr:from>
    <xdr:ext cx="762000" cy="259045"/>
    <xdr:sp macro="" textlink="">
      <xdr:nvSpPr>
        <xdr:cNvPr id="207" name="テキスト ボックス 206"/>
        <xdr:cNvSpPr txBox="1"/>
      </xdr:nvSpPr>
      <xdr:spPr>
        <a:xfrm>
          <a:off x="1066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87272</xdr:rowOff>
    </xdr:from>
    <xdr:to>
      <xdr:col>23</xdr:col>
      <xdr:colOff>184150</xdr:colOff>
      <xdr:row>84</xdr:row>
      <xdr:rowOff>17422</xdr:rowOff>
    </xdr:to>
    <xdr:sp macro="" textlink="">
      <xdr:nvSpPr>
        <xdr:cNvPr id="213" name="楕円 212"/>
        <xdr:cNvSpPr/>
      </xdr:nvSpPr>
      <xdr:spPr>
        <a:xfrm>
          <a:off x="4902200" y="143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59349</xdr:rowOff>
    </xdr:from>
    <xdr:ext cx="762000" cy="259045"/>
    <xdr:sp macro="" textlink="">
      <xdr:nvSpPr>
        <xdr:cNvPr id="214" name="人件費・物件費等の状況該当値テキスト"/>
        <xdr:cNvSpPr txBox="1"/>
      </xdr:nvSpPr>
      <xdr:spPr>
        <a:xfrm>
          <a:off x="5041900" y="1428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70059</xdr:rowOff>
    </xdr:from>
    <xdr:to>
      <xdr:col>19</xdr:col>
      <xdr:colOff>184150</xdr:colOff>
      <xdr:row>84</xdr:row>
      <xdr:rowOff>209</xdr:rowOff>
    </xdr:to>
    <xdr:sp macro="" textlink="">
      <xdr:nvSpPr>
        <xdr:cNvPr id="215" name="楕円 214"/>
        <xdr:cNvSpPr/>
      </xdr:nvSpPr>
      <xdr:spPr>
        <a:xfrm>
          <a:off x="4064000" y="143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156436</xdr:rowOff>
    </xdr:from>
    <xdr:ext cx="736600" cy="259045"/>
    <xdr:sp macro="" textlink="">
      <xdr:nvSpPr>
        <xdr:cNvPr id="216" name="テキスト ボックス 215"/>
        <xdr:cNvSpPr txBox="1"/>
      </xdr:nvSpPr>
      <xdr:spPr>
        <a:xfrm>
          <a:off x="3733800" y="1438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77386</xdr:rowOff>
    </xdr:from>
    <xdr:to>
      <xdr:col>15</xdr:col>
      <xdr:colOff>133350</xdr:colOff>
      <xdr:row>84</xdr:row>
      <xdr:rowOff>7536</xdr:rowOff>
    </xdr:to>
    <xdr:sp macro="" textlink="">
      <xdr:nvSpPr>
        <xdr:cNvPr id="217" name="楕円 216"/>
        <xdr:cNvSpPr/>
      </xdr:nvSpPr>
      <xdr:spPr>
        <a:xfrm>
          <a:off x="3175000" y="143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163763</xdr:rowOff>
    </xdr:from>
    <xdr:ext cx="762000" cy="259045"/>
    <xdr:sp macro="" textlink="">
      <xdr:nvSpPr>
        <xdr:cNvPr id="218" name="テキスト ボックス 217"/>
        <xdr:cNvSpPr txBox="1"/>
      </xdr:nvSpPr>
      <xdr:spPr>
        <a:xfrm>
          <a:off x="2844800" y="1439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15131</xdr:rowOff>
    </xdr:from>
    <xdr:to>
      <xdr:col>11</xdr:col>
      <xdr:colOff>82550</xdr:colOff>
      <xdr:row>83</xdr:row>
      <xdr:rowOff>116731</xdr:rowOff>
    </xdr:to>
    <xdr:sp macro="" textlink="">
      <xdr:nvSpPr>
        <xdr:cNvPr id="219" name="楕円 218"/>
        <xdr:cNvSpPr/>
      </xdr:nvSpPr>
      <xdr:spPr>
        <a:xfrm>
          <a:off x="2286000" y="1424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126908</xdr:rowOff>
    </xdr:from>
    <xdr:ext cx="762000" cy="259045"/>
    <xdr:sp macro="" textlink="">
      <xdr:nvSpPr>
        <xdr:cNvPr id="220" name="テキスト ボックス 219"/>
        <xdr:cNvSpPr txBox="1"/>
      </xdr:nvSpPr>
      <xdr:spPr>
        <a:xfrm>
          <a:off x="1955800" y="140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133741</xdr:rowOff>
    </xdr:from>
    <xdr:to>
      <xdr:col>7</xdr:col>
      <xdr:colOff>31750</xdr:colOff>
      <xdr:row>83</xdr:row>
      <xdr:rowOff>63891</xdr:rowOff>
    </xdr:to>
    <xdr:sp macro="" textlink="">
      <xdr:nvSpPr>
        <xdr:cNvPr id="221" name="楕円 220"/>
        <xdr:cNvSpPr/>
      </xdr:nvSpPr>
      <xdr:spPr>
        <a:xfrm>
          <a:off x="1397000" y="14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74068</xdr:rowOff>
    </xdr:from>
    <xdr:ext cx="762000" cy="259045"/>
    <xdr:sp macro="" textlink="">
      <xdr:nvSpPr>
        <xdr:cNvPr id="222" name="テキスト ボックス 221"/>
        <xdr:cNvSpPr txBox="1"/>
      </xdr:nvSpPr>
      <xdr:spPr>
        <a:xfrm>
          <a:off x="1066800" y="1396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となった。全国市平均（</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）、全国町村平均（</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）と比較するといずれも下回っている状況である。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今後も人事院勧告に基づいた運用に努め、適切な給与水準を保つことを目標とする。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32657</xdr:rowOff>
    </xdr:to>
    <xdr:cxnSp macro="">
      <xdr:nvCxnSpPr>
        <xdr:cNvPr id="258" name="直線コネクタ 257"/>
        <xdr:cNvCxnSpPr/>
      </xdr:nvCxnSpPr>
      <xdr:spPr>
        <a:xfrm flipV="1">
          <a:off x="16179800" y="147199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32657</xdr:rowOff>
    </xdr:to>
    <xdr:cxnSp macro="">
      <xdr:nvCxnSpPr>
        <xdr:cNvPr id="261" name="直線コネクタ 260"/>
        <xdr:cNvCxnSpPr/>
      </xdr:nvCxnSpPr>
      <xdr:spPr>
        <a:xfrm>
          <a:off x="15290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21166</xdr:rowOff>
    </xdr:to>
    <xdr:cxnSp macro="">
      <xdr:nvCxnSpPr>
        <xdr:cNvPr id="264" name="直線コネクタ 263"/>
        <xdr:cNvCxnSpPr/>
      </xdr:nvCxnSpPr>
      <xdr:spPr>
        <a:xfrm>
          <a:off x="14401800" y="14570529"/>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168729</xdr:rowOff>
    </xdr:to>
    <xdr:cxnSp macro="">
      <xdr:nvCxnSpPr>
        <xdr:cNvPr id="267" name="直線コネクタ 266"/>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71" name="テキスト ボックス 270"/>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78"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0" name="テキスト ボックス 279"/>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2" name="テキスト ボックス 281"/>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5" name="楕円 284"/>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6" name="テキスト ボックス 285"/>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15.05</a:t>
          </a:r>
          <a:r>
            <a:rPr kumimoji="1" lang="ja-JP" altLang="en-US" sz="1300">
              <a:latin typeface="ＭＳ Ｐゴシック" panose="020B0600070205080204" pitchFamily="50" charset="-128"/>
              <a:ea typeface="ＭＳ Ｐゴシック" panose="020B0600070205080204" pitchFamily="50" charset="-128"/>
            </a:rPr>
            <a:t>人となった。全国平均（</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13.22</a:t>
          </a:r>
          <a:r>
            <a:rPr kumimoji="1" lang="ja-JP" altLang="en-US" sz="1300">
              <a:latin typeface="ＭＳ Ｐゴシック" panose="020B0600070205080204" pitchFamily="50" charset="-128"/>
              <a:ea typeface="ＭＳ Ｐゴシック" panose="020B0600070205080204" pitchFamily="50" charset="-128"/>
            </a:rPr>
            <a:t>）と比較するといずれも上回っている状況である。</a:t>
          </a:r>
        </a:p>
        <a:p>
          <a:r>
            <a:rPr kumimoji="1" lang="ja-JP" altLang="en-US" sz="1300">
              <a:latin typeface="ＭＳ Ｐゴシック" panose="020B0600070205080204" pitchFamily="50" charset="-128"/>
              <a:ea typeface="ＭＳ Ｐゴシック" panose="020B0600070205080204" pitchFamily="50" charset="-128"/>
            </a:rPr>
            <a:t>　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年度から定員管理人数に増減はないものの、人口が年々減少していることが挙げられる。</a:t>
          </a:r>
        </a:p>
        <a:p>
          <a:r>
            <a:rPr kumimoji="1" lang="ja-JP" altLang="en-US" sz="1300">
              <a:latin typeface="ＭＳ Ｐゴシック" panose="020B0600070205080204" pitchFamily="50" charset="-128"/>
              <a:ea typeface="ＭＳ Ｐゴシック" panose="020B0600070205080204" pitchFamily="50" charset="-128"/>
            </a:rPr>
            <a:t>　年々増加傾向にあるため、事務の効率化等を行い、適切な定員管理に努める。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150273</xdr:rowOff>
    </xdr:from>
    <xdr:to>
      <xdr:col>81</xdr:col>
      <xdr:colOff>44450</xdr:colOff>
      <xdr:row>61</xdr:row>
      <xdr:rowOff>37941</xdr:rowOff>
    </xdr:to>
    <xdr:cxnSp macro="">
      <xdr:nvCxnSpPr>
        <xdr:cNvPr id="317" name="直線コネクタ 316"/>
        <xdr:cNvCxnSpPr/>
      </xdr:nvCxnSpPr>
      <xdr:spPr>
        <a:xfrm>
          <a:off x="16179800" y="10437273"/>
          <a:ext cx="8382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129159</xdr:rowOff>
    </xdr:from>
    <xdr:to>
      <xdr:col>77</xdr:col>
      <xdr:colOff>44450</xdr:colOff>
      <xdr:row>60</xdr:row>
      <xdr:rowOff>150273</xdr:rowOff>
    </xdr:to>
    <xdr:cxnSp macro="">
      <xdr:nvCxnSpPr>
        <xdr:cNvPr id="320" name="直線コネクタ 319"/>
        <xdr:cNvCxnSpPr/>
      </xdr:nvCxnSpPr>
      <xdr:spPr>
        <a:xfrm>
          <a:off x="15290800" y="10416159"/>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129159</xdr:rowOff>
    </xdr:from>
    <xdr:to>
      <xdr:col>72</xdr:col>
      <xdr:colOff>203200</xdr:colOff>
      <xdr:row>60</xdr:row>
      <xdr:rowOff>129763</xdr:rowOff>
    </xdr:to>
    <xdr:cxnSp macro="">
      <xdr:nvCxnSpPr>
        <xdr:cNvPr id="323" name="直線コネクタ 322"/>
        <xdr:cNvCxnSpPr/>
      </xdr:nvCxnSpPr>
      <xdr:spPr>
        <a:xfrm flipV="1">
          <a:off x="14401800" y="1041615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105029</xdr:rowOff>
    </xdr:from>
    <xdr:to>
      <xdr:col>68</xdr:col>
      <xdr:colOff>152400</xdr:colOff>
      <xdr:row>60</xdr:row>
      <xdr:rowOff>129763</xdr:rowOff>
    </xdr:to>
    <xdr:cxnSp macro="">
      <xdr:nvCxnSpPr>
        <xdr:cNvPr id="326" name="直線コネクタ 325"/>
        <xdr:cNvCxnSpPr/>
      </xdr:nvCxnSpPr>
      <xdr:spPr>
        <a:xfrm>
          <a:off x="13512800" y="1039202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158591</xdr:rowOff>
    </xdr:from>
    <xdr:to>
      <xdr:col>81</xdr:col>
      <xdr:colOff>95250</xdr:colOff>
      <xdr:row>61</xdr:row>
      <xdr:rowOff>88741</xdr:rowOff>
    </xdr:to>
    <xdr:sp macro="" textlink="">
      <xdr:nvSpPr>
        <xdr:cNvPr id="336" name="楕円 335"/>
        <xdr:cNvSpPr/>
      </xdr:nvSpPr>
      <xdr:spPr>
        <a:xfrm>
          <a:off x="16967200" y="104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130668</xdr:rowOff>
    </xdr:from>
    <xdr:ext cx="762000" cy="259045"/>
    <xdr:sp macro="" textlink="">
      <xdr:nvSpPr>
        <xdr:cNvPr id="337" name="定員管理の状況該当値テキスト"/>
        <xdr:cNvSpPr txBox="1"/>
      </xdr:nvSpPr>
      <xdr:spPr>
        <a:xfrm>
          <a:off x="17106900" y="104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99473</xdr:rowOff>
    </xdr:from>
    <xdr:to>
      <xdr:col>77</xdr:col>
      <xdr:colOff>95250</xdr:colOff>
      <xdr:row>61</xdr:row>
      <xdr:rowOff>29623</xdr:rowOff>
    </xdr:to>
    <xdr:sp macro="" textlink="">
      <xdr:nvSpPr>
        <xdr:cNvPr id="338" name="楕円 337"/>
        <xdr:cNvSpPr/>
      </xdr:nvSpPr>
      <xdr:spPr>
        <a:xfrm>
          <a:off x="16129000" y="103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14400</xdr:rowOff>
    </xdr:from>
    <xdr:ext cx="736600" cy="259045"/>
    <xdr:sp macro="" textlink="">
      <xdr:nvSpPr>
        <xdr:cNvPr id="339" name="テキスト ボックス 338"/>
        <xdr:cNvSpPr txBox="1"/>
      </xdr:nvSpPr>
      <xdr:spPr>
        <a:xfrm>
          <a:off x="15798800" y="1047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78359</xdr:rowOff>
    </xdr:from>
    <xdr:to>
      <xdr:col>73</xdr:col>
      <xdr:colOff>44450</xdr:colOff>
      <xdr:row>61</xdr:row>
      <xdr:rowOff>8509</xdr:rowOff>
    </xdr:to>
    <xdr:sp macro="" textlink="">
      <xdr:nvSpPr>
        <xdr:cNvPr id="340" name="楕円 339"/>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164736</xdr:rowOff>
    </xdr:from>
    <xdr:ext cx="762000" cy="259045"/>
    <xdr:sp macro="" textlink="">
      <xdr:nvSpPr>
        <xdr:cNvPr id="341" name="テキスト ボックス 340"/>
        <xdr:cNvSpPr txBox="1"/>
      </xdr:nvSpPr>
      <xdr:spPr>
        <a:xfrm>
          <a:off x="14909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78963</xdr:rowOff>
    </xdr:from>
    <xdr:to>
      <xdr:col>68</xdr:col>
      <xdr:colOff>203200</xdr:colOff>
      <xdr:row>61</xdr:row>
      <xdr:rowOff>9113</xdr:rowOff>
    </xdr:to>
    <xdr:sp macro="" textlink="">
      <xdr:nvSpPr>
        <xdr:cNvPr id="342" name="楕円 341"/>
        <xdr:cNvSpPr/>
      </xdr:nvSpPr>
      <xdr:spPr>
        <a:xfrm>
          <a:off x="14351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165340</xdr:rowOff>
    </xdr:from>
    <xdr:ext cx="762000" cy="259045"/>
    <xdr:sp macro="" textlink="">
      <xdr:nvSpPr>
        <xdr:cNvPr id="343" name="テキスト ボックス 342"/>
        <xdr:cNvSpPr txBox="1"/>
      </xdr:nvSpPr>
      <xdr:spPr>
        <a:xfrm>
          <a:off x="14020800" y="1045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54229</xdr:rowOff>
    </xdr:from>
    <xdr:to>
      <xdr:col>64</xdr:col>
      <xdr:colOff>152400</xdr:colOff>
      <xdr:row>60</xdr:row>
      <xdr:rowOff>155829</xdr:rowOff>
    </xdr:to>
    <xdr:sp macro="" textlink="">
      <xdr:nvSpPr>
        <xdr:cNvPr id="344" name="楕円 343"/>
        <xdr:cNvSpPr/>
      </xdr:nvSpPr>
      <xdr:spPr>
        <a:xfrm>
          <a:off x="13462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166006</xdr:rowOff>
    </xdr:from>
    <xdr:ext cx="762000" cy="259045"/>
    <xdr:sp macro="" textlink="">
      <xdr:nvSpPr>
        <xdr:cNvPr id="345" name="テキスト ボックス 344"/>
        <xdr:cNvSpPr txBox="1"/>
      </xdr:nvSpPr>
      <xdr:spPr>
        <a:xfrm>
          <a:off x="13131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となった。全国平均（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年度に実施した小中一貫校施設整備事業に係る起債の元金償還が本格化したことが挙げられる。今後、地方債償還のピークを迎える令和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年度までは高い水準で推移するものと見込んでいる。</a:t>
          </a:r>
        </a:p>
        <a:p>
          <a:r>
            <a:rPr kumimoji="1" lang="ja-JP" altLang="en-US" sz="1300">
              <a:latin typeface="ＭＳ Ｐゴシック" panose="020B0600070205080204" pitchFamily="50" charset="-128"/>
              <a:ea typeface="ＭＳ Ｐゴシック" panose="020B0600070205080204" pitchFamily="50" charset="-128"/>
            </a:rPr>
            <a:t>　今後も、事業の精査等を行うことで地方債の発行抑制に努め、公債費負担の軽減を図る。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54356</xdr:rowOff>
    </xdr:to>
    <xdr:cxnSp macro="">
      <xdr:nvCxnSpPr>
        <xdr:cNvPr id="377" name="直線コネクタ 376"/>
        <xdr:cNvCxnSpPr/>
      </xdr:nvCxnSpPr>
      <xdr:spPr>
        <a:xfrm>
          <a:off x="16179800" y="714908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119634</xdr:rowOff>
    </xdr:to>
    <xdr:cxnSp macro="">
      <xdr:nvCxnSpPr>
        <xdr:cNvPr id="380" name="直線コネクタ 379"/>
        <xdr:cNvCxnSpPr/>
      </xdr:nvCxnSpPr>
      <xdr:spPr>
        <a:xfrm>
          <a:off x="15290800" y="70332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3810</xdr:rowOff>
    </xdr:to>
    <xdr:cxnSp macro="">
      <xdr:nvCxnSpPr>
        <xdr:cNvPr id="383" name="直線コネクタ 382"/>
        <xdr:cNvCxnSpPr/>
      </xdr:nvCxnSpPr>
      <xdr:spPr>
        <a:xfrm>
          <a:off x="14401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3810</xdr:rowOff>
    </xdr:to>
    <xdr:cxnSp macro="">
      <xdr:nvCxnSpPr>
        <xdr:cNvPr id="386" name="直線コネクタ 385"/>
        <xdr:cNvCxnSpPr/>
      </xdr:nvCxnSpPr>
      <xdr:spPr>
        <a:xfrm flipV="1">
          <a:off x="13512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6" name="楕円 395"/>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397"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8" name="楕円 397"/>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99" name="テキスト ボックス 398"/>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0" name="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1" name="テキスト ボックス 400"/>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2" name="楕円 401"/>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403" name="テキスト ボックス 402"/>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4" name="楕円 40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5" name="テキスト ボックス 40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109.3%</a:t>
          </a:r>
          <a:r>
            <a:rPr kumimoji="1" lang="ja-JP" altLang="en-US" sz="1300">
              <a:latin typeface="ＭＳ Ｐゴシック" panose="020B0600070205080204" pitchFamily="50" charset="-128"/>
              <a:ea typeface="ＭＳ Ｐゴシック" panose="020B0600070205080204" pitchFamily="50" charset="-128"/>
            </a:rPr>
            <a:t>となり、同程度の水準で推移している。</a:t>
          </a:r>
        </a:p>
        <a:p>
          <a:r>
            <a:rPr kumimoji="1" lang="ja-JP" altLang="en-US" sz="1300">
              <a:latin typeface="ＭＳ Ｐゴシック" panose="020B0600070205080204" pitchFamily="50" charset="-128"/>
              <a:ea typeface="ＭＳ Ｐゴシック" panose="020B0600070205080204" pitchFamily="50" charset="-128"/>
            </a:rPr>
            <a:t>　財政調整基金の取り崩しの影響により、充当可能財源とされる充当可能基金が前年度より</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減となっていることに加え、加美郡保健医療福祉行政事務組合を始めとした一部事務組合負担金等が依然として大きな割合を占めている。</a:t>
          </a:r>
        </a:p>
        <a:p>
          <a:r>
            <a:rPr kumimoji="1" lang="ja-JP" altLang="en-US" sz="1300">
              <a:latin typeface="ＭＳ Ｐゴシック" panose="020B0600070205080204" pitchFamily="50" charset="-128"/>
              <a:ea typeface="ＭＳ Ｐゴシック" panose="020B0600070205080204" pitchFamily="50" charset="-128"/>
            </a:rPr>
            <a:t>　そのため、今後も引き続き新規地方債の発行を必要最小限に留める等、将来負担額の減少に努める。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145002</xdr:rowOff>
    </xdr:from>
    <xdr:to>
      <xdr:col>81</xdr:col>
      <xdr:colOff>44450</xdr:colOff>
      <xdr:row>18</xdr:row>
      <xdr:rowOff>145605</xdr:rowOff>
    </xdr:to>
    <xdr:cxnSp macro="">
      <xdr:nvCxnSpPr>
        <xdr:cNvPr id="435" name="直線コネクタ 434"/>
        <xdr:cNvCxnSpPr/>
      </xdr:nvCxnSpPr>
      <xdr:spPr>
        <a:xfrm flipV="1">
          <a:off x="16179800" y="323110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92520</xdr:rowOff>
    </xdr:from>
    <xdr:to>
      <xdr:col>77</xdr:col>
      <xdr:colOff>44450</xdr:colOff>
      <xdr:row>18</xdr:row>
      <xdr:rowOff>145605</xdr:rowOff>
    </xdr:to>
    <xdr:cxnSp macro="">
      <xdr:nvCxnSpPr>
        <xdr:cNvPr id="438" name="直線コネクタ 437"/>
        <xdr:cNvCxnSpPr/>
      </xdr:nvCxnSpPr>
      <xdr:spPr>
        <a:xfrm>
          <a:off x="15290800" y="3178620"/>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37624</xdr:rowOff>
    </xdr:from>
    <xdr:to>
      <xdr:col>72</xdr:col>
      <xdr:colOff>203200</xdr:colOff>
      <xdr:row>18</xdr:row>
      <xdr:rowOff>92520</xdr:rowOff>
    </xdr:to>
    <xdr:cxnSp macro="">
      <xdr:nvCxnSpPr>
        <xdr:cNvPr id="441" name="直線コネクタ 440"/>
        <xdr:cNvCxnSpPr/>
      </xdr:nvCxnSpPr>
      <xdr:spPr>
        <a:xfrm>
          <a:off x="14401800" y="3123724"/>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37624</xdr:rowOff>
    </xdr:from>
    <xdr:to>
      <xdr:col>68</xdr:col>
      <xdr:colOff>152400</xdr:colOff>
      <xdr:row>18</xdr:row>
      <xdr:rowOff>122682</xdr:rowOff>
    </xdr:to>
    <xdr:cxnSp macro="">
      <xdr:nvCxnSpPr>
        <xdr:cNvPr id="444" name="直線コネクタ 443"/>
        <xdr:cNvCxnSpPr/>
      </xdr:nvCxnSpPr>
      <xdr:spPr>
        <a:xfrm flipV="1">
          <a:off x="13512800" y="3123724"/>
          <a:ext cx="8890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7" name="フローチャート: 判断 446"/>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8" name="テキスト ボックス 447"/>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94202</xdr:rowOff>
    </xdr:from>
    <xdr:to>
      <xdr:col>81</xdr:col>
      <xdr:colOff>95250</xdr:colOff>
      <xdr:row>19</xdr:row>
      <xdr:rowOff>24352</xdr:rowOff>
    </xdr:to>
    <xdr:sp macro="" textlink="">
      <xdr:nvSpPr>
        <xdr:cNvPr id="454" name="楕円 453"/>
        <xdr:cNvSpPr/>
      </xdr:nvSpPr>
      <xdr:spPr>
        <a:xfrm>
          <a:off x="16967200" y="31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66279</xdr:rowOff>
    </xdr:from>
    <xdr:ext cx="762000" cy="259045"/>
    <xdr:sp macro="" textlink="">
      <xdr:nvSpPr>
        <xdr:cNvPr id="455" name="将来負担の状況該当値テキスト"/>
        <xdr:cNvSpPr txBox="1"/>
      </xdr:nvSpPr>
      <xdr:spPr>
        <a:xfrm>
          <a:off x="17106900" y="315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94805</xdr:rowOff>
    </xdr:from>
    <xdr:to>
      <xdr:col>77</xdr:col>
      <xdr:colOff>95250</xdr:colOff>
      <xdr:row>19</xdr:row>
      <xdr:rowOff>24955</xdr:rowOff>
    </xdr:to>
    <xdr:sp macro="" textlink="">
      <xdr:nvSpPr>
        <xdr:cNvPr id="456" name="楕円 455"/>
        <xdr:cNvSpPr/>
      </xdr:nvSpPr>
      <xdr:spPr>
        <a:xfrm>
          <a:off x="16129000" y="31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9732</xdr:rowOff>
    </xdr:from>
    <xdr:ext cx="736600" cy="259045"/>
    <xdr:sp macro="" textlink="">
      <xdr:nvSpPr>
        <xdr:cNvPr id="457" name="テキスト ボックス 456"/>
        <xdr:cNvSpPr txBox="1"/>
      </xdr:nvSpPr>
      <xdr:spPr>
        <a:xfrm>
          <a:off x="15798800" y="326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41720</xdr:rowOff>
    </xdr:from>
    <xdr:to>
      <xdr:col>73</xdr:col>
      <xdr:colOff>44450</xdr:colOff>
      <xdr:row>18</xdr:row>
      <xdr:rowOff>143320</xdr:rowOff>
    </xdr:to>
    <xdr:sp macro="" textlink="">
      <xdr:nvSpPr>
        <xdr:cNvPr id="458" name="楕円 457"/>
        <xdr:cNvSpPr/>
      </xdr:nvSpPr>
      <xdr:spPr>
        <a:xfrm>
          <a:off x="15240000" y="31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128097</xdr:rowOff>
    </xdr:from>
    <xdr:ext cx="762000" cy="259045"/>
    <xdr:sp macro="" textlink="">
      <xdr:nvSpPr>
        <xdr:cNvPr id="459" name="テキスト ボックス 458"/>
        <xdr:cNvSpPr txBox="1"/>
      </xdr:nvSpPr>
      <xdr:spPr>
        <a:xfrm>
          <a:off x="14909800" y="32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158274</xdr:rowOff>
    </xdr:from>
    <xdr:to>
      <xdr:col>68</xdr:col>
      <xdr:colOff>203200</xdr:colOff>
      <xdr:row>18</xdr:row>
      <xdr:rowOff>88424</xdr:rowOff>
    </xdr:to>
    <xdr:sp macro="" textlink="">
      <xdr:nvSpPr>
        <xdr:cNvPr id="460" name="楕円 459"/>
        <xdr:cNvSpPr/>
      </xdr:nvSpPr>
      <xdr:spPr>
        <a:xfrm>
          <a:off x="14351000" y="30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73201</xdr:rowOff>
    </xdr:from>
    <xdr:ext cx="762000" cy="259045"/>
    <xdr:sp macro="" textlink="">
      <xdr:nvSpPr>
        <xdr:cNvPr id="461" name="テキスト ボックス 460"/>
        <xdr:cNvSpPr txBox="1"/>
      </xdr:nvSpPr>
      <xdr:spPr>
        <a:xfrm>
          <a:off x="14020800" y="31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71882</xdr:rowOff>
    </xdr:from>
    <xdr:to>
      <xdr:col>64</xdr:col>
      <xdr:colOff>152400</xdr:colOff>
      <xdr:row>19</xdr:row>
      <xdr:rowOff>2032</xdr:rowOff>
    </xdr:to>
    <xdr:sp macro="" textlink="">
      <xdr:nvSpPr>
        <xdr:cNvPr id="462" name="楕円 461"/>
        <xdr:cNvSpPr/>
      </xdr:nvSpPr>
      <xdr:spPr>
        <a:xfrm>
          <a:off x="13462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158259</xdr:rowOff>
    </xdr:from>
    <xdr:ext cx="762000" cy="259045"/>
    <xdr:sp macro="" textlink="">
      <xdr:nvSpPr>
        <xdr:cNvPr id="463" name="テキスト ボックス 462"/>
        <xdr:cNvSpPr txBox="1"/>
      </xdr:nvSpPr>
      <xdr:spPr>
        <a:xfrm>
          <a:off x="13131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6,779
6,728
109.28
4,443,273
4,276,461
156,854
2,928,009
3,841,573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となった。全国平均（</a:t>
          </a:r>
          <a:r>
            <a:rPr kumimoji="1" lang="en-US" altLang="ja-JP" sz="1200">
              <a:latin typeface="ＭＳ Ｐゴシック" panose="020B0600070205080204" pitchFamily="50" charset="-128"/>
              <a:ea typeface="ＭＳ Ｐゴシック" panose="020B0600070205080204" pitchFamily="50" charset="-128"/>
            </a:rPr>
            <a:t>25.6</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29.3</a:t>
          </a:r>
          <a:r>
            <a:rPr kumimoji="1" lang="ja-JP" altLang="en-US" sz="1200">
              <a:latin typeface="ＭＳ Ｐゴシック" panose="020B0600070205080204" pitchFamily="50" charset="-128"/>
              <a:ea typeface="ＭＳ Ｐゴシック" panose="020B0600070205080204" pitchFamily="50" charset="-128"/>
            </a:rPr>
            <a:t>）と比較すると下回っているが、類似団体平均（</a:t>
          </a:r>
          <a:r>
            <a:rPr kumimoji="1" lang="en-US" altLang="ja-JP" sz="1200">
              <a:latin typeface="ＭＳ Ｐゴシック" panose="020B0600070205080204" pitchFamily="50" charset="-128"/>
              <a:ea typeface="ＭＳ Ｐゴシック" panose="020B0600070205080204" pitchFamily="50" charset="-128"/>
            </a:rPr>
            <a:t>24.3</a:t>
          </a:r>
          <a:r>
            <a:rPr kumimoji="1" lang="ja-JP" altLang="en-US" sz="1200">
              <a:latin typeface="ＭＳ Ｐゴシック" panose="020B0600070205080204" pitchFamily="50" charset="-128"/>
              <a:ea typeface="ＭＳ Ｐゴシック" panose="020B0600070205080204" pitchFamily="50" charset="-128"/>
            </a:rPr>
            <a:t>）と比較すると上回っている状況である。</a:t>
          </a:r>
        </a:p>
        <a:p>
          <a:r>
            <a:rPr kumimoji="1" lang="ja-JP" altLang="en-US" sz="1200">
              <a:latin typeface="ＭＳ Ｐゴシック" panose="020B0600070205080204" pitchFamily="50" charset="-128"/>
              <a:ea typeface="ＭＳ Ｐゴシック" panose="020B0600070205080204" pitchFamily="50" charset="-128"/>
            </a:rPr>
            <a:t>　参議院議員選挙等に係る時間外勤務手当の増（</a:t>
          </a:r>
          <a:r>
            <a:rPr kumimoji="1" lang="en-US" altLang="ja-JP" sz="1200">
              <a:latin typeface="ＭＳ Ｐゴシック" panose="020B0600070205080204" pitchFamily="50" charset="-128"/>
              <a:ea typeface="ＭＳ Ｐゴシック" panose="020B0600070205080204" pitchFamily="50" charset="-128"/>
            </a:rPr>
            <a:t>10,324</a:t>
          </a:r>
          <a:r>
            <a:rPr kumimoji="1" lang="ja-JP" altLang="en-US" sz="1200">
              <a:latin typeface="ＭＳ Ｐゴシック" panose="020B0600070205080204" pitchFamily="50" charset="-128"/>
              <a:ea typeface="ＭＳ Ｐゴシック" panose="020B0600070205080204" pitchFamily="50" charset="-128"/>
            </a:rPr>
            <a:t>千円増）や各種選挙に係る委員報酬の増（</a:t>
          </a:r>
          <a:r>
            <a:rPr kumimoji="1" lang="en-US" altLang="ja-JP" sz="1200">
              <a:latin typeface="ＭＳ Ｐゴシック" panose="020B0600070205080204" pitchFamily="50" charset="-128"/>
              <a:ea typeface="ＭＳ Ｐゴシック" panose="020B0600070205080204" pitchFamily="50" charset="-128"/>
            </a:rPr>
            <a:t>2,296</a:t>
          </a:r>
          <a:r>
            <a:rPr kumimoji="1" lang="ja-JP" altLang="en-US" sz="1200">
              <a:latin typeface="ＭＳ Ｐゴシック" panose="020B0600070205080204" pitchFamily="50" charset="-128"/>
              <a:ea typeface="ＭＳ Ｐゴシック" panose="020B0600070205080204" pitchFamily="50" charset="-128"/>
            </a:rPr>
            <a:t>千円増）が主な要因として挙げられる。</a:t>
          </a:r>
        </a:p>
        <a:p>
          <a:r>
            <a:rPr kumimoji="1" lang="ja-JP" altLang="en-US" sz="1200">
              <a:latin typeface="ＭＳ Ｐゴシック" panose="020B0600070205080204" pitchFamily="50" charset="-128"/>
              <a:ea typeface="ＭＳ Ｐゴシック" panose="020B0600070205080204" pitchFamily="50" charset="-128"/>
            </a:rPr>
            <a:t>　今後も事務事業の見直しによる効率化や適切な定員管理を図り、人件費の抑制に努めていく。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77470</xdr:rowOff>
    </xdr:to>
    <xdr:cxnSp macro="">
      <xdr:nvCxnSpPr>
        <xdr:cNvPr id="66" name="直線コネクタ 65"/>
        <xdr:cNvCxnSpPr/>
      </xdr:nvCxnSpPr>
      <xdr:spPr>
        <a:xfrm>
          <a:off x="3987800" y="6405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130810</xdr:rowOff>
    </xdr:to>
    <xdr:cxnSp macro="">
      <xdr:nvCxnSpPr>
        <xdr:cNvPr id="69" name="直線コネクタ 68"/>
        <xdr:cNvCxnSpPr/>
      </xdr:nvCxnSpPr>
      <xdr:spPr>
        <a:xfrm flipV="1">
          <a:off x="3098800" y="640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130810</xdr:rowOff>
    </xdr:to>
    <xdr:cxnSp macro="">
      <xdr:nvCxnSpPr>
        <xdr:cNvPr id="72" name="直線コネクタ 71"/>
        <xdr:cNvCxnSpPr/>
      </xdr:nvCxnSpPr>
      <xdr:spPr>
        <a:xfrm>
          <a:off x="2209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107950</xdr:rowOff>
    </xdr:to>
    <xdr:cxnSp macro="">
      <xdr:nvCxnSpPr>
        <xdr:cNvPr id="75" name="直線コネクタ 74"/>
        <xdr:cNvCxnSpPr/>
      </xdr:nvCxnSpPr>
      <xdr:spPr>
        <a:xfrm>
          <a:off x="1320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）と比較してもいずれも上回っている状況である。</a:t>
          </a:r>
        </a:p>
        <a:p>
          <a:r>
            <a:rPr kumimoji="1" lang="ja-JP" altLang="en-US" sz="1300">
              <a:latin typeface="ＭＳ Ｐゴシック" panose="020B0600070205080204" pitchFamily="50" charset="-128"/>
              <a:ea typeface="ＭＳ Ｐゴシック" panose="020B0600070205080204" pitchFamily="50" charset="-128"/>
            </a:rPr>
            <a:t>　一時保管牧草農地還元実証実験委託料（</a:t>
          </a:r>
          <a:r>
            <a:rPr kumimoji="1" lang="en-US" altLang="ja-JP" sz="1300">
              <a:latin typeface="ＭＳ Ｐゴシック" panose="020B0600070205080204" pitchFamily="50" charset="-128"/>
              <a:ea typeface="ＭＳ Ｐゴシック" panose="020B0600070205080204" pitchFamily="50" charset="-128"/>
            </a:rPr>
            <a:t>1,481</a:t>
          </a:r>
          <a:r>
            <a:rPr kumimoji="1" lang="ja-JP" altLang="en-US" sz="1300">
              <a:latin typeface="ＭＳ Ｐゴシック" panose="020B0600070205080204" pitchFamily="50" charset="-128"/>
              <a:ea typeface="ＭＳ Ｐゴシック" panose="020B0600070205080204" pitchFamily="50" charset="-128"/>
            </a:rPr>
            <a:t>千円皆減）や防災計画改訂業務委託（</a:t>
          </a:r>
          <a:r>
            <a:rPr kumimoji="1" lang="en-US" altLang="ja-JP" sz="1300">
              <a:latin typeface="ＭＳ Ｐゴシック" panose="020B0600070205080204" pitchFamily="50" charset="-128"/>
              <a:ea typeface="ＭＳ Ｐゴシック" panose="020B0600070205080204" pitchFamily="50" charset="-128"/>
            </a:rPr>
            <a:t>5,778</a:t>
          </a:r>
          <a:r>
            <a:rPr kumimoji="1" lang="ja-JP" altLang="en-US" sz="1300">
              <a:latin typeface="ＭＳ Ｐゴシック" panose="020B0600070205080204" pitchFamily="50" charset="-128"/>
              <a:ea typeface="ＭＳ Ｐゴシック" panose="020B0600070205080204" pitchFamily="50" charset="-128"/>
            </a:rPr>
            <a:t>千円皆減）等は減少したが、基幹系クラウドシステム借上料（</a:t>
          </a:r>
          <a:r>
            <a:rPr kumimoji="1" lang="en-US" altLang="ja-JP" sz="1300">
              <a:latin typeface="ＭＳ Ｐゴシック" panose="020B0600070205080204" pitchFamily="50" charset="-128"/>
              <a:ea typeface="ＭＳ Ｐゴシック" panose="020B0600070205080204" pitchFamily="50" charset="-128"/>
            </a:rPr>
            <a:t>5,844</a:t>
          </a:r>
          <a:r>
            <a:rPr kumimoji="1" lang="ja-JP" altLang="en-US" sz="1300">
              <a:latin typeface="ＭＳ Ｐゴシック" panose="020B0600070205080204" pitchFamily="50" charset="-128"/>
              <a:ea typeface="ＭＳ Ｐゴシック" panose="020B0600070205080204" pitchFamily="50" charset="-128"/>
            </a:rPr>
            <a:t>千円増）、平沢交流センター指定管理委託料（</a:t>
          </a:r>
          <a:r>
            <a:rPr kumimoji="1" lang="en-US" altLang="ja-JP" sz="1300">
              <a:latin typeface="ＭＳ Ｐゴシック" panose="020B0600070205080204" pitchFamily="50" charset="-128"/>
              <a:ea typeface="ＭＳ Ｐゴシック" panose="020B0600070205080204" pitchFamily="50" charset="-128"/>
            </a:rPr>
            <a:t>5,050</a:t>
          </a:r>
          <a:r>
            <a:rPr kumimoji="1" lang="ja-JP" altLang="en-US" sz="1300">
              <a:latin typeface="ＭＳ Ｐゴシック" panose="020B0600070205080204" pitchFamily="50" charset="-128"/>
              <a:ea typeface="ＭＳ Ｐゴシック" panose="020B0600070205080204" pitchFamily="50" charset="-128"/>
            </a:rPr>
            <a:t>千円増）等は増加傾向にある。</a:t>
          </a:r>
        </a:p>
        <a:p>
          <a:r>
            <a:rPr kumimoji="1" lang="ja-JP" altLang="en-US" sz="1300">
              <a:latin typeface="ＭＳ Ｐゴシック" panose="020B0600070205080204" pitchFamily="50" charset="-128"/>
              <a:ea typeface="ＭＳ Ｐゴシック" panose="020B0600070205080204" pitchFamily="50" charset="-128"/>
            </a:rPr>
            <a:t>　今後も事業の効果等を精査し、コスト削減に繋げられるよう努める。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75565</xdr:rowOff>
    </xdr:from>
    <xdr:to>
      <xdr:col>82</xdr:col>
      <xdr:colOff>107950</xdr:colOff>
      <xdr:row>16</xdr:row>
      <xdr:rowOff>104140</xdr:rowOff>
    </xdr:to>
    <xdr:cxnSp macro="">
      <xdr:nvCxnSpPr>
        <xdr:cNvPr id="123" name="直線コネクタ 122"/>
        <xdr:cNvCxnSpPr/>
      </xdr:nvCxnSpPr>
      <xdr:spPr>
        <a:xfrm>
          <a:off x="15671800" y="2818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29845</xdr:rowOff>
    </xdr:from>
    <xdr:to>
      <xdr:col>78</xdr:col>
      <xdr:colOff>69850</xdr:colOff>
      <xdr:row>16</xdr:row>
      <xdr:rowOff>75565</xdr:rowOff>
    </xdr:to>
    <xdr:cxnSp macro="">
      <xdr:nvCxnSpPr>
        <xdr:cNvPr id="126" name="直線コネクタ 125"/>
        <xdr:cNvCxnSpPr/>
      </xdr:nvCxnSpPr>
      <xdr:spPr>
        <a:xfrm>
          <a:off x="14782800" y="27730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29845</xdr:rowOff>
    </xdr:to>
    <xdr:cxnSp macro="">
      <xdr:nvCxnSpPr>
        <xdr:cNvPr id="129" name="直線コネクタ 128"/>
        <xdr:cNvCxnSpPr/>
      </xdr:nvCxnSpPr>
      <xdr:spPr>
        <a:xfrm>
          <a:off x="13893800" y="26873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xdr:rowOff>
    </xdr:from>
    <xdr:to>
      <xdr:col>69</xdr:col>
      <xdr:colOff>92075</xdr:colOff>
      <xdr:row>15</xdr:row>
      <xdr:rowOff>115570</xdr:rowOff>
    </xdr:to>
    <xdr:cxnSp macro="">
      <xdr:nvCxnSpPr>
        <xdr:cNvPr id="132" name="直線コネクタ 131"/>
        <xdr:cNvCxnSpPr/>
      </xdr:nvCxnSpPr>
      <xdr:spPr>
        <a:xfrm>
          <a:off x="13004800" y="25787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6" name="テキスト ボックス 135"/>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2" name="楕円 141"/>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3"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24765</xdr:rowOff>
    </xdr:from>
    <xdr:to>
      <xdr:col>78</xdr:col>
      <xdr:colOff>120650</xdr:colOff>
      <xdr:row>16</xdr:row>
      <xdr:rowOff>126365</xdr:rowOff>
    </xdr:to>
    <xdr:sp macro="" textlink="">
      <xdr:nvSpPr>
        <xdr:cNvPr id="144" name="楕円 143"/>
        <xdr:cNvSpPr/>
      </xdr:nvSpPr>
      <xdr:spPr>
        <a:xfrm>
          <a:off x="15621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111142</xdr:rowOff>
    </xdr:from>
    <xdr:ext cx="736600" cy="259045"/>
    <xdr:sp macro="" textlink="">
      <xdr:nvSpPr>
        <xdr:cNvPr id="145" name="テキスト ボックス 144"/>
        <xdr:cNvSpPr txBox="1"/>
      </xdr:nvSpPr>
      <xdr:spPr>
        <a:xfrm>
          <a:off x="15290800" y="285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150495</xdr:rowOff>
    </xdr:from>
    <xdr:to>
      <xdr:col>74</xdr:col>
      <xdr:colOff>31750</xdr:colOff>
      <xdr:row>16</xdr:row>
      <xdr:rowOff>80645</xdr:rowOff>
    </xdr:to>
    <xdr:sp macro="" textlink="">
      <xdr:nvSpPr>
        <xdr:cNvPr id="146" name="楕円 145"/>
        <xdr:cNvSpPr/>
      </xdr:nvSpPr>
      <xdr:spPr>
        <a:xfrm>
          <a:off x="14732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65422</xdr:rowOff>
    </xdr:from>
    <xdr:ext cx="762000" cy="259045"/>
    <xdr:sp macro="" textlink="">
      <xdr:nvSpPr>
        <xdr:cNvPr id="147" name="テキスト ボックス 146"/>
        <xdr:cNvSpPr txBox="1"/>
      </xdr:nvSpPr>
      <xdr:spPr>
        <a:xfrm>
          <a:off x="144018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8" name="楕円 147"/>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49" name="テキスト ボックス 148"/>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127635</xdr:rowOff>
    </xdr:from>
    <xdr:to>
      <xdr:col>65</xdr:col>
      <xdr:colOff>53975</xdr:colOff>
      <xdr:row>15</xdr:row>
      <xdr:rowOff>57785</xdr:rowOff>
    </xdr:to>
    <xdr:sp macro="" textlink="">
      <xdr:nvSpPr>
        <xdr:cNvPr id="150" name="楕円 149"/>
        <xdr:cNvSpPr/>
      </xdr:nvSpPr>
      <xdr:spPr>
        <a:xfrm>
          <a:off x="12954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42562</xdr:rowOff>
    </xdr:from>
    <xdr:ext cx="762000" cy="259045"/>
    <xdr:sp macro="" textlink="">
      <xdr:nvSpPr>
        <xdr:cNvPr id="151" name="テキスト ボックス 150"/>
        <xdr:cNvSpPr txBox="1"/>
      </xdr:nvSpPr>
      <xdr:spPr>
        <a:xfrm>
          <a:off x="126238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となった。全国平均（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）と比較していずれも下回っている状況である。</a:t>
          </a:r>
        </a:p>
        <a:p>
          <a:r>
            <a:rPr kumimoji="1" lang="ja-JP" altLang="en-US" sz="1300">
              <a:latin typeface="ＭＳ Ｐゴシック" panose="020B0600070205080204" pitchFamily="50" charset="-128"/>
              <a:ea typeface="ＭＳ Ｐゴシック" panose="020B0600070205080204" pitchFamily="50" charset="-128"/>
            </a:rPr>
            <a:t>　児童措置事業（</a:t>
          </a:r>
          <a:r>
            <a:rPr kumimoji="1" lang="en-US" altLang="ja-JP" sz="1300">
              <a:latin typeface="ＭＳ Ｐゴシック" panose="020B0600070205080204" pitchFamily="50" charset="-128"/>
              <a:ea typeface="ＭＳ Ｐゴシック" panose="020B0600070205080204" pitchFamily="50" charset="-128"/>
            </a:rPr>
            <a:t>3,665</a:t>
          </a:r>
          <a:r>
            <a:rPr kumimoji="1" lang="ja-JP" altLang="en-US" sz="1300">
              <a:latin typeface="ＭＳ Ｐゴシック" panose="020B0600070205080204" pitchFamily="50" charset="-128"/>
              <a:ea typeface="ＭＳ Ｐゴシック" panose="020B0600070205080204" pitchFamily="50" charset="-128"/>
            </a:rPr>
            <a:t>千円減）や障害児通所施設等給付費事業（</a:t>
          </a:r>
          <a:r>
            <a:rPr kumimoji="1" lang="en-US" altLang="ja-JP" sz="1300">
              <a:latin typeface="ＭＳ Ｐゴシック" panose="020B0600070205080204" pitchFamily="50" charset="-128"/>
              <a:ea typeface="ＭＳ Ｐゴシック" panose="020B0600070205080204" pitchFamily="50" charset="-128"/>
            </a:rPr>
            <a:t>2,987</a:t>
          </a:r>
          <a:r>
            <a:rPr kumimoji="1" lang="ja-JP" altLang="en-US" sz="1300">
              <a:latin typeface="ＭＳ Ｐゴシック" panose="020B0600070205080204" pitchFamily="50" charset="-128"/>
              <a:ea typeface="ＭＳ Ｐゴシック" panose="020B0600070205080204" pitchFamily="50" charset="-128"/>
            </a:rPr>
            <a:t>千円減）等は減少したが、介護給付訓練等給付費等事業（</a:t>
          </a:r>
          <a:r>
            <a:rPr kumimoji="1" lang="en-US" altLang="ja-JP" sz="1300">
              <a:latin typeface="ＭＳ Ｐゴシック" panose="020B0600070205080204" pitchFamily="50" charset="-128"/>
              <a:ea typeface="ＭＳ Ｐゴシック" panose="020B0600070205080204" pitchFamily="50" charset="-128"/>
            </a:rPr>
            <a:t>7,744</a:t>
          </a:r>
          <a:r>
            <a:rPr kumimoji="1" lang="ja-JP" altLang="en-US" sz="1300">
              <a:latin typeface="ＭＳ Ｐゴシック" panose="020B0600070205080204" pitchFamily="50" charset="-128"/>
              <a:ea typeface="ＭＳ Ｐゴシック" panose="020B0600070205080204" pitchFamily="50" charset="-128"/>
            </a:rPr>
            <a:t>千円増）や色麻中学校就学援助事業（</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千円増）等は増加傾向にある。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4" name="直線コネクタ 183"/>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7" name="直線コネクタ 186"/>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90" name="直線コネクタ 189"/>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3" name="直線コネクタ 192"/>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197" name="テキスト ボックス 196"/>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前年度と比較すると</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11.4%</a:t>
          </a:r>
          <a:r>
            <a:rPr kumimoji="1" lang="ja-JP" altLang="en-US" sz="1050">
              <a:latin typeface="ＭＳ Ｐゴシック" panose="020B0600070205080204" pitchFamily="50" charset="-128"/>
              <a:ea typeface="ＭＳ Ｐゴシック" panose="020B0600070205080204" pitchFamily="50" charset="-128"/>
            </a:rPr>
            <a:t>となり、全国平均（</a:t>
          </a:r>
          <a:r>
            <a:rPr kumimoji="1" lang="en-US" altLang="ja-JP" sz="1050">
              <a:latin typeface="ＭＳ Ｐゴシック" panose="020B0600070205080204" pitchFamily="50" charset="-128"/>
              <a:ea typeface="ＭＳ Ｐゴシック" panose="020B0600070205080204" pitchFamily="50" charset="-128"/>
            </a:rPr>
            <a:t>13.1</a:t>
          </a:r>
          <a:r>
            <a:rPr kumimoji="1" lang="ja-JP" altLang="en-US" sz="1050">
              <a:latin typeface="ＭＳ Ｐゴシック" panose="020B0600070205080204" pitchFamily="50" charset="-128"/>
              <a:ea typeface="ＭＳ Ｐゴシック" panose="020B0600070205080204" pitchFamily="50" charset="-128"/>
            </a:rPr>
            <a:t>）、宮城県平均（</a:t>
          </a:r>
          <a:r>
            <a:rPr kumimoji="1" lang="en-US" altLang="ja-JP" sz="1050">
              <a:latin typeface="ＭＳ Ｐゴシック" panose="020B0600070205080204" pitchFamily="50" charset="-128"/>
              <a:ea typeface="ＭＳ Ｐゴシック" panose="020B0600070205080204" pitchFamily="50" charset="-128"/>
            </a:rPr>
            <a:t>14.8</a:t>
          </a:r>
          <a:r>
            <a:rPr kumimoji="1" lang="ja-JP" altLang="en-US" sz="1050">
              <a:latin typeface="ＭＳ Ｐゴシック" panose="020B0600070205080204" pitchFamily="50" charset="-128"/>
              <a:ea typeface="ＭＳ Ｐゴシック" panose="020B0600070205080204" pitchFamily="50" charset="-128"/>
            </a:rPr>
            <a:t>）、類似団体平均（</a:t>
          </a:r>
          <a:r>
            <a:rPr kumimoji="1" lang="en-US" altLang="ja-JP" sz="1050">
              <a:latin typeface="ＭＳ Ｐゴシック" panose="020B0600070205080204" pitchFamily="50" charset="-128"/>
              <a:ea typeface="ＭＳ Ｐゴシック" panose="020B0600070205080204" pitchFamily="50" charset="-128"/>
            </a:rPr>
            <a:t>14.5</a:t>
          </a:r>
          <a:r>
            <a:rPr kumimoji="1" lang="ja-JP" altLang="en-US" sz="1050">
              <a:latin typeface="ＭＳ Ｐゴシック" panose="020B0600070205080204" pitchFamily="50" charset="-128"/>
              <a:ea typeface="ＭＳ Ｐゴシック" panose="020B0600070205080204" pitchFamily="50" charset="-128"/>
            </a:rPr>
            <a:t>）と比較していずれも下回っている状況である。</a:t>
          </a:r>
        </a:p>
        <a:p>
          <a:r>
            <a:rPr kumimoji="1" lang="ja-JP" altLang="en-US" sz="1050">
              <a:latin typeface="ＭＳ Ｐゴシック" panose="020B0600070205080204" pitchFamily="50" charset="-128"/>
              <a:ea typeface="ＭＳ Ｐゴシック" panose="020B0600070205080204" pitchFamily="50" charset="-128"/>
            </a:rPr>
            <a:t>　「その他」は維持補修費、投資及び出資金・貸付金、繰出金の経常収支比率の総計を指すが、後期特会への繰出金の減（</a:t>
          </a:r>
          <a:r>
            <a:rPr kumimoji="1" lang="en-US" altLang="ja-JP" sz="1050">
              <a:latin typeface="ＭＳ Ｐゴシック" panose="020B0600070205080204" pitchFamily="50" charset="-128"/>
              <a:ea typeface="ＭＳ Ｐゴシック" panose="020B0600070205080204" pitchFamily="50" charset="-128"/>
            </a:rPr>
            <a:t>10,953</a:t>
          </a:r>
          <a:r>
            <a:rPr kumimoji="1" lang="ja-JP" altLang="en-US" sz="1050">
              <a:latin typeface="ＭＳ Ｐゴシック" panose="020B0600070205080204" pitchFamily="50" charset="-128"/>
              <a:ea typeface="ＭＳ Ｐゴシック" panose="020B0600070205080204" pitchFamily="50" charset="-128"/>
            </a:rPr>
            <a:t>千円減）主なが減少要因として挙げられる。</a:t>
          </a:r>
        </a:p>
        <a:p>
          <a:r>
            <a:rPr kumimoji="1" lang="ja-JP" altLang="en-US" sz="1050">
              <a:latin typeface="ＭＳ Ｐゴシック" panose="020B0600070205080204" pitchFamily="50" charset="-128"/>
              <a:ea typeface="ＭＳ Ｐゴシック" panose="020B0600070205080204" pitchFamily="50" charset="-128"/>
            </a:rPr>
            <a:t>　しかし、公共施設の老朽化による修繕等に伴い、維持補修費が増加傾向にあり、今後さらにその傾向は強まる見込みである。</a:t>
          </a:r>
        </a:p>
        <a:p>
          <a:r>
            <a:rPr kumimoji="1" lang="ja-JP" altLang="en-US" sz="1050">
              <a:latin typeface="ＭＳ Ｐゴシック" panose="020B0600070205080204" pitchFamily="50" charset="-128"/>
              <a:ea typeface="ＭＳ Ｐゴシック" panose="020B0600070205080204" pitchFamily="50" charset="-128"/>
            </a:rPr>
            <a:t>　そのため、公共施設等総合管理計画並びに個別計画に基づく適正な維持補修に取組み、財政を圧迫させない計画的な財政運営に努める。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127000</xdr:rowOff>
    </xdr:to>
    <xdr:cxnSp macro="">
      <xdr:nvCxnSpPr>
        <xdr:cNvPr id="242" name="直線コネクタ 241"/>
        <xdr:cNvCxnSpPr/>
      </xdr:nvCxnSpPr>
      <xdr:spPr>
        <a:xfrm flipV="1">
          <a:off x="15671800" y="9677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19558</xdr:rowOff>
    </xdr:to>
    <xdr:cxnSp macro="">
      <xdr:nvCxnSpPr>
        <xdr:cNvPr id="245" name="直線コネクタ 244"/>
        <xdr:cNvCxnSpPr/>
      </xdr:nvCxnSpPr>
      <xdr:spPr>
        <a:xfrm flipV="1">
          <a:off x="14782800" y="9728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19558</xdr:rowOff>
    </xdr:to>
    <xdr:cxnSp macro="">
      <xdr:nvCxnSpPr>
        <xdr:cNvPr id="248" name="直線コネクタ 247"/>
        <xdr:cNvCxnSpPr/>
      </xdr:nvCxnSpPr>
      <xdr:spPr>
        <a:xfrm>
          <a:off x="13893800" y="9751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129286</xdr:rowOff>
    </xdr:to>
    <xdr:cxnSp macro="">
      <xdr:nvCxnSpPr>
        <xdr:cNvPr id="251" name="直線コネクタ 250"/>
        <xdr:cNvCxnSpPr/>
      </xdr:nvCxnSpPr>
      <xdr:spPr>
        <a:xfrm flipV="1">
          <a:off x="13004800" y="97510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1" name="楕円 260"/>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2"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3" name="楕円 262"/>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4" name="テキスト ボックス 26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5" name="楕円 264"/>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80535</xdr:rowOff>
    </xdr:from>
    <xdr:ext cx="762000" cy="259045"/>
    <xdr:sp macro="" textlink="">
      <xdr:nvSpPr>
        <xdr:cNvPr id="266" name="テキスト ボックス 265"/>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7" name="楕円 266"/>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8" name="テキスト ボックス 26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78486</xdr:rowOff>
    </xdr:from>
    <xdr:to>
      <xdr:col>65</xdr:col>
      <xdr:colOff>53975</xdr:colOff>
      <xdr:row>58</xdr:row>
      <xdr:rowOff>8636</xdr:rowOff>
    </xdr:to>
    <xdr:sp macro="" textlink="">
      <xdr:nvSpPr>
        <xdr:cNvPr id="269" name="楕円 268"/>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164863</xdr:rowOff>
    </xdr:from>
    <xdr:ext cx="762000" cy="259045"/>
    <xdr:sp macro="" textlink="">
      <xdr:nvSpPr>
        <xdr:cNvPr id="270" name="テキスト ボックス 269"/>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17.8%</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）と比較していずれも上回っている状況である。</a:t>
          </a:r>
        </a:p>
        <a:p>
          <a:r>
            <a:rPr kumimoji="1" lang="ja-JP" altLang="en-US" sz="1200">
              <a:latin typeface="ＭＳ Ｐゴシック" panose="020B0600070205080204" pitchFamily="50" charset="-128"/>
              <a:ea typeface="ＭＳ Ｐゴシック" panose="020B0600070205080204" pitchFamily="50" charset="-128"/>
            </a:rPr>
            <a:t>　大崎地域広域行政事務組合負担金の減（</a:t>
          </a:r>
          <a:r>
            <a:rPr kumimoji="1" lang="en-US" altLang="ja-JP" sz="1200">
              <a:latin typeface="ＭＳ Ｐゴシック" panose="020B0600070205080204" pitchFamily="50" charset="-128"/>
              <a:ea typeface="ＭＳ Ｐゴシック" panose="020B0600070205080204" pitchFamily="50" charset="-128"/>
            </a:rPr>
            <a:t>160,243</a:t>
          </a:r>
          <a:r>
            <a:rPr kumimoji="1" lang="ja-JP" altLang="en-US" sz="1200">
              <a:latin typeface="ＭＳ Ｐゴシック" panose="020B0600070205080204" pitchFamily="50" charset="-128"/>
              <a:ea typeface="ＭＳ Ｐゴシック" panose="020B0600070205080204" pitchFamily="50" charset="-128"/>
            </a:rPr>
            <a:t>千円減）等が主な要因として挙げられるが、加美郡保健医療福祉行政事務組合を始めとした一部事務組合負担金等は依然として高い水準にある。また、各種団体への補助金も大きな割合を占めていることから、補助金交付に係る基準の明確化や事業の見直しを図り、水準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81280</xdr:rowOff>
    </xdr:to>
    <xdr:cxnSp macro="">
      <xdr:nvCxnSpPr>
        <xdr:cNvPr id="300" name="直線コネクタ 299"/>
        <xdr:cNvCxnSpPr/>
      </xdr:nvCxnSpPr>
      <xdr:spPr>
        <a:xfrm flipV="1">
          <a:off x="15671800" y="65415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81280</xdr:rowOff>
    </xdr:to>
    <xdr:cxnSp macro="">
      <xdr:nvCxnSpPr>
        <xdr:cNvPr id="303" name="直線コネクタ 302"/>
        <xdr:cNvCxnSpPr/>
      </xdr:nvCxnSpPr>
      <xdr:spPr>
        <a:xfrm>
          <a:off x="14782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76708</xdr:rowOff>
    </xdr:to>
    <xdr:cxnSp macro="">
      <xdr:nvCxnSpPr>
        <xdr:cNvPr id="306" name="直線コネクタ 305"/>
        <xdr:cNvCxnSpPr/>
      </xdr:nvCxnSpPr>
      <xdr:spPr>
        <a:xfrm>
          <a:off x="13893800" y="6550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35560</xdr:rowOff>
    </xdr:to>
    <xdr:cxnSp macro="">
      <xdr:nvCxnSpPr>
        <xdr:cNvPr id="309" name="直線コネクタ 308"/>
        <xdr:cNvCxnSpPr/>
      </xdr:nvCxnSpPr>
      <xdr:spPr>
        <a:xfrm>
          <a:off x="13004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9" name="楕円 318"/>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0"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1" name="楕円 320"/>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2" name="テキスト ボックス 321"/>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3" name="楕円 322"/>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4" name="テキスト ボックス 323"/>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5" name="楕円 324"/>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26" name="テキスト ボックス 325"/>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27" name="楕円 326"/>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28" name="テキスト ボックス 327"/>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となった。全国平均（</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16.4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）と比較するといずれも下回っている。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年度に発行した小中一貫校施設整備事業債の元金償還の本格化が増加要因して挙げられ、公債費経常収支比率においては、元金償還額のピークである令和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年度までは漸増していくものと見込んでいる。</a:t>
          </a:r>
        </a:p>
        <a:p>
          <a:r>
            <a:rPr kumimoji="1" lang="ja-JP" altLang="en-US" sz="1100">
              <a:latin typeface="ＭＳ Ｐゴシック" panose="020B0600070205080204" pitchFamily="50" charset="-128"/>
              <a:ea typeface="ＭＳ Ｐゴシック" panose="020B0600070205080204" pitchFamily="50" charset="-128"/>
            </a:rPr>
            <a:t>　そのため、事業内容の見直しや精査を行うことで新規地方債の発行を抑制し、起債に極力依存しない財政運営を心がけていく。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40132</xdr:rowOff>
    </xdr:to>
    <xdr:cxnSp macro="">
      <xdr:nvCxnSpPr>
        <xdr:cNvPr id="358" name="直線コネクタ 357"/>
        <xdr:cNvCxnSpPr/>
      </xdr:nvCxnSpPr>
      <xdr:spPr>
        <a:xfrm>
          <a:off x="3987800" y="130566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26415</xdr:rowOff>
    </xdr:to>
    <xdr:cxnSp macro="">
      <xdr:nvCxnSpPr>
        <xdr:cNvPr id="361" name="直線コネクタ 360"/>
        <xdr:cNvCxnSpPr/>
      </xdr:nvCxnSpPr>
      <xdr:spPr>
        <a:xfrm>
          <a:off x="3098800" y="130337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3556</xdr:rowOff>
    </xdr:to>
    <xdr:cxnSp macro="">
      <xdr:nvCxnSpPr>
        <xdr:cNvPr id="364" name="直線コネクタ 363"/>
        <xdr:cNvCxnSpPr/>
      </xdr:nvCxnSpPr>
      <xdr:spPr>
        <a:xfrm>
          <a:off x="2209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161289</xdr:rowOff>
    </xdr:to>
    <xdr:cxnSp macro="">
      <xdr:nvCxnSpPr>
        <xdr:cNvPr id="367" name="直線コネクタ 366"/>
        <xdr:cNvCxnSpPr/>
      </xdr:nvCxnSpPr>
      <xdr:spPr>
        <a:xfrm flipV="1">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77" name="楕円 376"/>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78"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79" name="楕円 378"/>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0" name="テキスト ボックス 379"/>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1" name="楕円 380"/>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2" name="テキスト ボックス 381"/>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3" name="楕円 38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4" name="テキスト ボックス 38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5" name="楕円 384"/>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6" name="テキスト ボックス 385"/>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前年度と比較すると</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ポイント減の</a:t>
          </a:r>
          <a:r>
            <a:rPr kumimoji="1" lang="en-US" altLang="ja-JP" sz="1000">
              <a:latin typeface="ＭＳ Ｐゴシック" panose="020B0600070205080204" pitchFamily="50" charset="-128"/>
              <a:ea typeface="ＭＳ Ｐゴシック" panose="020B0600070205080204" pitchFamily="50" charset="-128"/>
            </a:rPr>
            <a:t>75.9%</a:t>
          </a:r>
          <a:r>
            <a:rPr kumimoji="1" lang="ja-JP" altLang="en-US" sz="1000">
              <a:latin typeface="ＭＳ Ｐゴシック" panose="020B0600070205080204" pitchFamily="50" charset="-128"/>
              <a:ea typeface="ＭＳ Ｐゴシック" panose="020B0600070205080204" pitchFamily="50" charset="-128"/>
            </a:rPr>
            <a:t>となった。全国平均（</a:t>
          </a:r>
          <a:r>
            <a:rPr kumimoji="1" lang="en-US" altLang="ja-JP" sz="1000">
              <a:latin typeface="ＭＳ Ｐゴシック" panose="020B0600070205080204" pitchFamily="50" charset="-128"/>
              <a:ea typeface="ＭＳ Ｐゴシック" panose="020B0600070205080204" pitchFamily="50" charset="-128"/>
            </a:rPr>
            <a:t>77.1</a:t>
          </a:r>
          <a:r>
            <a:rPr kumimoji="1" lang="ja-JP" altLang="en-US" sz="1000">
              <a:latin typeface="ＭＳ Ｐゴシック" panose="020B0600070205080204" pitchFamily="50" charset="-128"/>
              <a:ea typeface="ＭＳ Ｐゴシック" panose="020B0600070205080204" pitchFamily="50" charset="-128"/>
            </a:rPr>
            <a:t>）、宮城県平均（</a:t>
          </a:r>
          <a:r>
            <a:rPr kumimoji="1" lang="en-US" altLang="ja-JP" sz="1000">
              <a:latin typeface="ＭＳ Ｐゴシック" panose="020B0600070205080204" pitchFamily="50" charset="-128"/>
              <a:ea typeface="ＭＳ Ｐゴシック" panose="020B0600070205080204" pitchFamily="50" charset="-128"/>
            </a:rPr>
            <a:t>80.6</a:t>
          </a:r>
          <a:r>
            <a:rPr kumimoji="1" lang="ja-JP" altLang="en-US" sz="1000">
              <a:latin typeface="ＭＳ Ｐゴシック" panose="020B0600070205080204" pitchFamily="50" charset="-128"/>
              <a:ea typeface="ＭＳ Ｐゴシック" panose="020B0600070205080204" pitchFamily="50" charset="-128"/>
            </a:rPr>
            <a:t>）と比較すると下回っているが、類似団体平均（</a:t>
          </a:r>
          <a:r>
            <a:rPr kumimoji="1" lang="en-US" altLang="ja-JP" sz="1000">
              <a:latin typeface="ＭＳ Ｐゴシック" panose="020B0600070205080204" pitchFamily="50" charset="-128"/>
              <a:ea typeface="ＭＳ Ｐゴシック" panose="020B0600070205080204" pitchFamily="50" charset="-128"/>
            </a:rPr>
            <a:t>72.2</a:t>
          </a:r>
          <a:r>
            <a:rPr kumimoji="1" lang="ja-JP" altLang="en-US" sz="1000">
              <a:latin typeface="ＭＳ Ｐゴシック" panose="020B0600070205080204" pitchFamily="50" charset="-128"/>
              <a:ea typeface="ＭＳ Ｐゴシック" panose="020B0600070205080204" pitchFamily="50" charset="-128"/>
            </a:rPr>
            <a:t>）と比較すると上回っている状況であり、類似団体と比較し上位の水準にある公債費とは対照的に下位の水準に位置している。</a:t>
          </a:r>
        </a:p>
        <a:p>
          <a:r>
            <a:rPr kumimoji="1" lang="ja-JP" altLang="en-US" sz="1000">
              <a:latin typeface="ＭＳ Ｐゴシック" panose="020B0600070205080204" pitchFamily="50" charset="-128"/>
              <a:ea typeface="ＭＳ Ｐゴシック" panose="020B0600070205080204" pitchFamily="50" charset="-128"/>
            </a:rPr>
            <a:t>　主要因としては、補助費等の経常収支比率が類似団体内の平均値から乖離しており、類似団体内でも高い水準に位置していることが要因と考えられる。補助費等の大部分を占める一部事務組合（加美郡保健医療福祉行政事務組合、大崎地域広域行政事務組合）への負担金が高い水準で推移しているため、早急な改善は難しい状況である。そのため、長期的に経常経費の削減に努め、類似団体内平均以下の水準まで公債費以外の経常収支比率を引き下げるよう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165863</xdr:rowOff>
    </xdr:to>
    <xdr:cxnSp macro="">
      <xdr:nvCxnSpPr>
        <xdr:cNvPr id="417" name="直線コネクタ 416"/>
        <xdr:cNvCxnSpPr/>
      </xdr:nvCxnSpPr>
      <xdr:spPr>
        <a:xfrm flipV="1">
          <a:off x="15671800" y="133126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49276</xdr:rowOff>
    </xdr:to>
    <xdr:cxnSp macro="">
      <xdr:nvCxnSpPr>
        <xdr:cNvPr id="420" name="直線コネクタ 419"/>
        <xdr:cNvCxnSpPr/>
      </xdr:nvCxnSpPr>
      <xdr:spPr>
        <a:xfrm flipV="1">
          <a:off x="14782800" y="133675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49276</xdr:rowOff>
    </xdr:to>
    <xdr:cxnSp macro="">
      <xdr:nvCxnSpPr>
        <xdr:cNvPr id="423" name="直線コネクタ 422"/>
        <xdr:cNvCxnSpPr/>
      </xdr:nvCxnSpPr>
      <xdr:spPr>
        <a:xfrm>
          <a:off x="13893800" y="132577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56135</xdr:rowOff>
    </xdr:to>
    <xdr:cxnSp macro="">
      <xdr:nvCxnSpPr>
        <xdr:cNvPr id="426" name="直線コネクタ 425"/>
        <xdr:cNvCxnSpPr/>
      </xdr:nvCxnSpPr>
      <xdr:spPr>
        <a:xfrm>
          <a:off x="13004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36" name="楕円 435"/>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37"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38" name="楕円 437"/>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39" name="テキスト ボックス 438"/>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0" name="楕円 43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42" name="楕円 441"/>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4" name="楕円 443"/>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5" name="テキスト ボックス 44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53760</xdr:rowOff>
    </xdr:from>
    <xdr:to>
      <xdr:col>29</xdr:col>
      <xdr:colOff>127000</xdr:colOff>
      <xdr:row>17</xdr:row>
      <xdr:rowOff>62693</xdr:rowOff>
    </xdr:to>
    <xdr:cxnSp macro="">
      <xdr:nvCxnSpPr>
        <xdr:cNvPr id="48" name="直線コネクタ 47"/>
        <xdr:cNvCxnSpPr/>
      </xdr:nvCxnSpPr>
      <xdr:spPr bwMode="auto">
        <a:xfrm flipV="1">
          <a:off x="5003800" y="3016035"/>
          <a:ext cx="647700" cy="8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62373</xdr:rowOff>
    </xdr:from>
    <xdr:to>
      <xdr:col>26</xdr:col>
      <xdr:colOff>50800</xdr:colOff>
      <xdr:row>17</xdr:row>
      <xdr:rowOff>62693</xdr:rowOff>
    </xdr:to>
    <xdr:cxnSp macro="">
      <xdr:nvCxnSpPr>
        <xdr:cNvPr id="51" name="直線コネクタ 50"/>
        <xdr:cNvCxnSpPr/>
      </xdr:nvCxnSpPr>
      <xdr:spPr bwMode="auto">
        <a:xfrm>
          <a:off x="4305300" y="3024648"/>
          <a:ext cx="6985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62373</xdr:rowOff>
    </xdr:from>
    <xdr:to>
      <xdr:col>22</xdr:col>
      <xdr:colOff>114300</xdr:colOff>
      <xdr:row>17</xdr:row>
      <xdr:rowOff>82527</xdr:rowOff>
    </xdr:to>
    <xdr:cxnSp macro="">
      <xdr:nvCxnSpPr>
        <xdr:cNvPr id="54" name="直線コネクタ 53"/>
        <xdr:cNvCxnSpPr/>
      </xdr:nvCxnSpPr>
      <xdr:spPr bwMode="auto">
        <a:xfrm flipV="1">
          <a:off x="3606800" y="3024648"/>
          <a:ext cx="6985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53924</xdr:rowOff>
    </xdr:from>
    <xdr:to>
      <xdr:col>18</xdr:col>
      <xdr:colOff>177800</xdr:colOff>
      <xdr:row>17</xdr:row>
      <xdr:rowOff>82527</xdr:rowOff>
    </xdr:to>
    <xdr:cxnSp macro="">
      <xdr:nvCxnSpPr>
        <xdr:cNvPr id="57" name="直線コネクタ 56"/>
        <xdr:cNvCxnSpPr/>
      </xdr:nvCxnSpPr>
      <xdr:spPr bwMode="auto">
        <a:xfrm>
          <a:off x="2908300" y="3016199"/>
          <a:ext cx="698500" cy="2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2960</xdr:rowOff>
    </xdr:from>
    <xdr:to>
      <xdr:col>29</xdr:col>
      <xdr:colOff>177800</xdr:colOff>
      <xdr:row>17</xdr:row>
      <xdr:rowOff>104560</xdr:rowOff>
    </xdr:to>
    <xdr:sp macro="" textlink="">
      <xdr:nvSpPr>
        <xdr:cNvPr id="67" name="楕円 66"/>
        <xdr:cNvSpPr/>
      </xdr:nvSpPr>
      <xdr:spPr bwMode="auto">
        <a:xfrm>
          <a:off x="5600700" y="296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19487</xdr:rowOff>
    </xdr:from>
    <xdr:ext cx="762000" cy="259045"/>
    <xdr:sp macro="" textlink="">
      <xdr:nvSpPr>
        <xdr:cNvPr id="68" name="人口1人当たり決算額の推移該当値テキスト130"/>
        <xdr:cNvSpPr txBox="1"/>
      </xdr:nvSpPr>
      <xdr:spPr>
        <a:xfrm>
          <a:off x="5740400" y="281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11893</xdr:rowOff>
    </xdr:from>
    <xdr:to>
      <xdr:col>26</xdr:col>
      <xdr:colOff>101600</xdr:colOff>
      <xdr:row>17</xdr:row>
      <xdr:rowOff>113493</xdr:rowOff>
    </xdr:to>
    <xdr:sp macro="" textlink="">
      <xdr:nvSpPr>
        <xdr:cNvPr id="69" name="楕円 68"/>
        <xdr:cNvSpPr/>
      </xdr:nvSpPr>
      <xdr:spPr bwMode="auto">
        <a:xfrm>
          <a:off x="4953000" y="297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123670</xdr:rowOff>
    </xdr:from>
    <xdr:ext cx="736600" cy="259045"/>
    <xdr:sp macro="" textlink="">
      <xdr:nvSpPr>
        <xdr:cNvPr id="70" name="テキスト ボックス 69"/>
        <xdr:cNvSpPr txBox="1"/>
      </xdr:nvSpPr>
      <xdr:spPr>
        <a:xfrm>
          <a:off x="4622800" y="274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11573</xdr:rowOff>
    </xdr:from>
    <xdr:to>
      <xdr:col>22</xdr:col>
      <xdr:colOff>165100</xdr:colOff>
      <xdr:row>17</xdr:row>
      <xdr:rowOff>113173</xdr:rowOff>
    </xdr:to>
    <xdr:sp macro="" textlink="">
      <xdr:nvSpPr>
        <xdr:cNvPr id="71" name="楕円 70"/>
        <xdr:cNvSpPr/>
      </xdr:nvSpPr>
      <xdr:spPr bwMode="auto">
        <a:xfrm>
          <a:off x="4254500" y="297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123350</xdr:rowOff>
    </xdr:from>
    <xdr:ext cx="762000" cy="259045"/>
    <xdr:sp macro="" textlink="">
      <xdr:nvSpPr>
        <xdr:cNvPr id="72" name="テキスト ボックス 71"/>
        <xdr:cNvSpPr txBox="1"/>
      </xdr:nvSpPr>
      <xdr:spPr>
        <a:xfrm>
          <a:off x="3924300" y="274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31727</xdr:rowOff>
    </xdr:from>
    <xdr:to>
      <xdr:col>19</xdr:col>
      <xdr:colOff>38100</xdr:colOff>
      <xdr:row>17</xdr:row>
      <xdr:rowOff>133327</xdr:rowOff>
    </xdr:to>
    <xdr:sp macro="" textlink="">
      <xdr:nvSpPr>
        <xdr:cNvPr id="73" name="楕円 72"/>
        <xdr:cNvSpPr/>
      </xdr:nvSpPr>
      <xdr:spPr bwMode="auto">
        <a:xfrm>
          <a:off x="3556000" y="299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143504</xdr:rowOff>
    </xdr:from>
    <xdr:ext cx="762000" cy="259045"/>
    <xdr:sp macro="" textlink="">
      <xdr:nvSpPr>
        <xdr:cNvPr id="74" name="テキスト ボックス 73"/>
        <xdr:cNvSpPr txBox="1"/>
      </xdr:nvSpPr>
      <xdr:spPr>
        <a:xfrm>
          <a:off x="3225800" y="27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3124</xdr:rowOff>
    </xdr:from>
    <xdr:to>
      <xdr:col>15</xdr:col>
      <xdr:colOff>101600</xdr:colOff>
      <xdr:row>17</xdr:row>
      <xdr:rowOff>104724</xdr:rowOff>
    </xdr:to>
    <xdr:sp macro="" textlink="">
      <xdr:nvSpPr>
        <xdr:cNvPr id="75" name="楕円 74"/>
        <xdr:cNvSpPr/>
      </xdr:nvSpPr>
      <xdr:spPr bwMode="auto">
        <a:xfrm>
          <a:off x="2857500" y="296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89501</xdr:rowOff>
    </xdr:from>
    <xdr:ext cx="762000" cy="259045"/>
    <xdr:sp macro="" textlink="">
      <xdr:nvSpPr>
        <xdr:cNvPr id="76" name="テキスト ボックス 75"/>
        <xdr:cNvSpPr txBox="1"/>
      </xdr:nvSpPr>
      <xdr:spPr>
        <a:xfrm>
          <a:off x="2527300" y="305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3964</xdr:rowOff>
    </xdr:from>
    <xdr:to>
      <xdr:col>29</xdr:col>
      <xdr:colOff>127000</xdr:colOff>
      <xdr:row>35</xdr:row>
      <xdr:rowOff>23101</xdr:rowOff>
    </xdr:to>
    <xdr:cxnSp macro="">
      <xdr:nvCxnSpPr>
        <xdr:cNvPr id="111" name="直線コネクタ 110"/>
        <xdr:cNvCxnSpPr/>
      </xdr:nvCxnSpPr>
      <xdr:spPr bwMode="auto">
        <a:xfrm flipV="1">
          <a:off x="5003800" y="6614314"/>
          <a:ext cx="647700" cy="1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23101</xdr:rowOff>
    </xdr:from>
    <xdr:to>
      <xdr:col>26</xdr:col>
      <xdr:colOff>50800</xdr:colOff>
      <xdr:row>35</xdr:row>
      <xdr:rowOff>126135</xdr:rowOff>
    </xdr:to>
    <xdr:cxnSp macro="">
      <xdr:nvCxnSpPr>
        <xdr:cNvPr id="114" name="直線コネクタ 113"/>
        <xdr:cNvCxnSpPr/>
      </xdr:nvCxnSpPr>
      <xdr:spPr bwMode="auto">
        <a:xfrm flipV="1">
          <a:off x="4305300" y="6633451"/>
          <a:ext cx="698500" cy="10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126135</xdr:rowOff>
    </xdr:from>
    <xdr:to>
      <xdr:col>22</xdr:col>
      <xdr:colOff>114300</xdr:colOff>
      <xdr:row>35</xdr:row>
      <xdr:rowOff>206324</xdr:rowOff>
    </xdr:to>
    <xdr:cxnSp macro="">
      <xdr:nvCxnSpPr>
        <xdr:cNvPr id="117" name="直線コネクタ 116"/>
        <xdr:cNvCxnSpPr/>
      </xdr:nvCxnSpPr>
      <xdr:spPr bwMode="auto">
        <a:xfrm flipV="1">
          <a:off x="3606800" y="6736485"/>
          <a:ext cx="698500" cy="8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206324</xdr:rowOff>
    </xdr:from>
    <xdr:to>
      <xdr:col>18</xdr:col>
      <xdr:colOff>177800</xdr:colOff>
      <xdr:row>35</xdr:row>
      <xdr:rowOff>249399</xdr:rowOff>
    </xdr:to>
    <xdr:cxnSp macro="">
      <xdr:nvCxnSpPr>
        <xdr:cNvPr id="120" name="直線コネクタ 119"/>
        <xdr:cNvCxnSpPr/>
      </xdr:nvCxnSpPr>
      <xdr:spPr bwMode="auto">
        <a:xfrm flipV="1">
          <a:off x="2908300" y="6816674"/>
          <a:ext cx="698500" cy="4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296064</xdr:rowOff>
    </xdr:from>
    <xdr:to>
      <xdr:col>29</xdr:col>
      <xdr:colOff>177800</xdr:colOff>
      <xdr:row>35</xdr:row>
      <xdr:rowOff>54764</xdr:rowOff>
    </xdr:to>
    <xdr:sp macro="" textlink="">
      <xdr:nvSpPr>
        <xdr:cNvPr id="130" name="楕円 129"/>
        <xdr:cNvSpPr/>
      </xdr:nvSpPr>
      <xdr:spPr bwMode="auto">
        <a:xfrm>
          <a:off x="5600700" y="656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141141</xdr:rowOff>
    </xdr:from>
    <xdr:ext cx="762000" cy="259045"/>
    <xdr:sp macro="" textlink="">
      <xdr:nvSpPr>
        <xdr:cNvPr id="131" name="人口1人当たり決算額の推移該当値テキスト445"/>
        <xdr:cNvSpPr txBox="1"/>
      </xdr:nvSpPr>
      <xdr:spPr>
        <a:xfrm>
          <a:off x="5740400" y="640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315201</xdr:rowOff>
    </xdr:from>
    <xdr:to>
      <xdr:col>26</xdr:col>
      <xdr:colOff>101600</xdr:colOff>
      <xdr:row>35</xdr:row>
      <xdr:rowOff>73901</xdr:rowOff>
    </xdr:to>
    <xdr:sp macro="" textlink="">
      <xdr:nvSpPr>
        <xdr:cNvPr id="132" name="楕円 131"/>
        <xdr:cNvSpPr/>
      </xdr:nvSpPr>
      <xdr:spPr bwMode="auto">
        <a:xfrm>
          <a:off x="4953000" y="658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84078</xdr:rowOff>
    </xdr:from>
    <xdr:ext cx="736600" cy="259045"/>
    <xdr:sp macro="" textlink="">
      <xdr:nvSpPr>
        <xdr:cNvPr id="133" name="テキスト ボックス 132"/>
        <xdr:cNvSpPr txBox="1"/>
      </xdr:nvSpPr>
      <xdr:spPr>
        <a:xfrm>
          <a:off x="4622800" y="635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75335</xdr:rowOff>
    </xdr:from>
    <xdr:to>
      <xdr:col>22</xdr:col>
      <xdr:colOff>165100</xdr:colOff>
      <xdr:row>35</xdr:row>
      <xdr:rowOff>176935</xdr:rowOff>
    </xdr:to>
    <xdr:sp macro="" textlink="">
      <xdr:nvSpPr>
        <xdr:cNvPr id="134" name="楕円 133"/>
        <xdr:cNvSpPr/>
      </xdr:nvSpPr>
      <xdr:spPr bwMode="auto">
        <a:xfrm>
          <a:off x="4254500" y="66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187112</xdr:rowOff>
    </xdr:from>
    <xdr:ext cx="762000" cy="259045"/>
    <xdr:sp macro="" textlink="">
      <xdr:nvSpPr>
        <xdr:cNvPr id="135" name="テキスト ボックス 134"/>
        <xdr:cNvSpPr txBox="1"/>
      </xdr:nvSpPr>
      <xdr:spPr>
        <a:xfrm>
          <a:off x="3924300" y="64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155524</xdr:rowOff>
    </xdr:from>
    <xdr:to>
      <xdr:col>19</xdr:col>
      <xdr:colOff>38100</xdr:colOff>
      <xdr:row>35</xdr:row>
      <xdr:rowOff>257124</xdr:rowOff>
    </xdr:to>
    <xdr:sp macro="" textlink="">
      <xdr:nvSpPr>
        <xdr:cNvPr id="136" name="楕円 135"/>
        <xdr:cNvSpPr/>
      </xdr:nvSpPr>
      <xdr:spPr bwMode="auto">
        <a:xfrm>
          <a:off x="3556000" y="676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267301</xdr:rowOff>
    </xdr:from>
    <xdr:ext cx="762000" cy="259045"/>
    <xdr:sp macro="" textlink="">
      <xdr:nvSpPr>
        <xdr:cNvPr id="137" name="テキスト ボックス 136"/>
        <xdr:cNvSpPr txBox="1"/>
      </xdr:nvSpPr>
      <xdr:spPr>
        <a:xfrm>
          <a:off x="3225800" y="653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198599</xdr:rowOff>
    </xdr:from>
    <xdr:to>
      <xdr:col>15</xdr:col>
      <xdr:colOff>101600</xdr:colOff>
      <xdr:row>35</xdr:row>
      <xdr:rowOff>300199</xdr:rowOff>
    </xdr:to>
    <xdr:sp macro="" textlink="">
      <xdr:nvSpPr>
        <xdr:cNvPr id="138" name="楕円 137"/>
        <xdr:cNvSpPr/>
      </xdr:nvSpPr>
      <xdr:spPr bwMode="auto">
        <a:xfrm>
          <a:off x="2857500" y="680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284976</xdr:rowOff>
    </xdr:from>
    <xdr:ext cx="762000" cy="259045"/>
    <xdr:sp macro="" textlink="">
      <xdr:nvSpPr>
        <xdr:cNvPr id="139" name="テキスト ボックス 138"/>
        <xdr:cNvSpPr txBox="1"/>
      </xdr:nvSpPr>
      <xdr:spPr>
        <a:xfrm>
          <a:off x="2527300" y="689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6,779
6,728
109.28
4,443,273
4,276,461
156,854
2,928,009
3,841,573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12598</xdr:rowOff>
    </xdr:from>
    <xdr:to>
      <xdr:col>24</xdr:col>
      <xdr:colOff>63500</xdr:colOff>
      <xdr:row>36</xdr:row>
      <xdr:rowOff>44115</xdr:rowOff>
    </xdr:to>
    <xdr:cxnSp macro="">
      <xdr:nvCxnSpPr>
        <xdr:cNvPr id="61" name="直線コネクタ 60"/>
        <xdr:cNvCxnSpPr/>
      </xdr:nvCxnSpPr>
      <xdr:spPr>
        <a:xfrm flipV="1">
          <a:off x="3797300" y="6184798"/>
          <a:ext cx="8382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8689</xdr:rowOff>
    </xdr:from>
    <xdr:to>
      <xdr:col>19</xdr:col>
      <xdr:colOff>177800</xdr:colOff>
      <xdr:row>36</xdr:row>
      <xdr:rowOff>44115</xdr:rowOff>
    </xdr:to>
    <xdr:cxnSp macro="">
      <xdr:nvCxnSpPr>
        <xdr:cNvPr id="64" name="直線コネクタ 63"/>
        <xdr:cNvCxnSpPr/>
      </xdr:nvCxnSpPr>
      <xdr:spPr>
        <a:xfrm>
          <a:off x="2908300" y="6180889"/>
          <a:ext cx="8890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8689</xdr:rowOff>
    </xdr:from>
    <xdr:to>
      <xdr:col>15</xdr:col>
      <xdr:colOff>50800</xdr:colOff>
      <xdr:row>36</xdr:row>
      <xdr:rowOff>29263</xdr:rowOff>
    </xdr:to>
    <xdr:cxnSp macro="">
      <xdr:nvCxnSpPr>
        <xdr:cNvPr id="67" name="直線コネクタ 66"/>
        <xdr:cNvCxnSpPr/>
      </xdr:nvCxnSpPr>
      <xdr:spPr>
        <a:xfrm flipV="1">
          <a:off x="2019300" y="61808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29263</xdr:rowOff>
    </xdr:from>
    <xdr:to>
      <xdr:col>10</xdr:col>
      <xdr:colOff>114300</xdr:colOff>
      <xdr:row>36</xdr:row>
      <xdr:rowOff>61290</xdr:rowOff>
    </xdr:to>
    <xdr:cxnSp macro="">
      <xdr:nvCxnSpPr>
        <xdr:cNvPr id="70" name="直線コネクタ 69"/>
        <xdr:cNvCxnSpPr/>
      </xdr:nvCxnSpPr>
      <xdr:spPr>
        <a:xfrm flipV="1">
          <a:off x="1130300" y="6201463"/>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80" name="楕円 79"/>
        <xdr:cNvSpPr/>
      </xdr:nvSpPr>
      <xdr:spPr>
        <a:xfrm>
          <a:off x="45847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156125</xdr:rowOff>
    </xdr:from>
    <xdr:ext cx="599010" cy="259045"/>
    <xdr:sp macro="" textlink="">
      <xdr:nvSpPr>
        <xdr:cNvPr id="81" name="人件費該当値テキスト"/>
        <xdr:cNvSpPr txBox="1"/>
      </xdr:nvSpPr>
      <xdr:spPr>
        <a:xfrm>
          <a:off x="4686300" y="598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164765</xdr:rowOff>
    </xdr:from>
    <xdr:to>
      <xdr:col>20</xdr:col>
      <xdr:colOff>38100</xdr:colOff>
      <xdr:row>36</xdr:row>
      <xdr:rowOff>94915</xdr:rowOff>
    </xdr:to>
    <xdr:sp macro="" textlink="">
      <xdr:nvSpPr>
        <xdr:cNvPr id="82" name="楕円 81"/>
        <xdr:cNvSpPr/>
      </xdr:nvSpPr>
      <xdr:spPr>
        <a:xfrm>
          <a:off x="3746500" y="61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111442</xdr:rowOff>
    </xdr:from>
    <xdr:ext cx="599010" cy="259045"/>
    <xdr:sp macro="" textlink="">
      <xdr:nvSpPr>
        <xdr:cNvPr id="83" name="テキスト ボックス 82"/>
        <xdr:cNvSpPr txBox="1"/>
      </xdr:nvSpPr>
      <xdr:spPr>
        <a:xfrm>
          <a:off x="3497795" y="594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129339</xdr:rowOff>
    </xdr:from>
    <xdr:to>
      <xdr:col>15</xdr:col>
      <xdr:colOff>101600</xdr:colOff>
      <xdr:row>36</xdr:row>
      <xdr:rowOff>59489</xdr:rowOff>
    </xdr:to>
    <xdr:sp macro="" textlink="">
      <xdr:nvSpPr>
        <xdr:cNvPr id="84" name="楕円 83"/>
        <xdr:cNvSpPr/>
      </xdr:nvSpPr>
      <xdr:spPr>
        <a:xfrm>
          <a:off x="2857500" y="61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76016</xdr:rowOff>
    </xdr:from>
    <xdr:ext cx="599010" cy="259045"/>
    <xdr:sp macro="" textlink="">
      <xdr:nvSpPr>
        <xdr:cNvPr id="85" name="テキスト ボックス 84"/>
        <xdr:cNvSpPr txBox="1"/>
      </xdr:nvSpPr>
      <xdr:spPr>
        <a:xfrm>
          <a:off x="2608795" y="590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149913</xdr:rowOff>
    </xdr:from>
    <xdr:to>
      <xdr:col>10</xdr:col>
      <xdr:colOff>165100</xdr:colOff>
      <xdr:row>36</xdr:row>
      <xdr:rowOff>80063</xdr:rowOff>
    </xdr:to>
    <xdr:sp macro="" textlink="">
      <xdr:nvSpPr>
        <xdr:cNvPr id="86" name="楕円 85"/>
        <xdr:cNvSpPr/>
      </xdr:nvSpPr>
      <xdr:spPr>
        <a:xfrm>
          <a:off x="1968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96590</xdr:rowOff>
    </xdr:from>
    <xdr:ext cx="599010" cy="259045"/>
    <xdr:sp macro="" textlink="">
      <xdr:nvSpPr>
        <xdr:cNvPr id="87" name="テキスト ボックス 86"/>
        <xdr:cNvSpPr txBox="1"/>
      </xdr:nvSpPr>
      <xdr:spPr>
        <a:xfrm>
          <a:off x="1719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10490</xdr:rowOff>
    </xdr:from>
    <xdr:to>
      <xdr:col>6</xdr:col>
      <xdr:colOff>38100</xdr:colOff>
      <xdr:row>36</xdr:row>
      <xdr:rowOff>112090</xdr:rowOff>
    </xdr:to>
    <xdr:sp macro="" textlink="">
      <xdr:nvSpPr>
        <xdr:cNvPr id="88" name="楕円 87"/>
        <xdr:cNvSpPr/>
      </xdr:nvSpPr>
      <xdr:spPr>
        <a:xfrm>
          <a:off x="1079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103217</xdr:rowOff>
    </xdr:from>
    <xdr:ext cx="599010" cy="259045"/>
    <xdr:sp macro="" textlink="">
      <xdr:nvSpPr>
        <xdr:cNvPr id="89" name="テキスト ボックス 88"/>
        <xdr:cNvSpPr txBox="1"/>
      </xdr:nvSpPr>
      <xdr:spPr>
        <a:xfrm>
          <a:off x="830795" y="62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122354</xdr:rowOff>
    </xdr:from>
    <xdr:to>
      <xdr:col>24</xdr:col>
      <xdr:colOff>63500</xdr:colOff>
      <xdr:row>55</xdr:row>
      <xdr:rowOff>145918</xdr:rowOff>
    </xdr:to>
    <xdr:cxnSp macro="">
      <xdr:nvCxnSpPr>
        <xdr:cNvPr id="116" name="直線コネクタ 115"/>
        <xdr:cNvCxnSpPr/>
      </xdr:nvCxnSpPr>
      <xdr:spPr>
        <a:xfrm flipV="1">
          <a:off x="3797300" y="9552104"/>
          <a:ext cx="8382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142768</xdr:rowOff>
    </xdr:from>
    <xdr:to>
      <xdr:col>19</xdr:col>
      <xdr:colOff>177800</xdr:colOff>
      <xdr:row>55</xdr:row>
      <xdr:rowOff>145918</xdr:rowOff>
    </xdr:to>
    <xdr:cxnSp macro="">
      <xdr:nvCxnSpPr>
        <xdr:cNvPr id="119" name="直線コネクタ 118"/>
        <xdr:cNvCxnSpPr/>
      </xdr:nvCxnSpPr>
      <xdr:spPr>
        <a:xfrm>
          <a:off x="2908300" y="9572518"/>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142768</xdr:rowOff>
    </xdr:from>
    <xdr:to>
      <xdr:col>15</xdr:col>
      <xdr:colOff>50800</xdr:colOff>
      <xdr:row>56</xdr:row>
      <xdr:rowOff>11990</xdr:rowOff>
    </xdr:to>
    <xdr:cxnSp macro="">
      <xdr:nvCxnSpPr>
        <xdr:cNvPr id="122" name="直線コネクタ 121"/>
        <xdr:cNvCxnSpPr/>
      </xdr:nvCxnSpPr>
      <xdr:spPr>
        <a:xfrm flipV="1">
          <a:off x="2019300" y="9572518"/>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11990</xdr:rowOff>
    </xdr:from>
    <xdr:to>
      <xdr:col>10</xdr:col>
      <xdr:colOff>114300</xdr:colOff>
      <xdr:row>56</xdr:row>
      <xdr:rowOff>51579</xdr:rowOff>
    </xdr:to>
    <xdr:cxnSp macro="">
      <xdr:nvCxnSpPr>
        <xdr:cNvPr id="125" name="直線コネクタ 124"/>
        <xdr:cNvCxnSpPr/>
      </xdr:nvCxnSpPr>
      <xdr:spPr>
        <a:xfrm flipV="1">
          <a:off x="1130300" y="9613190"/>
          <a:ext cx="889000" cy="3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71554</xdr:rowOff>
    </xdr:from>
    <xdr:to>
      <xdr:col>24</xdr:col>
      <xdr:colOff>114300</xdr:colOff>
      <xdr:row>56</xdr:row>
      <xdr:rowOff>1704</xdr:rowOff>
    </xdr:to>
    <xdr:sp macro="" textlink="">
      <xdr:nvSpPr>
        <xdr:cNvPr id="135" name="楕円 134"/>
        <xdr:cNvSpPr/>
      </xdr:nvSpPr>
      <xdr:spPr>
        <a:xfrm>
          <a:off x="4584700" y="95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94431</xdr:rowOff>
    </xdr:from>
    <xdr:ext cx="599010" cy="259045"/>
    <xdr:sp macro="" textlink="">
      <xdr:nvSpPr>
        <xdr:cNvPr id="136" name="物件費該当値テキスト"/>
        <xdr:cNvSpPr txBox="1"/>
      </xdr:nvSpPr>
      <xdr:spPr>
        <a:xfrm>
          <a:off x="4686300" y="935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95118</xdr:rowOff>
    </xdr:from>
    <xdr:to>
      <xdr:col>20</xdr:col>
      <xdr:colOff>38100</xdr:colOff>
      <xdr:row>56</xdr:row>
      <xdr:rowOff>25268</xdr:rowOff>
    </xdr:to>
    <xdr:sp macro="" textlink="">
      <xdr:nvSpPr>
        <xdr:cNvPr id="137" name="楕円 136"/>
        <xdr:cNvSpPr/>
      </xdr:nvSpPr>
      <xdr:spPr>
        <a:xfrm>
          <a:off x="3746500" y="95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16395</xdr:rowOff>
    </xdr:from>
    <xdr:ext cx="599010" cy="259045"/>
    <xdr:sp macro="" textlink="">
      <xdr:nvSpPr>
        <xdr:cNvPr id="138" name="テキスト ボックス 137"/>
        <xdr:cNvSpPr txBox="1"/>
      </xdr:nvSpPr>
      <xdr:spPr>
        <a:xfrm>
          <a:off x="3497795" y="96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91968</xdr:rowOff>
    </xdr:from>
    <xdr:to>
      <xdr:col>15</xdr:col>
      <xdr:colOff>101600</xdr:colOff>
      <xdr:row>56</xdr:row>
      <xdr:rowOff>22118</xdr:rowOff>
    </xdr:to>
    <xdr:sp macro="" textlink="">
      <xdr:nvSpPr>
        <xdr:cNvPr id="139" name="楕円 138"/>
        <xdr:cNvSpPr/>
      </xdr:nvSpPr>
      <xdr:spPr>
        <a:xfrm>
          <a:off x="2857500" y="95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38645</xdr:rowOff>
    </xdr:from>
    <xdr:ext cx="599010" cy="259045"/>
    <xdr:sp macro="" textlink="">
      <xdr:nvSpPr>
        <xdr:cNvPr id="140" name="テキスト ボックス 139"/>
        <xdr:cNvSpPr txBox="1"/>
      </xdr:nvSpPr>
      <xdr:spPr>
        <a:xfrm>
          <a:off x="2608795" y="929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132640</xdr:rowOff>
    </xdr:from>
    <xdr:to>
      <xdr:col>10</xdr:col>
      <xdr:colOff>165100</xdr:colOff>
      <xdr:row>56</xdr:row>
      <xdr:rowOff>62790</xdr:rowOff>
    </xdr:to>
    <xdr:sp macro="" textlink="">
      <xdr:nvSpPr>
        <xdr:cNvPr id="141" name="楕円 140"/>
        <xdr:cNvSpPr/>
      </xdr:nvSpPr>
      <xdr:spPr>
        <a:xfrm>
          <a:off x="1968500" y="95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53917</xdr:rowOff>
    </xdr:from>
    <xdr:ext cx="599010" cy="259045"/>
    <xdr:sp macro="" textlink="">
      <xdr:nvSpPr>
        <xdr:cNvPr id="142" name="テキスト ボックス 141"/>
        <xdr:cNvSpPr txBox="1"/>
      </xdr:nvSpPr>
      <xdr:spPr>
        <a:xfrm>
          <a:off x="1719795" y="965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xdr:rowOff>
    </xdr:from>
    <xdr:to>
      <xdr:col>6</xdr:col>
      <xdr:colOff>38100</xdr:colOff>
      <xdr:row>56</xdr:row>
      <xdr:rowOff>102379</xdr:rowOff>
    </xdr:to>
    <xdr:sp macro="" textlink="">
      <xdr:nvSpPr>
        <xdr:cNvPr id="143" name="楕円 142"/>
        <xdr:cNvSpPr/>
      </xdr:nvSpPr>
      <xdr:spPr>
        <a:xfrm>
          <a:off x="1079500" y="96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93506</xdr:rowOff>
    </xdr:from>
    <xdr:ext cx="534377" cy="259045"/>
    <xdr:sp macro="" textlink="">
      <xdr:nvSpPr>
        <xdr:cNvPr id="144" name="テキスト ボックス 143"/>
        <xdr:cNvSpPr txBox="1"/>
      </xdr:nvSpPr>
      <xdr:spPr>
        <a:xfrm>
          <a:off x="863111" y="969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105334</xdr:rowOff>
    </xdr:from>
    <xdr:to>
      <xdr:col>24</xdr:col>
      <xdr:colOff>63500</xdr:colOff>
      <xdr:row>76</xdr:row>
      <xdr:rowOff>104877</xdr:rowOff>
    </xdr:to>
    <xdr:cxnSp macro="">
      <xdr:nvCxnSpPr>
        <xdr:cNvPr id="173" name="直線コネクタ 172"/>
        <xdr:cNvCxnSpPr/>
      </xdr:nvCxnSpPr>
      <xdr:spPr>
        <a:xfrm>
          <a:off x="3797300" y="12964084"/>
          <a:ext cx="8382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105334</xdr:rowOff>
    </xdr:from>
    <xdr:to>
      <xdr:col>19</xdr:col>
      <xdr:colOff>177800</xdr:colOff>
      <xdr:row>75</xdr:row>
      <xdr:rowOff>132956</xdr:rowOff>
    </xdr:to>
    <xdr:cxnSp macro="">
      <xdr:nvCxnSpPr>
        <xdr:cNvPr id="176" name="直線コネクタ 175"/>
        <xdr:cNvCxnSpPr/>
      </xdr:nvCxnSpPr>
      <xdr:spPr>
        <a:xfrm flipV="1">
          <a:off x="2908300" y="12964084"/>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132956</xdr:rowOff>
    </xdr:from>
    <xdr:to>
      <xdr:col>15</xdr:col>
      <xdr:colOff>50800</xdr:colOff>
      <xdr:row>76</xdr:row>
      <xdr:rowOff>137528</xdr:rowOff>
    </xdr:to>
    <xdr:cxnSp macro="">
      <xdr:nvCxnSpPr>
        <xdr:cNvPr id="179" name="直線コネクタ 178"/>
        <xdr:cNvCxnSpPr/>
      </xdr:nvCxnSpPr>
      <xdr:spPr>
        <a:xfrm flipV="1">
          <a:off x="2019300" y="12991706"/>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137528</xdr:rowOff>
    </xdr:from>
    <xdr:to>
      <xdr:col>10</xdr:col>
      <xdr:colOff>114300</xdr:colOff>
      <xdr:row>77</xdr:row>
      <xdr:rowOff>20486</xdr:rowOff>
    </xdr:to>
    <xdr:cxnSp macro="">
      <xdr:nvCxnSpPr>
        <xdr:cNvPr id="182" name="直線コネクタ 181"/>
        <xdr:cNvCxnSpPr/>
      </xdr:nvCxnSpPr>
      <xdr:spPr>
        <a:xfrm flipV="1">
          <a:off x="1130300" y="13167728"/>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54077</xdr:rowOff>
    </xdr:from>
    <xdr:to>
      <xdr:col>24</xdr:col>
      <xdr:colOff>114300</xdr:colOff>
      <xdr:row>76</xdr:row>
      <xdr:rowOff>155677</xdr:rowOff>
    </xdr:to>
    <xdr:sp macro="" textlink="">
      <xdr:nvSpPr>
        <xdr:cNvPr id="192" name="楕円 191"/>
        <xdr:cNvSpPr/>
      </xdr:nvSpPr>
      <xdr:spPr>
        <a:xfrm>
          <a:off x="4584700" y="130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76954</xdr:rowOff>
    </xdr:from>
    <xdr:ext cx="534377" cy="259045"/>
    <xdr:sp macro="" textlink="">
      <xdr:nvSpPr>
        <xdr:cNvPr id="193" name="維持補修費該当値テキスト"/>
        <xdr:cNvSpPr txBox="1"/>
      </xdr:nvSpPr>
      <xdr:spPr>
        <a:xfrm>
          <a:off x="4686300" y="129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54534</xdr:rowOff>
    </xdr:from>
    <xdr:to>
      <xdr:col>20</xdr:col>
      <xdr:colOff>38100</xdr:colOff>
      <xdr:row>75</xdr:row>
      <xdr:rowOff>156133</xdr:rowOff>
    </xdr:to>
    <xdr:sp macro="" textlink="">
      <xdr:nvSpPr>
        <xdr:cNvPr id="194" name="楕円 193"/>
        <xdr:cNvSpPr/>
      </xdr:nvSpPr>
      <xdr:spPr>
        <a:xfrm>
          <a:off x="3746500" y="12913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1211</xdr:rowOff>
    </xdr:from>
    <xdr:ext cx="534377" cy="259045"/>
    <xdr:sp macro="" textlink="">
      <xdr:nvSpPr>
        <xdr:cNvPr id="195" name="テキスト ボックス 194"/>
        <xdr:cNvSpPr txBox="1"/>
      </xdr:nvSpPr>
      <xdr:spPr>
        <a:xfrm>
          <a:off x="3530111" y="126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82156</xdr:rowOff>
    </xdr:from>
    <xdr:to>
      <xdr:col>15</xdr:col>
      <xdr:colOff>101600</xdr:colOff>
      <xdr:row>76</xdr:row>
      <xdr:rowOff>12306</xdr:rowOff>
    </xdr:to>
    <xdr:sp macro="" textlink="">
      <xdr:nvSpPr>
        <xdr:cNvPr id="196" name="楕円 195"/>
        <xdr:cNvSpPr/>
      </xdr:nvSpPr>
      <xdr:spPr>
        <a:xfrm>
          <a:off x="2857500" y="129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28833</xdr:rowOff>
    </xdr:from>
    <xdr:ext cx="534377" cy="259045"/>
    <xdr:sp macro="" textlink="">
      <xdr:nvSpPr>
        <xdr:cNvPr id="197" name="テキスト ボックス 196"/>
        <xdr:cNvSpPr txBox="1"/>
      </xdr:nvSpPr>
      <xdr:spPr>
        <a:xfrm>
          <a:off x="2641111" y="12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86728</xdr:rowOff>
    </xdr:from>
    <xdr:to>
      <xdr:col>10</xdr:col>
      <xdr:colOff>165100</xdr:colOff>
      <xdr:row>77</xdr:row>
      <xdr:rowOff>16878</xdr:rowOff>
    </xdr:to>
    <xdr:sp macro="" textlink="">
      <xdr:nvSpPr>
        <xdr:cNvPr id="198" name="楕円 197"/>
        <xdr:cNvSpPr/>
      </xdr:nvSpPr>
      <xdr:spPr>
        <a:xfrm>
          <a:off x="1968500" y="131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33405</xdr:rowOff>
    </xdr:from>
    <xdr:ext cx="534377" cy="259045"/>
    <xdr:sp macro="" textlink="">
      <xdr:nvSpPr>
        <xdr:cNvPr id="199" name="テキスト ボックス 198"/>
        <xdr:cNvSpPr txBox="1"/>
      </xdr:nvSpPr>
      <xdr:spPr>
        <a:xfrm>
          <a:off x="1752111" y="12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141136</xdr:rowOff>
    </xdr:from>
    <xdr:to>
      <xdr:col>6</xdr:col>
      <xdr:colOff>38100</xdr:colOff>
      <xdr:row>77</xdr:row>
      <xdr:rowOff>71286</xdr:rowOff>
    </xdr:to>
    <xdr:sp macro="" textlink="">
      <xdr:nvSpPr>
        <xdr:cNvPr id="200" name="楕円 199"/>
        <xdr:cNvSpPr/>
      </xdr:nvSpPr>
      <xdr:spPr>
        <a:xfrm>
          <a:off x="1079500"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62413</xdr:rowOff>
    </xdr:from>
    <xdr:ext cx="469744" cy="259045"/>
    <xdr:sp macro="" textlink="">
      <xdr:nvSpPr>
        <xdr:cNvPr id="201" name="テキスト ボックス 200"/>
        <xdr:cNvSpPr txBox="1"/>
      </xdr:nvSpPr>
      <xdr:spPr>
        <a:xfrm>
          <a:off x="895428" y="132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5778</xdr:rowOff>
    </xdr:from>
    <xdr:to>
      <xdr:col>24</xdr:col>
      <xdr:colOff>63500</xdr:colOff>
      <xdr:row>98</xdr:row>
      <xdr:rowOff>7125</xdr:rowOff>
    </xdr:to>
    <xdr:cxnSp macro="">
      <xdr:nvCxnSpPr>
        <xdr:cNvPr id="231" name="直線コネクタ 230"/>
        <xdr:cNvCxnSpPr/>
      </xdr:nvCxnSpPr>
      <xdr:spPr>
        <a:xfrm>
          <a:off x="3797300" y="16807878"/>
          <a:ext cx="8382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161086</xdr:rowOff>
    </xdr:from>
    <xdr:to>
      <xdr:col>19</xdr:col>
      <xdr:colOff>177800</xdr:colOff>
      <xdr:row>98</xdr:row>
      <xdr:rowOff>5778</xdr:rowOff>
    </xdr:to>
    <xdr:cxnSp macro="">
      <xdr:nvCxnSpPr>
        <xdr:cNvPr id="234" name="直線コネクタ 233"/>
        <xdr:cNvCxnSpPr/>
      </xdr:nvCxnSpPr>
      <xdr:spPr>
        <a:xfrm>
          <a:off x="2908300" y="16791736"/>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159677</xdr:rowOff>
    </xdr:from>
    <xdr:to>
      <xdr:col>15</xdr:col>
      <xdr:colOff>50800</xdr:colOff>
      <xdr:row>97</xdr:row>
      <xdr:rowOff>161086</xdr:rowOff>
    </xdr:to>
    <xdr:cxnSp macro="">
      <xdr:nvCxnSpPr>
        <xdr:cNvPr id="237" name="直線コネクタ 236"/>
        <xdr:cNvCxnSpPr/>
      </xdr:nvCxnSpPr>
      <xdr:spPr>
        <a:xfrm>
          <a:off x="2019300" y="1679032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159677</xdr:rowOff>
    </xdr:from>
    <xdr:to>
      <xdr:col>10</xdr:col>
      <xdr:colOff>114300</xdr:colOff>
      <xdr:row>98</xdr:row>
      <xdr:rowOff>35624</xdr:rowOff>
    </xdr:to>
    <xdr:cxnSp macro="">
      <xdr:nvCxnSpPr>
        <xdr:cNvPr id="240" name="直線コネクタ 239"/>
        <xdr:cNvCxnSpPr/>
      </xdr:nvCxnSpPr>
      <xdr:spPr>
        <a:xfrm flipV="1">
          <a:off x="1130300" y="16790327"/>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127775</xdr:rowOff>
    </xdr:from>
    <xdr:to>
      <xdr:col>24</xdr:col>
      <xdr:colOff>114300</xdr:colOff>
      <xdr:row>98</xdr:row>
      <xdr:rowOff>57925</xdr:rowOff>
    </xdr:to>
    <xdr:sp macro="" textlink="">
      <xdr:nvSpPr>
        <xdr:cNvPr id="250" name="楕円 249"/>
        <xdr:cNvSpPr/>
      </xdr:nvSpPr>
      <xdr:spPr>
        <a:xfrm>
          <a:off x="45847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106202</xdr:rowOff>
    </xdr:from>
    <xdr:ext cx="534377" cy="259045"/>
    <xdr:sp macro="" textlink="">
      <xdr:nvSpPr>
        <xdr:cNvPr id="251" name="扶助費該当値テキスト"/>
        <xdr:cNvSpPr txBox="1"/>
      </xdr:nvSpPr>
      <xdr:spPr>
        <a:xfrm>
          <a:off x="4686300" y="167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126428</xdr:rowOff>
    </xdr:from>
    <xdr:to>
      <xdr:col>20</xdr:col>
      <xdr:colOff>38100</xdr:colOff>
      <xdr:row>98</xdr:row>
      <xdr:rowOff>56578</xdr:rowOff>
    </xdr:to>
    <xdr:sp macro="" textlink="">
      <xdr:nvSpPr>
        <xdr:cNvPr id="252" name="楕円 251"/>
        <xdr:cNvSpPr/>
      </xdr:nvSpPr>
      <xdr:spPr>
        <a:xfrm>
          <a:off x="3746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47705</xdr:rowOff>
    </xdr:from>
    <xdr:ext cx="534377" cy="259045"/>
    <xdr:sp macro="" textlink="">
      <xdr:nvSpPr>
        <xdr:cNvPr id="253" name="テキスト ボックス 252"/>
        <xdr:cNvSpPr txBox="1"/>
      </xdr:nvSpPr>
      <xdr:spPr>
        <a:xfrm>
          <a:off x="3530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110286</xdr:rowOff>
    </xdr:from>
    <xdr:to>
      <xdr:col>15</xdr:col>
      <xdr:colOff>101600</xdr:colOff>
      <xdr:row>98</xdr:row>
      <xdr:rowOff>40436</xdr:rowOff>
    </xdr:to>
    <xdr:sp macro="" textlink="">
      <xdr:nvSpPr>
        <xdr:cNvPr id="254" name="楕円 253"/>
        <xdr:cNvSpPr/>
      </xdr:nvSpPr>
      <xdr:spPr>
        <a:xfrm>
          <a:off x="2857500" y="167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31563</xdr:rowOff>
    </xdr:from>
    <xdr:ext cx="534377" cy="259045"/>
    <xdr:sp macro="" textlink="">
      <xdr:nvSpPr>
        <xdr:cNvPr id="255" name="テキスト ボックス 254"/>
        <xdr:cNvSpPr txBox="1"/>
      </xdr:nvSpPr>
      <xdr:spPr>
        <a:xfrm>
          <a:off x="2641111" y="168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108877</xdr:rowOff>
    </xdr:from>
    <xdr:to>
      <xdr:col>10</xdr:col>
      <xdr:colOff>165100</xdr:colOff>
      <xdr:row>98</xdr:row>
      <xdr:rowOff>39027</xdr:rowOff>
    </xdr:to>
    <xdr:sp macro="" textlink="">
      <xdr:nvSpPr>
        <xdr:cNvPr id="256" name="楕円 255"/>
        <xdr:cNvSpPr/>
      </xdr:nvSpPr>
      <xdr:spPr>
        <a:xfrm>
          <a:off x="1968500" y="167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30154</xdr:rowOff>
    </xdr:from>
    <xdr:ext cx="534377" cy="259045"/>
    <xdr:sp macro="" textlink="">
      <xdr:nvSpPr>
        <xdr:cNvPr id="257" name="テキスト ボックス 256"/>
        <xdr:cNvSpPr txBox="1"/>
      </xdr:nvSpPr>
      <xdr:spPr>
        <a:xfrm>
          <a:off x="1752111" y="168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156274</xdr:rowOff>
    </xdr:from>
    <xdr:to>
      <xdr:col>6</xdr:col>
      <xdr:colOff>38100</xdr:colOff>
      <xdr:row>98</xdr:row>
      <xdr:rowOff>86424</xdr:rowOff>
    </xdr:to>
    <xdr:sp macro="" textlink="">
      <xdr:nvSpPr>
        <xdr:cNvPr id="258" name="楕円 257"/>
        <xdr:cNvSpPr/>
      </xdr:nvSpPr>
      <xdr:spPr>
        <a:xfrm>
          <a:off x="1079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77551</xdr:rowOff>
    </xdr:from>
    <xdr:ext cx="534377" cy="259045"/>
    <xdr:sp macro="" textlink="">
      <xdr:nvSpPr>
        <xdr:cNvPr id="259" name="テキスト ボックス 258"/>
        <xdr:cNvSpPr txBox="1"/>
      </xdr:nvSpPr>
      <xdr:spPr>
        <a:xfrm>
          <a:off x="863111"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87566</xdr:rowOff>
    </xdr:from>
    <xdr:to>
      <xdr:col>55</xdr:col>
      <xdr:colOff>0</xdr:colOff>
      <xdr:row>36</xdr:row>
      <xdr:rowOff>154334</xdr:rowOff>
    </xdr:to>
    <xdr:cxnSp macro="">
      <xdr:nvCxnSpPr>
        <xdr:cNvPr id="290" name="直線コネクタ 289"/>
        <xdr:cNvCxnSpPr/>
      </xdr:nvCxnSpPr>
      <xdr:spPr>
        <a:xfrm>
          <a:off x="9639300" y="6259766"/>
          <a:ext cx="838200" cy="6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73125</xdr:rowOff>
    </xdr:from>
    <xdr:to>
      <xdr:col>50</xdr:col>
      <xdr:colOff>114300</xdr:colOff>
      <xdr:row>36</xdr:row>
      <xdr:rowOff>87566</xdr:rowOff>
    </xdr:to>
    <xdr:cxnSp macro="">
      <xdr:nvCxnSpPr>
        <xdr:cNvPr id="293" name="直線コネクタ 292"/>
        <xdr:cNvCxnSpPr/>
      </xdr:nvCxnSpPr>
      <xdr:spPr>
        <a:xfrm>
          <a:off x="8750300" y="6245325"/>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73125</xdr:rowOff>
    </xdr:from>
    <xdr:to>
      <xdr:col>45</xdr:col>
      <xdr:colOff>177800</xdr:colOff>
      <xdr:row>37</xdr:row>
      <xdr:rowOff>23108</xdr:rowOff>
    </xdr:to>
    <xdr:cxnSp macro="">
      <xdr:nvCxnSpPr>
        <xdr:cNvPr id="296" name="直線コネクタ 295"/>
        <xdr:cNvCxnSpPr/>
      </xdr:nvCxnSpPr>
      <xdr:spPr>
        <a:xfrm flipV="1">
          <a:off x="7861300" y="6245325"/>
          <a:ext cx="889000" cy="1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23108</xdr:rowOff>
    </xdr:from>
    <xdr:to>
      <xdr:col>41</xdr:col>
      <xdr:colOff>50800</xdr:colOff>
      <xdr:row>37</xdr:row>
      <xdr:rowOff>47927</xdr:rowOff>
    </xdr:to>
    <xdr:cxnSp macro="">
      <xdr:nvCxnSpPr>
        <xdr:cNvPr id="299" name="直線コネクタ 298"/>
        <xdr:cNvCxnSpPr/>
      </xdr:nvCxnSpPr>
      <xdr:spPr>
        <a:xfrm flipV="1">
          <a:off x="6972300" y="636675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103534</xdr:rowOff>
    </xdr:from>
    <xdr:to>
      <xdr:col>55</xdr:col>
      <xdr:colOff>50800</xdr:colOff>
      <xdr:row>37</xdr:row>
      <xdr:rowOff>33684</xdr:rowOff>
    </xdr:to>
    <xdr:sp macro="" textlink="">
      <xdr:nvSpPr>
        <xdr:cNvPr id="309" name="楕円 308"/>
        <xdr:cNvSpPr/>
      </xdr:nvSpPr>
      <xdr:spPr>
        <a:xfrm>
          <a:off x="10426700" y="62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126411</xdr:rowOff>
    </xdr:from>
    <xdr:ext cx="599010" cy="259045"/>
    <xdr:sp macro="" textlink="">
      <xdr:nvSpPr>
        <xdr:cNvPr id="310" name="補助費等該当値テキスト"/>
        <xdr:cNvSpPr txBox="1"/>
      </xdr:nvSpPr>
      <xdr:spPr>
        <a:xfrm>
          <a:off x="10528300" y="612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36766</xdr:rowOff>
    </xdr:from>
    <xdr:to>
      <xdr:col>50</xdr:col>
      <xdr:colOff>165100</xdr:colOff>
      <xdr:row>36</xdr:row>
      <xdr:rowOff>138366</xdr:rowOff>
    </xdr:to>
    <xdr:sp macro="" textlink="">
      <xdr:nvSpPr>
        <xdr:cNvPr id="311" name="楕円 310"/>
        <xdr:cNvSpPr/>
      </xdr:nvSpPr>
      <xdr:spPr>
        <a:xfrm>
          <a:off x="9588500" y="62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154893</xdr:rowOff>
    </xdr:from>
    <xdr:ext cx="599010" cy="259045"/>
    <xdr:sp macro="" textlink="">
      <xdr:nvSpPr>
        <xdr:cNvPr id="312" name="テキスト ボックス 311"/>
        <xdr:cNvSpPr txBox="1"/>
      </xdr:nvSpPr>
      <xdr:spPr>
        <a:xfrm>
          <a:off x="9339795" y="59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22325</xdr:rowOff>
    </xdr:from>
    <xdr:to>
      <xdr:col>46</xdr:col>
      <xdr:colOff>38100</xdr:colOff>
      <xdr:row>36</xdr:row>
      <xdr:rowOff>123925</xdr:rowOff>
    </xdr:to>
    <xdr:sp macro="" textlink="">
      <xdr:nvSpPr>
        <xdr:cNvPr id="313" name="楕円 312"/>
        <xdr:cNvSpPr/>
      </xdr:nvSpPr>
      <xdr:spPr>
        <a:xfrm>
          <a:off x="8699500" y="61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140452</xdr:rowOff>
    </xdr:from>
    <xdr:ext cx="599010" cy="259045"/>
    <xdr:sp macro="" textlink="">
      <xdr:nvSpPr>
        <xdr:cNvPr id="314" name="テキスト ボックス 313"/>
        <xdr:cNvSpPr txBox="1"/>
      </xdr:nvSpPr>
      <xdr:spPr>
        <a:xfrm>
          <a:off x="8450795" y="59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143758</xdr:rowOff>
    </xdr:from>
    <xdr:to>
      <xdr:col>41</xdr:col>
      <xdr:colOff>101600</xdr:colOff>
      <xdr:row>37</xdr:row>
      <xdr:rowOff>73908</xdr:rowOff>
    </xdr:to>
    <xdr:sp macro="" textlink="">
      <xdr:nvSpPr>
        <xdr:cNvPr id="315" name="楕円 314"/>
        <xdr:cNvSpPr/>
      </xdr:nvSpPr>
      <xdr:spPr>
        <a:xfrm>
          <a:off x="7810500" y="63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90435</xdr:rowOff>
    </xdr:from>
    <xdr:ext cx="599010" cy="259045"/>
    <xdr:sp macro="" textlink="">
      <xdr:nvSpPr>
        <xdr:cNvPr id="316" name="テキスト ボックス 315"/>
        <xdr:cNvSpPr txBox="1"/>
      </xdr:nvSpPr>
      <xdr:spPr>
        <a:xfrm>
          <a:off x="7561795" y="609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168577</xdr:rowOff>
    </xdr:from>
    <xdr:to>
      <xdr:col>36</xdr:col>
      <xdr:colOff>165100</xdr:colOff>
      <xdr:row>37</xdr:row>
      <xdr:rowOff>98727</xdr:rowOff>
    </xdr:to>
    <xdr:sp macro="" textlink="">
      <xdr:nvSpPr>
        <xdr:cNvPr id="317" name="楕円 316"/>
        <xdr:cNvSpPr/>
      </xdr:nvSpPr>
      <xdr:spPr>
        <a:xfrm>
          <a:off x="6921500" y="63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89854</xdr:rowOff>
    </xdr:from>
    <xdr:ext cx="599010" cy="259045"/>
    <xdr:sp macro="" textlink="">
      <xdr:nvSpPr>
        <xdr:cNvPr id="318" name="テキスト ボックス 317"/>
        <xdr:cNvSpPr txBox="1"/>
      </xdr:nvSpPr>
      <xdr:spPr>
        <a:xfrm>
          <a:off x="6672795" y="643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101726</xdr:rowOff>
    </xdr:from>
    <xdr:to>
      <xdr:col>55</xdr:col>
      <xdr:colOff>0</xdr:colOff>
      <xdr:row>58</xdr:row>
      <xdr:rowOff>119912</xdr:rowOff>
    </xdr:to>
    <xdr:cxnSp macro="">
      <xdr:nvCxnSpPr>
        <xdr:cNvPr id="345" name="直線コネクタ 344"/>
        <xdr:cNvCxnSpPr/>
      </xdr:nvCxnSpPr>
      <xdr:spPr>
        <a:xfrm>
          <a:off x="9639300" y="10045826"/>
          <a:ext cx="8382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101726</xdr:rowOff>
    </xdr:from>
    <xdr:to>
      <xdr:col>50</xdr:col>
      <xdr:colOff>114300</xdr:colOff>
      <xdr:row>58</xdr:row>
      <xdr:rowOff>114819</xdr:rowOff>
    </xdr:to>
    <xdr:cxnSp macro="">
      <xdr:nvCxnSpPr>
        <xdr:cNvPr id="348" name="直線コネクタ 347"/>
        <xdr:cNvCxnSpPr/>
      </xdr:nvCxnSpPr>
      <xdr:spPr>
        <a:xfrm flipV="1">
          <a:off x="8750300" y="10045826"/>
          <a:ext cx="8890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104961</xdr:rowOff>
    </xdr:from>
    <xdr:to>
      <xdr:col>45</xdr:col>
      <xdr:colOff>177800</xdr:colOff>
      <xdr:row>58</xdr:row>
      <xdr:rowOff>114819</xdr:rowOff>
    </xdr:to>
    <xdr:cxnSp macro="">
      <xdr:nvCxnSpPr>
        <xdr:cNvPr id="351" name="直線コネクタ 350"/>
        <xdr:cNvCxnSpPr/>
      </xdr:nvCxnSpPr>
      <xdr:spPr>
        <a:xfrm>
          <a:off x="7861300" y="10049061"/>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93232</xdr:rowOff>
    </xdr:from>
    <xdr:to>
      <xdr:col>41</xdr:col>
      <xdr:colOff>50800</xdr:colOff>
      <xdr:row>58</xdr:row>
      <xdr:rowOff>104961</xdr:rowOff>
    </xdr:to>
    <xdr:cxnSp macro="">
      <xdr:nvCxnSpPr>
        <xdr:cNvPr id="354" name="直線コネクタ 353"/>
        <xdr:cNvCxnSpPr/>
      </xdr:nvCxnSpPr>
      <xdr:spPr>
        <a:xfrm>
          <a:off x="6972300" y="10037332"/>
          <a:ext cx="889000" cy="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58" name="テキスト ボックス 357"/>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69112</xdr:rowOff>
    </xdr:from>
    <xdr:to>
      <xdr:col>55</xdr:col>
      <xdr:colOff>50800</xdr:colOff>
      <xdr:row>58</xdr:row>
      <xdr:rowOff>170712</xdr:rowOff>
    </xdr:to>
    <xdr:sp macro="" textlink="">
      <xdr:nvSpPr>
        <xdr:cNvPr id="364" name="楕円 363"/>
        <xdr:cNvSpPr/>
      </xdr:nvSpPr>
      <xdr:spPr>
        <a:xfrm>
          <a:off x="10426700" y="100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50926</xdr:rowOff>
    </xdr:from>
    <xdr:to>
      <xdr:col>50</xdr:col>
      <xdr:colOff>165100</xdr:colOff>
      <xdr:row>58</xdr:row>
      <xdr:rowOff>152526</xdr:rowOff>
    </xdr:to>
    <xdr:sp macro="" textlink="">
      <xdr:nvSpPr>
        <xdr:cNvPr id="366" name="楕円 365"/>
        <xdr:cNvSpPr/>
      </xdr:nvSpPr>
      <xdr:spPr>
        <a:xfrm>
          <a:off x="9588500" y="99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143653</xdr:rowOff>
    </xdr:from>
    <xdr:ext cx="534377" cy="259045"/>
    <xdr:sp macro="" textlink="">
      <xdr:nvSpPr>
        <xdr:cNvPr id="367" name="テキスト ボックス 366"/>
        <xdr:cNvSpPr txBox="1"/>
      </xdr:nvSpPr>
      <xdr:spPr>
        <a:xfrm>
          <a:off x="9372111" y="100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64019</xdr:rowOff>
    </xdr:from>
    <xdr:to>
      <xdr:col>46</xdr:col>
      <xdr:colOff>38100</xdr:colOff>
      <xdr:row>58</xdr:row>
      <xdr:rowOff>165619</xdr:rowOff>
    </xdr:to>
    <xdr:sp macro="" textlink="">
      <xdr:nvSpPr>
        <xdr:cNvPr id="368" name="楕円 367"/>
        <xdr:cNvSpPr/>
      </xdr:nvSpPr>
      <xdr:spPr>
        <a:xfrm>
          <a:off x="8699500" y="1000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156746</xdr:rowOff>
    </xdr:from>
    <xdr:ext cx="534377" cy="259045"/>
    <xdr:sp macro="" textlink="">
      <xdr:nvSpPr>
        <xdr:cNvPr id="369" name="テキスト ボックス 368"/>
        <xdr:cNvSpPr txBox="1"/>
      </xdr:nvSpPr>
      <xdr:spPr>
        <a:xfrm>
          <a:off x="8483111" y="1010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54161</xdr:rowOff>
    </xdr:from>
    <xdr:to>
      <xdr:col>41</xdr:col>
      <xdr:colOff>101600</xdr:colOff>
      <xdr:row>58</xdr:row>
      <xdr:rowOff>155761</xdr:rowOff>
    </xdr:to>
    <xdr:sp macro="" textlink="">
      <xdr:nvSpPr>
        <xdr:cNvPr id="370" name="楕円 369"/>
        <xdr:cNvSpPr/>
      </xdr:nvSpPr>
      <xdr:spPr>
        <a:xfrm>
          <a:off x="7810500" y="99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146888</xdr:rowOff>
    </xdr:from>
    <xdr:ext cx="534377" cy="259045"/>
    <xdr:sp macro="" textlink="">
      <xdr:nvSpPr>
        <xdr:cNvPr id="371" name="テキスト ボックス 370"/>
        <xdr:cNvSpPr txBox="1"/>
      </xdr:nvSpPr>
      <xdr:spPr>
        <a:xfrm>
          <a:off x="7594111" y="100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42432</xdr:rowOff>
    </xdr:from>
    <xdr:to>
      <xdr:col>36</xdr:col>
      <xdr:colOff>165100</xdr:colOff>
      <xdr:row>58</xdr:row>
      <xdr:rowOff>144032</xdr:rowOff>
    </xdr:to>
    <xdr:sp macro="" textlink="">
      <xdr:nvSpPr>
        <xdr:cNvPr id="372" name="楕円 371"/>
        <xdr:cNvSpPr/>
      </xdr:nvSpPr>
      <xdr:spPr>
        <a:xfrm>
          <a:off x="6921500" y="99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135159</xdr:rowOff>
    </xdr:from>
    <xdr:ext cx="599010" cy="259045"/>
    <xdr:sp macro="" textlink="">
      <xdr:nvSpPr>
        <xdr:cNvPr id="373" name="テキスト ボックス 372"/>
        <xdr:cNvSpPr txBox="1"/>
      </xdr:nvSpPr>
      <xdr:spPr>
        <a:xfrm>
          <a:off x="6672795" y="1007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39297</xdr:rowOff>
    </xdr:from>
    <xdr:to>
      <xdr:col>55</xdr:col>
      <xdr:colOff>0</xdr:colOff>
      <xdr:row>79</xdr:row>
      <xdr:rowOff>42940</xdr:rowOff>
    </xdr:to>
    <xdr:cxnSp macro="">
      <xdr:nvCxnSpPr>
        <xdr:cNvPr id="402" name="直線コネクタ 401"/>
        <xdr:cNvCxnSpPr/>
      </xdr:nvCxnSpPr>
      <xdr:spPr>
        <a:xfrm>
          <a:off x="9639300" y="13583847"/>
          <a:ext cx="8382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39297</xdr:rowOff>
    </xdr:from>
    <xdr:to>
      <xdr:col>50</xdr:col>
      <xdr:colOff>114300</xdr:colOff>
      <xdr:row>79</xdr:row>
      <xdr:rowOff>44450</xdr:rowOff>
    </xdr:to>
    <xdr:cxnSp macro="">
      <xdr:nvCxnSpPr>
        <xdr:cNvPr id="405" name="直線コネクタ 404"/>
        <xdr:cNvCxnSpPr/>
      </xdr:nvCxnSpPr>
      <xdr:spPr>
        <a:xfrm flipV="1">
          <a:off x="8750300" y="13583847"/>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39139</xdr:rowOff>
    </xdr:from>
    <xdr:to>
      <xdr:col>45</xdr:col>
      <xdr:colOff>177800</xdr:colOff>
      <xdr:row>79</xdr:row>
      <xdr:rowOff>44450</xdr:rowOff>
    </xdr:to>
    <xdr:cxnSp macro="">
      <xdr:nvCxnSpPr>
        <xdr:cNvPr id="408" name="直線コネクタ 407"/>
        <xdr:cNvCxnSpPr/>
      </xdr:nvCxnSpPr>
      <xdr:spPr>
        <a:xfrm>
          <a:off x="7861300" y="13583689"/>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38779</xdr:rowOff>
    </xdr:from>
    <xdr:to>
      <xdr:col>41</xdr:col>
      <xdr:colOff>50800</xdr:colOff>
      <xdr:row>79</xdr:row>
      <xdr:rowOff>39139</xdr:rowOff>
    </xdr:to>
    <xdr:cxnSp macro="">
      <xdr:nvCxnSpPr>
        <xdr:cNvPr id="411" name="直線コネクタ 410"/>
        <xdr:cNvCxnSpPr/>
      </xdr:nvCxnSpPr>
      <xdr:spPr>
        <a:xfrm>
          <a:off x="6972300" y="13583329"/>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5" name="テキスト ボックス 414"/>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163590</xdr:rowOff>
    </xdr:from>
    <xdr:to>
      <xdr:col>55</xdr:col>
      <xdr:colOff>50800</xdr:colOff>
      <xdr:row>79</xdr:row>
      <xdr:rowOff>93740</xdr:rowOff>
    </xdr:to>
    <xdr:sp macro="" textlink="">
      <xdr:nvSpPr>
        <xdr:cNvPr id="421" name="楕円 420"/>
        <xdr:cNvSpPr/>
      </xdr:nvSpPr>
      <xdr:spPr>
        <a:xfrm>
          <a:off x="10426700" y="13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78517</xdr:rowOff>
    </xdr:from>
    <xdr:ext cx="378565" cy="259045"/>
    <xdr:sp macro="" textlink="">
      <xdr:nvSpPr>
        <xdr:cNvPr id="422" name="普通建設事業費 （ うち新規整備　）該当値テキスト"/>
        <xdr:cNvSpPr txBox="1"/>
      </xdr:nvSpPr>
      <xdr:spPr>
        <a:xfrm>
          <a:off x="10528300" y="13451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159947</xdr:rowOff>
    </xdr:from>
    <xdr:to>
      <xdr:col>50</xdr:col>
      <xdr:colOff>165100</xdr:colOff>
      <xdr:row>79</xdr:row>
      <xdr:rowOff>90097</xdr:rowOff>
    </xdr:to>
    <xdr:sp macro="" textlink="">
      <xdr:nvSpPr>
        <xdr:cNvPr id="423" name="楕円 422"/>
        <xdr:cNvSpPr/>
      </xdr:nvSpPr>
      <xdr:spPr>
        <a:xfrm>
          <a:off x="9588500" y="135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81224</xdr:rowOff>
    </xdr:from>
    <xdr:ext cx="469744" cy="259045"/>
    <xdr:sp macro="" textlink="">
      <xdr:nvSpPr>
        <xdr:cNvPr id="424" name="テキスト ボックス 423"/>
        <xdr:cNvSpPr txBox="1"/>
      </xdr:nvSpPr>
      <xdr:spPr>
        <a:xfrm>
          <a:off x="9404428" y="1362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5" name="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6" name="テキスト ボックス 425"/>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159789</xdr:rowOff>
    </xdr:from>
    <xdr:to>
      <xdr:col>41</xdr:col>
      <xdr:colOff>101600</xdr:colOff>
      <xdr:row>79</xdr:row>
      <xdr:rowOff>89939</xdr:rowOff>
    </xdr:to>
    <xdr:sp macro="" textlink="">
      <xdr:nvSpPr>
        <xdr:cNvPr id="427" name="楕円 426"/>
        <xdr:cNvSpPr/>
      </xdr:nvSpPr>
      <xdr:spPr>
        <a:xfrm>
          <a:off x="7810500" y="135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81066</xdr:rowOff>
    </xdr:from>
    <xdr:ext cx="469744" cy="259045"/>
    <xdr:sp macro="" textlink="">
      <xdr:nvSpPr>
        <xdr:cNvPr id="428" name="テキスト ボックス 427"/>
        <xdr:cNvSpPr txBox="1"/>
      </xdr:nvSpPr>
      <xdr:spPr>
        <a:xfrm>
          <a:off x="7626428" y="136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159429</xdr:rowOff>
    </xdr:from>
    <xdr:to>
      <xdr:col>36</xdr:col>
      <xdr:colOff>165100</xdr:colOff>
      <xdr:row>79</xdr:row>
      <xdr:rowOff>89579</xdr:rowOff>
    </xdr:to>
    <xdr:sp macro="" textlink="">
      <xdr:nvSpPr>
        <xdr:cNvPr id="429" name="楕円 428"/>
        <xdr:cNvSpPr/>
      </xdr:nvSpPr>
      <xdr:spPr>
        <a:xfrm>
          <a:off x="6921500" y="135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80706</xdr:rowOff>
    </xdr:from>
    <xdr:ext cx="469744" cy="259045"/>
    <xdr:sp macro="" textlink="">
      <xdr:nvSpPr>
        <xdr:cNvPr id="430" name="テキスト ボックス 429"/>
        <xdr:cNvSpPr txBox="1"/>
      </xdr:nvSpPr>
      <xdr:spPr>
        <a:xfrm>
          <a:off x="6737428" y="1362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13212</xdr:rowOff>
    </xdr:from>
    <xdr:to>
      <xdr:col>55</xdr:col>
      <xdr:colOff>0</xdr:colOff>
      <xdr:row>99</xdr:row>
      <xdr:rowOff>60815</xdr:rowOff>
    </xdr:to>
    <xdr:cxnSp macro="">
      <xdr:nvCxnSpPr>
        <xdr:cNvPr id="461" name="直線コネクタ 460"/>
        <xdr:cNvCxnSpPr/>
      </xdr:nvCxnSpPr>
      <xdr:spPr>
        <a:xfrm>
          <a:off x="9639300" y="16986762"/>
          <a:ext cx="838200" cy="4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13212</xdr:rowOff>
    </xdr:from>
    <xdr:to>
      <xdr:col>50</xdr:col>
      <xdr:colOff>114300</xdr:colOff>
      <xdr:row>99</xdr:row>
      <xdr:rowOff>41202</xdr:rowOff>
    </xdr:to>
    <xdr:cxnSp macro="">
      <xdr:nvCxnSpPr>
        <xdr:cNvPr id="464" name="直線コネクタ 463"/>
        <xdr:cNvCxnSpPr/>
      </xdr:nvCxnSpPr>
      <xdr:spPr>
        <a:xfrm flipV="1">
          <a:off x="8750300" y="16986762"/>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25606</xdr:rowOff>
    </xdr:from>
    <xdr:to>
      <xdr:col>45</xdr:col>
      <xdr:colOff>177800</xdr:colOff>
      <xdr:row>99</xdr:row>
      <xdr:rowOff>41202</xdr:rowOff>
    </xdr:to>
    <xdr:cxnSp macro="">
      <xdr:nvCxnSpPr>
        <xdr:cNvPr id="467" name="直線コネクタ 466"/>
        <xdr:cNvCxnSpPr/>
      </xdr:nvCxnSpPr>
      <xdr:spPr>
        <a:xfrm>
          <a:off x="7861300" y="16999156"/>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165982</xdr:rowOff>
    </xdr:from>
    <xdr:to>
      <xdr:col>41</xdr:col>
      <xdr:colOff>50800</xdr:colOff>
      <xdr:row>99</xdr:row>
      <xdr:rowOff>25606</xdr:rowOff>
    </xdr:to>
    <xdr:cxnSp macro="">
      <xdr:nvCxnSpPr>
        <xdr:cNvPr id="470" name="直線コネクタ 469"/>
        <xdr:cNvCxnSpPr/>
      </xdr:nvCxnSpPr>
      <xdr:spPr>
        <a:xfrm>
          <a:off x="6972300" y="1696808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67687</xdr:rowOff>
    </xdr:from>
    <xdr:ext cx="534377" cy="259045"/>
    <xdr:sp macro="" textlink="">
      <xdr:nvSpPr>
        <xdr:cNvPr id="474" name="テキスト ボックス 473"/>
        <xdr:cNvSpPr txBox="1"/>
      </xdr:nvSpPr>
      <xdr:spPr>
        <a:xfrm>
          <a:off x="6705111" y="170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10015</xdr:rowOff>
    </xdr:from>
    <xdr:to>
      <xdr:col>55</xdr:col>
      <xdr:colOff>50800</xdr:colOff>
      <xdr:row>99</xdr:row>
      <xdr:rowOff>111615</xdr:rowOff>
    </xdr:to>
    <xdr:sp macro="" textlink="">
      <xdr:nvSpPr>
        <xdr:cNvPr id="480" name="楕円 479"/>
        <xdr:cNvSpPr/>
      </xdr:nvSpPr>
      <xdr:spPr>
        <a:xfrm>
          <a:off x="10426700" y="169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1" name="普通建設事業費 （ うち更新整備　）該当値テキスト"/>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133862</xdr:rowOff>
    </xdr:from>
    <xdr:to>
      <xdr:col>50</xdr:col>
      <xdr:colOff>165100</xdr:colOff>
      <xdr:row>99</xdr:row>
      <xdr:rowOff>64012</xdr:rowOff>
    </xdr:to>
    <xdr:sp macro="" textlink="">
      <xdr:nvSpPr>
        <xdr:cNvPr id="482" name="楕円 481"/>
        <xdr:cNvSpPr/>
      </xdr:nvSpPr>
      <xdr:spPr>
        <a:xfrm>
          <a:off x="9588500" y="169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80539</xdr:rowOff>
    </xdr:from>
    <xdr:ext cx="534377" cy="259045"/>
    <xdr:sp macro="" textlink="">
      <xdr:nvSpPr>
        <xdr:cNvPr id="483" name="テキスト ボックス 482"/>
        <xdr:cNvSpPr txBox="1"/>
      </xdr:nvSpPr>
      <xdr:spPr>
        <a:xfrm>
          <a:off x="9372111" y="167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161852</xdr:rowOff>
    </xdr:from>
    <xdr:to>
      <xdr:col>46</xdr:col>
      <xdr:colOff>38100</xdr:colOff>
      <xdr:row>99</xdr:row>
      <xdr:rowOff>92002</xdr:rowOff>
    </xdr:to>
    <xdr:sp macro="" textlink="">
      <xdr:nvSpPr>
        <xdr:cNvPr id="484" name="楕円 483"/>
        <xdr:cNvSpPr/>
      </xdr:nvSpPr>
      <xdr:spPr>
        <a:xfrm>
          <a:off x="8699500" y="169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83129</xdr:rowOff>
    </xdr:from>
    <xdr:ext cx="534377" cy="259045"/>
    <xdr:sp macro="" textlink="">
      <xdr:nvSpPr>
        <xdr:cNvPr id="485" name="テキスト ボックス 484"/>
        <xdr:cNvSpPr txBox="1"/>
      </xdr:nvSpPr>
      <xdr:spPr>
        <a:xfrm>
          <a:off x="8483111" y="1705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146256</xdr:rowOff>
    </xdr:from>
    <xdr:to>
      <xdr:col>41</xdr:col>
      <xdr:colOff>101600</xdr:colOff>
      <xdr:row>99</xdr:row>
      <xdr:rowOff>76406</xdr:rowOff>
    </xdr:to>
    <xdr:sp macro="" textlink="">
      <xdr:nvSpPr>
        <xdr:cNvPr id="486" name="楕円 485"/>
        <xdr:cNvSpPr/>
      </xdr:nvSpPr>
      <xdr:spPr>
        <a:xfrm>
          <a:off x="7810500" y="169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92933</xdr:rowOff>
    </xdr:from>
    <xdr:ext cx="534377" cy="259045"/>
    <xdr:sp macro="" textlink="">
      <xdr:nvSpPr>
        <xdr:cNvPr id="487" name="テキスト ボックス 486"/>
        <xdr:cNvSpPr txBox="1"/>
      </xdr:nvSpPr>
      <xdr:spPr>
        <a:xfrm>
          <a:off x="7594111"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115182</xdr:rowOff>
    </xdr:from>
    <xdr:to>
      <xdr:col>36</xdr:col>
      <xdr:colOff>165100</xdr:colOff>
      <xdr:row>99</xdr:row>
      <xdr:rowOff>45332</xdr:rowOff>
    </xdr:to>
    <xdr:sp macro="" textlink="">
      <xdr:nvSpPr>
        <xdr:cNvPr id="488" name="楕円 487"/>
        <xdr:cNvSpPr/>
      </xdr:nvSpPr>
      <xdr:spPr>
        <a:xfrm>
          <a:off x="6921500" y="169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61859</xdr:rowOff>
    </xdr:from>
    <xdr:ext cx="534377" cy="259045"/>
    <xdr:sp macro="" textlink="">
      <xdr:nvSpPr>
        <xdr:cNvPr id="489" name="テキスト ボックス 488"/>
        <xdr:cNvSpPr txBox="1"/>
      </xdr:nvSpPr>
      <xdr:spPr>
        <a:xfrm>
          <a:off x="6705111" y="1669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94286</xdr:rowOff>
    </xdr:from>
    <xdr:to>
      <xdr:col>85</xdr:col>
      <xdr:colOff>127000</xdr:colOff>
      <xdr:row>38</xdr:row>
      <xdr:rowOff>139394</xdr:rowOff>
    </xdr:to>
    <xdr:cxnSp macro="">
      <xdr:nvCxnSpPr>
        <xdr:cNvPr id="516" name="直線コネクタ 515"/>
        <xdr:cNvCxnSpPr/>
      </xdr:nvCxnSpPr>
      <xdr:spPr>
        <a:xfrm flipV="1">
          <a:off x="15481300" y="6609386"/>
          <a:ext cx="838200" cy="4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139394</xdr:rowOff>
    </xdr:from>
    <xdr:to>
      <xdr:col>81</xdr:col>
      <xdr:colOff>50800</xdr:colOff>
      <xdr:row>38</xdr:row>
      <xdr:rowOff>139700</xdr:rowOff>
    </xdr:to>
    <xdr:cxnSp macro="">
      <xdr:nvCxnSpPr>
        <xdr:cNvPr id="519" name="直線コネクタ 518"/>
        <xdr:cNvCxnSpPr/>
      </xdr:nvCxnSpPr>
      <xdr:spPr>
        <a:xfrm flipV="1">
          <a:off x="14592300" y="665449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103476</xdr:rowOff>
    </xdr:from>
    <xdr:to>
      <xdr:col>76</xdr:col>
      <xdr:colOff>114300</xdr:colOff>
      <xdr:row>38</xdr:row>
      <xdr:rowOff>139700</xdr:rowOff>
    </xdr:to>
    <xdr:cxnSp macro="">
      <xdr:nvCxnSpPr>
        <xdr:cNvPr id="522" name="直線コネクタ 521"/>
        <xdr:cNvCxnSpPr/>
      </xdr:nvCxnSpPr>
      <xdr:spPr>
        <a:xfrm>
          <a:off x="13703300" y="6618576"/>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103476</xdr:rowOff>
    </xdr:from>
    <xdr:to>
      <xdr:col>71</xdr:col>
      <xdr:colOff>177800</xdr:colOff>
      <xdr:row>38</xdr:row>
      <xdr:rowOff>112510</xdr:rowOff>
    </xdr:to>
    <xdr:cxnSp macro="">
      <xdr:nvCxnSpPr>
        <xdr:cNvPr id="525" name="直線コネクタ 524"/>
        <xdr:cNvCxnSpPr/>
      </xdr:nvCxnSpPr>
      <xdr:spPr>
        <a:xfrm flipV="1">
          <a:off x="12814300" y="6618576"/>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43486</xdr:rowOff>
    </xdr:from>
    <xdr:to>
      <xdr:col>85</xdr:col>
      <xdr:colOff>177800</xdr:colOff>
      <xdr:row>38</xdr:row>
      <xdr:rowOff>145086</xdr:rowOff>
    </xdr:to>
    <xdr:sp macro="" textlink="">
      <xdr:nvSpPr>
        <xdr:cNvPr id="535" name="楕円 534"/>
        <xdr:cNvSpPr/>
      </xdr:nvSpPr>
      <xdr:spPr>
        <a:xfrm>
          <a:off x="16268700" y="65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2863</xdr:rowOff>
    </xdr:from>
    <xdr:ext cx="469744" cy="259045"/>
    <xdr:sp macro="" textlink="">
      <xdr:nvSpPr>
        <xdr:cNvPr id="536" name="災害復旧事業費該当値テキスト"/>
        <xdr:cNvSpPr txBox="1"/>
      </xdr:nvSpPr>
      <xdr:spPr>
        <a:xfrm>
          <a:off x="16370300" y="63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88594</xdr:rowOff>
    </xdr:from>
    <xdr:to>
      <xdr:col>81</xdr:col>
      <xdr:colOff>101600</xdr:colOff>
      <xdr:row>39</xdr:row>
      <xdr:rowOff>18744</xdr:rowOff>
    </xdr:to>
    <xdr:sp macro="" textlink="">
      <xdr:nvSpPr>
        <xdr:cNvPr id="537" name="楕円 536"/>
        <xdr:cNvSpPr/>
      </xdr:nvSpPr>
      <xdr:spPr>
        <a:xfrm>
          <a:off x="15430500" y="660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9871</xdr:rowOff>
    </xdr:from>
    <xdr:ext cx="313932" cy="259045"/>
    <xdr:sp macro="" textlink="">
      <xdr:nvSpPr>
        <xdr:cNvPr id="538" name="テキスト ボックス 537"/>
        <xdr:cNvSpPr txBox="1"/>
      </xdr:nvSpPr>
      <xdr:spPr>
        <a:xfrm>
          <a:off x="15324333" y="6696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52676</xdr:rowOff>
    </xdr:from>
    <xdr:to>
      <xdr:col>72</xdr:col>
      <xdr:colOff>38100</xdr:colOff>
      <xdr:row>38</xdr:row>
      <xdr:rowOff>154276</xdr:rowOff>
    </xdr:to>
    <xdr:sp macro="" textlink="">
      <xdr:nvSpPr>
        <xdr:cNvPr id="541" name="楕円 540"/>
        <xdr:cNvSpPr/>
      </xdr:nvSpPr>
      <xdr:spPr>
        <a:xfrm>
          <a:off x="13652500" y="65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145403</xdr:rowOff>
    </xdr:from>
    <xdr:ext cx="469744" cy="259045"/>
    <xdr:sp macro="" textlink="">
      <xdr:nvSpPr>
        <xdr:cNvPr id="542" name="テキスト ボックス 541"/>
        <xdr:cNvSpPr txBox="1"/>
      </xdr:nvSpPr>
      <xdr:spPr>
        <a:xfrm>
          <a:off x="13468428" y="666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61710</xdr:rowOff>
    </xdr:from>
    <xdr:to>
      <xdr:col>67</xdr:col>
      <xdr:colOff>101600</xdr:colOff>
      <xdr:row>38</xdr:row>
      <xdr:rowOff>163310</xdr:rowOff>
    </xdr:to>
    <xdr:sp macro="" textlink="">
      <xdr:nvSpPr>
        <xdr:cNvPr id="543" name="楕円 542"/>
        <xdr:cNvSpPr/>
      </xdr:nvSpPr>
      <xdr:spPr>
        <a:xfrm>
          <a:off x="12763500" y="6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154437</xdr:rowOff>
    </xdr:from>
    <xdr:ext cx="469744" cy="259045"/>
    <xdr:sp macro="" textlink="">
      <xdr:nvSpPr>
        <xdr:cNvPr id="544" name="テキスト ボックス 543"/>
        <xdr:cNvSpPr txBox="1"/>
      </xdr:nvSpPr>
      <xdr:spPr>
        <a:xfrm>
          <a:off x="12579428" y="66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88192</xdr:rowOff>
    </xdr:from>
    <xdr:to>
      <xdr:col>85</xdr:col>
      <xdr:colOff>127000</xdr:colOff>
      <xdr:row>77</xdr:row>
      <xdr:rowOff>99664</xdr:rowOff>
    </xdr:to>
    <xdr:cxnSp macro="">
      <xdr:nvCxnSpPr>
        <xdr:cNvPr id="624" name="直線コネクタ 623"/>
        <xdr:cNvCxnSpPr/>
      </xdr:nvCxnSpPr>
      <xdr:spPr>
        <a:xfrm flipV="1">
          <a:off x="15481300" y="13289842"/>
          <a:ext cx="8382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99664</xdr:rowOff>
    </xdr:from>
    <xdr:to>
      <xdr:col>81</xdr:col>
      <xdr:colOff>50800</xdr:colOff>
      <xdr:row>77</xdr:row>
      <xdr:rowOff>106274</xdr:rowOff>
    </xdr:to>
    <xdr:cxnSp macro="">
      <xdr:nvCxnSpPr>
        <xdr:cNvPr id="627" name="直線コネクタ 626"/>
        <xdr:cNvCxnSpPr/>
      </xdr:nvCxnSpPr>
      <xdr:spPr>
        <a:xfrm flipV="1">
          <a:off x="14592300" y="13301314"/>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9" name="テキスト ボックス 628"/>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106274</xdr:rowOff>
    </xdr:from>
    <xdr:to>
      <xdr:col>76</xdr:col>
      <xdr:colOff>114300</xdr:colOff>
      <xdr:row>77</xdr:row>
      <xdr:rowOff>122377</xdr:rowOff>
    </xdr:to>
    <xdr:cxnSp macro="">
      <xdr:nvCxnSpPr>
        <xdr:cNvPr id="630" name="直線コネクタ 629"/>
        <xdr:cNvCxnSpPr/>
      </xdr:nvCxnSpPr>
      <xdr:spPr>
        <a:xfrm flipV="1">
          <a:off x="13703300" y="13307924"/>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117810</xdr:rowOff>
    </xdr:from>
    <xdr:to>
      <xdr:col>71</xdr:col>
      <xdr:colOff>177800</xdr:colOff>
      <xdr:row>77</xdr:row>
      <xdr:rowOff>122377</xdr:rowOff>
    </xdr:to>
    <xdr:cxnSp macro="">
      <xdr:nvCxnSpPr>
        <xdr:cNvPr id="633" name="直線コネクタ 632"/>
        <xdr:cNvCxnSpPr/>
      </xdr:nvCxnSpPr>
      <xdr:spPr>
        <a:xfrm>
          <a:off x="12814300" y="13319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37392</xdr:rowOff>
    </xdr:from>
    <xdr:to>
      <xdr:col>85</xdr:col>
      <xdr:colOff>177800</xdr:colOff>
      <xdr:row>77</xdr:row>
      <xdr:rowOff>138992</xdr:rowOff>
    </xdr:to>
    <xdr:sp macro="" textlink="">
      <xdr:nvSpPr>
        <xdr:cNvPr id="643" name="楕円 642"/>
        <xdr:cNvSpPr/>
      </xdr:nvSpPr>
      <xdr:spPr>
        <a:xfrm>
          <a:off x="16268700" y="1323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15819</xdr:rowOff>
    </xdr:from>
    <xdr:ext cx="534377" cy="259045"/>
    <xdr:sp macro="" textlink="">
      <xdr:nvSpPr>
        <xdr:cNvPr id="644" name="公債費該当値テキスト"/>
        <xdr:cNvSpPr txBox="1"/>
      </xdr:nvSpPr>
      <xdr:spPr>
        <a:xfrm>
          <a:off x="16370300" y="132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48864</xdr:rowOff>
    </xdr:from>
    <xdr:to>
      <xdr:col>81</xdr:col>
      <xdr:colOff>101600</xdr:colOff>
      <xdr:row>77</xdr:row>
      <xdr:rowOff>150464</xdr:rowOff>
    </xdr:to>
    <xdr:sp macro="" textlink="">
      <xdr:nvSpPr>
        <xdr:cNvPr id="645" name="楕円 644"/>
        <xdr:cNvSpPr/>
      </xdr:nvSpPr>
      <xdr:spPr>
        <a:xfrm>
          <a:off x="15430500" y="132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141591</xdr:rowOff>
    </xdr:from>
    <xdr:ext cx="534377" cy="259045"/>
    <xdr:sp macro="" textlink="">
      <xdr:nvSpPr>
        <xdr:cNvPr id="646" name="テキスト ボックス 645"/>
        <xdr:cNvSpPr txBox="1"/>
      </xdr:nvSpPr>
      <xdr:spPr>
        <a:xfrm>
          <a:off x="15214111" y="133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55474</xdr:rowOff>
    </xdr:from>
    <xdr:to>
      <xdr:col>76</xdr:col>
      <xdr:colOff>165100</xdr:colOff>
      <xdr:row>77</xdr:row>
      <xdr:rowOff>157074</xdr:rowOff>
    </xdr:to>
    <xdr:sp macro="" textlink="">
      <xdr:nvSpPr>
        <xdr:cNvPr id="647" name="楕円 646"/>
        <xdr:cNvSpPr/>
      </xdr:nvSpPr>
      <xdr:spPr>
        <a:xfrm>
          <a:off x="14541500" y="132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148201</xdr:rowOff>
    </xdr:from>
    <xdr:ext cx="534377" cy="259045"/>
    <xdr:sp macro="" textlink="">
      <xdr:nvSpPr>
        <xdr:cNvPr id="648" name="テキスト ボックス 647"/>
        <xdr:cNvSpPr txBox="1"/>
      </xdr:nvSpPr>
      <xdr:spPr>
        <a:xfrm>
          <a:off x="14325111" y="133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71577</xdr:rowOff>
    </xdr:from>
    <xdr:to>
      <xdr:col>72</xdr:col>
      <xdr:colOff>38100</xdr:colOff>
      <xdr:row>78</xdr:row>
      <xdr:rowOff>1727</xdr:rowOff>
    </xdr:to>
    <xdr:sp macro="" textlink="">
      <xdr:nvSpPr>
        <xdr:cNvPr id="649" name="楕円 648"/>
        <xdr:cNvSpPr/>
      </xdr:nvSpPr>
      <xdr:spPr>
        <a:xfrm>
          <a:off x="13652500" y="13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164304</xdr:rowOff>
    </xdr:from>
    <xdr:ext cx="534377" cy="259045"/>
    <xdr:sp macro="" textlink="">
      <xdr:nvSpPr>
        <xdr:cNvPr id="650" name="テキスト ボックス 649"/>
        <xdr:cNvSpPr txBox="1"/>
      </xdr:nvSpPr>
      <xdr:spPr>
        <a:xfrm>
          <a:off x="13436111" y="133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67010</xdr:rowOff>
    </xdr:from>
    <xdr:to>
      <xdr:col>67</xdr:col>
      <xdr:colOff>101600</xdr:colOff>
      <xdr:row>77</xdr:row>
      <xdr:rowOff>168610</xdr:rowOff>
    </xdr:to>
    <xdr:sp macro="" textlink="">
      <xdr:nvSpPr>
        <xdr:cNvPr id="651" name="楕円 650"/>
        <xdr:cNvSpPr/>
      </xdr:nvSpPr>
      <xdr:spPr>
        <a:xfrm>
          <a:off x="12763500" y="132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159737</xdr:rowOff>
    </xdr:from>
    <xdr:ext cx="534377" cy="259045"/>
    <xdr:sp macro="" textlink="">
      <xdr:nvSpPr>
        <xdr:cNvPr id="652" name="テキスト ボックス 651"/>
        <xdr:cNvSpPr txBox="1"/>
      </xdr:nvSpPr>
      <xdr:spPr>
        <a:xfrm>
          <a:off x="12547111" y="133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38702</xdr:rowOff>
    </xdr:from>
    <xdr:to>
      <xdr:col>85</xdr:col>
      <xdr:colOff>127000</xdr:colOff>
      <xdr:row>99</xdr:row>
      <xdr:rowOff>39836</xdr:rowOff>
    </xdr:to>
    <xdr:cxnSp macro="">
      <xdr:nvCxnSpPr>
        <xdr:cNvPr id="681" name="直線コネクタ 680"/>
        <xdr:cNvCxnSpPr/>
      </xdr:nvCxnSpPr>
      <xdr:spPr>
        <a:xfrm flipV="1">
          <a:off x="15481300" y="17012252"/>
          <a:ext cx="8382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39836</xdr:rowOff>
    </xdr:from>
    <xdr:to>
      <xdr:col>81</xdr:col>
      <xdr:colOff>50800</xdr:colOff>
      <xdr:row>99</xdr:row>
      <xdr:rowOff>41489</xdr:rowOff>
    </xdr:to>
    <xdr:cxnSp macro="">
      <xdr:nvCxnSpPr>
        <xdr:cNvPr id="684" name="直線コネクタ 683"/>
        <xdr:cNvCxnSpPr/>
      </xdr:nvCxnSpPr>
      <xdr:spPr>
        <a:xfrm flipV="1">
          <a:off x="14592300" y="17013386"/>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31322</xdr:rowOff>
    </xdr:from>
    <xdr:to>
      <xdr:col>76</xdr:col>
      <xdr:colOff>114300</xdr:colOff>
      <xdr:row>99</xdr:row>
      <xdr:rowOff>41489</xdr:rowOff>
    </xdr:to>
    <xdr:cxnSp macro="">
      <xdr:nvCxnSpPr>
        <xdr:cNvPr id="687" name="直線コネクタ 686"/>
        <xdr:cNvCxnSpPr/>
      </xdr:nvCxnSpPr>
      <xdr:spPr>
        <a:xfrm>
          <a:off x="13703300" y="17004872"/>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9" name="テキスト ボックス 688"/>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791</xdr:rowOff>
    </xdr:from>
    <xdr:to>
      <xdr:col>71</xdr:col>
      <xdr:colOff>177800</xdr:colOff>
      <xdr:row>99</xdr:row>
      <xdr:rowOff>31322</xdr:rowOff>
    </xdr:to>
    <xdr:cxnSp macro="">
      <xdr:nvCxnSpPr>
        <xdr:cNvPr id="690" name="直線コネクタ 689"/>
        <xdr:cNvCxnSpPr/>
      </xdr:nvCxnSpPr>
      <xdr:spPr>
        <a:xfrm>
          <a:off x="12814300" y="16974341"/>
          <a:ext cx="889000" cy="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2" name="テキスト ボックス 691"/>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159352</xdr:rowOff>
    </xdr:from>
    <xdr:to>
      <xdr:col>85</xdr:col>
      <xdr:colOff>177800</xdr:colOff>
      <xdr:row>99</xdr:row>
      <xdr:rowOff>89502</xdr:rowOff>
    </xdr:to>
    <xdr:sp macro="" textlink="">
      <xdr:nvSpPr>
        <xdr:cNvPr id="700" name="楕円 699"/>
        <xdr:cNvSpPr/>
      </xdr:nvSpPr>
      <xdr:spPr>
        <a:xfrm>
          <a:off x="16268700" y="169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701" name="積立金該当値テキスト"/>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160486</xdr:rowOff>
    </xdr:from>
    <xdr:to>
      <xdr:col>81</xdr:col>
      <xdr:colOff>101600</xdr:colOff>
      <xdr:row>99</xdr:row>
      <xdr:rowOff>90636</xdr:rowOff>
    </xdr:to>
    <xdr:sp macro="" textlink="">
      <xdr:nvSpPr>
        <xdr:cNvPr id="702" name="楕円 701"/>
        <xdr:cNvSpPr/>
      </xdr:nvSpPr>
      <xdr:spPr>
        <a:xfrm>
          <a:off x="15430500" y="16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81763</xdr:rowOff>
    </xdr:from>
    <xdr:ext cx="469744" cy="259045"/>
    <xdr:sp macro="" textlink="">
      <xdr:nvSpPr>
        <xdr:cNvPr id="703" name="テキスト ボックス 702"/>
        <xdr:cNvSpPr txBox="1"/>
      </xdr:nvSpPr>
      <xdr:spPr>
        <a:xfrm>
          <a:off x="15246428" y="1705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162139</xdr:rowOff>
    </xdr:from>
    <xdr:to>
      <xdr:col>76</xdr:col>
      <xdr:colOff>165100</xdr:colOff>
      <xdr:row>99</xdr:row>
      <xdr:rowOff>92289</xdr:rowOff>
    </xdr:to>
    <xdr:sp macro="" textlink="">
      <xdr:nvSpPr>
        <xdr:cNvPr id="704" name="楕円 703"/>
        <xdr:cNvSpPr/>
      </xdr:nvSpPr>
      <xdr:spPr>
        <a:xfrm>
          <a:off x="14541500" y="169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83416</xdr:rowOff>
    </xdr:from>
    <xdr:ext cx="469744" cy="259045"/>
    <xdr:sp macro="" textlink="">
      <xdr:nvSpPr>
        <xdr:cNvPr id="705" name="テキスト ボックス 704"/>
        <xdr:cNvSpPr txBox="1"/>
      </xdr:nvSpPr>
      <xdr:spPr>
        <a:xfrm>
          <a:off x="14357428" y="1705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151972</xdr:rowOff>
    </xdr:from>
    <xdr:to>
      <xdr:col>72</xdr:col>
      <xdr:colOff>38100</xdr:colOff>
      <xdr:row>99</xdr:row>
      <xdr:rowOff>82122</xdr:rowOff>
    </xdr:to>
    <xdr:sp macro="" textlink="">
      <xdr:nvSpPr>
        <xdr:cNvPr id="706" name="楕円 705"/>
        <xdr:cNvSpPr/>
      </xdr:nvSpPr>
      <xdr:spPr>
        <a:xfrm>
          <a:off x="13652500" y="16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73249</xdr:rowOff>
    </xdr:from>
    <xdr:ext cx="534377" cy="259045"/>
    <xdr:sp macro="" textlink="">
      <xdr:nvSpPr>
        <xdr:cNvPr id="707" name="テキスト ボックス 706"/>
        <xdr:cNvSpPr txBox="1"/>
      </xdr:nvSpPr>
      <xdr:spPr>
        <a:xfrm>
          <a:off x="13436111" y="170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121441</xdr:rowOff>
    </xdr:from>
    <xdr:to>
      <xdr:col>67</xdr:col>
      <xdr:colOff>101600</xdr:colOff>
      <xdr:row>99</xdr:row>
      <xdr:rowOff>51591</xdr:rowOff>
    </xdr:to>
    <xdr:sp macro="" textlink="">
      <xdr:nvSpPr>
        <xdr:cNvPr id="708" name="楕円 707"/>
        <xdr:cNvSpPr/>
      </xdr:nvSpPr>
      <xdr:spPr>
        <a:xfrm>
          <a:off x="12763500" y="169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42718</xdr:rowOff>
    </xdr:from>
    <xdr:ext cx="534377" cy="259045"/>
    <xdr:sp macro="" textlink="">
      <xdr:nvSpPr>
        <xdr:cNvPr id="709" name="テキスト ボックス 708"/>
        <xdr:cNvSpPr txBox="1"/>
      </xdr:nvSpPr>
      <xdr:spPr>
        <a:xfrm>
          <a:off x="12547111" y="170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103334</xdr:rowOff>
    </xdr:from>
    <xdr:to>
      <xdr:col>116</xdr:col>
      <xdr:colOff>63500</xdr:colOff>
      <xdr:row>58</xdr:row>
      <xdr:rowOff>103453</xdr:rowOff>
    </xdr:to>
    <xdr:cxnSp macro="">
      <xdr:nvCxnSpPr>
        <xdr:cNvPr id="793" name="直線コネクタ 792"/>
        <xdr:cNvCxnSpPr/>
      </xdr:nvCxnSpPr>
      <xdr:spPr>
        <a:xfrm flipV="1">
          <a:off x="21323300" y="10047434"/>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4"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103453</xdr:rowOff>
    </xdr:from>
    <xdr:to>
      <xdr:col>111</xdr:col>
      <xdr:colOff>177800</xdr:colOff>
      <xdr:row>58</xdr:row>
      <xdr:rowOff>104624</xdr:rowOff>
    </xdr:to>
    <xdr:cxnSp macro="">
      <xdr:nvCxnSpPr>
        <xdr:cNvPr id="796" name="直線コネクタ 795"/>
        <xdr:cNvCxnSpPr/>
      </xdr:nvCxnSpPr>
      <xdr:spPr>
        <a:xfrm flipV="1">
          <a:off x="20434300" y="100475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8" name="テキスト ボックス 797"/>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104624</xdr:rowOff>
    </xdr:from>
    <xdr:to>
      <xdr:col>107</xdr:col>
      <xdr:colOff>50800</xdr:colOff>
      <xdr:row>58</xdr:row>
      <xdr:rowOff>107847</xdr:rowOff>
    </xdr:to>
    <xdr:cxnSp macro="">
      <xdr:nvCxnSpPr>
        <xdr:cNvPr id="799" name="直線コネクタ 798"/>
        <xdr:cNvCxnSpPr/>
      </xdr:nvCxnSpPr>
      <xdr:spPr>
        <a:xfrm flipV="1">
          <a:off x="19545300" y="10048724"/>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801" name="テキスト ボックス 800"/>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107847</xdr:rowOff>
    </xdr:from>
    <xdr:to>
      <xdr:col>102</xdr:col>
      <xdr:colOff>114300</xdr:colOff>
      <xdr:row>58</xdr:row>
      <xdr:rowOff>109227</xdr:rowOff>
    </xdr:to>
    <xdr:cxnSp macro="">
      <xdr:nvCxnSpPr>
        <xdr:cNvPr id="802" name="直線コネクタ 801"/>
        <xdr:cNvCxnSpPr/>
      </xdr:nvCxnSpPr>
      <xdr:spPr>
        <a:xfrm flipV="1">
          <a:off x="18656300" y="10051947"/>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4" name="テキスト ボックス 803"/>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157011</xdr:rowOff>
    </xdr:from>
    <xdr:ext cx="469744" cy="259045"/>
    <xdr:sp macro="" textlink="">
      <xdr:nvSpPr>
        <xdr:cNvPr id="806" name="テキスト ボックス 805"/>
        <xdr:cNvSpPr txBox="1"/>
      </xdr:nvSpPr>
      <xdr:spPr>
        <a:xfrm>
          <a:off x="18421428" y="101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52534</xdr:rowOff>
    </xdr:from>
    <xdr:to>
      <xdr:col>116</xdr:col>
      <xdr:colOff>114300</xdr:colOff>
      <xdr:row>58</xdr:row>
      <xdr:rowOff>154134</xdr:rowOff>
    </xdr:to>
    <xdr:sp macro="" textlink="">
      <xdr:nvSpPr>
        <xdr:cNvPr id="812" name="楕円 811"/>
        <xdr:cNvSpPr/>
      </xdr:nvSpPr>
      <xdr:spPr>
        <a:xfrm>
          <a:off x="22110700" y="99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11911</xdr:rowOff>
    </xdr:from>
    <xdr:ext cx="469744" cy="259045"/>
    <xdr:sp macro="" textlink="">
      <xdr:nvSpPr>
        <xdr:cNvPr id="813" name="貸付金該当値テキスト"/>
        <xdr:cNvSpPr txBox="1"/>
      </xdr:nvSpPr>
      <xdr:spPr>
        <a:xfrm>
          <a:off x="22212300" y="978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52653</xdr:rowOff>
    </xdr:from>
    <xdr:to>
      <xdr:col>112</xdr:col>
      <xdr:colOff>38100</xdr:colOff>
      <xdr:row>58</xdr:row>
      <xdr:rowOff>154253</xdr:rowOff>
    </xdr:to>
    <xdr:sp macro="" textlink="">
      <xdr:nvSpPr>
        <xdr:cNvPr id="814" name="楕円 813"/>
        <xdr:cNvSpPr/>
      </xdr:nvSpPr>
      <xdr:spPr>
        <a:xfrm>
          <a:off x="21272500" y="99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170780</xdr:rowOff>
    </xdr:from>
    <xdr:ext cx="469744" cy="259045"/>
    <xdr:sp macro="" textlink="">
      <xdr:nvSpPr>
        <xdr:cNvPr id="815" name="テキスト ボックス 814"/>
        <xdr:cNvSpPr txBox="1"/>
      </xdr:nvSpPr>
      <xdr:spPr>
        <a:xfrm>
          <a:off x="21088428" y="977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53824</xdr:rowOff>
    </xdr:from>
    <xdr:to>
      <xdr:col>107</xdr:col>
      <xdr:colOff>101600</xdr:colOff>
      <xdr:row>58</xdr:row>
      <xdr:rowOff>155424</xdr:rowOff>
    </xdr:to>
    <xdr:sp macro="" textlink="">
      <xdr:nvSpPr>
        <xdr:cNvPr id="816" name="楕円 815"/>
        <xdr:cNvSpPr/>
      </xdr:nvSpPr>
      <xdr:spPr>
        <a:xfrm>
          <a:off x="20383500" y="99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501</xdr:rowOff>
    </xdr:from>
    <xdr:ext cx="469744" cy="259045"/>
    <xdr:sp macro="" textlink="">
      <xdr:nvSpPr>
        <xdr:cNvPr id="817" name="テキスト ボックス 816"/>
        <xdr:cNvSpPr txBox="1"/>
      </xdr:nvSpPr>
      <xdr:spPr>
        <a:xfrm>
          <a:off x="20199428" y="977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57047</xdr:rowOff>
    </xdr:from>
    <xdr:to>
      <xdr:col>102</xdr:col>
      <xdr:colOff>165100</xdr:colOff>
      <xdr:row>58</xdr:row>
      <xdr:rowOff>158647</xdr:rowOff>
    </xdr:to>
    <xdr:sp macro="" textlink="">
      <xdr:nvSpPr>
        <xdr:cNvPr id="818" name="楕円 817"/>
        <xdr:cNvSpPr/>
      </xdr:nvSpPr>
      <xdr:spPr>
        <a:xfrm>
          <a:off x="19494500" y="100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3724</xdr:rowOff>
    </xdr:from>
    <xdr:ext cx="469744" cy="259045"/>
    <xdr:sp macro="" textlink="">
      <xdr:nvSpPr>
        <xdr:cNvPr id="819" name="テキスト ボックス 818"/>
        <xdr:cNvSpPr txBox="1"/>
      </xdr:nvSpPr>
      <xdr:spPr>
        <a:xfrm>
          <a:off x="19310428" y="97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58427</xdr:rowOff>
    </xdr:from>
    <xdr:to>
      <xdr:col>98</xdr:col>
      <xdr:colOff>38100</xdr:colOff>
      <xdr:row>58</xdr:row>
      <xdr:rowOff>160027</xdr:rowOff>
    </xdr:to>
    <xdr:sp macro="" textlink="">
      <xdr:nvSpPr>
        <xdr:cNvPr id="820" name="楕円 819"/>
        <xdr:cNvSpPr/>
      </xdr:nvSpPr>
      <xdr:spPr>
        <a:xfrm>
          <a:off x="18605500" y="100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5104</xdr:rowOff>
    </xdr:from>
    <xdr:ext cx="469744" cy="259045"/>
    <xdr:sp macro="" textlink="">
      <xdr:nvSpPr>
        <xdr:cNvPr id="821" name="テキスト ボックス 820"/>
        <xdr:cNvSpPr txBox="1"/>
      </xdr:nvSpPr>
      <xdr:spPr>
        <a:xfrm>
          <a:off x="18421428" y="977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101181</xdr:rowOff>
    </xdr:from>
    <xdr:to>
      <xdr:col>116</xdr:col>
      <xdr:colOff>63500</xdr:colOff>
      <xdr:row>75</xdr:row>
      <xdr:rowOff>141745</xdr:rowOff>
    </xdr:to>
    <xdr:cxnSp macro="">
      <xdr:nvCxnSpPr>
        <xdr:cNvPr id="851" name="直線コネクタ 850"/>
        <xdr:cNvCxnSpPr/>
      </xdr:nvCxnSpPr>
      <xdr:spPr>
        <a:xfrm flipV="1">
          <a:off x="21323300" y="12959931"/>
          <a:ext cx="838200" cy="4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141745</xdr:rowOff>
    </xdr:from>
    <xdr:to>
      <xdr:col>111</xdr:col>
      <xdr:colOff>177800</xdr:colOff>
      <xdr:row>75</xdr:row>
      <xdr:rowOff>150585</xdr:rowOff>
    </xdr:to>
    <xdr:cxnSp macro="">
      <xdr:nvCxnSpPr>
        <xdr:cNvPr id="854" name="直線コネクタ 853"/>
        <xdr:cNvCxnSpPr/>
      </xdr:nvCxnSpPr>
      <xdr:spPr>
        <a:xfrm flipV="1">
          <a:off x="20434300" y="13000495"/>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150585</xdr:rowOff>
    </xdr:from>
    <xdr:to>
      <xdr:col>107</xdr:col>
      <xdr:colOff>50800</xdr:colOff>
      <xdr:row>75</xdr:row>
      <xdr:rowOff>158598</xdr:rowOff>
    </xdr:to>
    <xdr:cxnSp macro="">
      <xdr:nvCxnSpPr>
        <xdr:cNvPr id="857" name="直線コネクタ 856"/>
        <xdr:cNvCxnSpPr/>
      </xdr:nvCxnSpPr>
      <xdr:spPr>
        <a:xfrm flipV="1">
          <a:off x="19545300" y="13009335"/>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96660</xdr:rowOff>
    </xdr:from>
    <xdr:to>
      <xdr:col>102</xdr:col>
      <xdr:colOff>114300</xdr:colOff>
      <xdr:row>75</xdr:row>
      <xdr:rowOff>158598</xdr:rowOff>
    </xdr:to>
    <xdr:cxnSp macro="">
      <xdr:nvCxnSpPr>
        <xdr:cNvPr id="860" name="直線コネクタ 859"/>
        <xdr:cNvCxnSpPr/>
      </xdr:nvCxnSpPr>
      <xdr:spPr>
        <a:xfrm>
          <a:off x="18656300" y="12955410"/>
          <a:ext cx="8890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2" name="テキスト ボックス 861"/>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156951</xdr:rowOff>
    </xdr:from>
    <xdr:ext cx="534377" cy="259045"/>
    <xdr:sp macro="" textlink="">
      <xdr:nvSpPr>
        <xdr:cNvPr id="864" name="テキスト ボックス 863"/>
        <xdr:cNvSpPr txBox="1"/>
      </xdr:nvSpPr>
      <xdr:spPr>
        <a:xfrm>
          <a:off x="18389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50381</xdr:rowOff>
    </xdr:from>
    <xdr:to>
      <xdr:col>116</xdr:col>
      <xdr:colOff>114300</xdr:colOff>
      <xdr:row>75</xdr:row>
      <xdr:rowOff>151981</xdr:rowOff>
    </xdr:to>
    <xdr:sp macro="" textlink="">
      <xdr:nvSpPr>
        <xdr:cNvPr id="870" name="楕円 869"/>
        <xdr:cNvSpPr/>
      </xdr:nvSpPr>
      <xdr:spPr>
        <a:xfrm>
          <a:off x="22110700" y="129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73258</xdr:rowOff>
    </xdr:from>
    <xdr:ext cx="534377" cy="259045"/>
    <xdr:sp macro="" textlink="">
      <xdr:nvSpPr>
        <xdr:cNvPr id="871" name="繰出金該当値テキスト"/>
        <xdr:cNvSpPr txBox="1"/>
      </xdr:nvSpPr>
      <xdr:spPr>
        <a:xfrm>
          <a:off x="22212300"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90945</xdr:rowOff>
    </xdr:from>
    <xdr:to>
      <xdr:col>112</xdr:col>
      <xdr:colOff>38100</xdr:colOff>
      <xdr:row>76</xdr:row>
      <xdr:rowOff>21095</xdr:rowOff>
    </xdr:to>
    <xdr:sp macro="" textlink="">
      <xdr:nvSpPr>
        <xdr:cNvPr id="872" name="楕円 871"/>
        <xdr:cNvSpPr/>
      </xdr:nvSpPr>
      <xdr:spPr>
        <a:xfrm>
          <a:off x="21272500" y="129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37622</xdr:rowOff>
    </xdr:from>
    <xdr:ext cx="534377" cy="259045"/>
    <xdr:sp macro="" textlink="">
      <xdr:nvSpPr>
        <xdr:cNvPr id="873" name="テキスト ボックス 872"/>
        <xdr:cNvSpPr txBox="1"/>
      </xdr:nvSpPr>
      <xdr:spPr>
        <a:xfrm>
          <a:off x="21056111" y="127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99784</xdr:rowOff>
    </xdr:from>
    <xdr:to>
      <xdr:col>107</xdr:col>
      <xdr:colOff>101600</xdr:colOff>
      <xdr:row>76</xdr:row>
      <xdr:rowOff>29933</xdr:rowOff>
    </xdr:to>
    <xdr:sp macro="" textlink="">
      <xdr:nvSpPr>
        <xdr:cNvPr id="874" name="楕円 873"/>
        <xdr:cNvSpPr/>
      </xdr:nvSpPr>
      <xdr:spPr>
        <a:xfrm>
          <a:off x="20383500" y="12958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46461</xdr:rowOff>
    </xdr:from>
    <xdr:ext cx="534377" cy="259045"/>
    <xdr:sp macro="" textlink="">
      <xdr:nvSpPr>
        <xdr:cNvPr id="875" name="テキスト ボックス 874"/>
        <xdr:cNvSpPr txBox="1"/>
      </xdr:nvSpPr>
      <xdr:spPr>
        <a:xfrm>
          <a:off x="20167111" y="127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107797</xdr:rowOff>
    </xdr:from>
    <xdr:to>
      <xdr:col>102</xdr:col>
      <xdr:colOff>165100</xdr:colOff>
      <xdr:row>76</xdr:row>
      <xdr:rowOff>37948</xdr:rowOff>
    </xdr:to>
    <xdr:sp macro="" textlink="">
      <xdr:nvSpPr>
        <xdr:cNvPr id="876" name="楕円 875"/>
        <xdr:cNvSpPr/>
      </xdr:nvSpPr>
      <xdr:spPr>
        <a:xfrm>
          <a:off x="19494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54474</xdr:rowOff>
    </xdr:from>
    <xdr:ext cx="534377" cy="259045"/>
    <xdr:sp macro="" textlink="">
      <xdr:nvSpPr>
        <xdr:cNvPr id="877" name="テキスト ボックス 876"/>
        <xdr:cNvSpPr txBox="1"/>
      </xdr:nvSpPr>
      <xdr:spPr>
        <a:xfrm>
          <a:off x="19278111"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45860</xdr:rowOff>
    </xdr:from>
    <xdr:to>
      <xdr:col>98</xdr:col>
      <xdr:colOff>38100</xdr:colOff>
      <xdr:row>75</xdr:row>
      <xdr:rowOff>147461</xdr:rowOff>
    </xdr:to>
    <xdr:sp macro="" textlink="">
      <xdr:nvSpPr>
        <xdr:cNvPr id="878" name="楕円 877"/>
        <xdr:cNvSpPr/>
      </xdr:nvSpPr>
      <xdr:spPr>
        <a:xfrm>
          <a:off x="18605500" y="12904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138586</xdr:rowOff>
    </xdr:from>
    <xdr:ext cx="534377" cy="259045"/>
    <xdr:sp macro="" textlink="">
      <xdr:nvSpPr>
        <xdr:cNvPr id="879" name="テキスト ボックス 878"/>
        <xdr:cNvSpPr txBox="1"/>
      </xdr:nvSpPr>
      <xdr:spPr>
        <a:xfrm>
          <a:off x="18389111" y="129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630,840</a:t>
          </a:r>
          <a:r>
            <a:rPr kumimoji="1" lang="ja-JP" altLang="en-US" sz="1300">
              <a:latin typeface="ＭＳ Ｐゴシック" panose="020B0600070205080204" pitchFamily="50" charset="-128"/>
              <a:ea typeface="ＭＳ Ｐゴシック" panose="020B0600070205080204" pitchFamily="50" charset="-128"/>
            </a:rPr>
            <a:t>千円となっている。義務的経費である人件費、扶助費及び公債費の合計は</a:t>
          </a:r>
          <a:r>
            <a:rPr kumimoji="1" lang="en-US" altLang="ja-JP" sz="1300">
              <a:latin typeface="ＭＳ Ｐゴシック" panose="020B0600070205080204" pitchFamily="50" charset="-128"/>
              <a:ea typeface="ＭＳ Ｐゴシック" panose="020B0600070205080204" pitchFamily="50" charset="-128"/>
            </a:rPr>
            <a:t>216,885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を占めている。また、補助費等が</a:t>
          </a:r>
          <a:r>
            <a:rPr kumimoji="1" lang="en-US" altLang="ja-JP" sz="1300">
              <a:latin typeface="ＭＳ Ｐゴシック" panose="020B0600070205080204" pitchFamily="50" charset="-128"/>
              <a:ea typeface="ＭＳ Ｐゴシック" panose="020B0600070205080204" pitchFamily="50" charset="-128"/>
            </a:rPr>
            <a:t>140,519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を占めており、類似団体平均と比べて高い水準にあることがうかがえる。</a:t>
          </a:r>
        </a:p>
        <a:p>
          <a:r>
            <a:rPr kumimoji="1" lang="ja-JP" altLang="en-US" sz="1300">
              <a:latin typeface="ＭＳ Ｐゴシック" panose="020B0600070205080204" pitchFamily="50" charset="-128"/>
              <a:ea typeface="ＭＳ Ｐゴシック" panose="020B0600070205080204" pitchFamily="50" charset="-128"/>
            </a:rPr>
            <a:t>　各性質別歳出の推移を見てみると、補助費等において</a:t>
          </a:r>
          <a:r>
            <a:rPr kumimoji="1" lang="en-US" altLang="ja-JP" sz="1300">
              <a:latin typeface="ＭＳ Ｐゴシック" panose="020B0600070205080204" pitchFamily="50" charset="-128"/>
              <a:ea typeface="ＭＳ Ｐゴシック" panose="020B0600070205080204" pitchFamily="50" charset="-128"/>
            </a:rPr>
            <a:t>140,519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20,445</a:t>
          </a:r>
          <a:r>
            <a:rPr kumimoji="1" lang="ja-JP" altLang="en-US" sz="1300">
              <a:latin typeface="ＭＳ Ｐゴシック" panose="020B0600070205080204" pitchFamily="50" charset="-128"/>
              <a:ea typeface="ＭＳ Ｐゴシック" panose="020B0600070205080204" pitchFamily="50" charset="-128"/>
            </a:rPr>
            <a:t>円減）と減少に転じていることがわかる。これは、大崎地域広域行政事務組合負担金の減（</a:t>
          </a:r>
          <a:r>
            <a:rPr kumimoji="1" lang="en-US" altLang="ja-JP" sz="1300">
              <a:latin typeface="ＭＳ Ｐゴシック" panose="020B0600070205080204" pitchFamily="50" charset="-128"/>
              <a:ea typeface="ＭＳ Ｐゴシック" panose="020B0600070205080204" pitchFamily="50" charset="-128"/>
            </a:rPr>
            <a:t>160,243</a:t>
          </a:r>
          <a:r>
            <a:rPr kumimoji="1" lang="ja-JP" altLang="en-US" sz="1300">
              <a:latin typeface="ＭＳ Ｐゴシック" panose="020B0600070205080204" pitchFamily="50" charset="-128"/>
              <a:ea typeface="ＭＳ Ｐゴシック" panose="020B0600070205080204" pitchFamily="50" charset="-128"/>
            </a:rPr>
            <a:t>千円減）等が主要因として考えられる。一方、人件費においては、参議院議員選挙等に係る時間外勤務手当の増（</a:t>
          </a:r>
          <a:r>
            <a:rPr kumimoji="1" lang="en-US" altLang="ja-JP" sz="1300">
              <a:latin typeface="ＭＳ Ｐゴシック" panose="020B0600070205080204" pitchFamily="50" charset="-128"/>
              <a:ea typeface="ＭＳ Ｐゴシック" panose="020B0600070205080204" pitchFamily="50" charset="-128"/>
            </a:rPr>
            <a:t>10,324</a:t>
          </a:r>
          <a:r>
            <a:rPr kumimoji="1" lang="ja-JP" altLang="en-US" sz="1300">
              <a:latin typeface="ＭＳ Ｐゴシック" panose="020B0600070205080204" pitchFamily="50" charset="-128"/>
              <a:ea typeface="ＭＳ Ｐゴシック" panose="020B0600070205080204" pitchFamily="50" charset="-128"/>
            </a:rPr>
            <a:t>千円増）や各種選挙に係る委員報酬の増（</a:t>
          </a:r>
          <a:r>
            <a:rPr kumimoji="1" lang="en-US" altLang="ja-JP" sz="1300">
              <a:latin typeface="ＭＳ Ｐゴシック" panose="020B0600070205080204" pitchFamily="50" charset="-128"/>
              <a:ea typeface="ＭＳ Ｐゴシック" panose="020B0600070205080204" pitchFamily="50" charset="-128"/>
            </a:rPr>
            <a:t>2,296</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121,680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4,136</a:t>
          </a:r>
          <a:r>
            <a:rPr kumimoji="1" lang="ja-JP" altLang="en-US" sz="1300">
              <a:latin typeface="ＭＳ Ｐゴシック" panose="020B0600070205080204" pitchFamily="50" charset="-128"/>
              <a:ea typeface="ＭＳ Ｐゴシック" panose="020B0600070205080204" pitchFamily="50" charset="-128"/>
            </a:rPr>
            <a:t>円増）と増加に転じている。また、災害復旧事業費においては台風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号の被害に係る経費であり、</a:t>
          </a:r>
          <a:r>
            <a:rPr kumimoji="1" lang="en-US" altLang="ja-JP" sz="1300">
              <a:latin typeface="ＭＳ Ｐゴシック" panose="020B0600070205080204" pitchFamily="50" charset="-128"/>
              <a:ea typeface="ＭＳ Ｐゴシック" panose="020B0600070205080204" pitchFamily="50" charset="-128"/>
            </a:rPr>
            <a:t>9,933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9,866</a:t>
          </a:r>
          <a:r>
            <a:rPr kumimoji="1" lang="ja-JP" altLang="en-US" sz="1300">
              <a:latin typeface="ＭＳ Ｐゴシック" panose="020B0600070205080204" pitchFamily="50" charset="-128"/>
              <a:ea typeface="ＭＳ Ｐゴシック" panose="020B0600070205080204" pitchFamily="50" charset="-128"/>
            </a:rPr>
            <a:t>円増）と近年で最も高い水準となっている。</a:t>
          </a:r>
        </a:p>
        <a:p>
          <a:r>
            <a:rPr kumimoji="1" lang="ja-JP" altLang="en-US" sz="1300">
              <a:latin typeface="ＭＳ Ｐゴシック" panose="020B0600070205080204" pitchFamily="50" charset="-128"/>
              <a:ea typeface="ＭＳ Ｐゴシック" panose="020B0600070205080204" pitchFamily="50" charset="-128"/>
            </a:rPr>
            <a:t>　この他、公共施設の老朽化に伴う修繕等の影響で維持補修費が</a:t>
          </a:r>
          <a:r>
            <a:rPr kumimoji="1" lang="en-US" altLang="ja-JP" sz="1300">
              <a:latin typeface="ＭＳ Ｐゴシック" panose="020B0600070205080204" pitchFamily="50" charset="-128"/>
              <a:ea typeface="ＭＳ Ｐゴシック" panose="020B0600070205080204" pitchFamily="50" charset="-128"/>
            </a:rPr>
            <a:t>11,914</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4,488</a:t>
          </a:r>
          <a:r>
            <a:rPr kumimoji="1" lang="ja-JP" altLang="en-US" sz="1300">
              <a:latin typeface="ＭＳ Ｐゴシック" panose="020B0600070205080204" pitchFamily="50" charset="-128"/>
              <a:ea typeface="ＭＳ Ｐゴシック" panose="020B0600070205080204" pitchFamily="50" charset="-128"/>
            </a:rPr>
            <a:t>円減となったものの依然として高い水準となっており、今後も高水準での推移が見込まれる。そのため、公共施設等総合管理計画並びに個別計画に基づき、財政を圧迫させない計画的な財政運営に努める必要がある。公債費については、計画的な起債事業を実施し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年度までは漸減していたが、平成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年度に実施した小中一貫校施設整備事業に係る地方債の元金償還が本格化した影響で平成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年度を境に増加傾向にあり、償還のピークを迎える令和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年度までは漸増していく見込みである。その後は徐々に減少していく見込みであるが、財政力を考慮し計画的な公債費の軽減に努める。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6,779
6,728
109.28
4,443,273
4,276,461
156,854
2,928,009
3,841,573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146685</xdr:rowOff>
    </xdr:from>
    <xdr:to>
      <xdr:col>24</xdr:col>
      <xdr:colOff>63500</xdr:colOff>
      <xdr:row>31</xdr:row>
      <xdr:rowOff>41656</xdr:rowOff>
    </xdr:to>
    <xdr:cxnSp macro="">
      <xdr:nvCxnSpPr>
        <xdr:cNvPr id="61" name="直線コネクタ 60"/>
        <xdr:cNvCxnSpPr/>
      </xdr:nvCxnSpPr>
      <xdr:spPr>
        <a:xfrm flipV="1">
          <a:off x="3797300" y="5290185"/>
          <a:ext cx="8382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135890</xdr:rowOff>
    </xdr:from>
    <xdr:to>
      <xdr:col>19</xdr:col>
      <xdr:colOff>177800</xdr:colOff>
      <xdr:row>31</xdr:row>
      <xdr:rowOff>41656</xdr:rowOff>
    </xdr:to>
    <xdr:cxnSp macro="">
      <xdr:nvCxnSpPr>
        <xdr:cNvPr id="64" name="直線コネクタ 63"/>
        <xdr:cNvCxnSpPr/>
      </xdr:nvCxnSpPr>
      <xdr:spPr>
        <a:xfrm>
          <a:off x="2908300" y="52793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135890</xdr:rowOff>
    </xdr:from>
    <xdr:to>
      <xdr:col>15</xdr:col>
      <xdr:colOff>50800</xdr:colOff>
      <xdr:row>30</xdr:row>
      <xdr:rowOff>140589</xdr:rowOff>
    </xdr:to>
    <xdr:cxnSp macro="">
      <xdr:nvCxnSpPr>
        <xdr:cNvPr id="67" name="直線コネクタ 66"/>
        <xdr:cNvCxnSpPr/>
      </xdr:nvCxnSpPr>
      <xdr:spPr>
        <a:xfrm flipV="1">
          <a:off x="2019300" y="527939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140589</xdr:rowOff>
    </xdr:from>
    <xdr:to>
      <xdr:col>10</xdr:col>
      <xdr:colOff>114300</xdr:colOff>
      <xdr:row>30</xdr:row>
      <xdr:rowOff>140589</xdr:rowOff>
    </xdr:to>
    <xdr:cxnSp macro="">
      <xdr:nvCxnSpPr>
        <xdr:cNvPr id="70" name="直線コネクタ 69"/>
        <xdr:cNvCxnSpPr/>
      </xdr:nvCxnSpPr>
      <xdr:spPr>
        <a:xfrm>
          <a:off x="1130300" y="528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110888</xdr:rowOff>
    </xdr:from>
    <xdr:ext cx="534377" cy="259045"/>
    <xdr:sp macro="" textlink="">
      <xdr:nvSpPr>
        <xdr:cNvPr id="74" name="テキスト ボックス 73"/>
        <xdr:cNvSpPr txBox="1"/>
      </xdr:nvSpPr>
      <xdr:spPr>
        <a:xfrm>
          <a:off x="863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95885</xdr:rowOff>
    </xdr:from>
    <xdr:to>
      <xdr:col>24</xdr:col>
      <xdr:colOff>114300</xdr:colOff>
      <xdr:row>31</xdr:row>
      <xdr:rowOff>26035</xdr:rowOff>
    </xdr:to>
    <xdr:sp macro="" textlink="">
      <xdr:nvSpPr>
        <xdr:cNvPr id="80" name="楕円 79"/>
        <xdr:cNvSpPr/>
      </xdr:nvSpPr>
      <xdr:spPr>
        <a:xfrm>
          <a:off x="4584700" y="52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10812</xdr:rowOff>
    </xdr:from>
    <xdr:ext cx="534377" cy="259045"/>
    <xdr:sp macro="" textlink="">
      <xdr:nvSpPr>
        <xdr:cNvPr id="81" name="議会費該当値テキスト"/>
        <xdr:cNvSpPr txBox="1"/>
      </xdr:nvSpPr>
      <xdr:spPr>
        <a:xfrm>
          <a:off x="4686300" y="515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162306</xdr:rowOff>
    </xdr:from>
    <xdr:to>
      <xdr:col>20</xdr:col>
      <xdr:colOff>38100</xdr:colOff>
      <xdr:row>31</xdr:row>
      <xdr:rowOff>92456</xdr:rowOff>
    </xdr:to>
    <xdr:sp macro="" textlink="">
      <xdr:nvSpPr>
        <xdr:cNvPr id="82" name="楕円 81"/>
        <xdr:cNvSpPr/>
      </xdr:nvSpPr>
      <xdr:spPr>
        <a:xfrm>
          <a:off x="3746500" y="53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108983</xdr:rowOff>
    </xdr:from>
    <xdr:ext cx="534377" cy="259045"/>
    <xdr:sp macro="" textlink="">
      <xdr:nvSpPr>
        <xdr:cNvPr id="83" name="テキスト ボックス 82"/>
        <xdr:cNvSpPr txBox="1"/>
      </xdr:nvSpPr>
      <xdr:spPr>
        <a:xfrm>
          <a:off x="3530111" y="50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85090</xdr:rowOff>
    </xdr:from>
    <xdr:to>
      <xdr:col>15</xdr:col>
      <xdr:colOff>101600</xdr:colOff>
      <xdr:row>31</xdr:row>
      <xdr:rowOff>15240</xdr:rowOff>
    </xdr:to>
    <xdr:sp macro="" textlink="">
      <xdr:nvSpPr>
        <xdr:cNvPr id="84" name="楕円 83"/>
        <xdr:cNvSpPr/>
      </xdr:nvSpPr>
      <xdr:spPr>
        <a:xfrm>
          <a:off x="2857500" y="52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31767</xdr:rowOff>
    </xdr:from>
    <xdr:ext cx="534377" cy="259045"/>
    <xdr:sp macro="" textlink="">
      <xdr:nvSpPr>
        <xdr:cNvPr id="85" name="テキスト ボックス 84"/>
        <xdr:cNvSpPr txBox="1"/>
      </xdr:nvSpPr>
      <xdr:spPr>
        <a:xfrm>
          <a:off x="2641111" y="50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89789</xdr:rowOff>
    </xdr:from>
    <xdr:to>
      <xdr:col>10</xdr:col>
      <xdr:colOff>165100</xdr:colOff>
      <xdr:row>31</xdr:row>
      <xdr:rowOff>19939</xdr:rowOff>
    </xdr:to>
    <xdr:sp macro="" textlink="">
      <xdr:nvSpPr>
        <xdr:cNvPr id="86" name="楕円 85"/>
        <xdr:cNvSpPr/>
      </xdr:nvSpPr>
      <xdr:spPr>
        <a:xfrm>
          <a:off x="19685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36466</xdr:rowOff>
    </xdr:from>
    <xdr:ext cx="534377" cy="259045"/>
    <xdr:sp macro="" textlink="">
      <xdr:nvSpPr>
        <xdr:cNvPr id="87" name="テキスト ボックス 86"/>
        <xdr:cNvSpPr txBox="1"/>
      </xdr:nvSpPr>
      <xdr:spPr>
        <a:xfrm>
          <a:off x="1752111" y="5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89789</xdr:rowOff>
    </xdr:from>
    <xdr:to>
      <xdr:col>6</xdr:col>
      <xdr:colOff>38100</xdr:colOff>
      <xdr:row>31</xdr:row>
      <xdr:rowOff>19939</xdr:rowOff>
    </xdr:to>
    <xdr:sp macro="" textlink="">
      <xdr:nvSpPr>
        <xdr:cNvPr id="88" name="楕円 87"/>
        <xdr:cNvSpPr/>
      </xdr:nvSpPr>
      <xdr:spPr>
        <a:xfrm>
          <a:off x="10795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36466</xdr:rowOff>
    </xdr:from>
    <xdr:ext cx="534377" cy="259045"/>
    <xdr:sp macro="" textlink="">
      <xdr:nvSpPr>
        <xdr:cNvPr id="89" name="テキスト ボックス 88"/>
        <xdr:cNvSpPr txBox="1"/>
      </xdr:nvSpPr>
      <xdr:spPr>
        <a:xfrm>
          <a:off x="863111" y="5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167968</xdr:rowOff>
    </xdr:from>
    <xdr:to>
      <xdr:col>24</xdr:col>
      <xdr:colOff>63500</xdr:colOff>
      <xdr:row>59</xdr:row>
      <xdr:rowOff>10207</xdr:rowOff>
    </xdr:to>
    <xdr:cxnSp macro="">
      <xdr:nvCxnSpPr>
        <xdr:cNvPr id="120" name="直線コネクタ 119"/>
        <xdr:cNvCxnSpPr/>
      </xdr:nvCxnSpPr>
      <xdr:spPr>
        <a:xfrm>
          <a:off x="3797300" y="10112068"/>
          <a:ext cx="8382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148055</xdr:rowOff>
    </xdr:from>
    <xdr:to>
      <xdr:col>19</xdr:col>
      <xdr:colOff>177800</xdr:colOff>
      <xdr:row>58</xdr:row>
      <xdr:rowOff>167968</xdr:rowOff>
    </xdr:to>
    <xdr:cxnSp macro="">
      <xdr:nvCxnSpPr>
        <xdr:cNvPr id="123" name="直線コネクタ 122"/>
        <xdr:cNvCxnSpPr/>
      </xdr:nvCxnSpPr>
      <xdr:spPr>
        <a:xfrm>
          <a:off x="2908300" y="10092155"/>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148055</xdr:rowOff>
    </xdr:from>
    <xdr:to>
      <xdr:col>15</xdr:col>
      <xdr:colOff>50800</xdr:colOff>
      <xdr:row>58</xdr:row>
      <xdr:rowOff>163040</xdr:rowOff>
    </xdr:to>
    <xdr:cxnSp macro="">
      <xdr:nvCxnSpPr>
        <xdr:cNvPr id="126" name="直線コネクタ 125"/>
        <xdr:cNvCxnSpPr/>
      </xdr:nvCxnSpPr>
      <xdr:spPr>
        <a:xfrm flipV="1">
          <a:off x="2019300" y="10092155"/>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146148</xdr:rowOff>
    </xdr:from>
    <xdr:to>
      <xdr:col>10</xdr:col>
      <xdr:colOff>114300</xdr:colOff>
      <xdr:row>58</xdr:row>
      <xdr:rowOff>163040</xdr:rowOff>
    </xdr:to>
    <xdr:cxnSp macro="">
      <xdr:nvCxnSpPr>
        <xdr:cNvPr id="129" name="直線コネクタ 128"/>
        <xdr:cNvCxnSpPr/>
      </xdr:nvCxnSpPr>
      <xdr:spPr>
        <a:xfrm>
          <a:off x="1130300" y="1009024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156269</xdr:rowOff>
    </xdr:from>
    <xdr:ext cx="599010" cy="259045"/>
    <xdr:sp macro="" textlink="">
      <xdr:nvSpPr>
        <xdr:cNvPr id="133" name="テキスト ボックス 132"/>
        <xdr:cNvSpPr txBox="1"/>
      </xdr:nvSpPr>
      <xdr:spPr>
        <a:xfrm>
          <a:off x="830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130857</xdr:rowOff>
    </xdr:from>
    <xdr:to>
      <xdr:col>24</xdr:col>
      <xdr:colOff>114300</xdr:colOff>
      <xdr:row>59</xdr:row>
      <xdr:rowOff>61007</xdr:rowOff>
    </xdr:to>
    <xdr:sp macro="" textlink="">
      <xdr:nvSpPr>
        <xdr:cNvPr id="139" name="楕円 138"/>
        <xdr:cNvSpPr/>
      </xdr:nvSpPr>
      <xdr:spPr>
        <a:xfrm>
          <a:off x="4584700" y="100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117168</xdr:rowOff>
    </xdr:from>
    <xdr:to>
      <xdr:col>20</xdr:col>
      <xdr:colOff>38100</xdr:colOff>
      <xdr:row>59</xdr:row>
      <xdr:rowOff>47318</xdr:rowOff>
    </xdr:to>
    <xdr:sp macro="" textlink="">
      <xdr:nvSpPr>
        <xdr:cNvPr id="141" name="楕円 140"/>
        <xdr:cNvSpPr/>
      </xdr:nvSpPr>
      <xdr:spPr>
        <a:xfrm>
          <a:off x="3746500" y="100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38445</xdr:rowOff>
    </xdr:from>
    <xdr:ext cx="534377" cy="259045"/>
    <xdr:sp macro="" textlink="">
      <xdr:nvSpPr>
        <xdr:cNvPr id="142" name="テキスト ボックス 141"/>
        <xdr:cNvSpPr txBox="1"/>
      </xdr:nvSpPr>
      <xdr:spPr>
        <a:xfrm>
          <a:off x="3530111" y="1015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97255</xdr:rowOff>
    </xdr:from>
    <xdr:to>
      <xdr:col>15</xdr:col>
      <xdr:colOff>101600</xdr:colOff>
      <xdr:row>59</xdr:row>
      <xdr:rowOff>27405</xdr:rowOff>
    </xdr:to>
    <xdr:sp macro="" textlink="">
      <xdr:nvSpPr>
        <xdr:cNvPr id="143" name="楕円 142"/>
        <xdr:cNvSpPr/>
      </xdr:nvSpPr>
      <xdr:spPr>
        <a:xfrm>
          <a:off x="2857500" y="100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18532</xdr:rowOff>
    </xdr:from>
    <xdr:ext cx="599010" cy="259045"/>
    <xdr:sp macro="" textlink="">
      <xdr:nvSpPr>
        <xdr:cNvPr id="144" name="テキスト ボックス 143"/>
        <xdr:cNvSpPr txBox="1"/>
      </xdr:nvSpPr>
      <xdr:spPr>
        <a:xfrm>
          <a:off x="2608795" y="1013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112240</xdr:rowOff>
    </xdr:from>
    <xdr:to>
      <xdr:col>10</xdr:col>
      <xdr:colOff>165100</xdr:colOff>
      <xdr:row>59</xdr:row>
      <xdr:rowOff>42390</xdr:rowOff>
    </xdr:to>
    <xdr:sp macro="" textlink="">
      <xdr:nvSpPr>
        <xdr:cNvPr id="145" name="楕円 144"/>
        <xdr:cNvSpPr/>
      </xdr:nvSpPr>
      <xdr:spPr>
        <a:xfrm>
          <a:off x="1968500" y="10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33517</xdr:rowOff>
    </xdr:from>
    <xdr:ext cx="534377" cy="259045"/>
    <xdr:sp macro="" textlink="">
      <xdr:nvSpPr>
        <xdr:cNvPr id="146" name="テキスト ボックス 145"/>
        <xdr:cNvSpPr txBox="1"/>
      </xdr:nvSpPr>
      <xdr:spPr>
        <a:xfrm>
          <a:off x="1752111" y="101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95348</xdr:rowOff>
    </xdr:from>
    <xdr:to>
      <xdr:col>6</xdr:col>
      <xdr:colOff>38100</xdr:colOff>
      <xdr:row>59</xdr:row>
      <xdr:rowOff>25498</xdr:rowOff>
    </xdr:to>
    <xdr:sp macro="" textlink="">
      <xdr:nvSpPr>
        <xdr:cNvPr id="147" name="楕円 146"/>
        <xdr:cNvSpPr/>
      </xdr:nvSpPr>
      <xdr:spPr>
        <a:xfrm>
          <a:off x="1079500" y="100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16625</xdr:rowOff>
    </xdr:from>
    <xdr:ext cx="599010" cy="259045"/>
    <xdr:sp macro="" textlink="">
      <xdr:nvSpPr>
        <xdr:cNvPr id="148" name="テキスト ボックス 147"/>
        <xdr:cNvSpPr txBox="1"/>
      </xdr:nvSpPr>
      <xdr:spPr>
        <a:xfrm>
          <a:off x="830795" y="1013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1026</xdr:rowOff>
    </xdr:from>
    <xdr:to>
      <xdr:col>24</xdr:col>
      <xdr:colOff>63500</xdr:colOff>
      <xdr:row>77</xdr:row>
      <xdr:rowOff>20205</xdr:rowOff>
    </xdr:to>
    <xdr:cxnSp macro="">
      <xdr:nvCxnSpPr>
        <xdr:cNvPr id="174" name="直線コネクタ 173"/>
        <xdr:cNvCxnSpPr/>
      </xdr:nvCxnSpPr>
      <xdr:spPr>
        <a:xfrm flipV="1">
          <a:off x="3797300" y="13202676"/>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3322</xdr:rowOff>
    </xdr:from>
    <xdr:to>
      <xdr:col>19</xdr:col>
      <xdr:colOff>177800</xdr:colOff>
      <xdr:row>77</xdr:row>
      <xdr:rowOff>20205</xdr:rowOff>
    </xdr:to>
    <xdr:cxnSp macro="">
      <xdr:nvCxnSpPr>
        <xdr:cNvPr id="177" name="直線コネクタ 176"/>
        <xdr:cNvCxnSpPr/>
      </xdr:nvCxnSpPr>
      <xdr:spPr>
        <a:xfrm>
          <a:off x="2908300" y="13204972"/>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3322</xdr:rowOff>
    </xdr:from>
    <xdr:to>
      <xdr:col>15</xdr:col>
      <xdr:colOff>50800</xdr:colOff>
      <xdr:row>77</xdr:row>
      <xdr:rowOff>31955</xdr:rowOff>
    </xdr:to>
    <xdr:cxnSp macro="">
      <xdr:nvCxnSpPr>
        <xdr:cNvPr id="180" name="直線コネクタ 179"/>
        <xdr:cNvCxnSpPr/>
      </xdr:nvCxnSpPr>
      <xdr:spPr>
        <a:xfrm flipV="1">
          <a:off x="2019300" y="13204972"/>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17645</xdr:rowOff>
    </xdr:from>
    <xdr:to>
      <xdr:col>10</xdr:col>
      <xdr:colOff>114300</xdr:colOff>
      <xdr:row>77</xdr:row>
      <xdr:rowOff>31955</xdr:rowOff>
    </xdr:to>
    <xdr:cxnSp macro="">
      <xdr:nvCxnSpPr>
        <xdr:cNvPr id="183" name="直線コネクタ 182"/>
        <xdr:cNvCxnSpPr/>
      </xdr:nvCxnSpPr>
      <xdr:spPr>
        <a:xfrm>
          <a:off x="1130300" y="13219295"/>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121676</xdr:rowOff>
    </xdr:from>
    <xdr:to>
      <xdr:col>24</xdr:col>
      <xdr:colOff>114300</xdr:colOff>
      <xdr:row>77</xdr:row>
      <xdr:rowOff>51826</xdr:rowOff>
    </xdr:to>
    <xdr:sp macro="" textlink="">
      <xdr:nvSpPr>
        <xdr:cNvPr id="193" name="楕円 192"/>
        <xdr:cNvSpPr/>
      </xdr:nvSpPr>
      <xdr:spPr>
        <a:xfrm>
          <a:off x="4584700" y="131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100103</xdr:rowOff>
    </xdr:from>
    <xdr:ext cx="599010" cy="259045"/>
    <xdr:sp macro="" textlink="">
      <xdr:nvSpPr>
        <xdr:cNvPr id="194" name="民生費該当値テキスト"/>
        <xdr:cNvSpPr txBox="1"/>
      </xdr:nvSpPr>
      <xdr:spPr>
        <a:xfrm>
          <a:off x="4686300" y="1313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140855</xdr:rowOff>
    </xdr:from>
    <xdr:to>
      <xdr:col>20</xdr:col>
      <xdr:colOff>38100</xdr:colOff>
      <xdr:row>77</xdr:row>
      <xdr:rowOff>71005</xdr:rowOff>
    </xdr:to>
    <xdr:sp macro="" textlink="">
      <xdr:nvSpPr>
        <xdr:cNvPr id="195" name="楕円 194"/>
        <xdr:cNvSpPr/>
      </xdr:nvSpPr>
      <xdr:spPr>
        <a:xfrm>
          <a:off x="3746500" y="131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62132</xdr:rowOff>
    </xdr:from>
    <xdr:ext cx="599010" cy="259045"/>
    <xdr:sp macro="" textlink="">
      <xdr:nvSpPr>
        <xdr:cNvPr id="196" name="テキスト ボックス 195"/>
        <xdr:cNvSpPr txBox="1"/>
      </xdr:nvSpPr>
      <xdr:spPr>
        <a:xfrm>
          <a:off x="3497795" y="1326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123972</xdr:rowOff>
    </xdr:from>
    <xdr:to>
      <xdr:col>15</xdr:col>
      <xdr:colOff>101600</xdr:colOff>
      <xdr:row>77</xdr:row>
      <xdr:rowOff>54122</xdr:rowOff>
    </xdr:to>
    <xdr:sp macro="" textlink="">
      <xdr:nvSpPr>
        <xdr:cNvPr id="197" name="楕円 196"/>
        <xdr:cNvSpPr/>
      </xdr:nvSpPr>
      <xdr:spPr>
        <a:xfrm>
          <a:off x="2857500" y="131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45249</xdr:rowOff>
    </xdr:from>
    <xdr:ext cx="599010" cy="259045"/>
    <xdr:sp macro="" textlink="">
      <xdr:nvSpPr>
        <xdr:cNvPr id="198" name="テキスト ボックス 197"/>
        <xdr:cNvSpPr txBox="1"/>
      </xdr:nvSpPr>
      <xdr:spPr>
        <a:xfrm>
          <a:off x="2608795" y="1324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152605</xdr:rowOff>
    </xdr:from>
    <xdr:to>
      <xdr:col>10</xdr:col>
      <xdr:colOff>165100</xdr:colOff>
      <xdr:row>77</xdr:row>
      <xdr:rowOff>82755</xdr:rowOff>
    </xdr:to>
    <xdr:sp macro="" textlink="">
      <xdr:nvSpPr>
        <xdr:cNvPr id="199" name="楕円 198"/>
        <xdr:cNvSpPr/>
      </xdr:nvSpPr>
      <xdr:spPr>
        <a:xfrm>
          <a:off x="1968500" y="131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73882</xdr:rowOff>
    </xdr:from>
    <xdr:ext cx="599010" cy="259045"/>
    <xdr:sp macro="" textlink="">
      <xdr:nvSpPr>
        <xdr:cNvPr id="200" name="テキスト ボックス 199"/>
        <xdr:cNvSpPr txBox="1"/>
      </xdr:nvSpPr>
      <xdr:spPr>
        <a:xfrm>
          <a:off x="1719795" y="1327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138295</xdr:rowOff>
    </xdr:from>
    <xdr:to>
      <xdr:col>6</xdr:col>
      <xdr:colOff>38100</xdr:colOff>
      <xdr:row>77</xdr:row>
      <xdr:rowOff>68445</xdr:rowOff>
    </xdr:to>
    <xdr:sp macro="" textlink="">
      <xdr:nvSpPr>
        <xdr:cNvPr id="201" name="楕円 200"/>
        <xdr:cNvSpPr/>
      </xdr:nvSpPr>
      <xdr:spPr>
        <a:xfrm>
          <a:off x="1079500" y="131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59572</xdr:rowOff>
    </xdr:from>
    <xdr:ext cx="599010" cy="259045"/>
    <xdr:sp macro="" textlink="">
      <xdr:nvSpPr>
        <xdr:cNvPr id="202" name="テキスト ボックス 201"/>
        <xdr:cNvSpPr txBox="1"/>
      </xdr:nvSpPr>
      <xdr:spPr>
        <a:xfrm>
          <a:off x="830795" y="1326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60883</xdr:rowOff>
    </xdr:from>
    <xdr:to>
      <xdr:col>24</xdr:col>
      <xdr:colOff>63500</xdr:colOff>
      <xdr:row>97</xdr:row>
      <xdr:rowOff>61548</xdr:rowOff>
    </xdr:to>
    <xdr:cxnSp macro="">
      <xdr:nvCxnSpPr>
        <xdr:cNvPr id="229" name="直線コネクタ 228"/>
        <xdr:cNvCxnSpPr/>
      </xdr:nvCxnSpPr>
      <xdr:spPr>
        <a:xfrm flipV="1">
          <a:off x="3797300" y="16691533"/>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57649</xdr:rowOff>
    </xdr:from>
    <xdr:to>
      <xdr:col>19</xdr:col>
      <xdr:colOff>177800</xdr:colOff>
      <xdr:row>97</xdr:row>
      <xdr:rowOff>61548</xdr:rowOff>
    </xdr:to>
    <xdr:cxnSp macro="">
      <xdr:nvCxnSpPr>
        <xdr:cNvPr id="232" name="直線コネクタ 231"/>
        <xdr:cNvCxnSpPr/>
      </xdr:nvCxnSpPr>
      <xdr:spPr>
        <a:xfrm>
          <a:off x="2908300" y="16688299"/>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57649</xdr:rowOff>
    </xdr:from>
    <xdr:to>
      <xdr:col>15</xdr:col>
      <xdr:colOff>50800</xdr:colOff>
      <xdr:row>97</xdr:row>
      <xdr:rowOff>82796</xdr:rowOff>
    </xdr:to>
    <xdr:cxnSp macro="">
      <xdr:nvCxnSpPr>
        <xdr:cNvPr id="235" name="直線コネクタ 234"/>
        <xdr:cNvCxnSpPr/>
      </xdr:nvCxnSpPr>
      <xdr:spPr>
        <a:xfrm flipV="1">
          <a:off x="2019300" y="16688299"/>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82796</xdr:rowOff>
    </xdr:from>
    <xdr:to>
      <xdr:col>10</xdr:col>
      <xdr:colOff>114300</xdr:colOff>
      <xdr:row>97</xdr:row>
      <xdr:rowOff>98451</xdr:rowOff>
    </xdr:to>
    <xdr:cxnSp macro="">
      <xdr:nvCxnSpPr>
        <xdr:cNvPr id="238" name="直線コネクタ 237"/>
        <xdr:cNvCxnSpPr/>
      </xdr:nvCxnSpPr>
      <xdr:spPr>
        <a:xfrm flipV="1">
          <a:off x="1130300" y="16713446"/>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2667</xdr:rowOff>
    </xdr:from>
    <xdr:ext cx="534377" cy="259045"/>
    <xdr:sp macro="" textlink="">
      <xdr:nvSpPr>
        <xdr:cNvPr id="242" name="テキスト ボックス 241"/>
        <xdr:cNvSpPr txBox="1"/>
      </xdr:nvSpPr>
      <xdr:spPr>
        <a:xfrm>
          <a:off x="863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10083</xdr:rowOff>
    </xdr:from>
    <xdr:to>
      <xdr:col>24</xdr:col>
      <xdr:colOff>114300</xdr:colOff>
      <xdr:row>97</xdr:row>
      <xdr:rowOff>111683</xdr:rowOff>
    </xdr:to>
    <xdr:sp macro="" textlink="">
      <xdr:nvSpPr>
        <xdr:cNvPr id="248" name="楕円 247"/>
        <xdr:cNvSpPr/>
      </xdr:nvSpPr>
      <xdr:spPr>
        <a:xfrm>
          <a:off x="4584700" y="166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32960</xdr:rowOff>
    </xdr:from>
    <xdr:ext cx="599010" cy="259045"/>
    <xdr:sp macro="" textlink="">
      <xdr:nvSpPr>
        <xdr:cNvPr id="249" name="衛生費該当値テキスト"/>
        <xdr:cNvSpPr txBox="1"/>
      </xdr:nvSpPr>
      <xdr:spPr>
        <a:xfrm>
          <a:off x="4686300" y="1649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10748</xdr:rowOff>
    </xdr:from>
    <xdr:to>
      <xdr:col>20</xdr:col>
      <xdr:colOff>38100</xdr:colOff>
      <xdr:row>97</xdr:row>
      <xdr:rowOff>112348</xdr:rowOff>
    </xdr:to>
    <xdr:sp macro="" textlink="">
      <xdr:nvSpPr>
        <xdr:cNvPr id="250" name="楕円 249"/>
        <xdr:cNvSpPr/>
      </xdr:nvSpPr>
      <xdr:spPr>
        <a:xfrm>
          <a:off x="3746500" y="166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128875</xdr:rowOff>
    </xdr:from>
    <xdr:ext cx="599010" cy="259045"/>
    <xdr:sp macro="" textlink="">
      <xdr:nvSpPr>
        <xdr:cNvPr id="251" name="テキスト ボックス 250"/>
        <xdr:cNvSpPr txBox="1"/>
      </xdr:nvSpPr>
      <xdr:spPr>
        <a:xfrm>
          <a:off x="3497795" y="1641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6849</xdr:rowOff>
    </xdr:from>
    <xdr:to>
      <xdr:col>15</xdr:col>
      <xdr:colOff>101600</xdr:colOff>
      <xdr:row>97</xdr:row>
      <xdr:rowOff>108449</xdr:rowOff>
    </xdr:to>
    <xdr:sp macro="" textlink="">
      <xdr:nvSpPr>
        <xdr:cNvPr id="252" name="楕円 251"/>
        <xdr:cNvSpPr/>
      </xdr:nvSpPr>
      <xdr:spPr>
        <a:xfrm>
          <a:off x="2857500" y="166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124976</xdr:rowOff>
    </xdr:from>
    <xdr:ext cx="599010" cy="259045"/>
    <xdr:sp macro="" textlink="">
      <xdr:nvSpPr>
        <xdr:cNvPr id="253" name="テキスト ボックス 252"/>
        <xdr:cNvSpPr txBox="1"/>
      </xdr:nvSpPr>
      <xdr:spPr>
        <a:xfrm>
          <a:off x="2608795" y="1641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31996</xdr:rowOff>
    </xdr:from>
    <xdr:to>
      <xdr:col>10</xdr:col>
      <xdr:colOff>165100</xdr:colOff>
      <xdr:row>97</xdr:row>
      <xdr:rowOff>133596</xdr:rowOff>
    </xdr:to>
    <xdr:sp macro="" textlink="">
      <xdr:nvSpPr>
        <xdr:cNvPr id="254" name="楕円 253"/>
        <xdr:cNvSpPr/>
      </xdr:nvSpPr>
      <xdr:spPr>
        <a:xfrm>
          <a:off x="19685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150123</xdr:rowOff>
    </xdr:from>
    <xdr:ext cx="534377" cy="259045"/>
    <xdr:sp macro="" textlink="">
      <xdr:nvSpPr>
        <xdr:cNvPr id="255" name="テキスト ボックス 254"/>
        <xdr:cNvSpPr txBox="1"/>
      </xdr:nvSpPr>
      <xdr:spPr>
        <a:xfrm>
          <a:off x="1752111" y="1643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47651</xdr:rowOff>
    </xdr:from>
    <xdr:to>
      <xdr:col>6</xdr:col>
      <xdr:colOff>38100</xdr:colOff>
      <xdr:row>97</xdr:row>
      <xdr:rowOff>149251</xdr:rowOff>
    </xdr:to>
    <xdr:sp macro="" textlink="">
      <xdr:nvSpPr>
        <xdr:cNvPr id="256" name="楕円 255"/>
        <xdr:cNvSpPr/>
      </xdr:nvSpPr>
      <xdr:spPr>
        <a:xfrm>
          <a:off x="1079500" y="166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165778</xdr:rowOff>
    </xdr:from>
    <xdr:ext cx="534377" cy="259045"/>
    <xdr:sp macro="" textlink="">
      <xdr:nvSpPr>
        <xdr:cNvPr id="257" name="テキスト ボックス 256"/>
        <xdr:cNvSpPr txBox="1"/>
      </xdr:nvSpPr>
      <xdr:spPr>
        <a:xfrm>
          <a:off x="863111" y="164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42164</xdr:rowOff>
    </xdr:from>
    <xdr:to>
      <xdr:col>55</xdr:col>
      <xdr:colOff>0</xdr:colOff>
      <xdr:row>39</xdr:row>
      <xdr:rowOff>42926</xdr:rowOff>
    </xdr:to>
    <xdr:cxnSp macro="">
      <xdr:nvCxnSpPr>
        <xdr:cNvPr id="286" name="直線コネクタ 285"/>
        <xdr:cNvCxnSpPr/>
      </xdr:nvCxnSpPr>
      <xdr:spPr>
        <a:xfrm flipV="1">
          <a:off x="9639300" y="67287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43688</xdr:rowOff>
    </xdr:to>
    <xdr:cxnSp macro="">
      <xdr:nvCxnSpPr>
        <xdr:cNvPr id="289" name="直線コネクタ 288"/>
        <xdr:cNvCxnSpPr/>
      </xdr:nvCxnSpPr>
      <xdr:spPr>
        <a:xfrm flipV="1">
          <a:off x="8750300" y="67294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43688</xdr:rowOff>
    </xdr:to>
    <xdr:cxnSp macro="">
      <xdr:nvCxnSpPr>
        <xdr:cNvPr id="292" name="直線コネクタ 291"/>
        <xdr:cNvCxnSpPr/>
      </xdr:nvCxnSpPr>
      <xdr:spPr>
        <a:xfrm>
          <a:off x="7861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43307</xdr:rowOff>
    </xdr:to>
    <xdr:cxnSp macro="">
      <xdr:nvCxnSpPr>
        <xdr:cNvPr id="295" name="直線コネクタ 294"/>
        <xdr:cNvCxnSpPr/>
      </xdr:nvCxnSpPr>
      <xdr:spPr>
        <a:xfrm>
          <a:off x="6972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162814</xdr:rowOff>
    </xdr:from>
    <xdr:to>
      <xdr:col>55</xdr:col>
      <xdr:colOff>50800</xdr:colOff>
      <xdr:row>39</xdr:row>
      <xdr:rowOff>92964</xdr:rowOff>
    </xdr:to>
    <xdr:sp macro="" textlink="">
      <xdr:nvSpPr>
        <xdr:cNvPr id="305" name="楕円 304"/>
        <xdr:cNvSpPr/>
      </xdr:nvSpPr>
      <xdr:spPr>
        <a:xfrm>
          <a:off x="10426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77741</xdr:rowOff>
    </xdr:from>
    <xdr:ext cx="249299" cy="259045"/>
    <xdr:sp macro="" textlink="">
      <xdr:nvSpPr>
        <xdr:cNvPr id="306" name="労働費該当値テキスト"/>
        <xdr:cNvSpPr txBox="1"/>
      </xdr:nvSpPr>
      <xdr:spPr>
        <a:xfrm>
          <a:off x="10528300" y="6592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07" name="楕円 306"/>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08" name="テキスト ボックス 307"/>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09" name="楕円 308"/>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0" name="テキスト ボックス 309"/>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1" name="楕円 310"/>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2" name="テキスト ボックス 311"/>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13" name="楕円 312"/>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14" name="テキスト ボックス 313"/>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127584</xdr:rowOff>
    </xdr:from>
    <xdr:to>
      <xdr:col>55</xdr:col>
      <xdr:colOff>0</xdr:colOff>
      <xdr:row>58</xdr:row>
      <xdr:rowOff>5599</xdr:rowOff>
    </xdr:to>
    <xdr:cxnSp macro="">
      <xdr:nvCxnSpPr>
        <xdr:cNvPr id="341" name="直線コネクタ 340"/>
        <xdr:cNvCxnSpPr/>
      </xdr:nvCxnSpPr>
      <xdr:spPr>
        <a:xfrm>
          <a:off x="9639300" y="9900234"/>
          <a:ext cx="8382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127584</xdr:rowOff>
    </xdr:from>
    <xdr:to>
      <xdr:col>50</xdr:col>
      <xdr:colOff>114300</xdr:colOff>
      <xdr:row>58</xdr:row>
      <xdr:rowOff>13295</xdr:rowOff>
    </xdr:to>
    <xdr:cxnSp macro="">
      <xdr:nvCxnSpPr>
        <xdr:cNvPr id="344" name="直線コネクタ 343"/>
        <xdr:cNvCxnSpPr/>
      </xdr:nvCxnSpPr>
      <xdr:spPr>
        <a:xfrm flipV="1">
          <a:off x="8750300" y="9900234"/>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13295</xdr:rowOff>
    </xdr:from>
    <xdr:to>
      <xdr:col>45</xdr:col>
      <xdr:colOff>177800</xdr:colOff>
      <xdr:row>58</xdr:row>
      <xdr:rowOff>19980</xdr:rowOff>
    </xdr:to>
    <xdr:cxnSp macro="">
      <xdr:nvCxnSpPr>
        <xdr:cNvPr id="347" name="直線コネクタ 346"/>
        <xdr:cNvCxnSpPr/>
      </xdr:nvCxnSpPr>
      <xdr:spPr>
        <a:xfrm flipV="1">
          <a:off x="7861300" y="995739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9965</xdr:rowOff>
    </xdr:from>
    <xdr:to>
      <xdr:col>41</xdr:col>
      <xdr:colOff>50800</xdr:colOff>
      <xdr:row>58</xdr:row>
      <xdr:rowOff>19980</xdr:rowOff>
    </xdr:to>
    <xdr:cxnSp macro="">
      <xdr:nvCxnSpPr>
        <xdr:cNvPr id="350" name="直線コネクタ 349"/>
        <xdr:cNvCxnSpPr/>
      </xdr:nvCxnSpPr>
      <xdr:spPr>
        <a:xfrm>
          <a:off x="6972300" y="995406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126249</xdr:rowOff>
    </xdr:from>
    <xdr:to>
      <xdr:col>55</xdr:col>
      <xdr:colOff>50800</xdr:colOff>
      <xdr:row>58</xdr:row>
      <xdr:rowOff>56399</xdr:rowOff>
    </xdr:to>
    <xdr:sp macro="" textlink="">
      <xdr:nvSpPr>
        <xdr:cNvPr id="360" name="楕円 359"/>
        <xdr:cNvSpPr/>
      </xdr:nvSpPr>
      <xdr:spPr>
        <a:xfrm>
          <a:off x="10426700" y="98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149126</xdr:rowOff>
    </xdr:from>
    <xdr:ext cx="534377" cy="259045"/>
    <xdr:sp macro="" textlink="">
      <xdr:nvSpPr>
        <xdr:cNvPr id="361" name="農林水産業費該当値テキスト"/>
        <xdr:cNvSpPr txBox="1"/>
      </xdr:nvSpPr>
      <xdr:spPr>
        <a:xfrm>
          <a:off x="10528300" y="9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76784</xdr:rowOff>
    </xdr:from>
    <xdr:to>
      <xdr:col>50</xdr:col>
      <xdr:colOff>165100</xdr:colOff>
      <xdr:row>58</xdr:row>
      <xdr:rowOff>6934</xdr:rowOff>
    </xdr:to>
    <xdr:sp macro="" textlink="">
      <xdr:nvSpPr>
        <xdr:cNvPr id="362" name="楕円 361"/>
        <xdr:cNvSpPr/>
      </xdr:nvSpPr>
      <xdr:spPr>
        <a:xfrm>
          <a:off x="9588500" y="9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23461</xdr:rowOff>
    </xdr:from>
    <xdr:ext cx="534377" cy="259045"/>
    <xdr:sp macro="" textlink="">
      <xdr:nvSpPr>
        <xdr:cNvPr id="363" name="テキスト ボックス 362"/>
        <xdr:cNvSpPr txBox="1"/>
      </xdr:nvSpPr>
      <xdr:spPr>
        <a:xfrm>
          <a:off x="9372111" y="96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133945</xdr:rowOff>
    </xdr:from>
    <xdr:to>
      <xdr:col>46</xdr:col>
      <xdr:colOff>38100</xdr:colOff>
      <xdr:row>58</xdr:row>
      <xdr:rowOff>64095</xdr:rowOff>
    </xdr:to>
    <xdr:sp macro="" textlink="">
      <xdr:nvSpPr>
        <xdr:cNvPr id="364" name="楕円 363"/>
        <xdr:cNvSpPr/>
      </xdr:nvSpPr>
      <xdr:spPr>
        <a:xfrm>
          <a:off x="8699500" y="99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55222</xdr:rowOff>
    </xdr:from>
    <xdr:ext cx="534377" cy="259045"/>
    <xdr:sp macro="" textlink="">
      <xdr:nvSpPr>
        <xdr:cNvPr id="365" name="テキスト ボックス 364"/>
        <xdr:cNvSpPr txBox="1"/>
      </xdr:nvSpPr>
      <xdr:spPr>
        <a:xfrm>
          <a:off x="8483111"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140630</xdr:rowOff>
    </xdr:from>
    <xdr:to>
      <xdr:col>41</xdr:col>
      <xdr:colOff>101600</xdr:colOff>
      <xdr:row>58</xdr:row>
      <xdr:rowOff>70780</xdr:rowOff>
    </xdr:to>
    <xdr:sp macro="" textlink="">
      <xdr:nvSpPr>
        <xdr:cNvPr id="366" name="楕円 365"/>
        <xdr:cNvSpPr/>
      </xdr:nvSpPr>
      <xdr:spPr>
        <a:xfrm>
          <a:off x="7810500" y="99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61907</xdr:rowOff>
    </xdr:from>
    <xdr:ext cx="534377" cy="259045"/>
    <xdr:sp macro="" textlink="">
      <xdr:nvSpPr>
        <xdr:cNvPr id="367" name="テキスト ボックス 366"/>
        <xdr:cNvSpPr txBox="1"/>
      </xdr:nvSpPr>
      <xdr:spPr>
        <a:xfrm>
          <a:off x="7594111" y="1000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130615</xdr:rowOff>
    </xdr:from>
    <xdr:to>
      <xdr:col>36</xdr:col>
      <xdr:colOff>165100</xdr:colOff>
      <xdr:row>58</xdr:row>
      <xdr:rowOff>60765</xdr:rowOff>
    </xdr:to>
    <xdr:sp macro="" textlink="">
      <xdr:nvSpPr>
        <xdr:cNvPr id="368" name="楕円 367"/>
        <xdr:cNvSpPr/>
      </xdr:nvSpPr>
      <xdr:spPr>
        <a:xfrm>
          <a:off x="6921500" y="99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51892</xdr:rowOff>
    </xdr:from>
    <xdr:ext cx="534377" cy="259045"/>
    <xdr:sp macro="" textlink="">
      <xdr:nvSpPr>
        <xdr:cNvPr id="369" name="テキスト ボックス 368"/>
        <xdr:cNvSpPr txBox="1"/>
      </xdr:nvSpPr>
      <xdr:spPr>
        <a:xfrm>
          <a:off x="6705111" y="99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160198</xdr:rowOff>
    </xdr:from>
    <xdr:to>
      <xdr:col>55</xdr:col>
      <xdr:colOff>0</xdr:colOff>
      <xdr:row>78</xdr:row>
      <xdr:rowOff>9728</xdr:rowOff>
    </xdr:to>
    <xdr:cxnSp macro="">
      <xdr:nvCxnSpPr>
        <xdr:cNvPr id="398" name="直線コネクタ 397"/>
        <xdr:cNvCxnSpPr/>
      </xdr:nvCxnSpPr>
      <xdr:spPr>
        <a:xfrm flipV="1">
          <a:off x="9639300" y="13361848"/>
          <a:ext cx="8382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161480</xdr:rowOff>
    </xdr:from>
    <xdr:to>
      <xdr:col>50</xdr:col>
      <xdr:colOff>114300</xdr:colOff>
      <xdr:row>78</xdr:row>
      <xdr:rowOff>9728</xdr:rowOff>
    </xdr:to>
    <xdr:cxnSp macro="">
      <xdr:nvCxnSpPr>
        <xdr:cNvPr id="401" name="直線コネクタ 400"/>
        <xdr:cNvCxnSpPr/>
      </xdr:nvCxnSpPr>
      <xdr:spPr>
        <a:xfrm>
          <a:off x="8750300" y="13363130"/>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144069</xdr:rowOff>
    </xdr:from>
    <xdr:to>
      <xdr:col>45</xdr:col>
      <xdr:colOff>177800</xdr:colOff>
      <xdr:row>77</xdr:row>
      <xdr:rowOff>161480</xdr:rowOff>
    </xdr:to>
    <xdr:cxnSp macro="">
      <xdr:nvCxnSpPr>
        <xdr:cNvPr id="404" name="直線コネクタ 403"/>
        <xdr:cNvCxnSpPr/>
      </xdr:nvCxnSpPr>
      <xdr:spPr>
        <a:xfrm>
          <a:off x="7861300" y="1334571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144069</xdr:rowOff>
    </xdr:from>
    <xdr:to>
      <xdr:col>41</xdr:col>
      <xdr:colOff>50800</xdr:colOff>
      <xdr:row>77</xdr:row>
      <xdr:rowOff>157124</xdr:rowOff>
    </xdr:to>
    <xdr:cxnSp macro="">
      <xdr:nvCxnSpPr>
        <xdr:cNvPr id="407" name="直線コネクタ 406"/>
        <xdr:cNvCxnSpPr/>
      </xdr:nvCxnSpPr>
      <xdr:spPr>
        <a:xfrm flipV="1">
          <a:off x="6972300" y="13345719"/>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109398</xdr:rowOff>
    </xdr:from>
    <xdr:to>
      <xdr:col>55</xdr:col>
      <xdr:colOff>50800</xdr:colOff>
      <xdr:row>78</xdr:row>
      <xdr:rowOff>39548</xdr:rowOff>
    </xdr:to>
    <xdr:sp macro="" textlink="">
      <xdr:nvSpPr>
        <xdr:cNvPr id="417" name="楕円 416"/>
        <xdr:cNvSpPr/>
      </xdr:nvSpPr>
      <xdr:spPr>
        <a:xfrm>
          <a:off x="10426700" y="133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87825</xdr:rowOff>
    </xdr:from>
    <xdr:ext cx="534377" cy="259045"/>
    <xdr:sp macro="" textlink="">
      <xdr:nvSpPr>
        <xdr:cNvPr id="418" name="商工費該当値テキスト"/>
        <xdr:cNvSpPr txBox="1"/>
      </xdr:nvSpPr>
      <xdr:spPr>
        <a:xfrm>
          <a:off x="10528300" y="132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130378</xdr:rowOff>
    </xdr:from>
    <xdr:to>
      <xdr:col>50</xdr:col>
      <xdr:colOff>165100</xdr:colOff>
      <xdr:row>78</xdr:row>
      <xdr:rowOff>60528</xdr:rowOff>
    </xdr:to>
    <xdr:sp macro="" textlink="">
      <xdr:nvSpPr>
        <xdr:cNvPr id="419" name="楕円 418"/>
        <xdr:cNvSpPr/>
      </xdr:nvSpPr>
      <xdr:spPr>
        <a:xfrm>
          <a:off x="9588500" y="133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51655</xdr:rowOff>
    </xdr:from>
    <xdr:ext cx="534377" cy="259045"/>
    <xdr:sp macro="" textlink="">
      <xdr:nvSpPr>
        <xdr:cNvPr id="420" name="テキスト ボックス 419"/>
        <xdr:cNvSpPr txBox="1"/>
      </xdr:nvSpPr>
      <xdr:spPr>
        <a:xfrm>
          <a:off x="9372111" y="134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110680</xdr:rowOff>
    </xdr:from>
    <xdr:to>
      <xdr:col>46</xdr:col>
      <xdr:colOff>38100</xdr:colOff>
      <xdr:row>78</xdr:row>
      <xdr:rowOff>40830</xdr:rowOff>
    </xdr:to>
    <xdr:sp macro="" textlink="">
      <xdr:nvSpPr>
        <xdr:cNvPr id="421" name="楕円 420"/>
        <xdr:cNvSpPr/>
      </xdr:nvSpPr>
      <xdr:spPr>
        <a:xfrm>
          <a:off x="8699500" y="133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31957</xdr:rowOff>
    </xdr:from>
    <xdr:ext cx="534377" cy="259045"/>
    <xdr:sp macro="" textlink="">
      <xdr:nvSpPr>
        <xdr:cNvPr id="422" name="テキスト ボックス 421"/>
        <xdr:cNvSpPr txBox="1"/>
      </xdr:nvSpPr>
      <xdr:spPr>
        <a:xfrm>
          <a:off x="8483111" y="134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93269</xdr:rowOff>
    </xdr:from>
    <xdr:to>
      <xdr:col>41</xdr:col>
      <xdr:colOff>101600</xdr:colOff>
      <xdr:row>78</xdr:row>
      <xdr:rowOff>23419</xdr:rowOff>
    </xdr:to>
    <xdr:sp macro="" textlink="">
      <xdr:nvSpPr>
        <xdr:cNvPr id="423" name="楕円 422"/>
        <xdr:cNvSpPr/>
      </xdr:nvSpPr>
      <xdr:spPr>
        <a:xfrm>
          <a:off x="7810500" y="132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39946</xdr:rowOff>
    </xdr:from>
    <xdr:ext cx="534377" cy="259045"/>
    <xdr:sp macro="" textlink="">
      <xdr:nvSpPr>
        <xdr:cNvPr id="424" name="テキスト ボックス 423"/>
        <xdr:cNvSpPr txBox="1"/>
      </xdr:nvSpPr>
      <xdr:spPr>
        <a:xfrm>
          <a:off x="7594111" y="130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106324</xdr:rowOff>
    </xdr:from>
    <xdr:to>
      <xdr:col>36</xdr:col>
      <xdr:colOff>165100</xdr:colOff>
      <xdr:row>78</xdr:row>
      <xdr:rowOff>36474</xdr:rowOff>
    </xdr:to>
    <xdr:sp macro="" textlink="">
      <xdr:nvSpPr>
        <xdr:cNvPr id="425" name="楕円 424"/>
        <xdr:cNvSpPr/>
      </xdr:nvSpPr>
      <xdr:spPr>
        <a:xfrm>
          <a:off x="6921500" y="13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27601</xdr:rowOff>
    </xdr:from>
    <xdr:ext cx="534377" cy="259045"/>
    <xdr:sp macro="" textlink="">
      <xdr:nvSpPr>
        <xdr:cNvPr id="426" name="テキスト ボックス 425"/>
        <xdr:cNvSpPr txBox="1"/>
      </xdr:nvSpPr>
      <xdr:spPr>
        <a:xfrm>
          <a:off x="6705111" y="134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22347</xdr:rowOff>
    </xdr:from>
    <xdr:to>
      <xdr:col>55</xdr:col>
      <xdr:colOff>0</xdr:colOff>
      <xdr:row>99</xdr:row>
      <xdr:rowOff>26922</xdr:rowOff>
    </xdr:to>
    <xdr:cxnSp macro="">
      <xdr:nvCxnSpPr>
        <xdr:cNvPr id="457" name="直線コネクタ 456"/>
        <xdr:cNvCxnSpPr/>
      </xdr:nvCxnSpPr>
      <xdr:spPr>
        <a:xfrm>
          <a:off x="9639300" y="16995897"/>
          <a:ext cx="8382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22347</xdr:rowOff>
    </xdr:from>
    <xdr:to>
      <xdr:col>50</xdr:col>
      <xdr:colOff>114300</xdr:colOff>
      <xdr:row>99</xdr:row>
      <xdr:rowOff>24006</xdr:rowOff>
    </xdr:to>
    <xdr:cxnSp macro="">
      <xdr:nvCxnSpPr>
        <xdr:cNvPr id="460" name="直線コネクタ 459"/>
        <xdr:cNvCxnSpPr/>
      </xdr:nvCxnSpPr>
      <xdr:spPr>
        <a:xfrm flipV="1">
          <a:off x="8750300" y="16995897"/>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8854</xdr:rowOff>
    </xdr:from>
    <xdr:to>
      <xdr:col>45</xdr:col>
      <xdr:colOff>177800</xdr:colOff>
      <xdr:row>99</xdr:row>
      <xdr:rowOff>24006</xdr:rowOff>
    </xdr:to>
    <xdr:cxnSp macro="">
      <xdr:nvCxnSpPr>
        <xdr:cNvPr id="463" name="直線コネクタ 462"/>
        <xdr:cNvCxnSpPr/>
      </xdr:nvCxnSpPr>
      <xdr:spPr>
        <a:xfrm>
          <a:off x="7861300" y="16982404"/>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4226</xdr:rowOff>
    </xdr:from>
    <xdr:to>
      <xdr:col>41</xdr:col>
      <xdr:colOff>50800</xdr:colOff>
      <xdr:row>99</xdr:row>
      <xdr:rowOff>8854</xdr:rowOff>
    </xdr:to>
    <xdr:cxnSp macro="">
      <xdr:nvCxnSpPr>
        <xdr:cNvPr id="466" name="直線コネクタ 465"/>
        <xdr:cNvCxnSpPr/>
      </xdr:nvCxnSpPr>
      <xdr:spPr>
        <a:xfrm>
          <a:off x="6972300" y="16977776"/>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147572</xdr:rowOff>
    </xdr:from>
    <xdr:to>
      <xdr:col>55</xdr:col>
      <xdr:colOff>50800</xdr:colOff>
      <xdr:row>99</xdr:row>
      <xdr:rowOff>77722</xdr:rowOff>
    </xdr:to>
    <xdr:sp macro="" textlink="">
      <xdr:nvSpPr>
        <xdr:cNvPr id="476" name="楕円 475"/>
        <xdr:cNvSpPr/>
      </xdr:nvSpPr>
      <xdr:spPr>
        <a:xfrm>
          <a:off x="10426700" y="169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142997</xdr:rowOff>
    </xdr:from>
    <xdr:to>
      <xdr:col>50</xdr:col>
      <xdr:colOff>165100</xdr:colOff>
      <xdr:row>99</xdr:row>
      <xdr:rowOff>73147</xdr:rowOff>
    </xdr:to>
    <xdr:sp macro="" textlink="">
      <xdr:nvSpPr>
        <xdr:cNvPr id="478" name="楕円 477"/>
        <xdr:cNvSpPr/>
      </xdr:nvSpPr>
      <xdr:spPr>
        <a:xfrm>
          <a:off x="9588500" y="169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64274</xdr:rowOff>
    </xdr:from>
    <xdr:ext cx="534377" cy="259045"/>
    <xdr:sp macro="" textlink="">
      <xdr:nvSpPr>
        <xdr:cNvPr id="479" name="テキスト ボックス 478"/>
        <xdr:cNvSpPr txBox="1"/>
      </xdr:nvSpPr>
      <xdr:spPr>
        <a:xfrm>
          <a:off x="9372111" y="170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144656</xdr:rowOff>
    </xdr:from>
    <xdr:to>
      <xdr:col>46</xdr:col>
      <xdr:colOff>38100</xdr:colOff>
      <xdr:row>99</xdr:row>
      <xdr:rowOff>74806</xdr:rowOff>
    </xdr:to>
    <xdr:sp macro="" textlink="">
      <xdr:nvSpPr>
        <xdr:cNvPr id="480" name="楕円 479"/>
        <xdr:cNvSpPr/>
      </xdr:nvSpPr>
      <xdr:spPr>
        <a:xfrm>
          <a:off x="8699500" y="169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65933</xdr:rowOff>
    </xdr:from>
    <xdr:ext cx="534377" cy="259045"/>
    <xdr:sp macro="" textlink="">
      <xdr:nvSpPr>
        <xdr:cNvPr id="481" name="テキスト ボックス 480"/>
        <xdr:cNvSpPr txBox="1"/>
      </xdr:nvSpPr>
      <xdr:spPr>
        <a:xfrm>
          <a:off x="8483111" y="170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129504</xdr:rowOff>
    </xdr:from>
    <xdr:to>
      <xdr:col>41</xdr:col>
      <xdr:colOff>101600</xdr:colOff>
      <xdr:row>99</xdr:row>
      <xdr:rowOff>59654</xdr:rowOff>
    </xdr:to>
    <xdr:sp macro="" textlink="">
      <xdr:nvSpPr>
        <xdr:cNvPr id="482" name="楕円 481"/>
        <xdr:cNvSpPr/>
      </xdr:nvSpPr>
      <xdr:spPr>
        <a:xfrm>
          <a:off x="7810500" y="169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50781</xdr:rowOff>
    </xdr:from>
    <xdr:ext cx="534377" cy="259045"/>
    <xdr:sp macro="" textlink="">
      <xdr:nvSpPr>
        <xdr:cNvPr id="483" name="テキスト ボックス 482"/>
        <xdr:cNvSpPr txBox="1"/>
      </xdr:nvSpPr>
      <xdr:spPr>
        <a:xfrm>
          <a:off x="7594111" y="170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124876</xdr:rowOff>
    </xdr:from>
    <xdr:to>
      <xdr:col>36</xdr:col>
      <xdr:colOff>165100</xdr:colOff>
      <xdr:row>99</xdr:row>
      <xdr:rowOff>55026</xdr:rowOff>
    </xdr:to>
    <xdr:sp macro="" textlink="">
      <xdr:nvSpPr>
        <xdr:cNvPr id="484" name="楕円 483"/>
        <xdr:cNvSpPr/>
      </xdr:nvSpPr>
      <xdr:spPr>
        <a:xfrm>
          <a:off x="6921500" y="169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46153</xdr:rowOff>
    </xdr:from>
    <xdr:ext cx="534377" cy="259045"/>
    <xdr:sp macro="" textlink="">
      <xdr:nvSpPr>
        <xdr:cNvPr id="485" name="テキスト ボックス 484"/>
        <xdr:cNvSpPr txBox="1"/>
      </xdr:nvSpPr>
      <xdr:spPr>
        <a:xfrm>
          <a:off x="6705111" y="170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157225</xdr:rowOff>
    </xdr:from>
    <xdr:to>
      <xdr:col>85</xdr:col>
      <xdr:colOff>127000</xdr:colOff>
      <xdr:row>38</xdr:row>
      <xdr:rowOff>50134</xdr:rowOff>
    </xdr:to>
    <xdr:cxnSp macro="">
      <xdr:nvCxnSpPr>
        <xdr:cNvPr id="512" name="直線コネクタ 511"/>
        <xdr:cNvCxnSpPr/>
      </xdr:nvCxnSpPr>
      <xdr:spPr>
        <a:xfrm>
          <a:off x="15481300" y="6500875"/>
          <a:ext cx="8382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157225</xdr:rowOff>
    </xdr:from>
    <xdr:to>
      <xdr:col>81</xdr:col>
      <xdr:colOff>50800</xdr:colOff>
      <xdr:row>38</xdr:row>
      <xdr:rowOff>49416</xdr:rowOff>
    </xdr:to>
    <xdr:cxnSp macro="">
      <xdr:nvCxnSpPr>
        <xdr:cNvPr id="515" name="直線コネクタ 514"/>
        <xdr:cNvCxnSpPr/>
      </xdr:nvCxnSpPr>
      <xdr:spPr>
        <a:xfrm flipV="1">
          <a:off x="14592300" y="6500875"/>
          <a:ext cx="889000" cy="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49416</xdr:rowOff>
    </xdr:from>
    <xdr:to>
      <xdr:col>76</xdr:col>
      <xdr:colOff>114300</xdr:colOff>
      <xdr:row>38</xdr:row>
      <xdr:rowOff>56600</xdr:rowOff>
    </xdr:to>
    <xdr:cxnSp macro="">
      <xdr:nvCxnSpPr>
        <xdr:cNvPr id="518" name="直線コネクタ 517"/>
        <xdr:cNvCxnSpPr/>
      </xdr:nvCxnSpPr>
      <xdr:spPr>
        <a:xfrm flipV="1">
          <a:off x="13703300" y="6564516"/>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56000</xdr:rowOff>
    </xdr:from>
    <xdr:to>
      <xdr:col>71</xdr:col>
      <xdr:colOff>177800</xdr:colOff>
      <xdr:row>38</xdr:row>
      <xdr:rowOff>56600</xdr:rowOff>
    </xdr:to>
    <xdr:cxnSp macro="">
      <xdr:nvCxnSpPr>
        <xdr:cNvPr id="521" name="直線コネクタ 520"/>
        <xdr:cNvCxnSpPr/>
      </xdr:nvCxnSpPr>
      <xdr:spPr>
        <a:xfrm>
          <a:off x="12814300" y="657110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170784</xdr:rowOff>
    </xdr:from>
    <xdr:to>
      <xdr:col>85</xdr:col>
      <xdr:colOff>177800</xdr:colOff>
      <xdr:row>38</xdr:row>
      <xdr:rowOff>100934</xdr:rowOff>
    </xdr:to>
    <xdr:sp macro="" textlink="">
      <xdr:nvSpPr>
        <xdr:cNvPr id="531" name="楕円 530"/>
        <xdr:cNvSpPr/>
      </xdr:nvSpPr>
      <xdr:spPr>
        <a:xfrm>
          <a:off x="16268700" y="65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85712</xdr:rowOff>
    </xdr:from>
    <xdr:ext cx="534377" cy="259045"/>
    <xdr:sp macro="" textlink="">
      <xdr:nvSpPr>
        <xdr:cNvPr id="532" name="消防費該当値テキスト"/>
        <xdr:cNvSpPr txBox="1"/>
      </xdr:nvSpPr>
      <xdr:spPr>
        <a:xfrm>
          <a:off x="16370300" y="642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106425</xdr:rowOff>
    </xdr:from>
    <xdr:to>
      <xdr:col>81</xdr:col>
      <xdr:colOff>101600</xdr:colOff>
      <xdr:row>38</xdr:row>
      <xdr:rowOff>36575</xdr:rowOff>
    </xdr:to>
    <xdr:sp macro="" textlink="">
      <xdr:nvSpPr>
        <xdr:cNvPr id="533" name="楕円 532"/>
        <xdr:cNvSpPr/>
      </xdr:nvSpPr>
      <xdr:spPr>
        <a:xfrm>
          <a:off x="15430500" y="6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53102</xdr:rowOff>
    </xdr:from>
    <xdr:ext cx="534377" cy="259045"/>
    <xdr:sp macro="" textlink="">
      <xdr:nvSpPr>
        <xdr:cNvPr id="534" name="テキスト ボックス 533"/>
        <xdr:cNvSpPr txBox="1"/>
      </xdr:nvSpPr>
      <xdr:spPr>
        <a:xfrm>
          <a:off x="15214111" y="62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170066</xdr:rowOff>
    </xdr:from>
    <xdr:to>
      <xdr:col>76</xdr:col>
      <xdr:colOff>165100</xdr:colOff>
      <xdr:row>38</xdr:row>
      <xdr:rowOff>100216</xdr:rowOff>
    </xdr:to>
    <xdr:sp macro="" textlink="">
      <xdr:nvSpPr>
        <xdr:cNvPr id="535" name="楕円 534"/>
        <xdr:cNvSpPr/>
      </xdr:nvSpPr>
      <xdr:spPr>
        <a:xfrm>
          <a:off x="14541500" y="65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91343</xdr:rowOff>
    </xdr:from>
    <xdr:ext cx="534377" cy="259045"/>
    <xdr:sp macro="" textlink="">
      <xdr:nvSpPr>
        <xdr:cNvPr id="536" name="テキスト ボックス 535"/>
        <xdr:cNvSpPr txBox="1"/>
      </xdr:nvSpPr>
      <xdr:spPr>
        <a:xfrm>
          <a:off x="14325111" y="66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5800</xdr:rowOff>
    </xdr:from>
    <xdr:to>
      <xdr:col>72</xdr:col>
      <xdr:colOff>38100</xdr:colOff>
      <xdr:row>38</xdr:row>
      <xdr:rowOff>107400</xdr:rowOff>
    </xdr:to>
    <xdr:sp macro="" textlink="">
      <xdr:nvSpPr>
        <xdr:cNvPr id="537" name="楕円 536"/>
        <xdr:cNvSpPr/>
      </xdr:nvSpPr>
      <xdr:spPr>
        <a:xfrm>
          <a:off x="13652500" y="65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98527</xdr:rowOff>
    </xdr:from>
    <xdr:ext cx="534377" cy="259045"/>
    <xdr:sp macro="" textlink="">
      <xdr:nvSpPr>
        <xdr:cNvPr id="538" name="テキスト ボックス 537"/>
        <xdr:cNvSpPr txBox="1"/>
      </xdr:nvSpPr>
      <xdr:spPr>
        <a:xfrm>
          <a:off x="13436111" y="66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5200</xdr:rowOff>
    </xdr:from>
    <xdr:to>
      <xdr:col>67</xdr:col>
      <xdr:colOff>101600</xdr:colOff>
      <xdr:row>38</xdr:row>
      <xdr:rowOff>106800</xdr:rowOff>
    </xdr:to>
    <xdr:sp macro="" textlink="">
      <xdr:nvSpPr>
        <xdr:cNvPr id="539" name="楕円 538"/>
        <xdr:cNvSpPr/>
      </xdr:nvSpPr>
      <xdr:spPr>
        <a:xfrm>
          <a:off x="12763500" y="65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97927</xdr:rowOff>
    </xdr:from>
    <xdr:ext cx="534377" cy="259045"/>
    <xdr:sp macro="" textlink="">
      <xdr:nvSpPr>
        <xdr:cNvPr id="540" name="テキスト ボックス 539"/>
        <xdr:cNvSpPr txBox="1"/>
      </xdr:nvSpPr>
      <xdr:spPr>
        <a:xfrm>
          <a:off x="12547111" y="66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25093</xdr:rowOff>
    </xdr:from>
    <xdr:to>
      <xdr:col>85</xdr:col>
      <xdr:colOff>127000</xdr:colOff>
      <xdr:row>58</xdr:row>
      <xdr:rowOff>40589</xdr:rowOff>
    </xdr:to>
    <xdr:cxnSp macro="">
      <xdr:nvCxnSpPr>
        <xdr:cNvPr id="571" name="直線コネクタ 570"/>
        <xdr:cNvCxnSpPr/>
      </xdr:nvCxnSpPr>
      <xdr:spPr>
        <a:xfrm>
          <a:off x="15481300" y="9969193"/>
          <a:ext cx="8382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25093</xdr:rowOff>
    </xdr:from>
    <xdr:to>
      <xdr:col>81</xdr:col>
      <xdr:colOff>50800</xdr:colOff>
      <xdr:row>58</xdr:row>
      <xdr:rowOff>42225</xdr:rowOff>
    </xdr:to>
    <xdr:cxnSp macro="">
      <xdr:nvCxnSpPr>
        <xdr:cNvPr id="574" name="直線コネクタ 573"/>
        <xdr:cNvCxnSpPr/>
      </xdr:nvCxnSpPr>
      <xdr:spPr>
        <a:xfrm flipV="1">
          <a:off x="14592300" y="9969193"/>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42225</xdr:rowOff>
    </xdr:from>
    <xdr:to>
      <xdr:col>76</xdr:col>
      <xdr:colOff>114300</xdr:colOff>
      <xdr:row>58</xdr:row>
      <xdr:rowOff>61957</xdr:rowOff>
    </xdr:to>
    <xdr:cxnSp macro="">
      <xdr:nvCxnSpPr>
        <xdr:cNvPr id="577" name="直線コネクタ 576"/>
        <xdr:cNvCxnSpPr/>
      </xdr:nvCxnSpPr>
      <xdr:spPr>
        <a:xfrm flipV="1">
          <a:off x="13703300" y="9986325"/>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30149</xdr:rowOff>
    </xdr:from>
    <xdr:to>
      <xdr:col>71</xdr:col>
      <xdr:colOff>177800</xdr:colOff>
      <xdr:row>58</xdr:row>
      <xdr:rowOff>61957</xdr:rowOff>
    </xdr:to>
    <xdr:cxnSp macro="">
      <xdr:nvCxnSpPr>
        <xdr:cNvPr id="580" name="直線コネクタ 579"/>
        <xdr:cNvCxnSpPr/>
      </xdr:nvCxnSpPr>
      <xdr:spPr>
        <a:xfrm>
          <a:off x="12814300" y="9974249"/>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161239</xdr:rowOff>
    </xdr:from>
    <xdr:to>
      <xdr:col>85</xdr:col>
      <xdr:colOff>177800</xdr:colOff>
      <xdr:row>58</xdr:row>
      <xdr:rowOff>91389</xdr:rowOff>
    </xdr:to>
    <xdr:sp macro="" textlink="">
      <xdr:nvSpPr>
        <xdr:cNvPr id="590" name="楕円 589"/>
        <xdr:cNvSpPr/>
      </xdr:nvSpPr>
      <xdr:spPr>
        <a:xfrm>
          <a:off x="16268700" y="99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145743</xdr:rowOff>
    </xdr:from>
    <xdr:to>
      <xdr:col>81</xdr:col>
      <xdr:colOff>101600</xdr:colOff>
      <xdr:row>58</xdr:row>
      <xdr:rowOff>75893</xdr:rowOff>
    </xdr:to>
    <xdr:sp macro="" textlink="">
      <xdr:nvSpPr>
        <xdr:cNvPr id="592" name="楕円 591"/>
        <xdr:cNvSpPr/>
      </xdr:nvSpPr>
      <xdr:spPr>
        <a:xfrm>
          <a:off x="15430500" y="99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92420</xdr:rowOff>
    </xdr:from>
    <xdr:ext cx="534377" cy="259045"/>
    <xdr:sp macro="" textlink="">
      <xdr:nvSpPr>
        <xdr:cNvPr id="593" name="テキスト ボックス 592"/>
        <xdr:cNvSpPr txBox="1"/>
      </xdr:nvSpPr>
      <xdr:spPr>
        <a:xfrm>
          <a:off x="15214111" y="96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162875</xdr:rowOff>
    </xdr:from>
    <xdr:to>
      <xdr:col>76</xdr:col>
      <xdr:colOff>165100</xdr:colOff>
      <xdr:row>58</xdr:row>
      <xdr:rowOff>93025</xdr:rowOff>
    </xdr:to>
    <xdr:sp macro="" textlink="">
      <xdr:nvSpPr>
        <xdr:cNvPr id="594" name="楕円 593"/>
        <xdr:cNvSpPr/>
      </xdr:nvSpPr>
      <xdr:spPr>
        <a:xfrm>
          <a:off x="14541500" y="99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84152</xdr:rowOff>
    </xdr:from>
    <xdr:ext cx="534377" cy="259045"/>
    <xdr:sp macro="" textlink="">
      <xdr:nvSpPr>
        <xdr:cNvPr id="595" name="テキスト ボックス 594"/>
        <xdr:cNvSpPr txBox="1"/>
      </xdr:nvSpPr>
      <xdr:spPr>
        <a:xfrm>
          <a:off x="14325111" y="100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11157</xdr:rowOff>
    </xdr:from>
    <xdr:to>
      <xdr:col>72</xdr:col>
      <xdr:colOff>38100</xdr:colOff>
      <xdr:row>58</xdr:row>
      <xdr:rowOff>112757</xdr:rowOff>
    </xdr:to>
    <xdr:sp macro="" textlink="">
      <xdr:nvSpPr>
        <xdr:cNvPr id="596" name="楕円 595"/>
        <xdr:cNvSpPr/>
      </xdr:nvSpPr>
      <xdr:spPr>
        <a:xfrm>
          <a:off x="13652500" y="99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103884</xdr:rowOff>
    </xdr:from>
    <xdr:ext cx="534377" cy="259045"/>
    <xdr:sp macro="" textlink="">
      <xdr:nvSpPr>
        <xdr:cNvPr id="597" name="テキスト ボックス 596"/>
        <xdr:cNvSpPr txBox="1"/>
      </xdr:nvSpPr>
      <xdr:spPr>
        <a:xfrm>
          <a:off x="13436111" y="100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150799</xdr:rowOff>
    </xdr:from>
    <xdr:to>
      <xdr:col>67</xdr:col>
      <xdr:colOff>101600</xdr:colOff>
      <xdr:row>58</xdr:row>
      <xdr:rowOff>80949</xdr:rowOff>
    </xdr:to>
    <xdr:sp macro="" textlink="">
      <xdr:nvSpPr>
        <xdr:cNvPr id="598" name="楕円 597"/>
        <xdr:cNvSpPr/>
      </xdr:nvSpPr>
      <xdr:spPr>
        <a:xfrm>
          <a:off x="12763500" y="99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72076</xdr:rowOff>
    </xdr:from>
    <xdr:ext cx="534377" cy="259045"/>
    <xdr:sp macro="" textlink="">
      <xdr:nvSpPr>
        <xdr:cNvPr id="599" name="テキスト ボックス 598"/>
        <xdr:cNvSpPr txBox="1"/>
      </xdr:nvSpPr>
      <xdr:spPr>
        <a:xfrm>
          <a:off x="12547111" y="100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94286</xdr:rowOff>
    </xdr:from>
    <xdr:to>
      <xdr:col>85</xdr:col>
      <xdr:colOff>127000</xdr:colOff>
      <xdr:row>78</xdr:row>
      <xdr:rowOff>139393</xdr:rowOff>
    </xdr:to>
    <xdr:cxnSp macro="">
      <xdr:nvCxnSpPr>
        <xdr:cNvPr id="626" name="直線コネクタ 625"/>
        <xdr:cNvCxnSpPr/>
      </xdr:nvCxnSpPr>
      <xdr:spPr>
        <a:xfrm flipV="1">
          <a:off x="15481300" y="13467386"/>
          <a:ext cx="8382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139393</xdr:rowOff>
    </xdr:from>
    <xdr:to>
      <xdr:col>81</xdr:col>
      <xdr:colOff>50800</xdr:colOff>
      <xdr:row>78</xdr:row>
      <xdr:rowOff>139700</xdr:rowOff>
    </xdr:to>
    <xdr:cxnSp macro="">
      <xdr:nvCxnSpPr>
        <xdr:cNvPr id="629" name="直線コネクタ 628"/>
        <xdr:cNvCxnSpPr/>
      </xdr:nvCxnSpPr>
      <xdr:spPr>
        <a:xfrm flipV="1">
          <a:off x="14592300" y="13512493"/>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103476</xdr:rowOff>
    </xdr:from>
    <xdr:to>
      <xdr:col>76</xdr:col>
      <xdr:colOff>114300</xdr:colOff>
      <xdr:row>78</xdr:row>
      <xdr:rowOff>139700</xdr:rowOff>
    </xdr:to>
    <xdr:cxnSp macro="">
      <xdr:nvCxnSpPr>
        <xdr:cNvPr id="632" name="直線コネクタ 631"/>
        <xdr:cNvCxnSpPr/>
      </xdr:nvCxnSpPr>
      <xdr:spPr>
        <a:xfrm>
          <a:off x="13703300" y="13476576"/>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103476</xdr:rowOff>
    </xdr:from>
    <xdr:to>
      <xdr:col>71</xdr:col>
      <xdr:colOff>177800</xdr:colOff>
      <xdr:row>78</xdr:row>
      <xdr:rowOff>112511</xdr:rowOff>
    </xdr:to>
    <xdr:cxnSp macro="">
      <xdr:nvCxnSpPr>
        <xdr:cNvPr id="635" name="直線コネクタ 634"/>
        <xdr:cNvCxnSpPr/>
      </xdr:nvCxnSpPr>
      <xdr:spPr>
        <a:xfrm flipV="1">
          <a:off x="12814300" y="13476576"/>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43486</xdr:rowOff>
    </xdr:from>
    <xdr:to>
      <xdr:col>85</xdr:col>
      <xdr:colOff>177800</xdr:colOff>
      <xdr:row>78</xdr:row>
      <xdr:rowOff>145086</xdr:rowOff>
    </xdr:to>
    <xdr:sp macro="" textlink="">
      <xdr:nvSpPr>
        <xdr:cNvPr id="645" name="楕円 644"/>
        <xdr:cNvSpPr/>
      </xdr:nvSpPr>
      <xdr:spPr>
        <a:xfrm>
          <a:off x="16268700" y="134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2863</xdr:rowOff>
    </xdr:from>
    <xdr:ext cx="469744" cy="259045"/>
    <xdr:sp macro="" textlink="">
      <xdr:nvSpPr>
        <xdr:cNvPr id="646" name="災害復旧費該当値テキスト"/>
        <xdr:cNvSpPr txBox="1"/>
      </xdr:nvSpPr>
      <xdr:spPr>
        <a:xfrm>
          <a:off x="16370300" y="132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88593</xdr:rowOff>
    </xdr:from>
    <xdr:to>
      <xdr:col>81</xdr:col>
      <xdr:colOff>101600</xdr:colOff>
      <xdr:row>79</xdr:row>
      <xdr:rowOff>18743</xdr:rowOff>
    </xdr:to>
    <xdr:sp macro="" textlink="">
      <xdr:nvSpPr>
        <xdr:cNvPr id="647" name="楕円 646"/>
        <xdr:cNvSpPr/>
      </xdr:nvSpPr>
      <xdr:spPr>
        <a:xfrm>
          <a:off x="15430500" y="134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9870</xdr:rowOff>
    </xdr:from>
    <xdr:ext cx="313932" cy="259045"/>
    <xdr:sp macro="" textlink="">
      <xdr:nvSpPr>
        <xdr:cNvPr id="648" name="テキスト ボックス 647"/>
        <xdr:cNvSpPr txBox="1"/>
      </xdr:nvSpPr>
      <xdr:spPr>
        <a:xfrm>
          <a:off x="15324333" y="13554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52676</xdr:rowOff>
    </xdr:from>
    <xdr:to>
      <xdr:col>72</xdr:col>
      <xdr:colOff>38100</xdr:colOff>
      <xdr:row>78</xdr:row>
      <xdr:rowOff>154276</xdr:rowOff>
    </xdr:to>
    <xdr:sp macro="" textlink="">
      <xdr:nvSpPr>
        <xdr:cNvPr id="651" name="楕円 650"/>
        <xdr:cNvSpPr/>
      </xdr:nvSpPr>
      <xdr:spPr>
        <a:xfrm>
          <a:off x="13652500" y="134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145403</xdr:rowOff>
    </xdr:from>
    <xdr:ext cx="469744" cy="259045"/>
    <xdr:sp macro="" textlink="">
      <xdr:nvSpPr>
        <xdr:cNvPr id="652" name="テキスト ボックス 651"/>
        <xdr:cNvSpPr txBox="1"/>
      </xdr:nvSpPr>
      <xdr:spPr>
        <a:xfrm>
          <a:off x="13468428" y="135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61711</xdr:rowOff>
    </xdr:from>
    <xdr:to>
      <xdr:col>67</xdr:col>
      <xdr:colOff>101600</xdr:colOff>
      <xdr:row>78</xdr:row>
      <xdr:rowOff>163311</xdr:rowOff>
    </xdr:to>
    <xdr:sp macro="" textlink="">
      <xdr:nvSpPr>
        <xdr:cNvPr id="653" name="楕円 652"/>
        <xdr:cNvSpPr/>
      </xdr:nvSpPr>
      <xdr:spPr>
        <a:xfrm>
          <a:off x="12763500" y="134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154438</xdr:rowOff>
    </xdr:from>
    <xdr:ext cx="469744" cy="259045"/>
    <xdr:sp macro="" textlink="">
      <xdr:nvSpPr>
        <xdr:cNvPr id="654" name="テキスト ボックス 653"/>
        <xdr:cNvSpPr txBox="1"/>
      </xdr:nvSpPr>
      <xdr:spPr>
        <a:xfrm>
          <a:off x="12579428" y="135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88192</xdr:rowOff>
    </xdr:from>
    <xdr:to>
      <xdr:col>85</xdr:col>
      <xdr:colOff>127000</xdr:colOff>
      <xdr:row>97</xdr:row>
      <xdr:rowOff>99664</xdr:rowOff>
    </xdr:to>
    <xdr:cxnSp macro="">
      <xdr:nvCxnSpPr>
        <xdr:cNvPr id="681" name="直線コネクタ 680"/>
        <xdr:cNvCxnSpPr/>
      </xdr:nvCxnSpPr>
      <xdr:spPr>
        <a:xfrm flipV="1">
          <a:off x="15481300" y="16718842"/>
          <a:ext cx="8382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99664</xdr:rowOff>
    </xdr:from>
    <xdr:to>
      <xdr:col>81</xdr:col>
      <xdr:colOff>50800</xdr:colOff>
      <xdr:row>97</xdr:row>
      <xdr:rowOff>106274</xdr:rowOff>
    </xdr:to>
    <xdr:cxnSp macro="">
      <xdr:nvCxnSpPr>
        <xdr:cNvPr id="684" name="直線コネクタ 683"/>
        <xdr:cNvCxnSpPr/>
      </xdr:nvCxnSpPr>
      <xdr:spPr>
        <a:xfrm flipV="1">
          <a:off x="14592300" y="16730314"/>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106274</xdr:rowOff>
    </xdr:from>
    <xdr:to>
      <xdr:col>76</xdr:col>
      <xdr:colOff>114300</xdr:colOff>
      <xdr:row>97</xdr:row>
      <xdr:rowOff>122377</xdr:rowOff>
    </xdr:to>
    <xdr:cxnSp macro="">
      <xdr:nvCxnSpPr>
        <xdr:cNvPr id="687" name="直線コネクタ 686"/>
        <xdr:cNvCxnSpPr/>
      </xdr:nvCxnSpPr>
      <xdr:spPr>
        <a:xfrm flipV="1">
          <a:off x="13703300" y="16736924"/>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117810</xdr:rowOff>
    </xdr:from>
    <xdr:to>
      <xdr:col>71</xdr:col>
      <xdr:colOff>177800</xdr:colOff>
      <xdr:row>97</xdr:row>
      <xdr:rowOff>122377</xdr:rowOff>
    </xdr:to>
    <xdr:cxnSp macro="">
      <xdr:nvCxnSpPr>
        <xdr:cNvPr id="690" name="直線コネクタ 689"/>
        <xdr:cNvCxnSpPr/>
      </xdr:nvCxnSpPr>
      <xdr:spPr>
        <a:xfrm>
          <a:off x="12814300" y="16748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37392</xdr:rowOff>
    </xdr:from>
    <xdr:to>
      <xdr:col>85</xdr:col>
      <xdr:colOff>177800</xdr:colOff>
      <xdr:row>97</xdr:row>
      <xdr:rowOff>138992</xdr:rowOff>
    </xdr:to>
    <xdr:sp macro="" textlink="">
      <xdr:nvSpPr>
        <xdr:cNvPr id="700" name="楕円 699"/>
        <xdr:cNvSpPr/>
      </xdr:nvSpPr>
      <xdr:spPr>
        <a:xfrm>
          <a:off x="16268700" y="166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15819</xdr:rowOff>
    </xdr:from>
    <xdr:ext cx="534377" cy="259045"/>
    <xdr:sp macro="" textlink="">
      <xdr:nvSpPr>
        <xdr:cNvPr id="701" name="公債費該当値テキスト"/>
        <xdr:cNvSpPr txBox="1"/>
      </xdr:nvSpPr>
      <xdr:spPr>
        <a:xfrm>
          <a:off x="16370300" y="1664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48864</xdr:rowOff>
    </xdr:from>
    <xdr:to>
      <xdr:col>81</xdr:col>
      <xdr:colOff>101600</xdr:colOff>
      <xdr:row>97</xdr:row>
      <xdr:rowOff>150464</xdr:rowOff>
    </xdr:to>
    <xdr:sp macro="" textlink="">
      <xdr:nvSpPr>
        <xdr:cNvPr id="702" name="楕円 701"/>
        <xdr:cNvSpPr/>
      </xdr:nvSpPr>
      <xdr:spPr>
        <a:xfrm>
          <a:off x="15430500" y="1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141591</xdr:rowOff>
    </xdr:from>
    <xdr:ext cx="534377" cy="259045"/>
    <xdr:sp macro="" textlink="">
      <xdr:nvSpPr>
        <xdr:cNvPr id="703" name="テキスト ボックス 702"/>
        <xdr:cNvSpPr txBox="1"/>
      </xdr:nvSpPr>
      <xdr:spPr>
        <a:xfrm>
          <a:off x="15214111" y="167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55474</xdr:rowOff>
    </xdr:from>
    <xdr:to>
      <xdr:col>76</xdr:col>
      <xdr:colOff>165100</xdr:colOff>
      <xdr:row>97</xdr:row>
      <xdr:rowOff>157074</xdr:rowOff>
    </xdr:to>
    <xdr:sp macro="" textlink="">
      <xdr:nvSpPr>
        <xdr:cNvPr id="704" name="楕円 703"/>
        <xdr:cNvSpPr/>
      </xdr:nvSpPr>
      <xdr:spPr>
        <a:xfrm>
          <a:off x="14541500" y="166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148201</xdr:rowOff>
    </xdr:from>
    <xdr:ext cx="534377" cy="259045"/>
    <xdr:sp macro="" textlink="">
      <xdr:nvSpPr>
        <xdr:cNvPr id="705" name="テキスト ボックス 704"/>
        <xdr:cNvSpPr txBox="1"/>
      </xdr:nvSpPr>
      <xdr:spPr>
        <a:xfrm>
          <a:off x="14325111" y="167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71577</xdr:rowOff>
    </xdr:from>
    <xdr:to>
      <xdr:col>72</xdr:col>
      <xdr:colOff>38100</xdr:colOff>
      <xdr:row>98</xdr:row>
      <xdr:rowOff>1727</xdr:rowOff>
    </xdr:to>
    <xdr:sp macro="" textlink="">
      <xdr:nvSpPr>
        <xdr:cNvPr id="706" name="楕円 705"/>
        <xdr:cNvSpPr/>
      </xdr:nvSpPr>
      <xdr:spPr>
        <a:xfrm>
          <a:off x="13652500" y="167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164304</xdr:rowOff>
    </xdr:from>
    <xdr:ext cx="534377" cy="259045"/>
    <xdr:sp macro="" textlink="">
      <xdr:nvSpPr>
        <xdr:cNvPr id="707" name="テキスト ボックス 706"/>
        <xdr:cNvSpPr txBox="1"/>
      </xdr:nvSpPr>
      <xdr:spPr>
        <a:xfrm>
          <a:off x="13436111" y="167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67010</xdr:rowOff>
    </xdr:from>
    <xdr:to>
      <xdr:col>67</xdr:col>
      <xdr:colOff>101600</xdr:colOff>
      <xdr:row>97</xdr:row>
      <xdr:rowOff>168610</xdr:rowOff>
    </xdr:to>
    <xdr:sp macro="" textlink="">
      <xdr:nvSpPr>
        <xdr:cNvPr id="708" name="楕円 707"/>
        <xdr:cNvSpPr/>
      </xdr:nvSpPr>
      <xdr:spPr>
        <a:xfrm>
          <a:off x="12763500" y="166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159737</xdr:rowOff>
    </xdr:from>
    <xdr:ext cx="534377" cy="259045"/>
    <xdr:sp macro="" textlink="">
      <xdr:nvSpPr>
        <xdr:cNvPr id="709" name="テキスト ボックス 708"/>
        <xdr:cNvSpPr txBox="1"/>
      </xdr:nvSpPr>
      <xdr:spPr>
        <a:xfrm>
          <a:off x="12547111" y="167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住民一人当たりのコストが最も高い費目は</a:t>
          </a:r>
          <a:r>
            <a:rPr kumimoji="1" lang="en-US" altLang="ja-JP" sz="1300">
              <a:latin typeface="ＭＳ Ｐゴシック" panose="020B0600070205080204" pitchFamily="50" charset="-128"/>
              <a:ea typeface="ＭＳ Ｐゴシック" panose="020B0600070205080204" pitchFamily="50" charset="-128"/>
            </a:rPr>
            <a:t>134,265</a:t>
          </a:r>
          <a:r>
            <a:rPr kumimoji="1" lang="ja-JP" altLang="en-US" sz="1300">
              <a:latin typeface="ＭＳ Ｐゴシック" panose="020B0600070205080204" pitchFamily="50" charset="-128"/>
              <a:ea typeface="ＭＳ Ｐゴシック" panose="020B0600070205080204" pitchFamily="50" charset="-128"/>
            </a:rPr>
            <a:t>円の民生費であり、次いで</a:t>
          </a:r>
          <a:r>
            <a:rPr kumimoji="1" lang="en-US" altLang="ja-JP" sz="1300">
              <a:latin typeface="ＭＳ Ｐゴシック" panose="020B0600070205080204" pitchFamily="50" charset="-128"/>
              <a:ea typeface="ＭＳ Ｐゴシック" panose="020B0600070205080204" pitchFamily="50" charset="-128"/>
            </a:rPr>
            <a:t>109,478</a:t>
          </a:r>
          <a:r>
            <a:rPr kumimoji="1" lang="ja-JP" altLang="en-US" sz="1300">
              <a:latin typeface="ＭＳ Ｐゴシック" panose="020B0600070205080204" pitchFamily="50" charset="-128"/>
              <a:ea typeface="ＭＳ Ｐゴシック" panose="020B0600070205080204" pitchFamily="50" charset="-128"/>
            </a:rPr>
            <a:t>円の衛生費となっている。この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費目については増加傾向にあり、一部事務組合（民生費：加美郡保健医療福祉行政事務組合、衛生費：大崎地域広域行政事務組合）への負担金によるところが大きい状況である。一部事務組合への負担金は高い水準で推移しており、それに比例して民生費及び衛生費も高い水準で推移していくものと見込まれるため、今後も各組合へは経営改善や事業経費の見直しにより負担金の軽減を図るよう取組みを促す。</a:t>
          </a:r>
        </a:p>
        <a:p>
          <a:r>
            <a:rPr kumimoji="1" lang="ja-JP" altLang="en-US" sz="1300">
              <a:latin typeface="ＭＳ Ｐゴシック" panose="020B0600070205080204" pitchFamily="50" charset="-128"/>
              <a:ea typeface="ＭＳ Ｐゴシック" panose="020B0600070205080204" pitchFamily="50" charset="-128"/>
            </a:rPr>
            <a:t>　一方、農林水産業費及び教育費においては、農村環境改善センター改修工事（</a:t>
          </a:r>
          <a:r>
            <a:rPr kumimoji="1" lang="en-US" altLang="ja-JP" sz="1300">
              <a:latin typeface="ＭＳ Ｐゴシック" panose="020B0600070205080204" pitchFamily="50" charset="-128"/>
              <a:ea typeface="ＭＳ Ｐゴシック" panose="020B0600070205080204" pitchFamily="50" charset="-128"/>
            </a:rPr>
            <a:t>194,891</a:t>
          </a:r>
          <a:r>
            <a:rPr kumimoji="1" lang="ja-JP" altLang="en-US" sz="1300">
              <a:latin typeface="ＭＳ Ｐゴシック" panose="020B0600070205080204" pitchFamily="50" charset="-128"/>
              <a:ea typeface="ＭＳ Ｐゴシック" panose="020B0600070205080204" pitchFamily="50" charset="-128"/>
            </a:rPr>
            <a:t>千円）及び色麻小学校校庭芝生化工事（</a:t>
          </a:r>
          <a:r>
            <a:rPr kumimoji="1" lang="en-US" altLang="ja-JP" sz="1300">
              <a:latin typeface="ＭＳ Ｐゴシック" panose="020B0600070205080204" pitchFamily="50" charset="-128"/>
              <a:ea typeface="ＭＳ Ｐゴシック" panose="020B0600070205080204" pitchFamily="50" charset="-128"/>
            </a:rPr>
            <a:t>41,569</a:t>
          </a:r>
          <a:r>
            <a:rPr kumimoji="1" lang="ja-JP" altLang="en-US" sz="1300">
              <a:latin typeface="ＭＳ Ｐゴシック" panose="020B0600070205080204" pitchFamily="50" charset="-128"/>
              <a:ea typeface="ＭＳ Ｐゴシック" panose="020B0600070205080204" pitchFamily="50" charset="-128"/>
            </a:rPr>
            <a:t>千円）が平成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年度で完了したことに伴い、例年と同程度の水準となっている。また、消防費においては、大崎地域広域行政事務組合負担金の減（</a:t>
          </a:r>
          <a:r>
            <a:rPr kumimoji="1" lang="en-US" altLang="ja-JP" sz="1300">
              <a:latin typeface="ＭＳ Ｐゴシック" panose="020B0600070205080204" pitchFamily="50" charset="-128"/>
              <a:ea typeface="ＭＳ Ｐゴシック" panose="020B0600070205080204" pitchFamily="50" charset="-128"/>
            </a:rPr>
            <a:t>92,503</a:t>
          </a:r>
          <a:r>
            <a:rPr kumimoji="1" lang="ja-JP" altLang="en-US" sz="1300">
              <a:latin typeface="ＭＳ Ｐゴシック" panose="020B0600070205080204" pitchFamily="50" charset="-128"/>
              <a:ea typeface="ＭＳ Ｐゴシック" panose="020B0600070205080204" pitchFamily="50" charset="-128"/>
            </a:rPr>
            <a:t>千円減）や積載車購入の減（</a:t>
          </a:r>
          <a:r>
            <a:rPr kumimoji="1" lang="en-US" altLang="ja-JP" sz="1300">
              <a:latin typeface="ＭＳ Ｐゴシック" panose="020B0600070205080204" pitchFamily="50" charset="-128"/>
              <a:ea typeface="ＭＳ Ｐゴシック" panose="020B0600070205080204" pitchFamily="50" charset="-128"/>
            </a:rPr>
            <a:t>7,776</a:t>
          </a:r>
          <a:r>
            <a:rPr kumimoji="1" lang="ja-JP" altLang="en-US" sz="1300">
              <a:latin typeface="ＭＳ Ｐゴシック" panose="020B0600070205080204" pitchFamily="50" charset="-128"/>
              <a:ea typeface="ＭＳ Ｐゴシック" panose="020B0600070205080204" pitchFamily="50" charset="-128"/>
            </a:rPr>
            <a:t>千円皆減）等により</a:t>
          </a:r>
          <a:r>
            <a:rPr kumimoji="1" lang="en-US" altLang="ja-JP" sz="1300">
              <a:latin typeface="ＭＳ Ｐゴシック" panose="020B0600070205080204" pitchFamily="50" charset="-128"/>
              <a:ea typeface="ＭＳ Ｐゴシック" panose="020B0600070205080204" pitchFamily="50" charset="-128"/>
            </a:rPr>
            <a:t>19,590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14,077</a:t>
          </a:r>
          <a:r>
            <a:rPr kumimoji="1" lang="ja-JP" altLang="en-US" sz="1300">
              <a:latin typeface="ＭＳ Ｐゴシック" panose="020B0600070205080204" pitchFamily="50" charset="-128"/>
              <a:ea typeface="ＭＳ Ｐゴシック" panose="020B0600070205080204" pitchFamily="50" charset="-128"/>
            </a:rPr>
            <a:t>円減）となり、こちらも同様に例年と同程度の水準となっている。</a:t>
          </a:r>
        </a:p>
        <a:p>
          <a:r>
            <a:rPr kumimoji="1" lang="ja-JP" altLang="en-US" sz="1300">
              <a:latin typeface="ＭＳ Ｐゴシック" panose="020B0600070205080204" pitchFamily="50" charset="-128"/>
              <a:ea typeface="ＭＳ Ｐゴシック" panose="020B0600070205080204" pitchFamily="50" charset="-128"/>
            </a:rPr>
            <a:t>　議会費においては、例年と同程度の水準で推移しているものの、類似団体平均と比較すると高い水準にある。これは、人口に対する議員数に起因するものと考えられる。</a:t>
          </a:r>
        </a:p>
        <a:p>
          <a:r>
            <a:rPr kumimoji="1" lang="ja-JP" altLang="en-US" sz="1300">
              <a:latin typeface="ＭＳ Ｐゴシック" panose="020B0600070205080204" pitchFamily="50" charset="-128"/>
              <a:ea typeface="ＭＳ Ｐゴシック" panose="020B0600070205080204" pitchFamily="50" charset="-128"/>
            </a:rPr>
            <a:t>　その他の費目については、類似団体平均と同水準に位置しており、今後も数値に大きな乖離が生じないよう健全な財政運営に努める。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程度で推移し、令和元年度は</a:t>
          </a:r>
          <a:r>
            <a:rPr kumimoji="1" lang="en-US" altLang="ja-JP" sz="1200">
              <a:latin typeface="ＭＳ ゴシック" pitchFamily="49" charset="-128"/>
              <a:ea typeface="ＭＳ ゴシック" pitchFamily="49" charset="-128"/>
            </a:rPr>
            <a:t>156,854</a:t>
          </a:r>
          <a:r>
            <a:rPr kumimoji="1" lang="ja-JP" altLang="en-US" sz="1200">
              <a:latin typeface="ＭＳ ゴシック" pitchFamily="49" charset="-128"/>
              <a:ea typeface="ＭＳ ゴシック" pitchFamily="49" charset="-128"/>
            </a:rPr>
            <a:t>千円で前年度から</a:t>
          </a:r>
          <a:r>
            <a:rPr kumimoji="1" lang="en-US" altLang="ja-JP" sz="1200">
              <a:latin typeface="ＭＳ ゴシック" pitchFamily="49" charset="-128"/>
              <a:ea typeface="ＭＳ ゴシック" pitchFamily="49" charset="-128"/>
            </a:rPr>
            <a:t>34,235</a:t>
          </a:r>
          <a:r>
            <a:rPr kumimoji="1" lang="ja-JP" altLang="en-US" sz="1200">
              <a:latin typeface="ＭＳ ゴシック" pitchFamily="49" charset="-128"/>
              <a:ea typeface="ＭＳ ゴシック" pitchFamily="49" charset="-128"/>
            </a:rPr>
            <a:t>千円増（</a:t>
          </a:r>
          <a:r>
            <a:rPr kumimoji="1" lang="en-US" altLang="ja-JP" sz="1200">
              <a:latin typeface="ＭＳ ゴシック" pitchFamily="49" charset="-128"/>
              <a:ea typeface="ＭＳ ゴシック" pitchFamily="49" charset="-128"/>
            </a:rPr>
            <a:t>27.9%</a:t>
          </a:r>
          <a:r>
            <a:rPr kumimoji="1" lang="ja-JP" altLang="en-US" sz="1200">
              <a:latin typeface="ＭＳ ゴシック" pitchFamily="49" charset="-128"/>
              <a:ea typeface="ＭＳ ゴシック" pitchFamily="49" charset="-128"/>
            </a:rPr>
            <a:t>増）となった。実質単年度収支については、財政調整基金を</a:t>
          </a:r>
          <a:r>
            <a:rPr kumimoji="1" lang="en-US" altLang="ja-JP" sz="1200">
              <a:latin typeface="ＭＳ ゴシック" pitchFamily="49" charset="-128"/>
              <a:ea typeface="ＭＳ ゴシック" pitchFamily="49" charset="-128"/>
            </a:rPr>
            <a:t>256,000</a:t>
          </a:r>
          <a:r>
            <a:rPr kumimoji="1" lang="ja-JP" altLang="en-US" sz="1200">
              <a:latin typeface="ＭＳ ゴシック" pitchFamily="49" charset="-128"/>
              <a:ea typeface="ＭＳ ゴシック" pitchFamily="49" charset="-128"/>
            </a:rPr>
            <a:t>千円取り崩したことで前年度に引き続き赤字となっている。</a:t>
          </a:r>
        </a:p>
        <a:p>
          <a:r>
            <a:rPr kumimoji="1" lang="ja-JP" altLang="en-US" sz="1200">
              <a:latin typeface="ＭＳ ゴシック" pitchFamily="49" charset="-128"/>
              <a:ea typeface="ＭＳ ゴシック" pitchFamily="49" charset="-128"/>
            </a:rPr>
            <a:t>　地方交付税の減少や老朽化等に伴う各公共施設修繕が増加していくことが見込まれるため、その対応のため当面は財政調整基金を取り崩す財政運営が続く見通しである。財政を圧迫させないよう、大規模な投資的経費の抑制を図るとともに、事業の見直しや精査を行い適切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一般会計において、農村環境改善センター改修工事、色麻小学校校庭芝生化工事等の大規模事業が完了した影響により、前年度と比較すると標準財政規模比が</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5.30%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水道事業会計においては、平成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年度に水道の安定供給を図ることを目的とし、水道管の老朽化対策を実施したことにより標準財政規模比が一時減少したが、平成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年度以降は例年並みとなっている。</a:t>
          </a:r>
        </a:p>
        <a:p>
          <a:r>
            <a:rPr kumimoji="1" lang="ja-JP" altLang="en-US" sz="1400">
              <a:latin typeface="ＭＳ ゴシック" pitchFamily="49" charset="-128"/>
              <a:ea typeface="ＭＳ ゴシック" pitchFamily="49" charset="-128"/>
            </a:rPr>
            <a:t>　上記</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会計含め全ての会計で黒字となっている。今後も現在の水準を維持し、継続して適切な財政運営に努めていく。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4443273</v>
      </c>
      <c r="BO4" s="431"/>
      <c r="BP4" s="431"/>
      <c r="BQ4" s="431"/>
      <c r="BR4" s="431"/>
      <c r="BS4" s="431"/>
      <c r="BT4" s="431"/>
      <c r="BU4" s="432"/>
      <c r="BV4" s="430">
        <v>4752479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5.4</v>
      </c>
      <c r="CU4" s="437"/>
      <c r="CV4" s="437"/>
      <c r="CW4" s="437"/>
      <c r="CX4" s="437"/>
      <c r="CY4" s="437"/>
      <c r="CZ4" s="437"/>
      <c r="DA4" s="438"/>
      <c r="DB4" s="436">
        <v>4.2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4276461</v>
      </c>
      <c r="BO5" s="468"/>
      <c r="BP5" s="468"/>
      <c r="BQ5" s="468"/>
      <c r="BR5" s="468"/>
      <c r="BS5" s="468"/>
      <c r="BT5" s="468"/>
      <c r="BU5" s="469"/>
      <c r="BV5" s="467">
        <v>4616795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86.5</v>
      </c>
      <c r="CU5" s="465"/>
      <c r="CV5" s="465"/>
      <c r="CW5" s="465"/>
      <c r="CX5" s="465"/>
      <c r="CY5" s="465"/>
      <c r="CZ5" s="465"/>
      <c r="DA5" s="466"/>
      <c r="DB5" s="464">
        <v>87.4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166812</v>
      </c>
      <c r="BO6" s="468"/>
      <c r="BP6" s="468"/>
      <c r="BQ6" s="468"/>
      <c r="BR6" s="468"/>
      <c r="BS6" s="468"/>
      <c r="BT6" s="468"/>
      <c r="BU6" s="469"/>
      <c r="BV6" s="467">
        <v>135684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89.4</v>
      </c>
      <c r="CU6" s="505"/>
      <c r="CV6" s="505"/>
      <c r="CW6" s="505"/>
      <c r="CX6" s="505"/>
      <c r="CY6" s="505"/>
      <c r="CZ6" s="505"/>
      <c r="DA6" s="506"/>
      <c r="DB6" s="504">
        <v>91.2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9958</v>
      </c>
      <c r="BO7" s="468"/>
      <c r="BP7" s="468"/>
      <c r="BQ7" s="468"/>
      <c r="BR7" s="468"/>
      <c r="BS7" s="468"/>
      <c r="BT7" s="468"/>
      <c r="BU7" s="469"/>
      <c r="BV7" s="467">
        <v>13065</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2928009</v>
      </c>
      <c r="CU7" s="468"/>
      <c r="CV7" s="468"/>
      <c r="CW7" s="468"/>
      <c r="CX7" s="468"/>
      <c r="CY7" s="468"/>
      <c r="CZ7" s="468"/>
      <c r="DA7" s="469"/>
      <c r="DB7" s="467">
        <v>2929205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156854</v>
      </c>
      <c r="BO8" s="468"/>
      <c r="BP8" s="468"/>
      <c r="BQ8" s="468"/>
      <c r="BR8" s="468"/>
      <c r="BS8" s="468"/>
      <c r="BT8" s="468"/>
      <c r="BU8" s="469"/>
      <c r="BV8" s="467">
        <v>122619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0.31</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7238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34235</v>
      </c>
      <c r="BO9" s="468"/>
      <c r="BP9" s="468"/>
      <c r="BQ9" s="468"/>
      <c r="BR9" s="468"/>
      <c r="BS9" s="468"/>
      <c r="BT9" s="468"/>
      <c r="BU9" s="469"/>
      <c r="BV9" s="467">
        <v>-32067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8.9</v>
      </c>
      <c r="CU9" s="465"/>
      <c r="CV9" s="465"/>
      <c r="CW9" s="465"/>
      <c r="CX9" s="465"/>
      <c r="CY9" s="465"/>
      <c r="CZ9" s="465"/>
      <c r="DA9" s="466"/>
      <c r="DB9" s="464">
        <v>8.1999999999999993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7431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107</v>
      </c>
      <c r="AV10" s="500"/>
      <c r="AW10" s="500"/>
      <c r="AX10" s="500"/>
      <c r="AY10" s="501" t="s">
        <v>119</v>
      </c>
      <c r="AZ10" s="502"/>
      <c r="BA10" s="502"/>
      <c r="BB10" s="502"/>
      <c r="BC10" s="502"/>
      <c r="BD10" s="502"/>
      <c r="BE10" s="502"/>
      <c r="BF10" s="502"/>
      <c r="BG10" s="502"/>
      <c r="BH10" s="502"/>
      <c r="BI10" s="502"/>
      <c r="BJ10" s="502"/>
      <c r="BK10" s="502"/>
      <c r="BL10" s="502"/>
      <c r="BM10" s="503"/>
      <c r="BN10" s="467">
        <v>6700</v>
      </c>
      <c r="BO10" s="468"/>
      <c r="BP10" s="468"/>
      <c r="BQ10" s="468"/>
      <c r="BR10" s="468"/>
      <c r="BS10" s="468"/>
      <c r="BT10" s="468"/>
      <c r="BU10" s="469"/>
      <c r="BV10" s="467">
        <v>3000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6779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256000</v>
      </c>
      <c r="BO12" s="468"/>
      <c r="BP12" s="468"/>
      <c r="BQ12" s="468"/>
      <c r="BR12" s="468"/>
      <c r="BS12" s="468"/>
      <c r="BT12" s="468"/>
      <c r="BU12" s="469"/>
      <c r="BV12" s="467">
        <v>258000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6728</v>
      </c>
      <c r="S13" s="552"/>
      <c r="T13" s="552"/>
      <c r="U13" s="552"/>
      <c r="V13" s="553"/>
      <c r="W13" s="483" t="s">
        <v>139</v>
      </c>
      <c r="X13" s="484"/>
      <c r="Y13" s="484"/>
      <c r="Z13" s="484"/>
      <c r="AA13" s="484"/>
      <c r="AB13" s="474"/>
      <c r="AC13" s="518">
        <v>735</v>
      </c>
      <c r="AD13" s="519"/>
      <c r="AE13" s="519"/>
      <c r="AF13" s="519"/>
      <c r="AG13" s="561"/>
      <c r="AH13" s="518">
        <v>763</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-215065</v>
      </c>
      <c r="BO13" s="468"/>
      <c r="BP13" s="468"/>
      <c r="BQ13" s="468"/>
      <c r="BR13" s="468"/>
      <c r="BS13" s="468"/>
      <c r="BT13" s="468"/>
      <c r="BU13" s="469"/>
      <c r="BV13" s="467">
        <v>-287067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10.3</v>
      </c>
      <c r="CU13" s="465"/>
      <c r="CV13" s="465"/>
      <c r="CW13" s="465"/>
      <c r="CX13" s="465"/>
      <c r="CY13" s="465"/>
      <c r="CZ13" s="465"/>
      <c r="DA13" s="466"/>
      <c r="DB13" s="464">
        <v>9.1999999999999993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6892</v>
      </c>
      <c r="S14" s="552"/>
      <c r="T14" s="552"/>
      <c r="U14" s="552"/>
      <c r="V14" s="553"/>
      <c r="W14" s="457"/>
      <c r="X14" s="458"/>
      <c r="Y14" s="458"/>
      <c r="Z14" s="458"/>
      <c r="AA14" s="458"/>
      <c r="AB14" s="447"/>
      <c r="AC14" s="554">
        <v>19.2</v>
      </c>
      <c r="AD14" s="555"/>
      <c r="AE14" s="555"/>
      <c r="AF14" s="555"/>
      <c r="AG14" s="556"/>
      <c r="AH14" s="554">
        <v>20.3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109.3</v>
      </c>
      <c r="CU14" s="566"/>
      <c r="CV14" s="566"/>
      <c r="CW14" s="566"/>
      <c r="CX14" s="566"/>
      <c r="CY14" s="566"/>
      <c r="CZ14" s="566"/>
      <c r="DA14" s="567"/>
      <c r="DB14" s="565">
        <v>109.4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6852</v>
      </c>
      <c r="S15" s="552"/>
      <c r="T15" s="552"/>
      <c r="U15" s="552"/>
      <c r="V15" s="553"/>
      <c r="W15" s="483" t="s">
        <v>147</v>
      </c>
      <c r="X15" s="484"/>
      <c r="Y15" s="484"/>
      <c r="Z15" s="484"/>
      <c r="AA15" s="484"/>
      <c r="AB15" s="474"/>
      <c r="AC15" s="518">
        <v>1312</v>
      </c>
      <c r="AD15" s="519"/>
      <c r="AE15" s="519"/>
      <c r="AF15" s="519"/>
      <c r="AG15" s="561"/>
      <c r="AH15" s="518">
        <v>1258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809657</v>
      </c>
      <c r="BO15" s="431"/>
      <c r="BP15" s="431"/>
      <c r="BQ15" s="431"/>
      <c r="BR15" s="431"/>
      <c r="BS15" s="431"/>
      <c r="BT15" s="431"/>
      <c r="BU15" s="432"/>
      <c r="BV15" s="430">
        <v>806363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34.299999999999997</v>
      </c>
      <c r="AD16" s="555"/>
      <c r="AE16" s="555"/>
      <c r="AF16" s="555"/>
      <c r="AG16" s="556"/>
      <c r="AH16" s="554">
        <v>33.5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2635086</v>
      </c>
      <c r="BO16" s="468"/>
      <c r="BP16" s="468"/>
      <c r="BQ16" s="468"/>
      <c r="BR16" s="468"/>
      <c r="BS16" s="468"/>
      <c r="BT16" s="468"/>
      <c r="BU16" s="469"/>
      <c r="BV16" s="467">
        <v>2604070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1777</v>
      </c>
      <c r="AD17" s="519"/>
      <c r="AE17" s="519"/>
      <c r="AF17" s="519"/>
      <c r="AG17" s="561"/>
      <c r="AH17" s="518">
        <v>1738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1007345</v>
      </c>
      <c r="BO17" s="468"/>
      <c r="BP17" s="468"/>
      <c r="BQ17" s="468"/>
      <c r="BR17" s="468"/>
      <c r="BS17" s="468"/>
      <c r="BT17" s="468"/>
      <c r="BU17" s="469"/>
      <c r="BV17" s="467">
        <v>1004790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109.28</v>
      </c>
      <c r="M18" s="583"/>
      <c r="N18" s="583"/>
      <c r="O18" s="583"/>
      <c r="P18" s="583"/>
      <c r="Q18" s="583"/>
      <c r="R18" s="584"/>
      <c r="S18" s="584"/>
      <c r="T18" s="584"/>
      <c r="U18" s="584"/>
      <c r="V18" s="585"/>
      <c r="W18" s="485"/>
      <c r="X18" s="486"/>
      <c r="Y18" s="486"/>
      <c r="Z18" s="486"/>
      <c r="AA18" s="486"/>
      <c r="AB18" s="477"/>
      <c r="AC18" s="586">
        <v>46.5</v>
      </c>
      <c r="AD18" s="587"/>
      <c r="AE18" s="587"/>
      <c r="AF18" s="587"/>
      <c r="AG18" s="588"/>
      <c r="AH18" s="586">
        <v>46.2</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2619456</v>
      </c>
      <c r="BO18" s="468"/>
      <c r="BP18" s="468"/>
      <c r="BQ18" s="468"/>
      <c r="BR18" s="468"/>
      <c r="BS18" s="468"/>
      <c r="BT18" s="468"/>
      <c r="BU18" s="469"/>
      <c r="BV18" s="467">
        <v>2629876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66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3630627</v>
      </c>
      <c r="BO19" s="468"/>
      <c r="BP19" s="468"/>
      <c r="BQ19" s="468"/>
      <c r="BR19" s="468"/>
      <c r="BS19" s="468"/>
      <c r="BT19" s="468"/>
      <c r="BU19" s="469"/>
      <c r="BV19" s="467">
        <v>3785007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1974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0" t="s">
        <v>167</v>
      </c>
      <c r="AI22" s="484"/>
      <c r="AJ22" s="484"/>
      <c r="AK22" s="484"/>
      <c r="AL22" s="474"/>
      <c r="AM22" s="630" t="s">
        <v>168</v>
      </c>
      <c r="AN22" s="631"/>
      <c r="AO22" s="631"/>
      <c r="AP22" s="631"/>
      <c r="AQ22" s="631"/>
      <c r="AR22" s="632"/>
      <c r="AS22" s="613" t="s">
        <v>165</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169</v>
      </c>
      <c r="AZ23" s="428"/>
      <c r="BA23" s="428"/>
      <c r="BB23" s="428"/>
      <c r="BC23" s="428"/>
      <c r="BD23" s="428"/>
      <c r="BE23" s="428"/>
      <c r="BF23" s="428"/>
      <c r="BG23" s="428"/>
      <c r="BH23" s="428"/>
      <c r="BI23" s="428"/>
      <c r="BJ23" s="428"/>
      <c r="BK23" s="428"/>
      <c r="BL23" s="428"/>
      <c r="BM23" s="429"/>
      <c r="BN23" s="467">
        <v>3841573</v>
      </c>
      <c r="BO23" s="468"/>
      <c r="BP23" s="468"/>
      <c r="BQ23" s="468"/>
      <c r="BR23" s="468"/>
      <c r="BS23" s="468"/>
      <c r="BT23" s="468"/>
      <c r="BU23" s="469"/>
      <c r="BV23" s="467">
        <v>3970973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6960</v>
      </c>
      <c r="R24" s="519"/>
      <c r="S24" s="519"/>
      <c r="T24" s="519"/>
      <c r="U24" s="519"/>
      <c r="V24" s="561"/>
      <c r="W24" s="620"/>
      <c r="X24" s="608"/>
      <c r="Y24" s="609"/>
      <c r="Z24" s="517" t="s">
        <v>171</v>
      </c>
      <c r="AA24" s="497"/>
      <c r="AB24" s="497"/>
      <c r="AC24" s="497"/>
      <c r="AD24" s="497"/>
      <c r="AE24" s="497"/>
      <c r="AF24" s="497"/>
      <c r="AG24" s="498"/>
      <c r="AH24" s="518">
        <v>93</v>
      </c>
      <c r="AI24" s="519"/>
      <c r="AJ24" s="519"/>
      <c r="AK24" s="519"/>
      <c r="AL24" s="561"/>
      <c r="AM24" s="518">
        <v>258540</v>
      </c>
      <c r="AN24" s="519"/>
      <c r="AO24" s="519"/>
      <c r="AP24" s="519"/>
      <c r="AQ24" s="519"/>
      <c r="AR24" s="561"/>
      <c r="AS24" s="518">
        <v>2780</v>
      </c>
      <c r="AT24" s="519"/>
      <c r="AU24" s="519"/>
      <c r="AV24" s="519"/>
      <c r="AW24" s="519"/>
      <c r="AX24" s="520"/>
      <c r="AY24" s="638" t="s">
        <v>172</v>
      </c>
      <c r="AZ24" s="639"/>
      <c r="BA24" s="639"/>
      <c r="BB24" s="639"/>
      <c r="BC24" s="639"/>
      <c r="BD24" s="639"/>
      <c r="BE24" s="639"/>
      <c r="BF24" s="639"/>
      <c r="BG24" s="639"/>
      <c r="BH24" s="639"/>
      <c r="BI24" s="639"/>
      <c r="BJ24" s="639"/>
      <c r="BK24" s="639"/>
      <c r="BL24" s="639"/>
      <c r="BM24" s="640"/>
      <c r="BN24" s="467">
        <v>2048643</v>
      </c>
      <c r="BO24" s="468"/>
      <c r="BP24" s="468"/>
      <c r="BQ24" s="468"/>
      <c r="BR24" s="468"/>
      <c r="BS24" s="468"/>
      <c r="BT24" s="468"/>
      <c r="BU24" s="469"/>
      <c r="BV24" s="467">
        <v>2133118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5814</v>
      </c>
      <c r="R25" s="519"/>
      <c r="S25" s="519"/>
      <c r="T25" s="519"/>
      <c r="U25" s="519"/>
      <c r="V25" s="561"/>
      <c r="W25" s="620"/>
      <c r="X25" s="608"/>
      <c r="Y25" s="609"/>
      <c r="Z25" s="517" t="s">
        <v>174</v>
      </c>
      <c r="AA25" s="497"/>
      <c r="AB25" s="497"/>
      <c r="AC25" s="497"/>
      <c r="AD25" s="497"/>
      <c r="AE25" s="497"/>
      <c r="AF25" s="497"/>
      <c r="AG25" s="498"/>
      <c r="AH25" s="518" t="s">
        <v>127</v>
      </c>
      <c r="AI25" s="519"/>
      <c r="AJ25" s="519"/>
      <c r="AK25" s="519"/>
      <c r="AL25" s="561"/>
      <c r="AM25" s="518" t="s">
        <v>175</v>
      </c>
      <c r="AN25" s="519"/>
      <c r="AO25" s="519"/>
      <c r="AP25" s="519"/>
      <c r="AQ25" s="519"/>
      <c r="AR25" s="561"/>
      <c r="AS25" s="518" t="s">
        <v>127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1740285</v>
      </c>
      <c r="BO25" s="431"/>
      <c r="BP25" s="431"/>
      <c r="BQ25" s="431"/>
      <c r="BR25" s="431"/>
      <c r="BS25" s="431"/>
      <c r="BT25" s="431"/>
      <c r="BU25" s="432"/>
      <c r="BV25" s="430">
        <v>1721064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4698</v>
      </c>
      <c r="R26" s="519"/>
      <c r="S26" s="519"/>
      <c r="T26" s="519"/>
      <c r="U26" s="519"/>
      <c r="V26" s="561"/>
      <c r="W26" s="620"/>
      <c r="X26" s="608"/>
      <c r="Y26" s="609"/>
      <c r="Z26" s="517" t="s">
        <v>178</v>
      </c>
      <c r="AA26" s="644"/>
      <c r="AB26" s="644"/>
      <c r="AC26" s="644"/>
      <c r="AD26" s="644"/>
      <c r="AE26" s="644"/>
      <c r="AF26" s="644"/>
      <c r="AG26" s="645"/>
      <c r="AH26" s="518">
        <v>6</v>
      </c>
      <c r="AI26" s="519"/>
      <c r="AJ26" s="519"/>
      <c r="AK26" s="519"/>
      <c r="AL26" s="561"/>
      <c r="AM26" s="518">
        <v>16062</v>
      </c>
      <c r="AN26" s="519"/>
      <c r="AO26" s="519"/>
      <c r="AP26" s="519"/>
      <c r="AQ26" s="519"/>
      <c r="AR26" s="561"/>
      <c r="AS26" s="518">
        <v>2677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3230</v>
      </c>
      <c r="R27" s="519"/>
      <c r="S27" s="519"/>
      <c r="T27" s="519"/>
      <c r="U27" s="519"/>
      <c r="V27" s="561"/>
      <c r="W27" s="620"/>
      <c r="X27" s="608"/>
      <c r="Y27" s="609"/>
      <c r="Z27" s="517" t="s">
        <v>181</v>
      </c>
      <c r="AA27" s="497"/>
      <c r="AB27" s="497"/>
      <c r="AC27" s="497"/>
      <c r="AD27" s="497"/>
      <c r="AE27" s="497"/>
      <c r="AF27" s="497"/>
      <c r="AG27" s="498"/>
      <c r="AH27" s="518">
        <v>9</v>
      </c>
      <c r="AI27" s="519"/>
      <c r="AJ27" s="519"/>
      <c r="AK27" s="519"/>
      <c r="AL27" s="561"/>
      <c r="AM27" s="518">
        <v>25164</v>
      </c>
      <c r="AN27" s="519"/>
      <c r="AO27" s="519"/>
      <c r="AP27" s="519"/>
      <c r="AQ27" s="519"/>
      <c r="AR27" s="561"/>
      <c r="AS27" s="518">
        <v>2796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1">
        <v>65186</v>
      </c>
      <c r="BO27" s="642"/>
      <c r="BP27" s="642"/>
      <c r="BQ27" s="642"/>
      <c r="BR27" s="642"/>
      <c r="BS27" s="642"/>
      <c r="BT27" s="642"/>
      <c r="BU27" s="643"/>
      <c r="BV27" s="641">
        <v>64726</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2450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175</v>
      </c>
      <c r="AN28" s="519"/>
      <c r="AO28" s="519"/>
      <c r="AP28" s="519"/>
      <c r="AQ28" s="519"/>
      <c r="AR28" s="561"/>
      <c r="AS28" s="518" t="s">
        <v>175</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685000</v>
      </c>
      <c r="BO28" s="431"/>
      <c r="BP28" s="431"/>
      <c r="BQ28" s="431"/>
      <c r="BR28" s="431"/>
      <c r="BS28" s="431"/>
      <c r="BT28" s="431"/>
      <c r="BU28" s="432"/>
      <c r="BV28" s="430">
        <v>864300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11</v>
      </c>
      <c r="M29" s="519"/>
      <c r="N29" s="519"/>
      <c r="O29" s="519"/>
      <c r="P29" s="561"/>
      <c r="Q29" s="518">
        <v>2290</v>
      </c>
      <c r="R29" s="519"/>
      <c r="S29" s="519"/>
      <c r="T29" s="519"/>
      <c r="U29" s="519"/>
      <c r="V29" s="561"/>
      <c r="W29" s="621"/>
      <c r="X29" s="622"/>
      <c r="Y29" s="623"/>
      <c r="Z29" s="517" t="s">
        <v>187</v>
      </c>
      <c r="AA29" s="497"/>
      <c r="AB29" s="497"/>
      <c r="AC29" s="497"/>
      <c r="AD29" s="497"/>
      <c r="AE29" s="497"/>
      <c r="AF29" s="497"/>
      <c r="AG29" s="498"/>
      <c r="AH29" s="518">
        <v>102</v>
      </c>
      <c r="AI29" s="519"/>
      <c r="AJ29" s="519"/>
      <c r="AK29" s="519"/>
      <c r="AL29" s="561"/>
      <c r="AM29" s="518">
        <v>283704</v>
      </c>
      <c r="AN29" s="519"/>
      <c r="AO29" s="519"/>
      <c r="AP29" s="519"/>
      <c r="AQ29" s="519"/>
      <c r="AR29" s="561"/>
      <c r="AS29" s="518">
        <v>2781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114098</v>
      </c>
      <c r="BO29" s="468"/>
      <c r="BP29" s="468"/>
      <c r="BQ29" s="468"/>
      <c r="BR29" s="468"/>
      <c r="BS29" s="468"/>
      <c r="BT29" s="468"/>
      <c r="BU29" s="469"/>
      <c r="BV29" s="467">
        <v>114022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95.5</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49</v>
      </c>
      <c r="BD30" s="639"/>
      <c r="BE30" s="639"/>
      <c r="BF30" s="639"/>
      <c r="BG30" s="639"/>
      <c r="BH30" s="639"/>
      <c r="BI30" s="639"/>
      <c r="BJ30" s="639"/>
      <c r="BK30" s="639"/>
      <c r="BL30" s="639"/>
      <c r="BM30" s="640"/>
      <c r="BN30" s="641">
        <v>140434</v>
      </c>
      <c r="BO30" s="642"/>
      <c r="BP30" s="642"/>
      <c r="BQ30" s="642"/>
      <c r="BR30" s="642"/>
      <c r="BS30" s="642"/>
      <c r="BT30" s="642"/>
      <c r="BU30" s="643"/>
      <c r="BV30" s="641">
        <v>140319</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色麻町外一市一ヶ村花川ダム管理組合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色麻町産業開発公社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奨学資金貸付基金特別会計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工業団地整備事業特別会計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宮城県市町村職員退職手当組合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宮城県市町村非常勤消防団員補償報償組合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大崎地域広域行政事務組合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宮城県市町村自治振興センター</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加美郡保健医療福祉行政事務組合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加美郡保健医療福祉行政事務組合：病院会計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加美郡保健医療福祉行政事務組合：介護事業会計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宮城県後期高齢者医療広域連合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宮城県後期高齢者医療事業会計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4VlQkPq4k1bGuFGpmdeUrCCcJUGyQBIzMnG7mqgSWig2Pwdm/DVvLQVQ0gjjX/nEIMT9Cy+KrubI3zna2lJCPw==" saltValue="OcDeW+2jm97Y5p4Unw56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557</v>
      </c>
      <c r="D34" s="1248"/>
      <c r="E34" s="1249"/>
      <c r="F34" s="32">
        <v>4.54</v>
      </c>
      <c r="G34" s="33">
        <v>5</v>
      </c>
      <c r="H34" s="33">
        <v>5.13</v>
      </c>
      <c r="I34" s="33">
        <v>4.1399999999999997</v>
      </c>
      <c r="J34" s="34">
        <v>5.3</v>
      </c>
      <c r="K34" s="22"/>
      <c r="L34" s="22"/>
      <c r="M34" s="22"/>
      <c r="N34" s="22"/>
      <c r="O34" s="22"/>
      <c r="P34" s="22"/>
    </row>
    <row r="35" spans="1:16" ht="39" customHeight="1" x14ac:dyDescent="0.15">
      <c r="A35" s="22"/>
      <c r="B35" s="35"/>
      <c r="C35" s="1242" t="s">
        <v>558</v>
      </c>
      <c r="D35" s="1243"/>
      <c r="E35" s="1244"/>
      <c r="F35" s="36">
        <v>3.3</v>
      </c>
      <c r="G35" s="37">
        <v>4.13</v>
      </c>
      <c r="H35" s="37">
        <v>0.6</v>
      </c>
      <c r="I35" s="37">
        <v>4.9800000000000004</v>
      </c>
      <c r="J35" s="38">
        <v>4.7300000000000004</v>
      </c>
      <c r="K35" s="22"/>
      <c r="L35" s="22"/>
      <c r="M35" s="22"/>
      <c r="N35" s="22"/>
      <c r="O35" s="22"/>
      <c r="P35" s="22"/>
    </row>
    <row r="36" spans="1:16" ht="39" customHeight="1" x14ac:dyDescent="0.15">
      <c r="A36" s="22"/>
      <c r="B36" s="35"/>
      <c r="C36" s="1242" t="s">
        <v>559</v>
      </c>
      <c r="D36" s="1243"/>
      <c r="E36" s="1244"/>
      <c r="F36" s="36">
        <v>4.71</v>
      </c>
      <c r="G36" s="37">
        <v>4.6100000000000003</v>
      </c>
      <c r="H36" s="37">
        <v>4.1500000000000004</v>
      </c>
      <c r="I36" s="37">
        <v>3.38</v>
      </c>
      <c r="J36" s="38">
        <v>2.5499999999999998</v>
      </c>
      <c r="K36" s="22"/>
      <c r="L36" s="22"/>
      <c r="M36" s="22"/>
      <c r="N36" s="22"/>
      <c r="O36" s="22"/>
      <c r="P36" s="22"/>
    </row>
    <row r="37" spans="1:16" ht="39" customHeight="1" x14ac:dyDescent="0.15">
      <c r="A37" s="22"/>
      <c r="B37" s="35"/>
      <c r="C37" s="1242" t="s">
        <v>560</v>
      </c>
      <c r="D37" s="1243"/>
      <c r="E37" s="1244"/>
      <c r="F37" s="36">
        <v>1.39</v>
      </c>
      <c r="G37" s="37">
        <v>1.46</v>
      </c>
      <c r="H37" s="37">
        <v>1.41</v>
      </c>
      <c r="I37" s="37">
        <v>1.19</v>
      </c>
      <c r="J37" s="38">
        <v>1.38</v>
      </c>
      <c r="K37" s="22"/>
      <c r="L37" s="22"/>
      <c r="M37" s="22"/>
      <c r="N37" s="22"/>
      <c r="O37" s="22"/>
      <c r="P37" s="22"/>
    </row>
    <row r="38" spans="1:16" ht="39" customHeight="1" x14ac:dyDescent="0.15">
      <c r="A38" s="22"/>
      <c r="B38" s="35"/>
      <c r="C38" s="1242" t="s">
        <v>561</v>
      </c>
      <c r="D38" s="1243"/>
      <c r="E38" s="1244"/>
      <c r="F38" s="36">
        <v>0.26</v>
      </c>
      <c r="G38" s="37">
        <v>0.47</v>
      </c>
      <c r="H38" s="37">
        <v>0.57999999999999996</v>
      </c>
      <c r="I38" s="37">
        <v>0.37</v>
      </c>
      <c r="J38" s="38">
        <v>0.85</v>
      </c>
      <c r="K38" s="22"/>
      <c r="L38" s="22"/>
      <c r="M38" s="22"/>
      <c r="N38" s="22"/>
      <c r="O38" s="22"/>
      <c r="P38" s="22"/>
    </row>
    <row r="39" spans="1:16" ht="39" customHeight="1" x14ac:dyDescent="0.15">
      <c r="A39" s="22"/>
      <c r="B39" s="35"/>
      <c r="C39" s="1242" t="s">
        <v>562</v>
      </c>
      <c r="D39" s="1243"/>
      <c r="E39" s="1244"/>
      <c r="F39" s="36">
        <v>0.04</v>
      </c>
      <c r="G39" s="37">
        <v>0.03</v>
      </c>
      <c r="H39" s="37">
        <v>0.05</v>
      </c>
      <c r="I39" s="37">
        <v>0.04</v>
      </c>
      <c r="J39" s="38">
        <v>0.05</v>
      </c>
      <c r="K39" s="22"/>
      <c r="L39" s="22"/>
      <c r="M39" s="22"/>
      <c r="N39" s="22"/>
      <c r="O39" s="22"/>
      <c r="P39" s="22"/>
    </row>
    <row r="40" spans="1:16" ht="39" customHeight="1" x14ac:dyDescent="0.15">
      <c r="A40" s="22"/>
      <c r="B40" s="35"/>
      <c r="C40" s="1242" t="s">
        <v>563</v>
      </c>
      <c r="D40" s="1243"/>
      <c r="E40" s="1244"/>
      <c r="F40" s="36">
        <v>0.03</v>
      </c>
      <c r="G40" s="37">
        <v>0.03</v>
      </c>
      <c r="H40" s="37">
        <v>0.03</v>
      </c>
      <c r="I40" s="37">
        <v>0.03</v>
      </c>
      <c r="J40" s="38">
        <v>0.04</v>
      </c>
      <c r="K40" s="22"/>
      <c r="L40" s="22"/>
      <c r="M40" s="22"/>
      <c r="N40" s="22"/>
      <c r="O40" s="22"/>
      <c r="P40" s="22"/>
    </row>
    <row r="41" spans="1:16" ht="39" customHeight="1" x14ac:dyDescent="0.15">
      <c r="A41" s="22"/>
      <c r="B41" s="35"/>
      <c r="C41" s="1242" t="s">
        <v>564</v>
      </c>
      <c r="D41" s="1243"/>
      <c r="E41" s="1244"/>
      <c r="F41" s="36">
        <v>0.01</v>
      </c>
      <c r="G41" s="37">
        <v>0.01</v>
      </c>
      <c r="H41" s="37">
        <v>0</v>
      </c>
      <c r="I41" s="37">
        <v>0</v>
      </c>
      <c r="J41" s="38">
        <v>0.01</v>
      </c>
      <c r="K41" s="22"/>
      <c r="L41" s="22"/>
      <c r="M41" s="22"/>
      <c r="N41" s="22"/>
      <c r="O41" s="22"/>
      <c r="P41" s="22"/>
    </row>
    <row r="42" spans="1:16" ht="39" customHeight="1" x14ac:dyDescent="0.15">
      <c r="A42" s="22"/>
      <c r="B42" s="39"/>
      <c r="C42" s="1242" t="s">
        <v>565</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566</v>
      </c>
      <c r="D43" s="1246"/>
      <c r="E43" s="1247"/>
      <c r="F43" s="41" t="s">
        <v>507</v>
      </c>
      <c r="G43" s="42" t="s">
        <v>507</v>
      </c>
      <c r="H43" s="42">
        <v>0.04</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2hQbOWN5LVjOdLcesCXmCUztCf6xJqbQatd0hNsdNZjGjwUgpXB932/mwE08HQ+9gGizYwRlx78lqDtlh6rXQ==" saltValue="bgv+MsUTwHQOH/Mj5pDf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308</v>
      </c>
      <c r="L45" s="60">
        <v>295</v>
      </c>
      <c r="M45" s="60">
        <v>314</v>
      </c>
      <c r="N45" s="60">
        <v>319</v>
      </c>
      <c r="O45" s="61">
        <v>331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14</v>
      </c>
      <c r="F48" s="1258"/>
      <c r="G48" s="1258"/>
      <c r="H48" s="1258"/>
      <c r="I48" s="1258"/>
      <c r="J48" s="1259"/>
      <c r="K48" s="63">
        <v>194</v>
      </c>
      <c r="L48" s="64">
        <v>190</v>
      </c>
      <c r="M48" s="64">
        <v>196</v>
      </c>
      <c r="N48" s="64">
        <v>197</v>
      </c>
      <c r="O48" s="65">
        <v>202</v>
      </c>
      <c r="P48" s="48"/>
      <c r="Q48" s="48"/>
      <c r="R48" s="48"/>
      <c r="S48" s="48"/>
      <c r="T48" s="48"/>
      <c r="U48" s="48"/>
    </row>
    <row r="49" spans="1:21" ht="30.75" customHeight="1" x14ac:dyDescent="0.15">
      <c r="A49" s="48"/>
      <c r="B49" s="1252"/>
      <c r="C49" s="1253"/>
      <c r="D49" s="62"/>
      <c r="E49" s="1258" t="s">
        <v>15</v>
      </c>
      <c r="F49" s="1258"/>
      <c r="G49" s="1258"/>
      <c r="H49" s="1258"/>
      <c r="I49" s="1258"/>
      <c r="J49" s="1259"/>
      <c r="K49" s="63">
        <v>129</v>
      </c>
      <c r="L49" s="64">
        <v>143</v>
      </c>
      <c r="M49" s="64">
        <v>151</v>
      </c>
      <c r="N49" s="64">
        <v>176</v>
      </c>
      <c r="O49" s="65">
        <v>168</v>
      </c>
      <c r="P49" s="48"/>
      <c r="Q49" s="48"/>
      <c r="R49" s="48"/>
      <c r="S49" s="48"/>
      <c r="T49" s="48"/>
      <c r="U49" s="48"/>
    </row>
    <row r="50" spans="1:21" ht="30.75" customHeight="1" x14ac:dyDescent="0.15">
      <c r="A50" s="48"/>
      <c r="B50" s="1252"/>
      <c r="C50" s="1253"/>
      <c r="D50" s="62"/>
      <c r="E50" s="1258" t="s">
        <v>16</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507</v>
      </c>
      <c r="L51" s="64" t="s">
        <v>507</v>
      </c>
      <c r="M51" s="64" t="s">
        <v>507</v>
      </c>
      <c r="N51" s="64" t="s">
        <v>507</v>
      </c>
      <c r="O51" s="65" t="s">
        <v>507</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441</v>
      </c>
      <c r="L52" s="64">
        <v>423</v>
      </c>
      <c r="M52" s="64">
        <v>427</v>
      </c>
      <c r="N52" s="64">
        <v>417</v>
      </c>
      <c r="O52" s="65">
        <v>422</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190</v>
      </c>
      <c r="L53" s="69">
        <v>205</v>
      </c>
      <c r="M53" s="69">
        <v>234</v>
      </c>
      <c r="N53" s="69">
        <v>275</v>
      </c>
      <c r="O53" s="70">
        <v>279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507</v>
      </c>
      <c r="L57" s="84" t="s">
        <v>507</v>
      </c>
      <c r="M57" s="84" t="s">
        <v>507</v>
      </c>
      <c r="N57" s="84" t="s">
        <v>507</v>
      </c>
      <c r="O57" s="85" t="s">
        <v>507</v>
      </c>
    </row>
    <row r="58" spans="1:21" ht="31.5" customHeight="1" thickBot="1" x14ac:dyDescent="0.2">
      <c r="B58" s="1268"/>
      <c r="C58" s="1269"/>
      <c r="D58" s="1273" t="s">
        <v>26</v>
      </c>
      <c r="E58" s="1274"/>
      <c r="F58" s="1274"/>
      <c r="G58" s="1274"/>
      <c r="H58" s="1274"/>
      <c r="I58" s="1274"/>
      <c r="J58" s="1275"/>
      <c r="K58" s="86" t="s">
        <v>507</v>
      </c>
      <c r="L58" s="87" t="s">
        <v>507</v>
      </c>
      <c r="M58" s="87" t="s">
        <v>507</v>
      </c>
      <c r="N58" s="87" t="s">
        <v>507</v>
      </c>
      <c r="O58" s="88" t="s">
        <v>507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oi2DipzB0mnqRGl9x7GFmMXqhuwArPeJAvmrs1l8K21okMw9OTHi7uIJUKDvYecoufiaIJo5VaUfHTn6thnMg==" saltValue="fr3j5Qjn++3YBIbNVn14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76" t="s">
        <v>29</v>
      </c>
      <c r="C41" s="1277"/>
      <c r="D41" s="102"/>
      <c r="E41" s="1282" t="s">
        <v>30</v>
      </c>
      <c r="F41" s="1282"/>
      <c r="G41" s="1282"/>
      <c r="H41" s="1283"/>
      <c r="I41" s="103">
        <v>3992</v>
      </c>
      <c r="J41" s="104">
        <v>3932</v>
      </c>
      <c r="K41" s="104">
        <v>3848</v>
      </c>
      <c r="L41" s="104">
        <v>3971</v>
      </c>
      <c r="M41" s="105">
        <v>3821</v>
      </c>
    </row>
    <row r="42" spans="2:13" ht="27.75" customHeight="1" x14ac:dyDescent="0.15">
      <c r="B42" s="1278"/>
      <c r="C42" s="1279"/>
      <c r="D42" s="106"/>
      <c r="E42" s="1284" t="s">
        <v>31</v>
      </c>
      <c r="F42" s="1284"/>
      <c r="G42" s="1284"/>
      <c r="H42" s="1285"/>
      <c r="I42" s="107" t="s">
        <v>507</v>
      </c>
      <c r="J42" s="108" t="s">
        <v>507</v>
      </c>
      <c r="K42" s="108" t="s">
        <v>507</v>
      </c>
      <c r="L42" s="108" t="s">
        <v>507</v>
      </c>
      <c r="M42" s="109" t="s">
        <v>507</v>
      </c>
    </row>
    <row r="43" spans="2:13" ht="27.75" customHeight="1" x14ac:dyDescent="0.15">
      <c r="B43" s="1278"/>
      <c r="C43" s="1279"/>
      <c r="D43" s="106"/>
      <c r="E43" s="1284" t="s">
        <v>32</v>
      </c>
      <c r="F43" s="1284"/>
      <c r="G43" s="1284"/>
      <c r="H43" s="1285"/>
      <c r="I43" s="107">
        <v>2527</v>
      </c>
      <c r="J43" s="108">
        <v>2377</v>
      </c>
      <c r="K43" s="108">
        <v>2267</v>
      </c>
      <c r="L43" s="108">
        <v>2241</v>
      </c>
      <c r="M43" s="109">
        <v>2256</v>
      </c>
    </row>
    <row r="44" spans="2:13" ht="27.75" customHeight="1" x14ac:dyDescent="0.15">
      <c r="B44" s="1278"/>
      <c r="C44" s="1279"/>
      <c r="D44" s="106"/>
      <c r="E44" s="1284" t="s">
        <v>33</v>
      </c>
      <c r="F44" s="1284"/>
      <c r="G44" s="1284"/>
      <c r="H44" s="1285"/>
      <c r="I44" s="107">
        <v>1810</v>
      </c>
      <c r="J44" s="108">
        <v>1717</v>
      </c>
      <c r="K44" s="108">
        <v>1635</v>
      </c>
      <c r="L44" s="108">
        <v>1484</v>
      </c>
      <c r="M44" s="109">
        <v>1254</v>
      </c>
    </row>
    <row r="45" spans="2:13" ht="27.75" customHeight="1" x14ac:dyDescent="0.15">
      <c r="B45" s="1278"/>
      <c r="C45" s="1279"/>
      <c r="D45" s="106"/>
      <c r="E45" s="1284" t="s">
        <v>34</v>
      </c>
      <c r="F45" s="1284"/>
      <c r="G45" s="1284"/>
      <c r="H45" s="1285"/>
      <c r="I45" s="107">
        <v>704</v>
      </c>
      <c r="J45" s="108">
        <v>657</v>
      </c>
      <c r="K45" s="108">
        <v>678</v>
      </c>
      <c r="L45" s="108">
        <v>645</v>
      </c>
      <c r="M45" s="109">
        <v>596</v>
      </c>
    </row>
    <row r="46" spans="2:13" ht="27.75" customHeight="1" x14ac:dyDescent="0.15">
      <c r="B46" s="1278"/>
      <c r="C46" s="1279"/>
      <c r="D46" s="110"/>
      <c r="E46" s="1284" t="s">
        <v>35</v>
      </c>
      <c r="F46" s="1284"/>
      <c r="G46" s="1284"/>
      <c r="H46" s="1285"/>
      <c r="I46" s="107" t="s">
        <v>507</v>
      </c>
      <c r="J46" s="108" t="s">
        <v>507</v>
      </c>
      <c r="K46" s="108" t="s">
        <v>507</v>
      </c>
      <c r="L46" s="108" t="s">
        <v>507</v>
      </c>
      <c r="M46" s="109" t="s">
        <v>507</v>
      </c>
    </row>
    <row r="47" spans="2:13" ht="27.75" customHeight="1" x14ac:dyDescent="0.15">
      <c r="B47" s="1278"/>
      <c r="C47" s="1279"/>
      <c r="D47" s="111"/>
      <c r="E47" s="1286" t="s">
        <v>36</v>
      </c>
      <c r="F47" s="1287"/>
      <c r="G47" s="1287"/>
      <c r="H47" s="1288"/>
      <c r="I47" s="107" t="s">
        <v>507</v>
      </c>
      <c r="J47" s="108" t="s">
        <v>507</v>
      </c>
      <c r="K47" s="108" t="s">
        <v>507</v>
      </c>
      <c r="L47" s="108" t="s">
        <v>507</v>
      </c>
      <c r="M47" s="109" t="s">
        <v>507</v>
      </c>
    </row>
    <row r="48" spans="2:13" ht="27.75" customHeight="1" x14ac:dyDescent="0.15">
      <c r="B48" s="1278"/>
      <c r="C48" s="1279"/>
      <c r="D48" s="106"/>
      <c r="E48" s="1284" t="s">
        <v>37</v>
      </c>
      <c r="F48" s="1284"/>
      <c r="G48" s="1284"/>
      <c r="H48" s="1285"/>
      <c r="I48" s="107" t="s">
        <v>507</v>
      </c>
      <c r="J48" s="108" t="s">
        <v>507</v>
      </c>
      <c r="K48" s="108" t="s">
        <v>507</v>
      </c>
      <c r="L48" s="108" t="s">
        <v>507</v>
      </c>
      <c r="M48" s="109" t="s">
        <v>507</v>
      </c>
    </row>
    <row r="49" spans="2:13" ht="27.75" customHeight="1" x14ac:dyDescent="0.15">
      <c r="B49" s="1280"/>
      <c r="C49" s="1281"/>
      <c r="D49" s="106"/>
      <c r="E49" s="1284" t="s">
        <v>38</v>
      </c>
      <c r="F49" s="1284"/>
      <c r="G49" s="1284"/>
      <c r="H49" s="1285"/>
      <c r="I49" s="107" t="s">
        <v>507</v>
      </c>
      <c r="J49" s="108">
        <v>24</v>
      </c>
      <c r="K49" s="108" t="s">
        <v>507</v>
      </c>
      <c r="L49" s="108" t="s">
        <v>507</v>
      </c>
      <c r="M49" s="109" t="s">
        <v>507</v>
      </c>
    </row>
    <row r="50" spans="2:13" ht="27.75" customHeight="1" x14ac:dyDescent="0.15">
      <c r="B50" s="1289" t="s">
        <v>39</v>
      </c>
      <c r="C50" s="1290"/>
      <c r="D50" s="112"/>
      <c r="E50" s="1284" t="s">
        <v>40</v>
      </c>
      <c r="F50" s="1284"/>
      <c r="G50" s="1284"/>
      <c r="H50" s="1285"/>
      <c r="I50" s="107">
        <v>1502</v>
      </c>
      <c r="J50" s="108">
        <v>1721</v>
      </c>
      <c r="K50" s="108">
        <v>1557</v>
      </c>
      <c r="L50" s="108">
        <v>1413</v>
      </c>
      <c r="M50" s="109">
        <v>1262</v>
      </c>
    </row>
    <row r="51" spans="2:13" ht="27.75" customHeight="1" x14ac:dyDescent="0.15">
      <c r="B51" s="1278"/>
      <c r="C51" s="1279"/>
      <c r="D51" s="106"/>
      <c r="E51" s="1284" t="s">
        <v>41</v>
      </c>
      <c r="F51" s="1284"/>
      <c r="G51" s="1284"/>
      <c r="H51" s="1285"/>
      <c r="I51" s="107">
        <v>133</v>
      </c>
      <c r="J51" s="108">
        <v>125</v>
      </c>
      <c r="K51" s="108">
        <v>117</v>
      </c>
      <c r="L51" s="108">
        <v>95</v>
      </c>
      <c r="M51" s="109">
        <v>82</v>
      </c>
    </row>
    <row r="52" spans="2:13" ht="27.75" customHeight="1" x14ac:dyDescent="0.15">
      <c r="B52" s="1280"/>
      <c r="C52" s="1281"/>
      <c r="D52" s="106"/>
      <c r="E52" s="1284" t="s">
        <v>42</v>
      </c>
      <c r="F52" s="1284"/>
      <c r="G52" s="1284"/>
      <c r="H52" s="1285"/>
      <c r="I52" s="107">
        <v>4617</v>
      </c>
      <c r="J52" s="108">
        <v>4467</v>
      </c>
      <c r="K52" s="108">
        <v>4178</v>
      </c>
      <c r="L52" s="108">
        <v>4077</v>
      </c>
      <c r="M52" s="109">
        <v>3837</v>
      </c>
    </row>
    <row r="53" spans="2:13" ht="27.75" customHeight="1" thickBot="1" x14ac:dyDescent="0.2">
      <c r="B53" s="1291" t="s">
        <v>43</v>
      </c>
      <c r="C53" s="1292"/>
      <c r="D53" s="113"/>
      <c r="E53" s="1293" t="s">
        <v>44</v>
      </c>
      <c r="F53" s="1293"/>
      <c r="G53" s="1293"/>
      <c r="H53" s="1294"/>
      <c r="I53" s="114">
        <v>2781</v>
      </c>
      <c r="J53" s="115">
        <v>2395</v>
      </c>
      <c r="K53" s="115">
        <v>2577</v>
      </c>
      <c r="L53" s="115">
        <v>2756</v>
      </c>
      <c r="M53" s="116">
        <v>2747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Ojp8KDWrkAMfcIs7Oh8u4tZHnpr+8x9xs12JeY/KfVYZu/qloFW6qSob4mkzafjazHyh+KhlxtIF1Z0N9Baig==" saltValue="A9FvbKVH1rJDCaGp2/Vq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47</v>
      </c>
      <c r="D55" s="1303"/>
      <c r="E55" s="1304"/>
      <c r="F55" s="128">
        <v>1039</v>
      </c>
      <c r="G55" s="128">
        <v>864</v>
      </c>
      <c r="H55" s="129">
        <v>685</v>
      </c>
    </row>
    <row r="56" spans="2:8" ht="52.5" customHeight="1" x14ac:dyDescent="0.15">
      <c r="B56" s="130"/>
      <c r="C56" s="1305" t="s">
        <v>48</v>
      </c>
      <c r="D56" s="1305"/>
      <c r="E56" s="1306"/>
      <c r="F56" s="131">
        <v>114</v>
      </c>
      <c r="G56" s="131">
        <v>114</v>
      </c>
      <c r="H56" s="132">
        <v>114</v>
      </c>
    </row>
    <row r="57" spans="2:8" ht="53.25" customHeight="1" x14ac:dyDescent="0.15">
      <c r="B57" s="130"/>
      <c r="C57" s="1307" t="s">
        <v>49</v>
      </c>
      <c r="D57" s="1307"/>
      <c r="E57" s="1308"/>
      <c r="F57" s="133">
        <v>138</v>
      </c>
      <c r="G57" s="133">
        <v>140</v>
      </c>
      <c r="H57" s="134">
        <v>140</v>
      </c>
    </row>
    <row r="58" spans="2:8" ht="45.75" customHeight="1" x14ac:dyDescent="0.15">
      <c r="B58" s="135"/>
      <c r="C58" s="1295" t="s">
        <v>584</v>
      </c>
      <c r="D58" s="1296"/>
      <c r="E58" s="1297"/>
      <c r="F58" s="136">
        <v>71</v>
      </c>
      <c r="G58" s="136">
        <v>73</v>
      </c>
      <c r="H58" s="137">
        <v>69</v>
      </c>
    </row>
    <row r="59" spans="2:8" ht="45.75" customHeight="1" x14ac:dyDescent="0.15">
      <c r="B59" s="135"/>
      <c r="C59" s="1295" t="s">
        <v>585</v>
      </c>
      <c r="D59" s="1296"/>
      <c r="E59" s="1297"/>
      <c r="F59" s="136">
        <v>19</v>
      </c>
      <c r="G59" s="136">
        <v>29</v>
      </c>
      <c r="H59" s="137">
        <v>41</v>
      </c>
    </row>
    <row r="60" spans="2:8" ht="45.75" customHeight="1" x14ac:dyDescent="0.15">
      <c r="B60" s="135"/>
      <c r="C60" s="1295" t="s">
        <v>586</v>
      </c>
      <c r="D60" s="1296"/>
      <c r="E60" s="1297"/>
      <c r="F60" s="136">
        <v>18</v>
      </c>
      <c r="G60" s="136">
        <v>18</v>
      </c>
      <c r="H60" s="137">
        <v>18</v>
      </c>
    </row>
    <row r="61" spans="2:8" ht="45.75" customHeight="1" x14ac:dyDescent="0.15">
      <c r="B61" s="135"/>
      <c r="C61" s="1295" t="s">
        <v>587</v>
      </c>
      <c r="D61" s="1296"/>
      <c r="E61" s="1297"/>
      <c r="F61" s="136">
        <v>11</v>
      </c>
      <c r="G61" s="136">
        <v>11</v>
      </c>
      <c r="H61" s="137">
        <v>11</v>
      </c>
    </row>
    <row r="62" spans="2:8" ht="45.75" customHeight="1" thickBot="1" x14ac:dyDescent="0.2">
      <c r="B62" s="138"/>
      <c r="C62" s="1298" t="s">
        <v>588</v>
      </c>
      <c r="D62" s="1299"/>
      <c r="E62" s="1300"/>
      <c r="F62" s="139" t="s">
        <v>589</v>
      </c>
      <c r="G62" s="139" t="s">
        <v>589</v>
      </c>
      <c r="H62" s="140">
        <v>1</v>
      </c>
    </row>
    <row r="63" spans="2:8" ht="52.5" customHeight="1" thickBot="1" x14ac:dyDescent="0.2">
      <c r="B63" s="141"/>
      <c r="C63" s="1301" t="s">
        <v>50</v>
      </c>
      <c r="D63" s="1301"/>
      <c r="E63" s="1302"/>
      <c r="F63" s="142">
        <v>1291</v>
      </c>
      <c r="G63" s="142">
        <v>1119</v>
      </c>
      <c r="H63" s="143">
        <v>940</v>
      </c>
    </row>
    <row r="64" spans="2:8" ht="15" customHeight="1" x14ac:dyDescent="0.15"/>
  </sheetData>
  <sheetProtection algorithmName="SHA-512" hashValue="yNnvJ6iTZpQhXsagmj5259ap/pYWEbkKuGf3flFmmU17wpMXQjlEiH2dntZZNSW2PexlzbTeKq5yK25W8W56Bw==" saltValue="Yw0ht0gh8E4YFDCbpLOs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opLeftCell="AO1" zoomScale="90" zoomScaleNormal="90"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595</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09">
        <v>109.3</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597</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09">
        <v>63.8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598</v>
      </c>
      <c r="AO55" s="1314"/>
      <c r="AP55" s="1314"/>
      <c r="AQ55" s="1314"/>
      <c r="AR55" s="1314"/>
      <c r="AS55" s="1314"/>
      <c r="AT55" s="1314"/>
      <c r="AU55" s="1314"/>
      <c r="AV55" s="1314"/>
      <c r="AW55" s="1314"/>
      <c r="AX55" s="1314"/>
      <c r="AY55" s="1314"/>
      <c r="AZ55" s="1314"/>
      <c r="BA55" s="1314"/>
      <c r="BB55" s="1312" t="s">
        <v>596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597</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595</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09">
        <v>105.6</v>
      </c>
      <c r="BQ73" s="1309"/>
      <c r="BR73" s="1309"/>
      <c r="BS73" s="1309"/>
      <c r="BT73" s="1309"/>
      <c r="BU73" s="1309"/>
      <c r="BV73" s="1309"/>
      <c r="BW73" s="1309"/>
      <c r="BX73" s="1309">
        <v>91.5</v>
      </c>
      <c r="BY73" s="1309"/>
      <c r="BZ73" s="1309"/>
      <c r="CA73" s="1309"/>
      <c r="CB73" s="1309"/>
      <c r="CC73" s="1309"/>
      <c r="CD73" s="1309"/>
      <c r="CE73" s="1309"/>
      <c r="CF73" s="1309">
        <v>100.6</v>
      </c>
      <c r="CG73" s="1309"/>
      <c r="CH73" s="1309"/>
      <c r="CI73" s="1309"/>
      <c r="CJ73" s="1309"/>
      <c r="CK73" s="1309"/>
      <c r="CL73" s="1309"/>
      <c r="CM73" s="1309"/>
      <c r="CN73" s="1309">
        <v>109.4</v>
      </c>
      <c r="CO73" s="1309"/>
      <c r="CP73" s="1309"/>
      <c r="CQ73" s="1309"/>
      <c r="CR73" s="1309"/>
      <c r="CS73" s="1309"/>
      <c r="CT73" s="1309"/>
      <c r="CU73" s="1309"/>
      <c r="CV73" s="1309">
        <v>109.3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09">
        <v>8</v>
      </c>
      <c r="BQ75" s="1309"/>
      <c r="BR75" s="1309"/>
      <c r="BS75" s="1309"/>
      <c r="BT75" s="1309"/>
      <c r="BU75" s="1309"/>
      <c r="BV75" s="1309"/>
      <c r="BW75" s="1309"/>
      <c r="BX75" s="1309">
        <v>7.8</v>
      </c>
      <c r="BY75" s="1309"/>
      <c r="BZ75" s="1309"/>
      <c r="CA75" s="1309"/>
      <c r="CB75" s="1309"/>
      <c r="CC75" s="1309"/>
      <c r="CD75" s="1309"/>
      <c r="CE75" s="1309"/>
      <c r="CF75" s="1309">
        <v>8</v>
      </c>
      <c r="CG75" s="1309"/>
      <c r="CH75" s="1309"/>
      <c r="CI75" s="1309"/>
      <c r="CJ75" s="1309"/>
      <c r="CK75" s="1309"/>
      <c r="CL75" s="1309"/>
      <c r="CM75" s="1309"/>
      <c r="CN75" s="1309">
        <v>9.1999999999999993</v>
      </c>
      <c r="CO75" s="1309"/>
      <c r="CP75" s="1309"/>
      <c r="CQ75" s="1309"/>
      <c r="CR75" s="1309"/>
      <c r="CS75" s="1309"/>
      <c r="CT75" s="1309"/>
      <c r="CU75" s="1309"/>
      <c r="CV75" s="1309">
        <v>10.3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598</v>
      </c>
      <c r="AO77" s="1314"/>
      <c r="AP77" s="1314"/>
      <c r="AQ77" s="1314"/>
      <c r="AR77" s="1314"/>
      <c r="AS77" s="1314"/>
      <c r="AT77" s="1314"/>
      <c r="AU77" s="1314"/>
      <c r="AV77" s="1314"/>
      <c r="AW77" s="1314"/>
      <c r="AX77" s="1314"/>
      <c r="AY77" s="1314"/>
      <c r="AZ77" s="1314"/>
      <c r="BA77" s="1314"/>
      <c r="BB77" s="1312" t="s">
        <v>596</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601</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bGP+FEcSvuPijbyYAUylW0WFZpdh/iuDJJYPfIq6c49f5ZFuJEgMZr5XfhIpYmPLP/cg2rCnEwv0cHbWu2hTA==" saltValue="+pcSrfqnbIc+QDFgknWt4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00" zoomScale="90" zoomScaleNormal="90"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0TVEcJZ8QfPVZC5Hmbvum4pOfLH3UL+jT2/8bbo8vpbdxUM0obk3cVMB8MnPk2kBXLwiN7kgMM4PIWQPhK4rNQ==" saltValue="pXyuVO8e4ianLGEFfpij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97" zoomScale="90" zoomScaleNormal="90"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L4HjY1Y6gsrqUjdqobDPDgWI5mj5AVMHfRi1QTEiq/wRTHYCvB+pxUKCoQeJOFYYZvdEYx8A/I+jnMyk7xnHEQ==" saltValue="cW7OIQFo9Folj9fhRKdW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101636</v>
      </c>
      <c r="E3" s="162"/>
      <c r="F3" s="163">
        <v>162193</v>
      </c>
      <c r="G3" s="164"/>
      <c r="H3" s="165"/>
    </row>
    <row r="4" spans="1:8" x14ac:dyDescent="0.15">
      <c r="A4" s="166"/>
      <c r="B4" s="167"/>
      <c r="C4" s="168"/>
      <c r="D4" s="169">
        <v>67815</v>
      </c>
      <c r="E4" s="170"/>
      <c r="F4" s="171">
        <v>79985</v>
      </c>
      <c r="G4" s="172"/>
      <c r="H4" s="173"/>
    </row>
    <row r="5" spans="1:8" x14ac:dyDescent="0.15">
      <c r="A5" s="154" t="s">
        <v>541</v>
      </c>
      <c r="B5" s="159"/>
      <c r="C5" s="160"/>
      <c r="D5" s="161">
        <v>75982</v>
      </c>
      <c r="E5" s="162"/>
      <c r="F5" s="163">
        <v>138651</v>
      </c>
      <c r="G5" s="164"/>
      <c r="H5" s="165"/>
    </row>
    <row r="6" spans="1:8" x14ac:dyDescent="0.15">
      <c r="A6" s="166"/>
      <c r="B6" s="167"/>
      <c r="C6" s="168"/>
      <c r="D6" s="169">
        <v>62854</v>
      </c>
      <c r="E6" s="170"/>
      <c r="F6" s="171">
        <v>71211</v>
      </c>
      <c r="G6" s="172"/>
      <c r="H6" s="173"/>
    </row>
    <row r="7" spans="1:8" x14ac:dyDescent="0.15">
      <c r="A7" s="154" t="s">
        <v>542</v>
      </c>
      <c r="B7" s="159"/>
      <c r="C7" s="160"/>
      <c r="D7" s="161">
        <v>54421</v>
      </c>
      <c r="E7" s="162"/>
      <c r="F7" s="163">
        <v>122882</v>
      </c>
      <c r="G7" s="164"/>
      <c r="H7" s="165"/>
    </row>
    <row r="8" spans="1:8" x14ac:dyDescent="0.15">
      <c r="A8" s="166"/>
      <c r="B8" s="167"/>
      <c r="C8" s="168"/>
      <c r="D8" s="169">
        <v>45609</v>
      </c>
      <c r="E8" s="170"/>
      <c r="F8" s="171">
        <v>65785</v>
      </c>
      <c r="G8" s="172"/>
      <c r="H8" s="173"/>
    </row>
    <row r="9" spans="1:8" x14ac:dyDescent="0.15">
      <c r="A9" s="154" t="s">
        <v>543</v>
      </c>
      <c r="B9" s="159"/>
      <c r="C9" s="160"/>
      <c r="D9" s="161">
        <v>83057</v>
      </c>
      <c r="E9" s="162"/>
      <c r="F9" s="163">
        <v>114790</v>
      </c>
      <c r="G9" s="164"/>
      <c r="H9" s="165"/>
    </row>
    <row r="10" spans="1:8" x14ac:dyDescent="0.15">
      <c r="A10" s="166"/>
      <c r="B10" s="167"/>
      <c r="C10" s="168"/>
      <c r="D10" s="169">
        <v>63096</v>
      </c>
      <c r="E10" s="170"/>
      <c r="F10" s="171">
        <v>55601</v>
      </c>
      <c r="G10" s="172"/>
      <c r="H10" s="173"/>
    </row>
    <row r="11" spans="1:8" x14ac:dyDescent="0.15">
      <c r="A11" s="154" t="s">
        <v>544</v>
      </c>
      <c r="B11" s="159"/>
      <c r="C11" s="160"/>
      <c r="D11" s="161">
        <v>43280</v>
      </c>
      <c r="E11" s="162"/>
      <c r="F11" s="163">
        <v>126262</v>
      </c>
      <c r="G11" s="164"/>
      <c r="H11" s="165"/>
    </row>
    <row r="12" spans="1:8" x14ac:dyDescent="0.15">
      <c r="A12" s="166"/>
      <c r="B12" s="167"/>
      <c r="C12" s="174"/>
      <c r="D12" s="169">
        <v>17592</v>
      </c>
      <c r="E12" s="170"/>
      <c r="F12" s="171">
        <v>56769</v>
      </c>
      <c r="G12" s="172"/>
      <c r="H12" s="173"/>
    </row>
    <row r="13" spans="1:8" x14ac:dyDescent="0.15">
      <c r="A13" s="154"/>
      <c r="B13" s="159"/>
      <c r="C13" s="175"/>
      <c r="D13" s="176">
        <v>71675</v>
      </c>
      <c r="E13" s="177"/>
      <c r="F13" s="178">
        <v>132956</v>
      </c>
      <c r="G13" s="179"/>
      <c r="H13" s="165"/>
    </row>
    <row r="14" spans="1:8" x14ac:dyDescent="0.15">
      <c r="A14" s="166"/>
      <c r="B14" s="167"/>
      <c r="C14" s="168"/>
      <c r="D14" s="169">
        <v>51393</v>
      </c>
      <c r="E14" s="170"/>
      <c r="F14" s="171">
        <v>65870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4.59</v>
      </c>
      <c r="C19" s="180">
        <f>ROUND(VALUE(SUBSTITUTE(実質収支比率等に係る経年分析!G$48,"▲","-")),2)</f>
        <v>5.05</v>
      </c>
      <c r="D19" s="180">
        <f>ROUND(VALUE(SUBSTITUTE(実質収支比率等に係る経年分析!H$48,"▲","-")),2)</f>
        <v>5.2</v>
      </c>
      <c r="E19" s="180">
        <f>ROUND(VALUE(SUBSTITUTE(実質収支比率等に係る経年分析!I$48,"▲","-")),2)</f>
        <v>4.1900000000000004</v>
      </c>
      <c r="F19" s="180">
        <f>ROUND(VALUE(SUBSTITUTE(実質収支比率等に係る経年分析!J$48,"▲","-")),2)</f>
        <v>5.36</v>
      </c>
    </row>
    <row r="20" spans="1:11" x14ac:dyDescent="0.15">
      <c r="A20" s="180" t="s">
        <v>54</v>
      </c>
      <c r="B20" s="180">
        <f>ROUND(VALUE(SUBSTITUTE(実質収支比率等に係る経年分析!F$47,"▲","-")),2)</f>
        <v>37.35</v>
      </c>
      <c r="C20" s="180">
        <f>ROUND(VALUE(SUBSTITUTE(実質収支比率等に係る経年分析!G$47,"▲","-")),2)</f>
        <v>41.62</v>
      </c>
      <c r="D20" s="180">
        <f>ROUND(VALUE(SUBSTITUTE(実質収支比率等に係る経年分析!H$47,"▲","-")),2)</f>
        <v>34.92</v>
      </c>
      <c r="E20" s="180">
        <f>ROUND(VALUE(SUBSTITUTE(実質収支比率等に係る経年分析!I$47,"▲","-")),2)</f>
        <v>29.51</v>
      </c>
      <c r="F20" s="180">
        <f>ROUND(VALUE(SUBSTITUTE(実質収支比率等に係る経年分析!J$47,"▲","-")),2)</f>
        <v>23.39</v>
      </c>
    </row>
    <row r="21" spans="1:11" x14ac:dyDescent="0.15">
      <c r="A21" s="180" t="s">
        <v>55</v>
      </c>
      <c r="B21" s="180">
        <f>IF(ISNUMBER(VALUE(SUBSTITUTE(実質収支比率等に係る経年分析!F$49,"▲","-"))),ROUND(VALUE(SUBSTITUTE(実質収支比率等に係る経年分析!F$49,"▲","-")),2),NA())</f>
        <v>1.25</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-10.09</v>
      </c>
      <c r="E21" s="180">
        <f>IF(ISNUMBER(VALUE(SUBSTITUTE(実質収支比率等に係る経年分析!I$49,"▲","-"))),ROUND(VALUE(SUBSTITUTE(実質収支比率等に係る経年分析!I$49,"▲","-")),2),NA())</f>
        <v>-9.8000000000000007</v>
      </c>
      <c r="F21" s="180">
        <f>IF(ISNUMBER(VALUE(SUBSTITUTE(実質収支比率等に係る経年分析!J$49,"▲","-"))),ROUND(VALUE(SUBSTITUTE(実質収支比率等に係る経年分析!J$49,"▲","-")),2),NA())</f>
        <v>-7.35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奨学資金貸付基金特別会計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0.57999999999999996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4.6100000000000003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4.1500000000000004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4.7300000000000004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441</v>
      </c>
      <c r="E42" s="182"/>
      <c r="F42" s="182"/>
      <c r="G42" s="182">
        <f>'実質公債費比率（分子）の構造'!L$52</f>
        <v>423</v>
      </c>
      <c r="H42" s="182"/>
      <c r="I42" s="182"/>
      <c r="J42" s="182">
        <f>'実質公債費比率（分子）の構造'!M$52</f>
        <v>427</v>
      </c>
      <c r="K42" s="182"/>
      <c r="L42" s="182"/>
      <c r="M42" s="182">
        <f>'実質公債費比率（分子）の構造'!N$52</f>
        <v>417</v>
      </c>
      <c r="N42" s="182"/>
      <c r="O42" s="182"/>
      <c r="P42" s="182">
        <f>'実質公債費比率（分子）の構造'!O$52</f>
        <v>422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129</v>
      </c>
      <c r="C45" s="182"/>
      <c r="D45" s="182"/>
      <c r="E45" s="182">
        <f>'実質公債費比率（分子）の構造'!L$49</f>
        <v>143</v>
      </c>
      <c r="F45" s="182"/>
      <c r="G45" s="182"/>
      <c r="H45" s="182">
        <f>'実質公債費比率（分子）の構造'!M$49</f>
        <v>151</v>
      </c>
      <c r="I45" s="182"/>
      <c r="J45" s="182"/>
      <c r="K45" s="182">
        <f>'実質公債費比率（分子）の構造'!N$49</f>
        <v>176</v>
      </c>
      <c r="L45" s="182"/>
      <c r="M45" s="182"/>
      <c r="N45" s="182">
        <f>'実質公債費比率（分子）の構造'!O$49</f>
        <v>168</v>
      </c>
      <c r="O45" s="182"/>
      <c r="P45" s="182"/>
    </row>
    <row r="46" spans="1:16" x14ac:dyDescent="0.15">
      <c r="A46" s="182" t="s">
        <v>66</v>
      </c>
      <c r="B46" s="182">
        <f>'実質公債費比率（分子）の構造'!K$48</f>
        <v>194</v>
      </c>
      <c r="C46" s="182"/>
      <c r="D46" s="182"/>
      <c r="E46" s="182">
        <f>'実質公債費比率（分子）の構造'!L$48</f>
        <v>190</v>
      </c>
      <c r="F46" s="182"/>
      <c r="G46" s="182"/>
      <c r="H46" s="182">
        <f>'実質公債費比率（分子）の構造'!M$48</f>
        <v>196</v>
      </c>
      <c r="I46" s="182"/>
      <c r="J46" s="182"/>
      <c r="K46" s="182">
        <f>'実質公債費比率（分子）の構造'!N$48</f>
        <v>197</v>
      </c>
      <c r="L46" s="182"/>
      <c r="M46" s="182"/>
      <c r="N46" s="182">
        <f>'実質公債費比率（分子）の構造'!O$48</f>
        <v>202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308</v>
      </c>
      <c r="C49" s="182"/>
      <c r="D49" s="182"/>
      <c r="E49" s="182">
        <f>'実質公債費比率（分子）の構造'!L$45</f>
        <v>295</v>
      </c>
      <c r="F49" s="182"/>
      <c r="G49" s="182"/>
      <c r="H49" s="182">
        <f>'実質公債費比率（分子）の構造'!M$45</f>
        <v>314</v>
      </c>
      <c r="I49" s="182"/>
      <c r="J49" s="182"/>
      <c r="K49" s="182">
        <f>'実質公債費比率（分子）の構造'!N$45</f>
        <v>319</v>
      </c>
      <c r="L49" s="182"/>
      <c r="M49" s="182"/>
      <c r="N49" s="182">
        <f>'実質公債費比率（分子）の構造'!O$45</f>
        <v>331</v>
      </c>
      <c r="O49" s="182"/>
      <c r="P49" s="182"/>
    </row>
    <row r="50" spans="1:16" x14ac:dyDescent="0.15">
      <c r="A50" s="182" t="s">
        <v>70</v>
      </c>
      <c r="B50" s="182" t="e">
        <f>NA()</f>
        <v>#N/A</v>
      </c>
      <c r="C50" s="182">
        <f>IF(ISNUMBER('実質公債費比率（分子）の構造'!K$53),'実質公債費比率（分子）の構造'!K$53,NA())</f>
        <v>190</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234</v>
      </c>
      <c r="J50" s="182" t="e">
        <f>NA()</f>
        <v>#N/A</v>
      </c>
      <c r="K50" s="182" t="e">
        <f>NA()</f>
        <v>#N/A</v>
      </c>
      <c r="L50" s="182">
        <f>IF(ISNUMBER('実質公債費比率（分子）の構造'!N$53),'実質公債費比率（分子）の構造'!N$53,NA())</f>
        <v>275</v>
      </c>
      <c r="M50" s="182" t="e">
        <f>NA()</f>
        <v>#N/A</v>
      </c>
      <c r="N50" s="182" t="e">
        <f>NA()</f>
        <v>#N/A</v>
      </c>
      <c r="O50" s="182">
        <f>IF(ISNUMBER('実質公債費比率（分子）の構造'!O$53),'実質公債費比率（分子）の構造'!O$53,NA())</f>
        <v>279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4617</v>
      </c>
      <c r="E56" s="181"/>
      <c r="F56" s="181"/>
      <c r="G56" s="181">
        <f>'将来負担比率（分子）の構造'!J$52</f>
        <v>4467</v>
      </c>
      <c r="H56" s="181"/>
      <c r="I56" s="181"/>
      <c r="J56" s="181">
        <f>'将来負担比率（分子）の構造'!K$52</f>
        <v>4178</v>
      </c>
      <c r="K56" s="181"/>
      <c r="L56" s="181"/>
      <c r="M56" s="181">
        <f>'将来負担比率（分子）の構造'!L$52</f>
        <v>4077</v>
      </c>
      <c r="N56" s="181"/>
      <c r="O56" s="181"/>
      <c r="P56" s="181">
        <f>'将来負担比率（分子）の構造'!M$52</f>
        <v>3837</v>
      </c>
    </row>
    <row r="57" spans="1:16" x14ac:dyDescent="0.15">
      <c r="A57" s="181" t="s">
        <v>41</v>
      </c>
      <c r="B57" s="181"/>
      <c r="C57" s="181"/>
      <c r="D57" s="181">
        <f>'将来負担比率（分子）の構造'!I$51</f>
        <v>133</v>
      </c>
      <c r="E57" s="181"/>
      <c r="F57" s="181"/>
      <c r="G57" s="181">
        <f>'将来負担比率（分子）の構造'!J$51</f>
        <v>125</v>
      </c>
      <c r="H57" s="181"/>
      <c r="I57" s="181"/>
      <c r="J57" s="181">
        <f>'将来負担比率（分子）の構造'!K$51</f>
        <v>117</v>
      </c>
      <c r="K57" s="181"/>
      <c r="L57" s="181"/>
      <c r="M57" s="181">
        <f>'将来負担比率（分子）の構造'!L$51</f>
        <v>95</v>
      </c>
      <c r="N57" s="181"/>
      <c r="O57" s="181"/>
      <c r="P57" s="181">
        <f>'将来負担比率（分子）の構造'!M$51</f>
        <v>82</v>
      </c>
    </row>
    <row r="58" spans="1:16" x14ac:dyDescent="0.15">
      <c r="A58" s="181" t="s">
        <v>40</v>
      </c>
      <c r="B58" s="181"/>
      <c r="C58" s="181"/>
      <c r="D58" s="181">
        <f>'将来負担比率（分子）の構造'!I$50</f>
        <v>1502</v>
      </c>
      <c r="E58" s="181"/>
      <c r="F58" s="181"/>
      <c r="G58" s="181">
        <f>'将来負担比率（分子）の構造'!J$50</f>
        <v>1721</v>
      </c>
      <c r="H58" s="181"/>
      <c r="I58" s="181"/>
      <c r="J58" s="181">
        <f>'将来負担比率（分子）の構造'!K$50</f>
        <v>1557</v>
      </c>
      <c r="K58" s="181"/>
      <c r="L58" s="181"/>
      <c r="M58" s="181">
        <f>'将来負担比率（分子）の構造'!L$50</f>
        <v>1413</v>
      </c>
      <c r="N58" s="181"/>
      <c r="O58" s="181"/>
      <c r="P58" s="181">
        <f>'将来負担比率（分子）の構造'!M$50</f>
        <v>1262</v>
      </c>
    </row>
    <row r="59" spans="1:16" x14ac:dyDescent="0.15">
      <c r="A59" s="181" t="s">
        <v>38</v>
      </c>
      <c r="B59" s="181" t="str">
        <f>'将来負担比率（分子）の構造'!I$49</f>
        <v>-</v>
      </c>
      <c r="C59" s="181"/>
      <c r="D59" s="181"/>
      <c r="E59" s="181">
        <f>'将来負担比率（分子）の構造'!J$49</f>
        <v>24</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704</v>
      </c>
      <c r="C62" s="181"/>
      <c r="D62" s="181"/>
      <c r="E62" s="181">
        <f>'将来負担比率（分子）の構造'!J$45</f>
        <v>657</v>
      </c>
      <c r="F62" s="181"/>
      <c r="G62" s="181"/>
      <c r="H62" s="181">
        <f>'将来負担比率（分子）の構造'!K$45</f>
        <v>678</v>
      </c>
      <c r="I62" s="181"/>
      <c r="J62" s="181"/>
      <c r="K62" s="181">
        <f>'将来負担比率（分子）の構造'!L$45</f>
        <v>645</v>
      </c>
      <c r="L62" s="181"/>
      <c r="M62" s="181"/>
      <c r="N62" s="181">
        <f>'将来負担比率（分子）の構造'!M$45</f>
        <v>596</v>
      </c>
      <c r="O62" s="181"/>
      <c r="P62" s="181"/>
    </row>
    <row r="63" spans="1:16" x14ac:dyDescent="0.15">
      <c r="A63" s="181" t="s">
        <v>33</v>
      </c>
      <c r="B63" s="181">
        <f>'将来負担比率（分子）の構造'!I$44</f>
        <v>1810</v>
      </c>
      <c r="C63" s="181"/>
      <c r="D63" s="181"/>
      <c r="E63" s="181">
        <f>'将来負担比率（分子）の構造'!J$44</f>
        <v>1717</v>
      </c>
      <c r="F63" s="181"/>
      <c r="G63" s="181"/>
      <c r="H63" s="181">
        <f>'将来負担比率（分子）の構造'!K$44</f>
        <v>1635</v>
      </c>
      <c r="I63" s="181"/>
      <c r="J63" s="181"/>
      <c r="K63" s="181">
        <f>'将来負担比率（分子）の構造'!L$44</f>
        <v>1484</v>
      </c>
      <c r="L63" s="181"/>
      <c r="M63" s="181"/>
      <c r="N63" s="181">
        <f>'将来負担比率（分子）の構造'!M$44</f>
        <v>1254</v>
      </c>
      <c r="O63" s="181"/>
      <c r="P63" s="181"/>
    </row>
    <row r="64" spans="1:16" x14ac:dyDescent="0.15">
      <c r="A64" s="181" t="s">
        <v>32</v>
      </c>
      <c r="B64" s="181">
        <f>'将来負担比率（分子）の構造'!I$43</f>
        <v>2527</v>
      </c>
      <c r="C64" s="181"/>
      <c r="D64" s="181"/>
      <c r="E64" s="181">
        <f>'将来負担比率（分子）の構造'!J$43</f>
        <v>2377</v>
      </c>
      <c r="F64" s="181"/>
      <c r="G64" s="181"/>
      <c r="H64" s="181">
        <f>'将来負担比率（分子）の構造'!K$43</f>
        <v>2267</v>
      </c>
      <c r="I64" s="181"/>
      <c r="J64" s="181"/>
      <c r="K64" s="181">
        <f>'将来負担比率（分子）の構造'!L$43</f>
        <v>2241</v>
      </c>
      <c r="L64" s="181"/>
      <c r="M64" s="181"/>
      <c r="N64" s="181">
        <f>'将来負担比率（分子）の構造'!M$43</f>
        <v>2256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3992</v>
      </c>
      <c r="C66" s="181"/>
      <c r="D66" s="181"/>
      <c r="E66" s="181">
        <f>'将来負担比率（分子）の構造'!J$41</f>
        <v>3932</v>
      </c>
      <c r="F66" s="181"/>
      <c r="G66" s="181"/>
      <c r="H66" s="181">
        <f>'将来負担比率（分子）の構造'!K$41</f>
        <v>3848</v>
      </c>
      <c r="I66" s="181"/>
      <c r="J66" s="181"/>
      <c r="K66" s="181">
        <f>'将来負担比率（分子）の構造'!L$41</f>
        <v>3971</v>
      </c>
      <c r="L66" s="181"/>
      <c r="M66" s="181"/>
      <c r="N66" s="181">
        <f>'将来負担比率（分子）の構造'!M$41</f>
        <v>3821</v>
      </c>
      <c r="O66" s="181"/>
      <c r="P66" s="181"/>
    </row>
    <row r="67" spans="1:16" x14ac:dyDescent="0.15">
      <c r="A67" s="181" t="s">
        <v>74</v>
      </c>
      <c r="B67" s="181" t="e">
        <f>NA()</f>
        <v>#N/A</v>
      </c>
      <c r="C67" s="181">
        <f>IF(ISNUMBER('将来負担比率（分子）の構造'!I$53), IF('将来負担比率（分子）の構造'!I$53 &lt; 0, 0, '将来負担比率（分子）の構造'!I$53), NA())</f>
        <v>2781</v>
      </c>
      <c r="D67" s="181" t="e">
        <f>NA()</f>
        <v>#N/A</v>
      </c>
      <c r="E67" s="181" t="e">
        <f>NA()</f>
        <v>#N/A</v>
      </c>
      <c r="F67" s="181">
        <f>IF(ISNUMBER('将来負担比率（分子）の構造'!J$53), IF('将来負担比率（分子）の構造'!J$53 &lt; 0, 0, '将来負担比率（分子）の構造'!J$53), NA())</f>
        <v>2395</v>
      </c>
      <c r="G67" s="181" t="e">
        <f>NA()</f>
        <v>#N/A</v>
      </c>
      <c r="H67" s="181" t="e">
        <f>NA()</f>
        <v>#N/A</v>
      </c>
      <c r="I67" s="181">
        <f>IF(ISNUMBER('将来負担比率（分子）の構造'!K$53), IF('将来負担比率（分子）の構造'!K$53 &lt; 0, 0, '将来負担比率（分子）の構造'!K$53), NA())</f>
        <v>2577</v>
      </c>
      <c r="J67" s="181" t="e">
        <f>NA()</f>
        <v>#N/A</v>
      </c>
      <c r="K67" s="181" t="e">
        <f>NA()</f>
        <v>#N/A</v>
      </c>
      <c r="L67" s="181">
        <f>IF(ISNUMBER('将来負担比率（分子）の構造'!L$53), IF('将来負担比率（分子）の構造'!L$53 &lt; 0, 0, '将来負担比率（分子）の構造'!L$53), NA())</f>
        <v>2756</v>
      </c>
      <c r="M67" s="181" t="e">
        <f>NA()</f>
        <v>#N/A</v>
      </c>
      <c r="N67" s="181" t="e">
        <f>NA()</f>
        <v>#N/A</v>
      </c>
      <c r="O67" s="181">
        <f>IF(ISNUMBER('将来負担比率（分子）の構造'!M$53), IF('将来負担比率（分子）の構造'!M$53 &lt; 0, 0, '将来負担比率（分子）の構造'!M$53), NA())</f>
        <v>2747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1039</v>
      </c>
      <c r="C72" s="185">
        <f>基金残高に係る経年分析!G55</f>
        <v>864</v>
      </c>
      <c r="D72" s="185">
        <f>基金残高に係る経年分析!H55</f>
        <v>685</v>
      </c>
    </row>
    <row r="73" spans="1:16" x14ac:dyDescent="0.15">
      <c r="A73" s="184" t="s">
        <v>77</v>
      </c>
      <c r="B73" s="185">
        <f>基金残高に係る経年分析!F56</f>
        <v>114</v>
      </c>
      <c r="C73" s="185">
        <f>基金残高に係る経年分析!G56</f>
        <v>114</v>
      </c>
      <c r="D73" s="185">
        <f>基金残高に係る経年分析!H56</f>
        <v>114</v>
      </c>
    </row>
    <row r="74" spans="1:16" x14ac:dyDescent="0.15">
      <c r="A74" s="184" t="s">
        <v>78</v>
      </c>
      <c r="B74" s="185">
        <f>基金残高に係る経年分析!F57</f>
        <v>138</v>
      </c>
      <c r="C74" s="185">
        <f>基金残高に係る経年分析!G57</f>
        <v>140</v>
      </c>
      <c r="D74" s="185">
        <f>基金残高に係る経年分析!H57</f>
        <v>140</v>
      </c>
    </row>
  </sheetData>
  <sheetProtection algorithmName="SHA-512" hashValue="vEpBsDtti731IxWTnvuMzbiAAXJ+xSlHoaF5THX5YneGOqwtUN+CN9Jl0gN4sHM0mAKcBbKy/GzC2iyH7cj9/A==" saltValue="NfSWZ6c4ckKzeRh/kzDy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766907</v>
      </c>
      <c r="S5" s="673"/>
      <c r="T5" s="673"/>
      <c r="U5" s="673"/>
      <c r="V5" s="673"/>
      <c r="W5" s="673"/>
      <c r="X5" s="673"/>
      <c r="Y5" s="674"/>
      <c r="Z5" s="675">
        <v>17.3</v>
      </c>
      <c r="AA5" s="675"/>
      <c r="AB5" s="675"/>
      <c r="AC5" s="675"/>
      <c r="AD5" s="676">
        <v>766907</v>
      </c>
      <c r="AE5" s="676"/>
      <c r="AF5" s="676"/>
      <c r="AG5" s="676"/>
      <c r="AH5" s="676"/>
      <c r="AI5" s="676"/>
      <c r="AJ5" s="676"/>
      <c r="AK5" s="676"/>
      <c r="AL5" s="677">
        <v>26.2</v>
      </c>
      <c r="AM5" s="678"/>
      <c r="AN5" s="678"/>
      <c r="AO5" s="679"/>
      <c r="AP5" s="669" t="s">
        <v>226</v>
      </c>
      <c r="AQ5" s="670"/>
      <c r="AR5" s="670"/>
      <c r="AS5" s="670"/>
      <c r="AT5" s="670"/>
      <c r="AU5" s="670"/>
      <c r="AV5" s="670"/>
      <c r="AW5" s="670"/>
      <c r="AX5" s="670"/>
      <c r="AY5" s="670"/>
      <c r="AZ5" s="670"/>
      <c r="BA5" s="670"/>
      <c r="BB5" s="670"/>
      <c r="BC5" s="670"/>
      <c r="BD5" s="670"/>
      <c r="BE5" s="670"/>
      <c r="BF5" s="671"/>
      <c r="BG5" s="683">
        <v>754452</v>
      </c>
      <c r="BH5" s="684"/>
      <c r="BI5" s="684"/>
      <c r="BJ5" s="684"/>
      <c r="BK5" s="684"/>
      <c r="BL5" s="684"/>
      <c r="BM5" s="684"/>
      <c r="BN5" s="685"/>
      <c r="BO5" s="686">
        <v>98.4</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90731</v>
      </c>
      <c r="S6" s="684"/>
      <c r="T6" s="684"/>
      <c r="U6" s="684"/>
      <c r="V6" s="684"/>
      <c r="W6" s="684"/>
      <c r="X6" s="684"/>
      <c r="Y6" s="685"/>
      <c r="Z6" s="686">
        <v>2</v>
      </c>
      <c r="AA6" s="686"/>
      <c r="AB6" s="686"/>
      <c r="AC6" s="686"/>
      <c r="AD6" s="687">
        <v>90731</v>
      </c>
      <c r="AE6" s="687"/>
      <c r="AF6" s="687"/>
      <c r="AG6" s="687"/>
      <c r="AH6" s="687"/>
      <c r="AI6" s="687"/>
      <c r="AJ6" s="687"/>
      <c r="AK6" s="687"/>
      <c r="AL6" s="688">
        <v>3.1</v>
      </c>
      <c r="AM6" s="689"/>
      <c r="AN6" s="689"/>
      <c r="AO6" s="690"/>
      <c r="AP6" s="680" t="s">
        <v>232</v>
      </c>
      <c r="AQ6" s="681"/>
      <c r="AR6" s="681"/>
      <c r="AS6" s="681"/>
      <c r="AT6" s="681"/>
      <c r="AU6" s="681"/>
      <c r="AV6" s="681"/>
      <c r="AW6" s="681"/>
      <c r="AX6" s="681"/>
      <c r="AY6" s="681"/>
      <c r="AZ6" s="681"/>
      <c r="BA6" s="681"/>
      <c r="BB6" s="681"/>
      <c r="BC6" s="681"/>
      <c r="BD6" s="681"/>
      <c r="BE6" s="681"/>
      <c r="BF6" s="682"/>
      <c r="BG6" s="683">
        <v>754452</v>
      </c>
      <c r="BH6" s="684"/>
      <c r="BI6" s="684"/>
      <c r="BJ6" s="684"/>
      <c r="BK6" s="684"/>
      <c r="BL6" s="684"/>
      <c r="BM6" s="684"/>
      <c r="BN6" s="685"/>
      <c r="BO6" s="686">
        <v>98.4</v>
      </c>
      <c r="BP6" s="686"/>
      <c r="BQ6" s="686"/>
      <c r="BR6" s="686"/>
      <c r="BS6" s="687" t="s">
        <v>127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97244</v>
      </c>
      <c r="CS6" s="684"/>
      <c r="CT6" s="684"/>
      <c r="CU6" s="684"/>
      <c r="CV6" s="684"/>
      <c r="CW6" s="684"/>
      <c r="CX6" s="684"/>
      <c r="CY6" s="685"/>
      <c r="CZ6" s="677">
        <v>2.2999999999999998</v>
      </c>
      <c r="DA6" s="678"/>
      <c r="DB6" s="678"/>
      <c r="DC6" s="697"/>
      <c r="DD6" s="692" t="s">
        <v>127</v>
      </c>
      <c r="DE6" s="684"/>
      <c r="DF6" s="684"/>
      <c r="DG6" s="684"/>
      <c r="DH6" s="684"/>
      <c r="DI6" s="684"/>
      <c r="DJ6" s="684"/>
      <c r="DK6" s="684"/>
      <c r="DL6" s="684"/>
      <c r="DM6" s="684"/>
      <c r="DN6" s="684"/>
      <c r="DO6" s="684"/>
      <c r="DP6" s="685"/>
      <c r="DQ6" s="692">
        <v>97244</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338</v>
      </c>
      <c r="S7" s="684"/>
      <c r="T7" s="684"/>
      <c r="U7" s="684"/>
      <c r="V7" s="684"/>
      <c r="W7" s="684"/>
      <c r="X7" s="684"/>
      <c r="Y7" s="685"/>
      <c r="Z7" s="686">
        <v>0</v>
      </c>
      <c r="AA7" s="686"/>
      <c r="AB7" s="686"/>
      <c r="AC7" s="686"/>
      <c r="AD7" s="687">
        <v>338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284071</v>
      </c>
      <c r="BH7" s="684"/>
      <c r="BI7" s="684"/>
      <c r="BJ7" s="684"/>
      <c r="BK7" s="684"/>
      <c r="BL7" s="684"/>
      <c r="BM7" s="684"/>
      <c r="BN7" s="685"/>
      <c r="BO7" s="686">
        <v>37</v>
      </c>
      <c r="BP7" s="686"/>
      <c r="BQ7" s="686"/>
      <c r="BR7" s="686"/>
      <c r="BS7" s="687" t="s">
        <v>236</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552199</v>
      </c>
      <c r="CS7" s="684"/>
      <c r="CT7" s="684"/>
      <c r="CU7" s="684"/>
      <c r="CV7" s="684"/>
      <c r="CW7" s="684"/>
      <c r="CX7" s="684"/>
      <c r="CY7" s="685"/>
      <c r="CZ7" s="686">
        <v>12.9</v>
      </c>
      <c r="DA7" s="686"/>
      <c r="DB7" s="686"/>
      <c r="DC7" s="686"/>
      <c r="DD7" s="692">
        <v>10076</v>
      </c>
      <c r="DE7" s="684"/>
      <c r="DF7" s="684"/>
      <c r="DG7" s="684"/>
      <c r="DH7" s="684"/>
      <c r="DI7" s="684"/>
      <c r="DJ7" s="684"/>
      <c r="DK7" s="684"/>
      <c r="DL7" s="684"/>
      <c r="DM7" s="684"/>
      <c r="DN7" s="684"/>
      <c r="DO7" s="684"/>
      <c r="DP7" s="685"/>
      <c r="DQ7" s="692">
        <v>483444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1630</v>
      </c>
      <c r="S8" s="684"/>
      <c r="T8" s="684"/>
      <c r="U8" s="684"/>
      <c r="V8" s="684"/>
      <c r="W8" s="684"/>
      <c r="X8" s="684"/>
      <c r="Y8" s="685"/>
      <c r="Z8" s="686">
        <v>0</v>
      </c>
      <c r="AA8" s="686"/>
      <c r="AB8" s="686"/>
      <c r="AC8" s="686"/>
      <c r="AD8" s="687">
        <v>1630</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11784</v>
      </c>
      <c r="BH8" s="684"/>
      <c r="BI8" s="684"/>
      <c r="BJ8" s="684"/>
      <c r="BK8" s="684"/>
      <c r="BL8" s="684"/>
      <c r="BM8" s="684"/>
      <c r="BN8" s="685"/>
      <c r="BO8" s="686">
        <v>1.5</v>
      </c>
      <c r="BP8" s="686"/>
      <c r="BQ8" s="686"/>
      <c r="BR8" s="686"/>
      <c r="BS8" s="692" t="s">
        <v>236</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910184</v>
      </c>
      <c r="CS8" s="684"/>
      <c r="CT8" s="684"/>
      <c r="CU8" s="684"/>
      <c r="CV8" s="684"/>
      <c r="CW8" s="684"/>
      <c r="CX8" s="684"/>
      <c r="CY8" s="685"/>
      <c r="CZ8" s="686">
        <v>21.3</v>
      </c>
      <c r="DA8" s="686"/>
      <c r="DB8" s="686"/>
      <c r="DC8" s="686"/>
      <c r="DD8" s="692">
        <v>731</v>
      </c>
      <c r="DE8" s="684"/>
      <c r="DF8" s="684"/>
      <c r="DG8" s="684"/>
      <c r="DH8" s="684"/>
      <c r="DI8" s="684"/>
      <c r="DJ8" s="684"/>
      <c r="DK8" s="684"/>
      <c r="DL8" s="684"/>
      <c r="DM8" s="684"/>
      <c r="DN8" s="684"/>
      <c r="DO8" s="684"/>
      <c r="DP8" s="685"/>
      <c r="DQ8" s="692">
        <v>622628</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999</v>
      </c>
      <c r="S9" s="684"/>
      <c r="T9" s="684"/>
      <c r="U9" s="684"/>
      <c r="V9" s="684"/>
      <c r="W9" s="684"/>
      <c r="X9" s="684"/>
      <c r="Y9" s="685"/>
      <c r="Z9" s="686">
        <v>0</v>
      </c>
      <c r="AA9" s="686"/>
      <c r="AB9" s="686"/>
      <c r="AC9" s="686"/>
      <c r="AD9" s="687">
        <v>999</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236382</v>
      </c>
      <c r="BH9" s="684"/>
      <c r="BI9" s="684"/>
      <c r="BJ9" s="684"/>
      <c r="BK9" s="684"/>
      <c r="BL9" s="684"/>
      <c r="BM9" s="684"/>
      <c r="BN9" s="685"/>
      <c r="BO9" s="686">
        <v>30.8</v>
      </c>
      <c r="BP9" s="686"/>
      <c r="BQ9" s="686"/>
      <c r="BR9" s="686"/>
      <c r="BS9" s="692" t="s">
        <v>236</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742151</v>
      </c>
      <c r="CS9" s="684"/>
      <c r="CT9" s="684"/>
      <c r="CU9" s="684"/>
      <c r="CV9" s="684"/>
      <c r="CW9" s="684"/>
      <c r="CX9" s="684"/>
      <c r="CY9" s="685"/>
      <c r="CZ9" s="686">
        <v>17.399999999999999</v>
      </c>
      <c r="DA9" s="686"/>
      <c r="DB9" s="686"/>
      <c r="DC9" s="686"/>
      <c r="DD9" s="692">
        <v>3888</v>
      </c>
      <c r="DE9" s="684"/>
      <c r="DF9" s="684"/>
      <c r="DG9" s="684"/>
      <c r="DH9" s="684"/>
      <c r="DI9" s="684"/>
      <c r="DJ9" s="684"/>
      <c r="DK9" s="684"/>
      <c r="DL9" s="684"/>
      <c r="DM9" s="684"/>
      <c r="DN9" s="684"/>
      <c r="DO9" s="684"/>
      <c r="DP9" s="685"/>
      <c r="DQ9" s="692">
        <v>727149</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236</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15108</v>
      </c>
      <c r="BH10" s="684"/>
      <c r="BI10" s="684"/>
      <c r="BJ10" s="684"/>
      <c r="BK10" s="684"/>
      <c r="BL10" s="684"/>
      <c r="BM10" s="684"/>
      <c r="BN10" s="685"/>
      <c r="BO10" s="686">
        <v>2</v>
      </c>
      <c r="BP10" s="686"/>
      <c r="BQ10" s="686"/>
      <c r="BR10" s="686"/>
      <c r="BS10" s="692" t="s">
        <v>236</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40</v>
      </c>
      <c r="CS10" s="684"/>
      <c r="CT10" s="684"/>
      <c r="CU10" s="684"/>
      <c r="CV10" s="684"/>
      <c r="CW10" s="684"/>
      <c r="CX10" s="684"/>
      <c r="CY10" s="685"/>
      <c r="CZ10" s="686">
        <v>0</v>
      </c>
      <c r="DA10" s="686"/>
      <c r="DB10" s="686"/>
      <c r="DC10" s="686"/>
      <c r="DD10" s="692" t="s">
        <v>227</v>
      </c>
      <c r="DE10" s="684"/>
      <c r="DF10" s="684"/>
      <c r="DG10" s="684"/>
      <c r="DH10" s="684"/>
      <c r="DI10" s="684"/>
      <c r="DJ10" s="684"/>
      <c r="DK10" s="684"/>
      <c r="DL10" s="684"/>
      <c r="DM10" s="684"/>
      <c r="DN10" s="684"/>
      <c r="DO10" s="684"/>
      <c r="DP10" s="685"/>
      <c r="DQ10" s="692">
        <v>40</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121198</v>
      </c>
      <c r="S11" s="684"/>
      <c r="T11" s="684"/>
      <c r="U11" s="684"/>
      <c r="V11" s="684"/>
      <c r="W11" s="684"/>
      <c r="X11" s="684"/>
      <c r="Y11" s="685"/>
      <c r="Z11" s="688">
        <v>2.7</v>
      </c>
      <c r="AA11" s="689"/>
      <c r="AB11" s="689"/>
      <c r="AC11" s="701"/>
      <c r="AD11" s="692">
        <v>121198</v>
      </c>
      <c r="AE11" s="684"/>
      <c r="AF11" s="684"/>
      <c r="AG11" s="684"/>
      <c r="AH11" s="684"/>
      <c r="AI11" s="684"/>
      <c r="AJ11" s="684"/>
      <c r="AK11" s="685"/>
      <c r="AL11" s="688">
        <v>4.0999999999999996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20797</v>
      </c>
      <c r="BH11" s="684"/>
      <c r="BI11" s="684"/>
      <c r="BJ11" s="684"/>
      <c r="BK11" s="684"/>
      <c r="BL11" s="684"/>
      <c r="BM11" s="684"/>
      <c r="BN11" s="685"/>
      <c r="BO11" s="686">
        <v>2.7</v>
      </c>
      <c r="BP11" s="686"/>
      <c r="BQ11" s="686"/>
      <c r="BR11" s="686"/>
      <c r="BS11" s="692" t="s">
        <v>236</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397667</v>
      </c>
      <c r="CS11" s="684"/>
      <c r="CT11" s="684"/>
      <c r="CU11" s="684"/>
      <c r="CV11" s="684"/>
      <c r="CW11" s="684"/>
      <c r="CX11" s="684"/>
      <c r="CY11" s="685"/>
      <c r="CZ11" s="686">
        <v>9.3000000000000007</v>
      </c>
      <c r="DA11" s="686"/>
      <c r="DB11" s="686"/>
      <c r="DC11" s="686"/>
      <c r="DD11" s="692">
        <v>94587</v>
      </c>
      <c r="DE11" s="684"/>
      <c r="DF11" s="684"/>
      <c r="DG11" s="684"/>
      <c r="DH11" s="684"/>
      <c r="DI11" s="684"/>
      <c r="DJ11" s="684"/>
      <c r="DK11" s="684"/>
      <c r="DL11" s="684"/>
      <c r="DM11" s="684"/>
      <c r="DN11" s="684"/>
      <c r="DO11" s="684"/>
      <c r="DP11" s="685"/>
      <c r="DQ11" s="692">
        <v>257697</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236</v>
      </c>
      <c r="AA12" s="686"/>
      <c r="AB12" s="686"/>
      <c r="AC12" s="686"/>
      <c r="AD12" s="687" t="s">
        <v>236</v>
      </c>
      <c r="AE12" s="687"/>
      <c r="AF12" s="687"/>
      <c r="AG12" s="687"/>
      <c r="AH12" s="687"/>
      <c r="AI12" s="687"/>
      <c r="AJ12" s="687"/>
      <c r="AK12" s="687"/>
      <c r="AL12" s="688" t="s">
        <v>127</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404001</v>
      </c>
      <c r="BH12" s="684"/>
      <c r="BI12" s="684"/>
      <c r="BJ12" s="684"/>
      <c r="BK12" s="684"/>
      <c r="BL12" s="684"/>
      <c r="BM12" s="684"/>
      <c r="BN12" s="685"/>
      <c r="BO12" s="686">
        <v>52.7</v>
      </c>
      <c r="BP12" s="686"/>
      <c r="BQ12" s="686"/>
      <c r="BR12" s="686"/>
      <c r="BS12" s="692" t="s">
        <v>236</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121248</v>
      </c>
      <c r="CS12" s="684"/>
      <c r="CT12" s="684"/>
      <c r="CU12" s="684"/>
      <c r="CV12" s="684"/>
      <c r="CW12" s="684"/>
      <c r="CX12" s="684"/>
      <c r="CY12" s="685"/>
      <c r="CZ12" s="686">
        <v>2.8</v>
      </c>
      <c r="DA12" s="686"/>
      <c r="DB12" s="686"/>
      <c r="DC12" s="686"/>
      <c r="DD12" s="692">
        <v>11171</v>
      </c>
      <c r="DE12" s="684"/>
      <c r="DF12" s="684"/>
      <c r="DG12" s="684"/>
      <c r="DH12" s="684"/>
      <c r="DI12" s="684"/>
      <c r="DJ12" s="684"/>
      <c r="DK12" s="684"/>
      <c r="DL12" s="684"/>
      <c r="DM12" s="684"/>
      <c r="DN12" s="684"/>
      <c r="DO12" s="684"/>
      <c r="DP12" s="685"/>
      <c r="DQ12" s="692">
        <v>120742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227</v>
      </c>
      <c r="AA13" s="686"/>
      <c r="AB13" s="686"/>
      <c r="AC13" s="686"/>
      <c r="AD13" s="687" t="s">
        <v>127</v>
      </c>
      <c r="AE13" s="687"/>
      <c r="AF13" s="687"/>
      <c r="AG13" s="687"/>
      <c r="AH13" s="687"/>
      <c r="AI13" s="687"/>
      <c r="AJ13" s="687"/>
      <c r="AK13" s="687"/>
      <c r="AL13" s="688" t="s">
        <v>236</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400747</v>
      </c>
      <c r="BH13" s="684"/>
      <c r="BI13" s="684"/>
      <c r="BJ13" s="684"/>
      <c r="BK13" s="684"/>
      <c r="BL13" s="684"/>
      <c r="BM13" s="684"/>
      <c r="BN13" s="685"/>
      <c r="BO13" s="686">
        <v>52.3</v>
      </c>
      <c r="BP13" s="686"/>
      <c r="BQ13" s="686"/>
      <c r="BR13" s="686"/>
      <c r="BS13" s="692" t="s">
        <v>227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448106</v>
      </c>
      <c r="CS13" s="684"/>
      <c r="CT13" s="684"/>
      <c r="CU13" s="684"/>
      <c r="CV13" s="684"/>
      <c r="CW13" s="684"/>
      <c r="CX13" s="684"/>
      <c r="CY13" s="685"/>
      <c r="CZ13" s="686">
        <v>10.5</v>
      </c>
      <c r="DA13" s="686"/>
      <c r="DB13" s="686"/>
      <c r="DC13" s="686"/>
      <c r="DD13" s="692">
        <v>155638</v>
      </c>
      <c r="DE13" s="684"/>
      <c r="DF13" s="684"/>
      <c r="DG13" s="684"/>
      <c r="DH13" s="684"/>
      <c r="DI13" s="684"/>
      <c r="DJ13" s="684"/>
      <c r="DK13" s="684"/>
      <c r="DL13" s="684"/>
      <c r="DM13" s="684"/>
      <c r="DN13" s="684"/>
      <c r="DO13" s="684"/>
      <c r="DP13" s="685"/>
      <c r="DQ13" s="692">
        <v>272314</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14618</v>
      </c>
      <c r="S14" s="684"/>
      <c r="T14" s="684"/>
      <c r="U14" s="684"/>
      <c r="V14" s="684"/>
      <c r="W14" s="684"/>
      <c r="X14" s="684"/>
      <c r="Y14" s="685"/>
      <c r="Z14" s="686">
        <v>0.3</v>
      </c>
      <c r="AA14" s="686"/>
      <c r="AB14" s="686"/>
      <c r="AC14" s="686"/>
      <c r="AD14" s="687">
        <v>14618</v>
      </c>
      <c r="AE14" s="687"/>
      <c r="AF14" s="687"/>
      <c r="AG14" s="687"/>
      <c r="AH14" s="687"/>
      <c r="AI14" s="687"/>
      <c r="AJ14" s="687"/>
      <c r="AK14" s="687"/>
      <c r="AL14" s="688">
        <v>0.5</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29584</v>
      </c>
      <c r="BH14" s="684"/>
      <c r="BI14" s="684"/>
      <c r="BJ14" s="684"/>
      <c r="BK14" s="684"/>
      <c r="BL14" s="684"/>
      <c r="BM14" s="684"/>
      <c r="BN14" s="685"/>
      <c r="BO14" s="686">
        <v>3.9</v>
      </c>
      <c r="BP14" s="686"/>
      <c r="BQ14" s="686"/>
      <c r="BR14" s="686"/>
      <c r="BS14" s="692" t="s">
        <v>236</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132803</v>
      </c>
      <c r="CS14" s="684"/>
      <c r="CT14" s="684"/>
      <c r="CU14" s="684"/>
      <c r="CV14" s="684"/>
      <c r="CW14" s="684"/>
      <c r="CX14" s="684"/>
      <c r="CY14" s="685"/>
      <c r="CZ14" s="686">
        <v>3.1</v>
      </c>
      <c r="DA14" s="686"/>
      <c r="DB14" s="686"/>
      <c r="DC14" s="686"/>
      <c r="DD14" s="692">
        <v>2131</v>
      </c>
      <c r="DE14" s="684"/>
      <c r="DF14" s="684"/>
      <c r="DG14" s="684"/>
      <c r="DH14" s="684"/>
      <c r="DI14" s="684"/>
      <c r="DJ14" s="684"/>
      <c r="DK14" s="684"/>
      <c r="DL14" s="684"/>
      <c r="DM14" s="684"/>
      <c r="DN14" s="684"/>
      <c r="DO14" s="684"/>
      <c r="DP14" s="685"/>
      <c r="DQ14" s="692">
        <v>123643</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236</v>
      </c>
      <c r="AA15" s="686"/>
      <c r="AB15" s="686"/>
      <c r="AC15" s="686"/>
      <c r="AD15" s="687" t="s">
        <v>236</v>
      </c>
      <c r="AE15" s="687"/>
      <c r="AF15" s="687"/>
      <c r="AG15" s="687"/>
      <c r="AH15" s="687"/>
      <c r="AI15" s="687"/>
      <c r="AJ15" s="687"/>
      <c r="AK15" s="687"/>
      <c r="AL15" s="688" t="s">
        <v>236</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36796</v>
      </c>
      <c r="BH15" s="684"/>
      <c r="BI15" s="684"/>
      <c r="BJ15" s="684"/>
      <c r="BK15" s="684"/>
      <c r="BL15" s="684"/>
      <c r="BM15" s="684"/>
      <c r="BN15" s="685"/>
      <c r="BO15" s="686">
        <v>4.8</v>
      </c>
      <c r="BP15" s="686"/>
      <c r="BQ15" s="686"/>
      <c r="BR15" s="686"/>
      <c r="BS15" s="692" t="s">
        <v>127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476896</v>
      </c>
      <c r="CS15" s="684"/>
      <c r="CT15" s="684"/>
      <c r="CU15" s="684"/>
      <c r="CV15" s="684"/>
      <c r="CW15" s="684"/>
      <c r="CX15" s="684"/>
      <c r="CY15" s="685"/>
      <c r="CZ15" s="686">
        <v>11.2</v>
      </c>
      <c r="DA15" s="686"/>
      <c r="DB15" s="686"/>
      <c r="DC15" s="686"/>
      <c r="DD15" s="692">
        <v>15176</v>
      </c>
      <c r="DE15" s="684"/>
      <c r="DF15" s="684"/>
      <c r="DG15" s="684"/>
      <c r="DH15" s="684"/>
      <c r="DI15" s="684"/>
      <c r="DJ15" s="684"/>
      <c r="DK15" s="684"/>
      <c r="DL15" s="684"/>
      <c r="DM15" s="684"/>
      <c r="DN15" s="684"/>
      <c r="DO15" s="684"/>
      <c r="DP15" s="685"/>
      <c r="DQ15" s="692">
        <v>411450</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3792</v>
      </c>
      <c r="S16" s="684"/>
      <c r="T16" s="684"/>
      <c r="U16" s="684"/>
      <c r="V16" s="684"/>
      <c r="W16" s="684"/>
      <c r="X16" s="684"/>
      <c r="Y16" s="685"/>
      <c r="Z16" s="686">
        <v>0.1</v>
      </c>
      <c r="AA16" s="686"/>
      <c r="AB16" s="686"/>
      <c r="AC16" s="686"/>
      <c r="AD16" s="687">
        <v>3792</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236</v>
      </c>
      <c r="BP16" s="686"/>
      <c r="BQ16" s="686"/>
      <c r="BR16" s="686"/>
      <c r="BS16" s="692" t="s">
        <v>236</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67335</v>
      </c>
      <c r="CS16" s="684"/>
      <c r="CT16" s="684"/>
      <c r="CU16" s="684"/>
      <c r="CV16" s="684"/>
      <c r="CW16" s="684"/>
      <c r="CX16" s="684"/>
      <c r="CY16" s="685"/>
      <c r="CZ16" s="686">
        <v>1.6</v>
      </c>
      <c r="DA16" s="686"/>
      <c r="DB16" s="686"/>
      <c r="DC16" s="686"/>
      <c r="DD16" s="692" t="s">
        <v>127</v>
      </c>
      <c r="DE16" s="684"/>
      <c r="DF16" s="684"/>
      <c r="DG16" s="684"/>
      <c r="DH16" s="684"/>
      <c r="DI16" s="684"/>
      <c r="DJ16" s="684"/>
      <c r="DK16" s="684"/>
      <c r="DL16" s="684"/>
      <c r="DM16" s="684"/>
      <c r="DN16" s="684"/>
      <c r="DO16" s="684"/>
      <c r="DP16" s="685"/>
      <c r="DQ16" s="692">
        <v>25541</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17944</v>
      </c>
      <c r="S17" s="684"/>
      <c r="T17" s="684"/>
      <c r="U17" s="684"/>
      <c r="V17" s="684"/>
      <c r="W17" s="684"/>
      <c r="X17" s="684"/>
      <c r="Y17" s="685"/>
      <c r="Z17" s="686">
        <v>0.4</v>
      </c>
      <c r="AA17" s="686"/>
      <c r="AB17" s="686"/>
      <c r="AC17" s="686"/>
      <c r="AD17" s="687">
        <v>17944</v>
      </c>
      <c r="AE17" s="687"/>
      <c r="AF17" s="687"/>
      <c r="AG17" s="687"/>
      <c r="AH17" s="687"/>
      <c r="AI17" s="687"/>
      <c r="AJ17" s="687"/>
      <c r="AK17" s="687"/>
      <c r="AL17" s="688">
        <v>0.6</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127</v>
      </c>
      <c r="BP17" s="686"/>
      <c r="BQ17" s="686"/>
      <c r="BR17" s="686"/>
      <c r="BS17" s="692" t="s">
        <v>227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330588</v>
      </c>
      <c r="CS17" s="684"/>
      <c r="CT17" s="684"/>
      <c r="CU17" s="684"/>
      <c r="CV17" s="684"/>
      <c r="CW17" s="684"/>
      <c r="CX17" s="684"/>
      <c r="CY17" s="685"/>
      <c r="CZ17" s="686">
        <v>7.7</v>
      </c>
      <c r="DA17" s="686"/>
      <c r="DB17" s="686"/>
      <c r="DC17" s="686"/>
      <c r="DD17" s="692" t="s">
        <v>127</v>
      </c>
      <c r="DE17" s="684"/>
      <c r="DF17" s="684"/>
      <c r="DG17" s="684"/>
      <c r="DH17" s="684"/>
      <c r="DI17" s="684"/>
      <c r="DJ17" s="684"/>
      <c r="DK17" s="684"/>
      <c r="DL17" s="684"/>
      <c r="DM17" s="684"/>
      <c r="DN17" s="684"/>
      <c r="DO17" s="684"/>
      <c r="DP17" s="685"/>
      <c r="DQ17" s="692">
        <v>321923</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3732</v>
      </c>
      <c r="S18" s="684"/>
      <c r="T18" s="684"/>
      <c r="U18" s="684"/>
      <c r="V18" s="684"/>
      <c r="W18" s="684"/>
      <c r="X18" s="684"/>
      <c r="Y18" s="685"/>
      <c r="Z18" s="686">
        <v>0.1</v>
      </c>
      <c r="AA18" s="686"/>
      <c r="AB18" s="686"/>
      <c r="AC18" s="686"/>
      <c r="AD18" s="687">
        <v>3732</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227</v>
      </c>
      <c r="BP18" s="686"/>
      <c r="BQ18" s="686"/>
      <c r="BR18" s="686"/>
      <c r="BS18" s="692" t="s">
        <v>127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236</v>
      </c>
      <c r="DE18" s="684"/>
      <c r="DF18" s="684"/>
      <c r="DG18" s="684"/>
      <c r="DH18" s="684"/>
      <c r="DI18" s="684"/>
      <c r="DJ18" s="684"/>
      <c r="DK18" s="684"/>
      <c r="DL18" s="684"/>
      <c r="DM18" s="684"/>
      <c r="DN18" s="684"/>
      <c r="DO18" s="684"/>
      <c r="DP18" s="685"/>
      <c r="DQ18" s="692" t="s">
        <v>227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1965</v>
      </c>
      <c r="S19" s="684"/>
      <c r="T19" s="684"/>
      <c r="U19" s="684"/>
      <c r="V19" s="684"/>
      <c r="W19" s="684"/>
      <c r="X19" s="684"/>
      <c r="Y19" s="685"/>
      <c r="Z19" s="686">
        <v>0</v>
      </c>
      <c r="AA19" s="686"/>
      <c r="AB19" s="686"/>
      <c r="AC19" s="686"/>
      <c r="AD19" s="687">
        <v>1965</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12455</v>
      </c>
      <c r="BH19" s="684"/>
      <c r="BI19" s="684"/>
      <c r="BJ19" s="684"/>
      <c r="BK19" s="684"/>
      <c r="BL19" s="684"/>
      <c r="BM19" s="684"/>
      <c r="BN19" s="685"/>
      <c r="BO19" s="686">
        <v>1.6</v>
      </c>
      <c r="BP19" s="686"/>
      <c r="BQ19" s="686"/>
      <c r="BR19" s="686"/>
      <c r="BS19" s="692" t="s">
        <v>127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236</v>
      </c>
      <c r="DA19" s="686"/>
      <c r="DB19" s="686"/>
      <c r="DC19" s="686"/>
      <c r="DD19" s="692" t="s">
        <v>236</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147</v>
      </c>
      <c r="S20" s="684"/>
      <c r="T20" s="684"/>
      <c r="U20" s="684"/>
      <c r="V20" s="684"/>
      <c r="W20" s="684"/>
      <c r="X20" s="684"/>
      <c r="Y20" s="685"/>
      <c r="Z20" s="686">
        <v>0</v>
      </c>
      <c r="AA20" s="686"/>
      <c r="AB20" s="686"/>
      <c r="AC20" s="686"/>
      <c r="AD20" s="687">
        <v>147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12455</v>
      </c>
      <c r="BH20" s="684"/>
      <c r="BI20" s="684"/>
      <c r="BJ20" s="684"/>
      <c r="BK20" s="684"/>
      <c r="BL20" s="684"/>
      <c r="BM20" s="684"/>
      <c r="BN20" s="685"/>
      <c r="BO20" s="686">
        <v>1.6</v>
      </c>
      <c r="BP20" s="686"/>
      <c r="BQ20" s="686"/>
      <c r="BR20" s="686"/>
      <c r="BS20" s="692" t="s">
        <v>127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4276461</v>
      </c>
      <c r="CS20" s="684"/>
      <c r="CT20" s="684"/>
      <c r="CU20" s="684"/>
      <c r="CV20" s="684"/>
      <c r="CW20" s="684"/>
      <c r="CX20" s="684"/>
      <c r="CY20" s="685"/>
      <c r="CZ20" s="686">
        <v>100</v>
      </c>
      <c r="DA20" s="686"/>
      <c r="DB20" s="686"/>
      <c r="DC20" s="686"/>
      <c r="DD20" s="692">
        <v>293398</v>
      </c>
      <c r="DE20" s="684"/>
      <c r="DF20" s="684"/>
      <c r="DG20" s="684"/>
      <c r="DH20" s="684"/>
      <c r="DI20" s="684"/>
      <c r="DJ20" s="684"/>
      <c r="DK20" s="684"/>
      <c r="DL20" s="684"/>
      <c r="DM20" s="684"/>
      <c r="DN20" s="684"/>
      <c r="DO20" s="684"/>
      <c r="DP20" s="685"/>
      <c r="DQ20" s="692">
        <v>3463815</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12100</v>
      </c>
      <c r="S21" s="684"/>
      <c r="T21" s="684"/>
      <c r="U21" s="684"/>
      <c r="V21" s="684"/>
      <c r="W21" s="684"/>
      <c r="X21" s="684"/>
      <c r="Y21" s="685"/>
      <c r="Z21" s="686">
        <v>0.3</v>
      </c>
      <c r="AA21" s="686"/>
      <c r="AB21" s="686"/>
      <c r="AC21" s="686"/>
      <c r="AD21" s="687">
        <v>12100</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12455</v>
      </c>
      <c r="BH21" s="684"/>
      <c r="BI21" s="684"/>
      <c r="BJ21" s="684"/>
      <c r="BK21" s="684"/>
      <c r="BL21" s="684"/>
      <c r="BM21" s="684"/>
      <c r="BN21" s="685"/>
      <c r="BO21" s="686">
        <v>1.6</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2047387</v>
      </c>
      <c r="S22" s="684"/>
      <c r="T22" s="684"/>
      <c r="U22" s="684"/>
      <c r="V22" s="684"/>
      <c r="W22" s="684"/>
      <c r="X22" s="684"/>
      <c r="Y22" s="685"/>
      <c r="Z22" s="686">
        <v>46.1</v>
      </c>
      <c r="AA22" s="686"/>
      <c r="AB22" s="686"/>
      <c r="AC22" s="686"/>
      <c r="AD22" s="687">
        <v>1823108</v>
      </c>
      <c r="AE22" s="687"/>
      <c r="AF22" s="687"/>
      <c r="AG22" s="687"/>
      <c r="AH22" s="687"/>
      <c r="AI22" s="687"/>
      <c r="AJ22" s="687"/>
      <c r="AK22" s="687"/>
      <c r="AL22" s="688">
        <v>62.2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236</v>
      </c>
      <c r="BP22" s="686"/>
      <c r="BQ22" s="686"/>
      <c r="BR22" s="686"/>
      <c r="BS22" s="692" t="s">
        <v>127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1823108</v>
      </c>
      <c r="S23" s="684"/>
      <c r="T23" s="684"/>
      <c r="U23" s="684"/>
      <c r="V23" s="684"/>
      <c r="W23" s="684"/>
      <c r="X23" s="684"/>
      <c r="Y23" s="685"/>
      <c r="Z23" s="686">
        <v>41</v>
      </c>
      <c r="AA23" s="686"/>
      <c r="AB23" s="686"/>
      <c r="AC23" s="686"/>
      <c r="AD23" s="687">
        <v>1823108</v>
      </c>
      <c r="AE23" s="687"/>
      <c r="AF23" s="687"/>
      <c r="AG23" s="687"/>
      <c r="AH23" s="687"/>
      <c r="AI23" s="687"/>
      <c r="AJ23" s="687"/>
      <c r="AK23" s="687"/>
      <c r="AL23" s="688">
        <v>62.2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236</v>
      </c>
      <c r="BH23" s="684"/>
      <c r="BI23" s="684"/>
      <c r="BJ23" s="684"/>
      <c r="BK23" s="684"/>
      <c r="BL23" s="684"/>
      <c r="BM23" s="684"/>
      <c r="BN23" s="685"/>
      <c r="BO23" s="686" t="s">
        <v>127</v>
      </c>
      <c r="BP23" s="686"/>
      <c r="BQ23" s="686"/>
      <c r="BR23" s="686"/>
      <c r="BS23" s="692" t="s">
        <v>227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216451</v>
      </c>
      <c r="S24" s="684"/>
      <c r="T24" s="684"/>
      <c r="U24" s="684"/>
      <c r="V24" s="684"/>
      <c r="W24" s="684"/>
      <c r="X24" s="684"/>
      <c r="Y24" s="685"/>
      <c r="Z24" s="686">
        <v>4.9000000000000004</v>
      </c>
      <c r="AA24" s="686"/>
      <c r="AB24" s="686"/>
      <c r="AC24" s="686"/>
      <c r="AD24" s="687" t="s">
        <v>236</v>
      </c>
      <c r="AE24" s="687"/>
      <c r="AF24" s="687"/>
      <c r="AG24" s="687"/>
      <c r="AH24" s="687"/>
      <c r="AI24" s="687"/>
      <c r="AJ24" s="687"/>
      <c r="AK24" s="687"/>
      <c r="AL24" s="688" t="s">
        <v>236</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227</v>
      </c>
      <c r="BP24" s="686"/>
      <c r="BQ24" s="686"/>
      <c r="BR24" s="686"/>
      <c r="BS24" s="692" t="s">
        <v>236</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1470273</v>
      </c>
      <c r="CS24" s="673"/>
      <c r="CT24" s="673"/>
      <c r="CU24" s="673"/>
      <c r="CV24" s="673"/>
      <c r="CW24" s="673"/>
      <c r="CX24" s="673"/>
      <c r="CY24" s="674"/>
      <c r="CZ24" s="677">
        <v>34.4</v>
      </c>
      <c r="DA24" s="678"/>
      <c r="DB24" s="678"/>
      <c r="DC24" s="697"/>
      <c r="DD24" s="721">
        <v>1227969</v>
      </c>
      <c r="DE24" s="673"/>
      <c r="DF24" s="673"/>
      <c r="DG24" s="673"/>
      <c r="DH24" s="673"/>
      <c r="DI24" s="673"/>
      <c r="DJ24" s="673"/>
      <c r="DK24" s="674"/>
      <c r="DL24" s="721">
        <v>1205200</v>
      </c>
      <c r="DM24" s="673"/>
      <c r="DN24" s="673"/>
      <c r="DO24" s="673"/>
      <c r="DP24" s="673"/>
      <c r="DQ24" s="673"/>
      <c r="DR24" s="673"/>
      <c r="DS24" s="673"/>
      <c r="DT24" s="673"/>
      <c r="DU24" s="673"/>
      <c r="DV24" s="674"/>
      <c r="DW24" s="677">
        <v>39.799999999999997</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7828</v>
      </c>
      <c r="S25" s="684"/>
      <c r="T25" s="684"/>
      <c r="U25" s="684"/>
      <c r="V25" s="684"/>
      <c r="W25" s="684"/>
      <c r="X25" s="684"/>
      <c r="Y25" s="685"/>
      <c r="Z25" s="686">
        <v>0.2</v>
      </c>
      <c r="AA25" s="686"/>
      <c r="AB25" s="686"/>
      <c r="AC25" s="686"/>
      <c r="AD25" s="687" t="s">
        <v>236</v>
      </c>
      <c r="AE25" s="687"/>
      <c r="AF25" s="687"/>
      <c r="AG25" s="687"/>
      <c r="AH25" s="687"/>
      <c r="AI25" s="687"/>
      <c r="AJ25" s="687"/>
      <c r="AK25" s="687"/>
      <c r="AL25" s="688" t="s">
        <v>127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236</v>
      </c>
      <c r="BH25" s="684"/>
      <c r="BI25" s="684"/>
      <c r="BJ25" s="684"/>
      <c r="BK25" s="684"/>
      <c r="BL25" s="684"/>
      <c r="BM25" s="684"/>
      <c r="BN25" s="685"/>
      <c r="BO25" s="686" t="s">
        <v>227</v>
      </c>
      <c r="BP25" s="686"/>
      <c r="BQ25" s="686"/>
      <c r="BR25" s="686"/>
      <c r="BS25" s="692" t="s">
        <v>127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824872</v>
      </c>
      <c r="CS25" s="717"/>
      <c r="CT25" s="717"/>
      <c r="CU25" s="717"/>
      <c r="CV25" s="717"/>
      <c r="CW25" s="717"/>
      <c r="CX25" s="717"/>
      <c r="CY25" s="718"/>
      <c r="CZ25" s="688">
        <v>19.3</v>
      </c>
      <c r="DA25" s="719"/>
      <c r="DB25" s="719"/>
      <c r="DC25" s="722"/>
      <c r="DD25" s="692">
        <v>782892</v>
      </c>
      <c r="DE25" s="717"/>
      <c r="DF25" s="717"/>
      <c r="DG25" s="717"/>
      <c r="DH25" s="717"/>
      <c r="DI25" s="717"/>
      <c r="DJ25" s="717"/>
      <c r="DK25" s="718"/>
      <c r="DL25" s="692">
        <v>760703</v>
      </c>
      <c r="DM25" s="717"/>
      <c r="DN25" s="717"/>
      <c r="DO25" s="717"/>
      <c r="DP25" s="717"/>
      <c r="DQ25" s="717"/>
      <c r="DR25" s="717"/>
      <c r="DS25" s="717"/>
      <c r="DT25" s="717"/>
      <c r="DU25" s="717"/>
      <c r="DV25" s="718"/>
      <c r="DW25" s="688">
        <v>25.1</v>
      </c>
      <c r="DX25" s="719"/>
      <c r="DY25" s="719"/>
      <c r="DZ25" s="719"/>
      <c r="EA25" s="719"/>
      <c r="EB25" s="719"/>
      <c r="EC25" s="720"/>
    </row>
    <row r="26" spans="2:133" ht="11.25" customHeight="1" x14ac:dyDescent="0.15">
      <c r="B26" s="680" t="s">
        <v>295</v>
      </c>
      <c r="C26" s="681"/>
      <c r="D26" s="681"/>
      <c r="E26" s="681"/>
      <c r="F26" s="681"/>
      <c r="G26" s="681"/>
      <c r="H26" s="681"/>
      <c r="I26" s="681"/>
      <c r="J26" s="681"/>
      <c r="K26" s="681"/>
      <c r="L26" s="681"/>
      <c r="M26" s="681"/>
      <c r="N26" s="681"/>
      <c r="O26" s="681"/>
      <c r="P26" s="681"/>
      <c r="Q26" s="682"/>
      <c r="R26" s="683">
        <v>3065544</v>
      </c>
      <c r="S26" s="684"/>
      <c r="T26" s="684"/>
      <c r="U26" s="684"/>
      <c r="V26" s="684"/>
      <c r="W26" s="684"/>
      <c r="X26" s="684"/>
      <c r="Y26" s="685"/>
      <c r="Z26" s="686">
        <v>69</v>
      </c>
      <c r="AA26" s="686"/>
      <c r="AB26" s="686"/>
      <c r="AC26" s="686"/>
      <c r="AD26" s="687">
        <v>2841265</v>
      </c>
      <c r="AE26" s="687"/>
      <c r="AF26" s="687"/>
      <c r="AG26" s="687"/>
      <c r="AH26" s="687"/>
      <c r="AI26" s="687"/>
      <c r="AJ26" s="687"/>
      <c r="AK26" s="687"/>
      <c r="AL26" s="688">
        <v>96.9</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227</v>
      </c>
      <c r="BH26" s="684"/>
      <c r="BI26" s="684"/>
      <c r="BJ26" s="684"/>
      <c r="BK26" s="684"/>
      <c r="BL26" s="684"/>
      <c r="BM26" s="684"/>
      <c r="BN26" s="685"/>
      <c r="BO26" s="686" t="s">
        <v>127</v>
      </c>
      <c r="BP26" s="686"/>
      <c r="BQ26" s="686"/>
      <c r="BR26" s="686"/>
      <c r="BS26" s="692" t="s">
        <v>227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506886</v>
      </c>
      <c r="CS26" s="684"/>
      <c r="CT26" s="684"/>
      <c r="CU26" s="684"/>
      <c r="CV26" s="684"/>
      <c r="CW26" s="684"/>
      <c r="CX26" s="684"/>
      <c r="CY26" s="685"/>
      <c r="CZ26" s="688">
        <v>11.9</v>
      </c>
      <c r="DA26" s="719"/>
      <c r="DB26" s="719"/>
      <c r="DC26" s="722"/>
      <c r="DD26" s="692">
        <v>470983</v>
      </c>
      <c r="DE26" s="684"/>
      <c r="DF26" s="684"/>
      <c r="DG26" s="684"/>
      <c r="DH26" s="684"/>
      <c r="DI26" s="684"/>
      <c r="DJ26" s="684"/>
      <c r="DK26" s="685"/>
      <c r="DL26" s="692" t="s">
        <v>236</v>
      </c>
      <c r="DM26" s="684"/>
      <c r="DN26" s="684"/>
      <c r="DO26" s="684"/>
      <c r="DP26" s="684"/>
      <c r="DQ26" s="684"/>
      <c r="DR26" s="684"/>
      <c r="DS26" s="684"/>
      <c r="DT26" s="684"/>
      <c r="DU26" s="684"/>
      <c r="DV26" s="685"/>
      <c r="DW26" s="688" t="s">
        <v>127</v>
      </c>
      <c r="DX26" s="719"/>
      <c r="DY26" s="719"/>
      <c r="DZ26" s="719"/>
      <c r="EA26" s="719"/>
      <c r="EB26" s="719"/>
      <c r="EC26" s="720"/>
    </row>
    <row r="27" spans="2:133" ht="11.25" customHeight="1" x14ac:dyDescent="0.15">
      <c r="B27" s="680" t="s">
        <v>298</v>
      </c>
      <c r="C27" s="681"/>
      <c r="D27" s="681"/>
      <c r="E27" s="681"/>
      <c r="F27" s="681"/>
      <c r="G27" s="681"/>
      <c r="H27" s="681"/>
      <c r="I27" s="681"/>
      <c r="J27" s="681"/>
      <c r="K27" s="681"/>
      <c r="L27" s="681"/>
      <c r="M27" s="681"/>
      <c r="N27" s="681"/>
      <c r="O27" s="681"/>
      <c r="P27" s="681"/>
      <c r="Q27" s="682"/>
      <c r="R27" s="683">
        <v>1101</v>
      </c>
      <c r="S27" s="684"/>
      <c r="T27" s="684"/>
      <c r="U27" s="684"/>
      <c r="V27" s="684"/>
      <c r="W27" s="684"/>
      <c r="X27" s="684"/>
      <c r="Y27" s="685"/>
      <c r="Z27" s="686">
        <v>0</v>
      </c>
      <c r="AA27" s="686"/>
      <c r="AB27" s="686"/>
      <c r="AC27" s="686"/>
      <c r="AD27" s="687">
        <v>1101</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766907</v>
      </c>
      <c r="BH27" s="684"/>
      <c r="BI27" s="684"/>
      <c r="BJ27" s="684"/>
      <c r="BK27" s="684"/>
      <c r="BL27" s="684"/>
      <c r="BM27" s="684"/>
      <c r="BN27" s="685"/>
      <c r="BO27" s="686">
        <v>100</v>
      </c>
      <c r="BP27" s="686"/>
      <c r="BQ27" s="686"/>
      <c r="BR27" s="686"/>
      <c r="BS27" s="692" t="s">
        <v>236</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314813</v>
      </c>
      <c r="CS27" s="717"/>
      <c r="CT27" s="717"/>
      <c r="CU27" s="717"/>
      <c r="CV27" s="717"/>
      <c r="CW27" s="717"/>
      <c r="CX27" s="717"/>
      <c r="CY27" s="718"/>
      <c r="CZ27" s="688">
        <v>7.4</v>
      </c>
      <c r="DA27" s="719"/>
      <c r="DB27" s="719"/>
      <c r="DC27" s="722"/>
      <c r="DD27" s="692">
        <v>123154</v>
      </c>
      <c r="DE27" s="717"/>
      <c r="DF27" s="717"/>
      <c r="DG27" s="717"/>
      <c r="DH27" s="717"/>
      <c r="DI27" s="717"/>
      <c r="DJ27" s="717"/>
      <c r="DK27" s="718"/>
      <c r="DL27" s="692">
        <v>122574</v>
      </c>
      <c r="DM27" s="717"/>
      <c r="DN27" s="717"/>
      <c r="DO27" s="717"/>
      <c r="DP27" s="717"/>
      <c r="DQ27" s="717"/>
      <c r="DR27" s="717"/>
      <c r="DS27" s="717"/>
      <c r="DT27" s="717"/>
      <c r="DU27" s="717"/>
      <c r="DV27" s="718"/>
      <c r="DW27" s="688">
        <v>4</v>
      </c>
      <c r="DX27" s="719"/>
      <c r="DY27" s="719"/>
      <c r="DZ27" s="719"/>
      <c r="EA27" s="719"/>
      <c r="EB27" s="719"/>
      <c r="EC27" s="720"/>
    </row>
    <row r="28" spans="2:133" ht="11.25" customHeight="1" x14ac:dyDescent="0.15">
      <c r="B28" s="680" t="s">
        <v>301</v>
      </c>
      <c r="C28" s="681"/>
      <c r="D28" s="681"/>
      <c r="E28" s="681"/>
      <c r="F28" s="681"/>
      <c r="G28" s="681"/>
      <c r="H28" s="681"/>
      <c r="I28" s="681"/>
      <c r="J28" s="681"/>
      <c r="K28" s="681"/>
      <c r="L28" s="681"/>
      <c r="M28" s="681"/>
      <c r="N28" s="681"/>
      <c r="O28" s="681"/>
      <c r="P28" s="681"/>
      <c r="Q28" s="682"/>
      <c r="R28" s="683">
        <v>2605</v>
      </c>
      <c r="S28" s="684"/>
      <c r="T28" s="684"/>
      <c r="U28" s="684"/>
      <c r="V28" s="684"/>
      <c r="W28" s="684"/>
      <c r="X28" s="684"/>
      <c r="Y28" s="685"/>
      <c r="Z28" s="686">
        <v>0.1</v>
      </c>
      <c r="AA28" s="686"/>
      <c r="AB28" s="686"/>
      <c r="AC28" s="686"/>
      <c r="AD28" s="687" t="s">
        <v>236</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330588</v>
      </c>
      <c r="CS28" s="684"/>
      <c r="CT28" s="684"/>
      <c r="CU28" s="684"/>
      <c r="CV28" s="684"/>
      <c r="CW28" s="684"/>
      <c r="CX28" s="684"/>
      <c r="CY28" s="685"/>
      <c r="CZ28" s="688">
        <v>7.7</v>
      </c>
      <c r="DA28" s="719"/>
      <c r="DB28" s="719"/>
      <c r="DC28" s="722"/>
      <c r="DD28" s="692">
        <v>321923</v>
      </c>
      <c r="DE28" s="684"/>
      <c r="DF28" s="684"/>
      <c r="DG28" s="684"/>
      <c r="DH28" s="684"/>
      <c r="DI28" s="684"/>
      <c r="DJ28" s="684"/>
      <c r="DK28" s="685"/>
      <c r="DL28" s="692">
        <v>321923</v>
      </c>
      <c r="DM28" s="684"/>
      <c r="DN28" s="684"/>
      <c r="DO28" s="684"/>
      <c r="DP28" s="684"/>
      <c r="DQ28" s="684"/>
      <c r="DR28" s="684"/>
      <c r="DS28" s="684"/>
      <c r="DT28" s="684"/>
      <c r="DU28" s="684"/>
      <c r="DV28" s="685"/>
      <c r="DW28" s="688">
        <v>10.6</v>
      </c>
      <c r="DX28" s="719"/>
      <c r="DY28" s="719"/>
      <c r="DZ28" s="719"/>
      <c r="EA28" s="719"/>
      <c r="EB28" s="719"/>
      <c r="EC28" s="720"/>
    </row>
    <row r="29" spans="2:133" ht="11.25" customHeight="1" x14ac:dyDescent="0.15">
      <c r="B29" s="680" t="s">
        <v>303</v>
      </c>
      <c r="C29" s="681"/>
      <c r="D29" s="681"/>
      <c r="E29" s="681"/>
      <c r="F29" s="681"/>
      <c r="G29" s="681"/>
      <c r="H29" s="681"/>
      <c r="I29" s="681"/>
      <c r="J29" s="681"/>
      <c r="K29" s="681"/>
      <c r="L29" s="681"/>
      <c r="M29" s="681"/>
      <c r="N29" s="681"/>
      <c r="O29" s="681"/>
      <c r="P29" s="681"/>
      <c r="Q29" s="682"/>
      <c r="R29" s="683">
        <v>76387</v>
      </c>
      <c r="S29" s="684"/>
      <c r="T29" s="684"/>
      <c r="U29" s="684"/>
      <c r="V29" s="684"/>
      <c r="W29" s="684"/>
      <c r="X29" s="684"/>
      <c r="Y29" s="685"/>
      <c r="Z29" s="686">
        <v>1.7</v>
      </c>
      <c r="AA29" s="686"/>
      <c r="AB29" s="686"/>
      <c r="AC29" s="686"/>
      <c r="AD29" s="687">
        <v>3765</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69</v>
      </c>
      <c r="CG29" s="699"/>
      <c r="CH29" s="699"/>
      <c r="CI29" s="699"/>
      <c r="CJ29" s="699"/>
      <c r="CK29" s="699"/>
      <c r="CL29" s="699"/>
      <c r="CM29" s="699"/>
      <c r="CN29" s="699"/>
      <c r="CO29" s="699"/>
      <c r="CP29" s="699"/>
      <c r="CQ29" s="700"/>
      <c r="CR29" s="683">
        <v>330588</v>
      </c>
      <c r="CS29" s="717"/>
      <c r="CT29" s="717"/>
      <c r="CU29" s="717"/>
      <c r="CV29" s="717"/>
      <c r="CW29" s="717"/>
      <c r="CX29" s="717"/>
      <c r="CY29" s="718"/>
      <c r="CZ29" s="688">
        <v>7.7</v>
      </c>
      <c r="DA29" s="719"/>
      <c r="DB29" s="719"/>
      <c r="DC29" s="722"/>
      <c r="DD29" s="692">
        <v>321923</v>
      </c>
      <c r="DE29" s="717"/>
      <c r="DF29" s="717"/>
      <c r="DG29" s="717"/>
      <c r="DH29" s="717"/>
      <c r="DI29" s="717"/>
      <c r="DJ29" s="717"/>
      <c r="DK29" s="718"/>
      <c r="DL29" s="692">
        <v>321923</v>
      </c>
      <c r="DM29" s="717"/>
      <c r="DN29" s="717"/>
      <c r="DO29" s="717"/>
      <c r="DP29" s="717"/>
      <c r="DQ29" s="717"/>
      <c r="DR29" s="717"/>
      <c r="DS29" s="717"/>
      <c r="DT29" s="717"/>
      <c r="DU29" s="717"/>
      <c r="DV29" s="718"/>
      <c r="DW29" s="688">
        <v>10.6</v>
      </c>
      <c r="DX29" s="719"/>
      <c r="DY29" s="719"/>
      <c r="DZ29" s="719"/>
      <c r="EA29" s="719"/>
      <c r="EB29" s="719"/>
      <c r="EC29" s="720"/>
    </row>
    <row r="30" spans="2:133" ht="11.25" customHeight="1" x14ac:dyDescent="0.15">
      <c r="B30" s="680" t="s">
        <v>305</v>
      </c>
      <c r="C30" s="681"/>
      <c r="D30" s="681"/>
      <c r="E30" s="681"/>
      <c r="F30" s="681"/>
      <c r="G30" s="681"/>
      <c r="H30" s="681"/>
      <c r="I30" s="681"/>
      <c r="J30" s="681"/>
      <c r="K30" s="681"/>
      <c r="L30" s="681"/>
      <c r="M30" s="681"/>
      <c r="N30" s="681"/>
      <c r="O30" s="681"/>
      <c r="P30" s="681"/>
      <c r="Q30" s="682"/>
      <c r="R30" s="683">
        <v>3629</v>
      </c>
      <c r="S30" s="684"/>
      <c r="T30" s="684"/>
      <c r="U30" s="684"/>
      <c r="V30" s="684"/>
      <c r="W30" s="684"/>
      <c r="X30" s="684"/>
      <c r="Y30" s="685"/>
      <c r="Z30" s="686">
        <v>0.1</v>
      </c>
      <c r="AA30" s="686"/>
      <c r="AB30" s="686"/>
      <c r="AC30" s="686"/>
      <c r="AD30" s="687" t="s">
        <v>127</v>
      </c>
      <c r="AE30" s="687"/>
      <c r="AF30" s="687"/>
      <c r="AG30" s="687"/>
      <c r="AH30" s="687"/>
      <c r="AI30" s="687"/>
      <c r="AJ30" s="687"/>
      <c r="AK30" s="687"/>
      <c r="AL30" s="688" t="s">
        <v>127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307056</v>
      </c>
      <c r="CS30" s="684"/>
      <c r="CT30" s="684"/>
      <c r="CU30" s="684"/>
      <c r="CV30" s="684"/>
      <c r="CW30" s="684"/>
      <c r="CX30" s="684"/>
      <c r="CY30" s="685"/>
      <c r="CZ30" s="688">
        <v>7.2</v>
      </c>
      <c r="DA30" s="719"/>
      <c r="DB30" s="719"/>
      <c r="DC30" s="722"/>
      <c r="DD30" s="692">
        <v>298645</v>
      </c>
      <c r="DE30" s="684"/>
      <c r="DF30" s="684"/>
      <c r="DG30" s="684"/>
      <c r="DH30" s="684"/>
      <c r="DI30" s="684"/>
      <c r="DJ30" s="684"/>
      <c r="DK30" s="685"/>
      <c r="DL30" s="692">
        <v>298645</v>
      </c>
      <c r="DM30" s="684"/>
      <c r="DN30" s="684"/>
      <c r="DO30" s="684"/>
      <c r="DP30" s="684"/>
      <c r="DQ30" s="684"/>
      <c r="DR30" s="684"/>
      <c r="DS30" s="684"/>
      <c r="DT30" s="684"/>
      <c r="DU30" s="684"/>
      <c r="DV30" s="685"/>
      <c r="DW30" s="688">
        <v>9.9</v>
      </c>
      <c r="DX30" s="719"/>
      <c r="DY30" s="719"/>
      <c r="DZ30" s="719"/>
      <c r="EA30" s="719"/>
      <c r="EB30" s="719"/>
      <c r="EC30" s="720"/>
    </row>
    <row r="31" spans="2:133" ht="11.25" customHeight="1" x14ac:dyDescent="0.15">
      <c r="B31" s="680" t="s">
        <v>309</v>
      </c>
      <c r="C31" s="681"/>
      <c r="D31" s="681"/>
      <c r="E31" s="681"/>
      <c r="F31" s="681"/>
      <c r="G31" s="681"/>
      <c r="H31" s="681"/>
      <c r="I31" s="681"/>
      <c r="J31" s="681"/>
      <c r="K31" s="681"/>
      <c r="L31" s="681"/>
      <c r="M31" s="681"/>
      <c r="N31" s="681"/>
      <c r="O31" s="681"/>
      <c r="P31" s="681"/>
      <c r="Q31" s="682"/>
      <c r="R31" s="683">
        <v>261173</v>
      </c>
      <c r="S31" s="684"/>
      <c r="T31" s="684"/>
      <c r="U31" s="684"/>
      <c r="V31" s="684"/>
      <c r="W31" s="684"/>
      <c r="X31" s="684"/>
      <c r="Y31" s="685"/>
      <c r="Z31" s="686">
        <v>5.9</v>
      </c>
      <c r="AA31" s="686"/>
      <c r="AB31" s="686"/>
      <c r="AC31" s="686"/>
      <c r="AD31" s="687" t="s">
        <v>127</v>
      </c>
      <c r="AE31" s="687"/>
      <c r="AF31" s="687"/>
      <c r="AG31" s="687"/>
      <c r="AH31" s="687"/>
      <c r="AI31" s="687"/>
      <c r="AJ31" s="687"/>
      <c r="AK31" s="687"/>
      <c r="AL31" s="688" t="s">
        <v>236</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39">
        <v>99.3</v>
      </c>
      <c r="BH31" s="735"/>
      <c r="BI31" s="735"/>
      <c r="BJ31" s="735"/>
      <c r="BK31" s="735"/>
      <c r="BL31" s="735"/>
      <c r="BM31" s="678">
        <v>98</v>
      </c>
      <c r="BN31" s="735"/>
      <c r="BO31" s="735"/>
      <c r="BP31" s="735"/>
      <c r="BQ31" s="736"/>
      <c r="BR31" s="739">
        <v>99.2</v>
      </c>
      <c r="BS31" s="735"/>
      <c r="BT31" s="735"/>
      <c r="BU31" s="735"/>
      <c r="BV31" s="735"/>
      <c r="BW31" s="735"/>
      <c r="BX31" s="678">
        <v>98.1</v>
      </c>
      <c r="BY31" s="735"/>
      <c r="BZ31" s="735"/>
      <c r="CA31" s="735"/>
      <c r="CB31" s="736"/>
      <c r="CD31" s="731"/>
      <c r="CE31" s="732"/>
      <c r="CF31" s="698" t="s">
        <v>312</v>
      </c>
      <c r="CG31" s="699"/>
      <c r="CH31" s="699"/>
      <c r="CI31" s="699"/>
      <c r="CJ31" s="699"/>
      <c r="CK31" s="699"/>
      <c r="CL31" s="699"/>
      <c r="CM31" s="699"/>
      <c r="CN31" s="699"/>
      <c r="CO31" s="699"/>
      <c r="CP31" s="699"/>
      <c r="CQ31" s="700"/>
      <c r="CR31" s="683">
        <v>23532</v>
      </c>
      <c r="CS31" s="717"/>
      <c r="CT31" s="717"/>
      <c r="CU31" s="717"/>
      <c r="CV31" s="717"/>
      <c r="CW31" s="717"/>
      <c r="CX31" s="717"/>
      <c r="CY31" s="718"/>
      <c r="CZ31" s="688">
        <v>0.6</v>
      </c>
      <c r="DA31" s="719"/>
      <c r="DB31" s="719"/>
      <c r="DC31" s="722"/>
      <c r="DD31" s="692">
        <v>23278</v>
      </c>
      <c r="DE31" s="717"/>
      <c r="DF31" s="717"/>
      <c r="DG31" s="717"/>
      <c r="DH31" s="717"/>
      <c r="DI31" s="717"/>
      <c r="DJ31" s="717"/>
      <c r="DK31" s="718"/>
      <c r="DL31" s="692">
        <v>23278</v>
      </c>
      <c r="DM31" s="717"/>
      <c r="DN31" s="717"/>
      <c r="DO31" s="717"/>
      <c r="DP31" s="717"/>
      <c r="DQ31" s="717"/>
      <c r="DR31" s="717"/>
      <c r="DS31" s="717"/>
      <c r="DT31" s="717"/>
      <c r="DU31" s="717"/>
      <c r="DV31" s="718"/>
      <c r="DW31" s="688">
        <v>0.8</v>
      </c>
      <c r="DX31" s="719"/>
      <c r="DY31" s="719"/>
      <c r="DZ31" s="719"/>
      <c r="EA31" s="719"/>
      <c r="EB31" s="719"/>
      <c r="EC31" s="720"/>
    </row>
    <row r="32" spans="2:133" ht="11.25" customHeight="1" x14ac:dyDescent="0.15">
      <c r="B32" s="750" t="s">
        <v>313</v>
      </c>
      <c r="C32" s="751"/>
      <c r="D32" s="751"/>
      <c r="E32" s="751"/>
      <c r="F32" s="751"/>
      <c r="G32" s="751"/>
      <c r="H32" s="751"/>
      <c r="I32" s="751"/>
      <c r="J32" s="751"/>
      <c r="K32" s="751"/>
      <c r="L32" s="751"/>
      <c r="M32" s="751"/>
      <c r="N32" s="751"/>
      <c r="O32" s="751"/>
      <c r="P32" s="751"/>
      <c r="Q32" s="752"/>
      <c r="R32" s="683">
        <v>43159</v>
      </c>
      <c r="S32" s="684"/>
      <c r="T32" s="684"/>
      <c r="U32" s="684"/>
      <c r="V32" s="684"/>
      <c r="W32" s="684"/>
      <c r="X32" s="684"/>
      <c r="Y32" s="685"/>
      <c r="Z32" s="686">
        <v>1</v>
      </c>
      <c r="AA32" s="686"/>
      <c r="AB32" s="686"/>
      <c r="AC32" s="686"/>
      <c r="AD32" s="687">
        <v>43159</v>
      </c>
      <c r="AE32" s="687"/>
      <c r="AF32" s="687"/>
      <c r="AG32" s="687"/>
      <c r="AH32" s="687"/>
      <c r="AI32" s="687"/>
      <c r="AJ32" s="687"/>
      <c r="AK32" s="687"/>
      <c r="AL32" s="688">
        <v>1.5</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99.1</v>
      </c>
      <c r="BH32" s="717"/>
      <c r="BI32" s="717"/>
      <c r="BJ32" s="717"/>
      <c r="BK32" s="717"/>
      <c r="BL32" s="717"/>
      <c r="BM32" s="689">
        <v>97.8</v>
      </c>
      <c r="BN32" s="737"/>
      <c r="BO32" s="737"/>
      <c r="BP32" s="737"/>
      <c r="BQ32" s="738"/>
      <c r="BR32" s="749">
        <v>99</v>
      </c>
      <c r="BS32" s="717"/>
      <c r="BT32" s="717"/>
      <c r="BU32" s="717"/>
      <c r="BV32" s="717"/>
      <c r="BW32" s="717"/>
      <c r="BX32" s="689">
        <v>98.1</v>
      </c>
      <c r="BY32" s="737"/>
      <c r="BZ32" s="737"/>
      <c r="CA32" s="737"/>
      <c r="CB32" s="738"/>
      <c r="CD32" s="733"/>
      <c r="CE32" s="734"/>
      <c r="CF32" s="698" t="s">
        <v>316</v>
      </c>
      <c r="CG32" s="699"/>
      <c r="CH32" s="699"/>
      <c r="CI32" s="699"/>
      <c r="CJ32" s="699"/>
      <c r="CK32" s="699"/>
      <c r="CL32" s="699"/>
      <c r="CM32" s="699"/>
      <c r="CN32" s="699"/>
      <c r="CO32" s="699"/>
      <c r="CP32" s="699"/>
      <c r="CQ32" s="700"/>
      <c r="CR32" s="683" t="s">
        <v>227</v>
      </c>
      <c r="CS32" s="684"/>
      <c r="CT32" s="684"/>
      <c r="CU32" s="684"/>
      <c r="CV32" s="684"/>
      <c r="CW32" s="684"/>
      <c r="CX32" s="684"/>
      <c r="CY32" s="685"/>
      <c r="CZ32" s="688" t="s">
        <v>127</v>
      </c>
      <c r="DA32" s="719"/>
      <c r="DB32" s="719"/>
      <c r="DC32" s="722"/>
      <c r="DD32" s="692" t="s">
        <v>236</v>
      </c>
      <c r="DE32" s="684"/>
      <c r="DF32" s="684"/>
      <c r="DG32" s="684"/>
      <c r="DH32" s="684"/>
      <c r="DI32" s="684"/>
      <c r="DJ32" s="684"/>
      <c r="DK32" s="685"/>
      <c r="DL32" s="692" t="s">
        <v>236</v>
      </c>
      <c r="DM32" s="684"/>
      <c r="DN32" s="684"/>
      <c r="DO32" s="684"/>
      <c r="DP32" s="684"/>
      <c r="DQ32" s="684"/>
      <c r="DR32" s="684"/>
      <c r="DS32" s="684"/>
      <c r="DT32" s="684"/>
      <c r="DU32" s="684"/>
      <c r="DV32" s="685"/>
      <c r="DW32" s="688" t="s">
        <v>236</v>
      </c>
      <c r="DX32" s="719"/>
      <c r="DY32" s="719"/>
      <c r="DZ32" s="719"/>
      <c r="EA32" s="719"/>
      <c r="EB32" s="719"/>
      <c r="EC32" s="720"/>
    </row>
    <row r="33" spans="2:133" ht="11.25" customHeight="1" x14ac:dyDescent="0.15">
      <c r="B33" s="680" t="s">
        <v>317</v>
      </c>
      <c r="C33" s="681"/>
      <c r="D33" s="681"/>
      <c r="E33" s="681"/>
      <c r="F33" s="681"/>
      <c r="G33" s="681"/>
      <c r="H33" s="681"/>
      <c r="I33" s="681"/>
      <c r="J33" s="681"/>
      <c r="K33" s="681"/>
      <c r="L33" s="681"/>
      <c r="M33" s="681"/>
      <c r="N33" s="681"/>
      <c r="O33" s="681"/>
      <c r="P33" s="681"/>
      <c r="Q33" s="682"/>
      <c r="R33" s="683">
        <v>277466</v>
      </c>
      <c r="S33" s="684"/>
      <c r="T33" s="684"/>
      <c r="U33" s="684"/>
      <c r="V33" s="684"/>
      <c r="W33" s="684"/>
      <c r="X33" s="684"/>
      <c r="Y33" s="685"/>
      <c r="Z33" s="686">
        <v>6.2</v>
      </c>
      <c r="AA33" s="686"/>
      <c r="AB33" s="686"/>
      <c r="AC33" s="686"/>
      <c r="AD33" s="687" t="s">
        <v>236</v>
      </c>
      <c r="AE33" s="687"/>
      <c r="AF33" s="687"/>
      <c r="AG33" s="687"/>
      <c r="AH33" s="687"/>
      <c r="AI33" s="687"/>
      <c r="AJ33" s="687"/>
      <c r="AK33" s="687"/>
      <c r="AL33" s="688" t="s">
        <v>127</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99.4</v>
      </c>
      <c r="BH33" s="754"/>
      <c r="BI33" s="754"/>
      <c r="BJ33" s="754"/>
      <c r="BK33" s="754"/>
      <c r="BL33" s="754"/>
      <c r="BM33" s="755">
        <v>98.1</v>
      </c>
      <c r="BN33" s="754"/>
      <c r="BO33" s="754"/>
      <c r="BP33" s="754"/>
      <c r="BQ33" s="756"/>
      <c r="BR33" s="753">
        <v>99.3</v>
      </c>
      <c r="BS33" s="754"/>
      <c r="BT33" s="754"/>
      <c r="BU33" s="754"/>
      <c r="BV33" s="754"/>
      <c r="BW33" s="754"/>
      <c r="BX33" s="755">
        <v>98</v>
      </c>
      <c r="BY33" s="754"/>
      <c r="BZ33" s="754"/>
      <c r="CA33" s="754"/>
      <c r="CB33" s="756"/>
      <c r="CD33" s="698" t="s">
        <v>319</v>
      </c>
      <c r="CE33" s="699"/>
      <c r="CF33" s="699"/>
      <c r="CG33" s="699"/>
      <c r="CH33" s="699"/>
      <c r="CI33" s="699"/>
      <c r="CJ33" s="699"/>
      <c r="CK33" s="699"/>
      <c r="CL33" s="699"/>
      <c r="CM33" s="699"/>
      <c r="CN33" s="699"/>
      <c r="CO33" s="699"/>
      <c r="CP33" s="699"/>
      <c r="CQ33" s="700"/>
      <c r="CR33" s="683">
        <v>2445455</v>
      </c>
      <c r="CS33" s="717"/>
      <c r="CT33" s="717"/>
      <c r="CU33" s="717"/>
      <c r="CV33" s="717"/>
      <c r="CW33" s="717"/>
      <c r="CX33" s="717"/>
      <c r="CY33" s="718"/>
      <c r="CZ33" s="688">
        <v>57.2</v>
      </c>
      <c r="DA33" s="719"/>
      <c r="DB33" s="719"/>
      <c r="DC33" s="722"/>
      <c r="DD33" s="692">
        <v>2104727</v>
      </c>
      <c r="DE33" s="717"/>
      <c r="DF33" s="717"/>
      <c r="DG33" s="717"/>
      <c r="DH33" s="717"/>
      <c r="DI33" s="717"/>
      <c r="DJ33" s="717"/>
      <c r="DK33" s="718"/>
      <c r="DL33" s="692">
        <v>1414256</v>
      </c>
      <c r="DM33" s="717"/>
      <c r="DN33" s="717"/>
      <c r="DO33" s="717"/>
      <c r="DP33" s="717"/>
      <c r="DQ33" s="717"/>
      <c r="DR33" s="717"/>
      <c r="DS33" s="717"/>
      <c r="DT33" s="717"/>
      <c r="DU33" s="717"/>
      <c r="DV33" s="718"/>
      <c r="DW33" s="688">
        <v>46.7</v>
      </c>
      <c r="DX33" s="719"/>
      <c r="DY33" s="719"/>
      <c r="DZ33" s="719"/>
      <c r="EA33" s="719"/>
      <c r="EB33" s="719"/>
      <c r="EC33" s="720"/>
    </row>
    <row r="34" spans="2:133" ht="11.25" customHeight="1" x14ac:dyDescent="0.15">
      <c r="B34" s="680" t="s">
        <v>320</v>
      </c>
      <c r="C34" s="681"/>
      <c r="D34" s="681"/>
      <c r="E34" s="681"/>
      <c r="F34" s="681"/>
      <c r="G34" s="681"/>
      <c r="H34" s="681"/>
      <c r="I34" s="681"/>
      <c r="J34" s="681"/>
      <c r="K34" s="681"/>
      <c r="L34" s="681"/>
      <c r="M34" s="681"/>
      <c r="N34" s="681"/>
      <c r="O34" s="681"/>
      <c r="P34" s="681"/>
      <c r="Q34" s="682"/>
      <c r="R34" s="683">
        <v>25135</v>
      </c>
      <c r="S34" s="684"/>
      <c r="T34" s="684"/>
      <c r="U34" s="684"/>
      <c r="V34" s="684"/>
      <c r="W34" s="684"/>
      <c r="X34" s="684"/>
      <c r="Y34" s="685"/>
      <c r="Z34" s="686">
        <v>0.6</v>
      </c>
      <c r="AA34" s="686"/>
      <c r="AB34" s="686"/>
      <c r="AC34" s="686"/>
      <c r="AD34" s="687">
        <v>8</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788357</v>
      </c>
      <c r="CS34" s="684"/>
      <c r="CT34" s="684"/>
      <c r="CU34" s="684"/>
      <c r="CV34" s="684"/>
      <c r="CW34" s="684"/>
      <c r="CX34" s="684"/>
      <c r="CY34" s="685"/>
      <c r="CZ34" s="688">
        <v>18.399999999999999</v>
      </c>
      <c r="DA34" s="719"/>
      <c r="DB34" s="719"/>
      <c r="DC34" s="722"/>
      <c r="DD34" s="692">
        <v>634952</v>
      </c>
      <c r="DE34" s="684"/>
      <c r="DF34" s="684"/>
      <c r="DG34" s="684"/>
      <c r="DH34" s="684"/>
      <c r="DI34" s="684"/>
      <c r="DJ34" s="684"/>
      <c r="DK34" s="685"/>
      <c r="DL34" s="692">
        <v>533817</v>
      </c>
      <c r="DM34" s="684"/>
      <c r="DN34" s="684"/>
      <c r="DO34" s="684"/>
      <c r="DP34" s="684"/>
      <c r="DQ34" s="684"/>
      <c r="DR34" s="684"/>
      <c r="DS34" s="684"/>
      <c r="DT34" s="684"/>
      <c r="DU34" s="684"/>
      <c r="DV34" s="685"/>
      <c r="DW34" s="688">
        <v>17.600000000000001</v>
      </c>
      <c r="DX34" s="719"/>
      <c r="DY34" s="719"/>
      <c r="DZ34" s="719"/>
      <c r="EA34" s="719"/>
      <c r="EB34" s="719"/>
      <c r="EC34" s="720"/>
    </row>
    <row r="35" spans="2:133" ht="11.25" customHeight="1" x14ac:dyDescent="0.15">
      <c r="B35" s="680" t="s">
        <v>322</v>
      </c>
      <c r="C35" s="681"/>
      <c r="D35" s="681"/>
      <c r="E35" s="681"/>
      <c r="F35" s="681"/>
      <c r="G35" s="681"/>
      <c r="H35" s="681"/>
      <c r="I35" s="681"/>
      <c r="J35" s="681"/>
      <c r="K35" s="681"/>
      <c r="L35" s="681"/>
      <c r="M35" s="681"/>
      <c r="N35" s="681"/>
      <c r="O35" s="681"/>
      <c r="P35" s="681"/>
      <c r="Q35" s="682"/>
      <c r="R35" s="683">
        <v>19211</v>
      </c>
      <c r="S35" s="684"/>
      <c r="T35" s="684"/>
      <c r="U35" s="684"/>
      <c r="V35" s="684"/>
      <c r="W35" s="684"/>
      <c r="X35" s="684"/>
      <c r="Y35" s="685"/>
      <c r="Z35" s="686">
        <v>0.4</v>
      </c>
      <c r="AA35" s="686"/>
      <c r="AB35" s="686"/>
      <c r="AC35" s="686"/>
      <c r="AD35" s="687" t="s">
        <v>127</v>
      </c>
      <c r="AE35" s="687"/>
      <c r="AF35" s="687"/>
      <c r="AG35" s="687"/>
      <c r="AH35" s="687"/>
      <c r="AI35" s="687"/>
      <c r="AJ35" s="687"/>
      <c r="AK35" s="687"/>
      <c r="AL35" s="688" t="s">
        <v>127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80764</v>
      </c>
      <c r="CS35" s="717"/>
      <c r="CT35" s="717"/>
      <c r="CU35" s="717"/>
      <c r="CV35" s="717"/>
      <c r="CW35" s="717"/>
      <c r="CX35" s="717"/>
      <c r="CY35" s="718"/>
      <c r="CZ35" s="688">
        <v>1.9</v>
      </c>
      <c r="DA35" s="719"/>
      <c r="DB35" s="719"/>
      <c r="DC35" s="722"/>
      <c r="DD35" s="692">
        <v>71678</v>
      </c>
      <c r="DE35" s="717"/>
      <c r="DF35" s="717"/>
      <c r="DG35" s="717"/>
      <c r="DH35" s="717"/>
      <c r="DI35" s="717"/>
      <c r="DJ35" s="717"/>
      <c r="DK35" s="718"/>
      <c r="DL35" s="692">
        <v>59554</v>
      </c>
      <c r="DM35" s="717"/>
      <c r="DN35" s="717"/>
      <c r="DO35" s="717"/>
      <c r="DP35" s="717"/>
      <c r="DQ35" s="717"/>
      <c r="DR35" s="717"/>
      <c r="DS35" s="717"/>
      <c r="DT35" s="717"/>
      <c r="DU35" s="717"/>
      <c r="DV35" s="718"/>
      <c r="DW35" s="688">
        <v>2</v>
      </c>
      <c r="DX35" s="719"/>
      <c r="DY35" s="719"/>
      <c r="DZ35" s="719"/>
      <c r="EA35" s="719"/>
      <c r="EB35" s="719"/>
      <c r="EC35" s="720"/>
    </row>
    <row r="36" spans="2:133" ht="11.25" customHeight="1" x14ac:dyDescent="0.15">
      <c r="B36" s="680" t="s">
        <v>326</v>
      </c>
      <c r="C36" s="681"/>
      <c r="D36" s="681"/>
      <c r="E36" s="681"/>
      <c r="F36" s="681"/>
      <c r="G36" s="681"/>
      <c r="H36" s="681"/>
      <c r="I36" s="681"/>
      <c r="J36" s="681"/>
      <c r="K36" s="681"/>
      <c r="L36" s="681"/>
      <c r="M36" s="681"/>
      <c r="N36" s="681"/>
      <c r="O36" s="681"/>
      <c r="P36" s="681"/>
      <c r="Q36" s="682"/>
      <c r="R36" s="683">
        <v>284885</v>
      </c>
      <c r="S36" s="684"/>
      <c r="T36" s="684"/>
      <c r="U36" s="684"/>
      <c r="V36" s="684"/>
      <c r="W36" s="684"/>
      <c r="X36" s="684"/>
      <c r="Y36" s="685"/>
      <c r="Z36" s="686">
        <v>6.4</v>
      </c>
      <c r="AA36" s="686"/>
      <c r="AB36" s="686"/>
      <c r="AC36" s="686"/>
      <c r="AD36" s="687" t="s">
        <v>127</v>
      </c>
      <c r="AE36" s="687"/>
      <c r="AF36" s="687"/>
      <c r="AG36" s="687"/>
      <c r="AH36" s="687"/>
      <c r="AI36" s="687"/>
      <c r="AJ36" s="687"/>
      <c r="AK36" s="687"/>
      <c r="AL36" s="688" t="s">
        <v>127</v>
      </c>
      <c r="AM36" s="689"/>
      <c r="AN36" s="689"/>
      <c r="AO36" s="690"/>
      <c r="AP36" s="235"/>
      <c r="AQ36" s="757" t="s">
        <v>327</v>
      </c>
      <c r="AR36" s="758"/>
      <c r="AS36" s="758"/>
      <c r="AT36" s="758"/>
      <c r="AU36" s="758"/>
      <c r="AV36" s="758"/>
      <c r="AW36" s="758"/>
      <c r="AX36" s="758"/>
      <c r="AY36" s="759"/>
      <c r="AZ36" s="672">
        <v>694955</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74907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952576</v>
      </c>
      <c r="CS36" s="684"/>
      <c r="CT36" s="684"/>
      <c r="CU36" s="684"/>
      <c r="CV36" s="684"/>
      <c r="CW36" s="684"/>
      <c r="CX36" s="684"/>
      <c r="CY36" s="685"/>
      <c r="CZ36" s="688">
        <v>22.3</v>
      </c>
      <c r="DA36" s="719"/>
      <c r="DB36" s="719"/>
      <c r="DC36" s="722"/>
      <c r="DD36" s="692">
        <v>858178</v>
      </c>
      <c r="DE36" s="684"/>
      <c r="DF36" s="684"/>
      <c r="DG36" s="684"/>
      <c r="DH36" s="684"/>
      <c r="DI36" s="684"/>
      <c r="DJ36" s="684"/>
      <c r="DK36" s="685"/>
      <c r="DL36" s="692">
        <v>539764</v>
      </c>
      <c r="DM36" s="684"/>
      <c r="DN36" s="684"/>
      <c r="DO36" s="684"/>
      <c r="DP36" s="684"/>
      <c r="DQ36" s="684"/>
      <c r="DR36" s="684"/>
      <c r="DS36" s="684"/>
      <c r="DT36" s="684"/>
      <c r="DU36" s="684"/>
      <c r="DV36" s="685"/>
      <c r="DW36" s="688">
        <v>17.8</v>
      </c>
      <c r="DX36" s="719"/>
      <c r="DY36" s="719"/>
      <c r="DZ36" s="719"/>
      <c r="EA36" s="719"/>
      <c r="EB36" s="719"/>
      <c r="EC36" s="720"/>
    </row>
    <row r="37" spans="2:133" ht="11.25" customHeight="1" x14ac:dyDescent="0.15">
      <c r="B37" s="680" t="s">
        <v>330</v>
      </c>
      <c r="C37" s="681"/>
      <c r="D37" s="681"/>
      <c r="E37" s="681"/>
      <c r="F37" s="681"/>
      <c r="G37" s="681"/>
      <c r="H37" s="681"/>
      <c r="I37" s="681"/>
      <c r="J37" s="681"/>
      <c r="K37" s="681"/>
      <c r="L37" s="681"/>
      <c r="M37" s="681"/>
      <c r="N37" s="681"/>
      <c r="O37" s="681"/>
      <c r="P37" s="681"/>
      <c r="Q37" s="682"/>
      <c r="R37" s="683">
        <v>65684</v>
      </c>
      <c r="S37" s="684"/>
      <c r="T37" s="684"/>
      <c r="U37" s="684"/>
      <c r="V37" s="684"/>
      <c r="W37" s="684"/>
      <c r="X37" s="684"/>
      <c r="Y37" s="685"/>
      <c r="Z37" s="686">
        <v>1.5</v>
      </c>
      <c r="AA37" s="686"/>
      <c r="AB37" s="686"/>
      <c r="AC37" s="686"/>
      <c r="AD37" s="687" t="s">
        <v>236</v>
      </c>
      <c r="AE37" s="687"/>
      <c r="AF37" s="687"/>
      <c r="AG37" s="687"/>
      <c r="AH37" s="687"/>
      <c r="AI37" s="687"/>
      <c r="AJ37" s="687"/>
      <c r="AK37" s="687"/>
      <c r="AL37" s="688" t="s">
        <v>127</v>
      </c>
      <c r="AM37" s="689"/>
      <c r="AN37" s="689"/>
      <c r="AO37" s="690"/>
      <c r="AQ37" s="761" t="s">
        <v>331</v>
      </c>
      <c r="AR37" s="762"/>
      <c r="AS37" s="762"/>
      <c r="AT37" s="762"/>
      <c r="AU37" s="762"/>
      <c r="AV37" s="762"/>
      <c r="AW37" s="762"/>
      <c r="AX37" s="762"/>
      <c r="AY37" s="763"/>
      <c r="AZ37" s="683">
        <v>251309</v>
      </c>
      <c r="BA37" s="684"/>
      <c r="BB37" s="684"/>
      <c r="BC37" s="684"/>
      <c r="BD37" s="717"/>
      <c r="BE37" s="717"/>
      <c r="BF37" s="738"/>
      <c r="BG37" s="698" t="s">
        <v>332</v>
      </c>
      <c r="BH37" s="699"/>
      <c r="BI37" s="699"/>
      <c r="BJ37" s="699"/>
      <c r="BK37" s="699"/>
      <c r="BL37" s="699"/>
      <c r="BM37" s="699"/>
      <c r="BN37" s="699"/>
      <c r="BO37" s="699"/>
      <c r="BP37" s="699"/>
      <c r="BQ37" s="699"/>
      <c r="BR37" s="699"/>
      <c r="BS37" s="699"/>
      <c r="BT37" s="699"/>
      <c r="BU37" s="700"/>
      <c r="BV37" s="683">
        <v>73660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562524</v>
      </c>
      <c r="CS37" s="717"/>
      <c r="CT37" s="717"/>
      <c r="CU37" s="717"/>
      <c r="CV37" s="717"/>
      <c r="CW37" s="717"/>
      <c r="CX37" s="717"/>
      <c r="CY37" s="718"/>
      <c r="CZ37" s="688">
        <v>13.2</v>
      </c>
      <c r="DA37" s="719"/>
      <c r="DB37" s="719"/>
      <c r="DC37" s="722"/>
      <c r="DD37" s="692">
        <v>562524</v>
      </c>
      <c r="DE37" s="717"/>
      <c r="DF37" s="717"/>
      <c r="DG37" s="717"/>
      <c r="DH37" s="717"/>
      <c r="DI37" s="717"/>
      <c r="DJ37" s="717"/>
      <c r="DK37" s="718"/>
      <c r="DL37" s="692">
        <v>451206</v>
      </c>
      <c r="DM37" s="717"/>
      <c r="DN37" s="717"/>
      <c r="DO37" s="717"/>
      <c r="DP37" s="717"/>
      <c r="DQ37" s="717"/>
      <c r="DR37" s="717"/>
      <c r="DS37" s="717"/>
      <c r="DT37" s="717"/>
      <c r="DU37" s="717"/>
      <c r="DV37" s="718"/>
      <c r="DW37" s="688">
        <v>14.9</v>
      </c>
      <c r="DX37" s="719"/>
      <c r="DY37" s="719"/>
      <c r="DZ37" s="719"/>
      <c r="EA37" s="719"/>
      <c r="EB37" s="719"/>
      <c r="EC37" s="720"/>
    </row>
    <row r="38" spans="2:133" ht="11.25" customHeight="1" x14ac:dyDescent="0.15">
      <c r="B38" s="680" t="s">
        <v>334</v>
      </c>
      <c r="C38" s="681"/>
      <c r="D38" s="681"/>
      <c r="E38" s="681"/>
      <c r="F38" s="681"/>
      <c r="G38" s="681"/>
      <c r="H38" s="681"/>
      <c r="I38" s="681"/>
      <c r="J38" s="681"/>
      <c r="K38" s="681"/>
      <c r="L38" s="681"/>
      <c r="M38" s="681"/>
      <c r="N38" s="681"/>
      <c r="O38" s="681"/>
      <c r="P38" s="681"/>
      <c r="Q38" s="682"/>
      <c r="R38" s="683">
        <v>139638</v>
      </c>
      <c r="S38" s="684"/>
      <c r="T38" s="684"/>
      <c r="U38" s="684"/>
      <c r="V38" s="684"/>
      <c r="W38" s="684"/>
      <c r="X38" s="684"/>
      <c r="Y38" s="685"/>
      <c r="Z38" s="686">
        <v>3.1</v>
      </c>
      <c r="AA38" s="686"/>
      <c r="AB38" s="686"/>
      <c r="AC38" s="686"/>
      <c r="AD38" s="687">
        <v>41923</v>
      </c>
      <c r="AE38" s="687"/>
      <c r="AF38" s="687"/>
      <c r="AG38" s="687"/>
      <c r="AH38" s="687"/>
      <c r="AI38" s="687"/>
      <c r="AJ38" s="687"/>
      <c r="AK38" s="687"/>
      <c r="AL38" s="688">
        <v>1.4</v>
      </c>
      <c r="AM38" s="689"/>
      <c r="AN38" s="689"/>
      <c r="AO38" s="690"/>
      <c r="AQ38" s="761" t="s">
        <v>335</v>
      </c>
      <c r="AR38" s="762"/>
      <c r="AS38" s="762"/>
      <c r="AT38" s="762"/>
      <c r="AU38" s="762"/>
      <c r="AV38" s="762"/>
      <c r="AW38" s="762"/>
      <c r="AX38" s="762"/>
      <c r="AY38" s="763"/>
      <c r="AZ38" s="683">
        <v>155800</v>
      </c>
      <c r="BA38" s="684"/>
      <c r="BB38" s="684"/>
      <c r="BC38" s="684"/>
      <c r="BD38" s="717"/>
      <c r="BE38" s="717"/>
      <c r="BF38" s="738"/>
      <c r="BG38" s="698" t="s">
        <v>336</v>
      </c>
      <c r="BH38" s="699"/>
      <c r="BI38" s="699"/>
      <c r="BJ38" s="699"/>
      <c r="BK38" s="699"/>
      <c r="BL38" s="699"/>
      <c r="BM38" s="699"/>
      <c r="BN38" s="699"/>
      <c r="BO38" s="699"/>
      <c r="BP38" s="699"/>
      <c r="BQ38" s="699"/>
      <c r="BR38" s="699"/>
      <c r="BS38" s="699"/>
      <c r="BT38" s="699"/>
      <c r="BU38" s="700"/>
      <c r="BV38" s="683">
        <v>888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539155</v>
      </c>
      <c r="CS38" s="684"/>
      <c r="CT38" s="684"/>
      <c r="CU38" s="684"/>
      <c r="CV38" s="684"/>
      <c r="CW38" s="684"/>
      <c r="CX38" s="684"/>
      <c r="CY38" s="685"/>
      <c r="CZ38" s="688">
        <v>12.6</v>
      </c>
      <c r="DA38" s="719"/>
      <c r="DB38" s="719"/>
      <c r="DC38" s="722"/>
      <c r="DD38" s="692">
        <v>492264</v>
      </c>
      <c r="DE38" s="684"/>
      <c r="DF38" s="684"/>
      <c r="DG38" s="684"/>
      <c r="DH38" s="684"/>
      <c r="DI38" s="684"/>
      <c r="DJ38" s="684"/>
      <c r="DK38" s="685"/>
      <c r="DL38" s="692">
        <v>237277</v>
      </c>
      <c r="DM38" s="684"/>
      <c r="DN38" s="684"/>
      <c r="DO38" s="684"/>
      <c r="DP38" s="684"/>
      <c r="DQ38" s="684"/>
      <c r="DR38" s="684"/>
      <c r="DS38" s="684"/>
      <c r="DT38" s="684"/>
      <c r="DU38" s="684"/>
      <c r="DV38" s="685"/>
      <c r="DW38" s="688">
        <v>7.8</v>
      </c>
      <c r="DX38" s="719"/>
      <c r="DY38" s="719"/>
      <c r="DZ38" s="719"/>
      <c r="EA38" s="719"/>
      <c r="EB38" s="719"/>
      <c r="EC38" s="720"/>
    </row>
    <row r="39" spans="2:133" ht="11.25" customHeight="1" x14ac:dyDescent="0.15">
      <c r="B39" s="680" t="s">
        <v>338</v>
      </c>
      <c r="C39" s="681"/>
      <c r="D39" s="681"/>
      <c r="E39" s="681"/>
      <c r="F39" s="681"/>
      <c r="G39" s="681"/>
      <c r="H39" s="681"/>
      <c r="I39" s="681"/>
      <c r="J39" s="681"/>
      <c r="K39" s="681"/>
      <c r="L39" s="681"/>
      <c r="M39" s="681"/>
      <c r="N39" s="681"/>
      <c r="O39" s="681"/>
      <c r="P39" s="681"/>
      <c r="Q39" s="682"/>
      <c r="R39" s="683">
        <v>177656</v>
      </c>
      <c r="S39" s="684"/>
      <c r="T39" s="684"/>
      <c r="U39" s="684"/>
      <c r="V39" s="684"/>
      <c r="W39" s="684"/>
      <c r="X39" s="684"/>
      <c r="Y39" s="685"/>
      <c r="Z39" s="686">
        <v>4</v>
      </c>
      <c r="AA39" s="686"/>
      <c r="AB39" s="686"/>
      <c r="AC39" s="686"/>
      <c r="AD39" s="687" t="s">
        <v>236</v>
      </c>
      <c r="AE39" s="687"/>
      <c r="AF39" s="687"/>
      <c r="AG39" s="687"/>
      <c r="AH39" s="687"/>
      <c r="AI39" s="687"/>
      <c r="AJ39" s="687"/>
      <c r="AK39" s="687"/>
      <c r="AL39" s="688" t="s">
        <v>127</v>
      </c>
      <c r="AM39" s="689"/>
      <c r="AN39" s="689"/>
      <c r="AO39" s="690"/>
      <c r="AQ39" s="761" t="s">
        <v>339</v>
      </c>
      <c r="AR39" s="762"/>
      <c r="AS39" s="762"/>
      <c r="AT39" s="762"/>
      <c r="AU39" s="762"/>
      <c r="AV39" s="762"/>
      <c r="AW39" s="762"/>
      <c r="AX39" s="762"/>
      <c r="AY39" s="763"/>
      <c r="AZ39" s="683">
        <v>1546</v>
      </c>
      <c r="BA39" s="684"/>
      <c r="BB39" s="684"/>
      <c r="BC39" s="684"/>
      <c r="BD39" s="717"/>
      <c r="BE39" s="717"/>
      <c r="BF39" s="738"/>
      <c r="BG39" s="698" t="s">
        <v>340</v>
      </c>
      <c r="BH39" s="699"/>
      <c r="BI39" s="699"/>
      <c r="BJ39" s="699"/>
      <c r="BK39" s="699"/>
      <c r="BL39" s="699"/>
      <c r="BM39" s="699"/>
      <c r="BN39" s="699"/>
      <c r="BO39" s="699"/>
      <c r="BP39" s="699"/>
      <c r="BQ39" s="699"/>
      <c r="BR39" s="699"/>
      <c r="BS39" s="699"/>
      <c r="BT39" s="699"/>
      <c r="BU39" s="700"/>
      <c r="BV39" s="683">
        <v>1584</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30683</v>
      </c>
      <c r="CS39" s="717"/>
      <c r="CT39" s="717"/>
      <c r="CU39" s="717"/>
      <c r="CV39" s="717"/>
      <c r="CW39" s="717"/>
      <c r="CX39" s="717"/>
      <c r="CY39" s="718"/>
      <c r="CZ39" s="688">
        <v>0.7</v>
      </c>
      <c r="DA39" s="719"/>
      <c r="DB39" s="719"/>
      <c r="DC39" s="722"/>
      <c r="DD39" s="692">
        <v>3811</v>
      </c>
      <c r="DE39" s="717"/>
      <c r="DF39" s="717"/>
      <c r="DG39" s="717"/>
      <c r="DH39" s="717"/>
      <c r="DI39" s="717"/>
      <c r="DJ39" s="717"/>
      <c r="DK39" s="718"/>
      <c r="DL39" s="692" t="s">
        <v>127</v>
      </c>
      <c r="DM39" s="717"/>
      <c r="DN39" s="717"/>
      <c r="DO39" s="717"/>
      <c r="DP39" s="717"/>
      <c r="DQ39" s="717"/>
      <c r="DR39" s="717"/>
      <c r="DS39" s="717"/>
      <c r="DT39" s="717"/>
      <c r="DU39" s="717"/>
      <c r="DV39" s="718"/>
      <c r="DW39" s="688" t="s">
        <v>127</v>
      </c>
      <c r="DX39" s="719"/>
      <c r="DY39" s="719"/>
      <c r="DZ39" s="719"/>
      <c r="EA39" s="719"/>
      <c r="EB39" s="719"/>
      <c r="EC39" s="720"/>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227</v>
      </c>
      <c r="AA40" s="686"/>
      <c r="AB40" s="686"/>
      <c r="AC40" s="686"/>
      <c r="AD40" s="687" t="s">
        <v>127</v>
      </c>
      <c r="AE40" s="687"/>
      <c r="AF40" s="687"/>
      <c r="AG40" s="687"/>
      <c r="AH40" s="687"/>
      <c r="AI40" s="687"/>
      <c r="AJ40" s="687"/>
      <c r="AK40" s="687"/>
      <c r="AL40" s="688" t="s">
        <v>127</v>
      </c>
      <c r="AM40" s="689"/>
      <c r="AN40" s="689"/>
      <c r="AO40" s="690"/>
      <c r="AQ40" s="761" t="s">
        <v>343</v>
      </c>
      <c r="AR40" s="762"/>
      <c r="AS40" s="762"/>
      <c r="AT40" s="762"/>
      <c r="AU40" s="762"/>
      <c r="AV40" s="762"/>
      <c r="AW40" s="762"/>
      <c r="AX40" s="762"/>
      <c r="AY40" s="763"/>
      <c r="AZ40" s="683" t="s">
        <v>236</v>
      </c>
      <c r="BA40" s="684"/>
      <c r="BB40" s="684"/>
      <c r="BC40" s="684"/>
      <c r="BD40" s="717"/>
      <c r="BE40" s="717"/>
      <c r="BF40" s="738"/>
      <c r="BG40" s="764" t="s">
        <v>344</v>
      </c>
      <c r="BH40" s="765"/>
      <c r="BI40" s="765"/>
      <c r="BJ40" s="765"/>
      <c r="BK40" s="765"/>
      <c r="BL40" s="236"/>
      <c r="BM40" s="699" t="s">
        <v>345</v>
      </c>
      <c r="BN40" s="699"/>
      <c r="BO40" s="699"/>
      <c r="BP40" s="699"/>
      <c r="BQ40" s="699"/>
      <c r="BR40" s="699"/>
      <c r="BS40" s="699"/>
      <c r="BT40" s="699"/>
      <c r="BU40" s="700"/>
      <c r="BV40" s="683">
        <v>100</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53920</v>
      </c>
      <c r="CS40" s="684"/>
      <c r="CT40" s="684"/>
      <c r="CU40" s="684"/>
      <c r="CV40" s="684"/>
      <c r="CW40" s="684"/>
      <c r="CX40" s="684"/>
      <c r="CY40" s="685"/>
      <c r="CZ40" s="688">
        <v>1.3</v>
      </c>
      <c r="DA40" s="719"/>
      <c r="DB40" s="719"/>
      <c r="DC40" s="722"/>
      <c r="DD40" s="692">
        <v>43844</v>
      </c>
      <c r="DE40" s="684"/>
      <c r="DF40" s="684"/>
      <c r="DG40" s="684"/>
      <c r="DH40" s="684"/>
      <c r="DI40" s="684"/>
      <c r="DJ40" s="684"/>
      <c r="DK40" s="685"/>
      <c r="DL40" s="692">
        <v>43844</v>
      </c>
      <c r="DM40" s="684"/>
      <c r="DN40" s="684"/>
      <c r="DO40" s="684"/>
      <c r="DP40" s="684"/>
      <c r="DQ40" s="684"/>
      <c r="DR40" s="684"/>
      <c r="DS40" s="684"/>
      <c r="DT40" s="684"/>
      <c r="DU40" s="684"/>
      <c r="DV40" s="685"/>
      <c r="DW40" s="688">
        <v>1.4</v>
      </c>
      <c r="DX40" s="719"/>
      <c r="DY40" s="719"/>
      <c r="DZ40" s="719"/>
      <c r="EA40" s="719"/>
      <c r="EB40" s="719"/>
      <c r="EC40" s="720"/>
    </row>
    <row r="41" spans="2:133" ht="11.25" customHeight="1" x14ac:dyDescent="0.15">
      <c r="B41" s="680" t="s">
        <v>347</v>
      </c>
      <c r="C41" s="681"/>
      <c r="D41" s="681"/>
      <c r="E41" s="681"/>
      <c r="F41" s="681"/>
      <c r="G41" s="681"/>
      <c r="H41" s="681"/>
      <c r="I41" s="681"/>
      <c r="J41" s="681"/>
      <c r="K41" s="681"/>
      <c r="L41" s="681"/>
      <c r="M41" s="681"/>
      <c r="N41" s="681"/>
      <c r="O41" s="681"/>
      <c r="P41" s="681"/>
      <c r="Q41" s="682"/>
      <c r="R41" s="683">
        <v>97556</v>
      </c>
      <c r="S41" s="684"/>
      <c r="T41" s="684"/>
      <c r="U41" s="684"/>
      <c r="V41" s="684"/>
      <c r="W41" s="684"/>
      <c r="X41" s="684"/>
      <c r="Y41" s="685"/>
      <c r="Z41" s="686">
        <v>2.2000000000000002</v>
      </c>
      <c r="AA41" s="686"/>
      <c r="AB41" s="686"/>
      <c r="AC41" s="686"/>
      <c r="AD41" s="687" t="s">
        <v>236</v>
      </c>
      <c r="AE41" s="687"/>
      <c r="AF41" s="687"/>
      <c r="AG41" s="687"/>
      <c r="AH41" s="687"/>
      <c r="AI41" s="687"/>
      <c r="AJ41" s="687"/>
      <c r="AK41" s="687"/>
      <c r="AL41" s="688" t="s">
        <v>127</v>
      </c>
      <c r="AM41" s="689"/>
      <c r="AN41" s="689"/>
      <c r="AO41" s="690"/>
      <c r="AQ41" s="761" t="s">
        <v>348</v>
      </c>
      <c r="AR41" s="762"/>
      <c r="AS41" s="762"/>
      <c r="AT41" s="762"/>
      <c r="AU41" s="762"/>
      <c r="AV41" s="762"/>
      <c r="AW41" s="762"/>
      <c r="AX41" s="762"/>
      <c r="AY41" s="763"/>
      <c r="AZ41" s="683">
        <v>60358</v>
      </c>
      <c r="BA41" s="684"/>
      <c r="BB41" s="684"/>
      <c r="BC41" s="684"/>
      <c r="BD41" s="717"/>
      <c r="BE41" s="717"/>
      <c r="BF41" s="738"/>
      <c r="BG41" s="764"/>
      <c r="BH41" s="765"/>
      <c r="BI41" s="765"/>
      <c r="BJ41" s="765"/>
      <c r="BK41" s="765"/>
      <c r="BL41" s="236"/>
      <c r="BM41" s="699" t="s">
        <v>349</v>
      </c>
      <c r="BN41" s="699"/>
      <c r="BO41" s="699"/>
      <c r="BP41" s="699"/>
      <c r="BQ41" s="699"/>
      <c r="BR41" s="699"/>
      <c r="BS41" s="699"/>
      <c r="BT41" s="699"/>
      <c r="BU41" s="700"/>
      <c r="BV41" s="683" t="s">
        <v>227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127</v>
      </c>
      <c r="CS41" s="717"/>
      <c r="CT41" s="717"/>
      <c r="CU41" s="717"/>
      <c r="CV41" s="717"/>
      <c r="CW41" s="717"/>
      <c r="CX41" s="717"/>
      <c r="CY41" s="718"/>
      <c r="CZ41" s="688" t="s">
        <v>236</v>
      </c>
      <c r="DA41" s="719"/>
      <c r="DB41" s="719"/>
      <c r="DC41" s="722"/>
      <c r="DD41" s="692" t="s">
        <v>127</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24" t="s">
        <v>351</v>
      </c>
      <c r="C42" s="725"/>
      <c r="D42" s="725"/>
      <c r="E42" s="725"/>
      <c r="F42" s="725"/>
      <c r="G42" s="725"/>
      <c r="H42" s="725"/>
      <c r="I42" s="725"/>
      <c r="J42" s="725"/>
      <c r="K42" s="725"/>
      <c r="L42" s="725"/>
      <c r="M42" s="725"/>
      <c r="N42" s="725"/>
      <c r="O42" s="725"/>
      <c r="P42" s="725"/>
      <c r="Q42" s="726"/>
      <c r="R42" s="774">
        <v>4443273</v>
      </c>
      <c r="S42" s="775"/>
      <c r="T42" s="775"/>
      <c r="U42" s="775"/>
      <c r="V42" s="775"/>
      <c r="W42" s="775"/>
      <c r="X42" s="775"/>
      <c r="Y42" s="777"/>
      <c r="Z42" s="778">
        <v>100</v>
      </c>
      <c r="AA42" s="778"/>
      <c r="AB42" s="778"/>
      <c r="AC42" s="778"/>
      <c r="AD42" s="779">
        <v>2931221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74">
        <v>225942</v>
      </c>
      <c r="BA42" s="775"/>
      <c r="BB42" s="775"/>
      <c r="BC42" s="775"/>
      <c r="BD42" s="754"/>
      <c r="BE42" s="754"/>
      <c r="BF42" s="756"/>
      <c r="BG42" s="766"/>
      <c r="BH42" s="767"/>
      <c r="BI42" s="767"/>
      <c r="BJ42" s="767"/>
      <c r="BK42" s="767"/>
      <c r="BL42" s="237"/>
      <c r="BM42" s="709" t="s">
        <v>353</v>
      </c>
      <c r="BN42" s="709"/>
      <c r="BO42" s="709"/>
      <c r="BP42" s="709"/>
      <c r="BQ42" s="709"/>
      <c r="BR42" s="709"/>
      <c r="BS42" s="709"/>
      <c r="BT42" s="709"/>
      <c r="BU42" s="710"/>
      <c r="BV42" s="774">
        <v>334</v>
      </c>
      <c r="BW42" s="775"/>
      <c r="BX42" s="775"/>
      <c r="BY42" s="775"/>
      <c r="BZ42" s="775"/>
      <c r="CA42" s="775"/>
      <c r="CB42" s="776"/>
      <c r="CD42" s="680" t="s">
        <v>354</v>
      </c>
      <c r="CE42" s="681"/>
      <c r="CF42" s="681"/>
      <c r="CG42" s="681"/>
      <c r="CH42" s="681"/>
      <c r="CI42" s="681"/>
      <c r="CJ42" s="681"/>
      <c r="CK42" s="681"/>
      <c r="CL42" s="681"/>
      <c r="CM42" s="681"/>
      <c r="CN42" s="681"/>
      <c r="CO42" s="681"/>
      <c r="CP42" s="681"/>
      <c r="CQ42" s="682"/>
      <c r="CR42" s="683">
        <v>360733</v>
      </c>
      <c r="CS42" s="684"/>
      <c r="CT42" s="684"/>
      <c r="CU42" s="684"/>
      <c r="CV42" s="684"/>
      <c r="CW42" s="684"/>
      <c r="CX42" s="684"/>
      <c r="CY42" s="685"/>
      <c r="CZ42" s="688">
        <v>8.4</v>
      </c>
      <c r="DA42" s="689"/>
      <c r="DB42" s="689"/>
      <c r="DC42" s="701"/>
      <c r="DD42" s="692">
        <v>131119</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8887</v>
      </c>
      <c r="CS43" s="717"/>
      <c r="CT43" s="717"/>
      <c r="CU43" s="717"/>
      <c r="CV43" s="717"/>
      <c r="CW43" s="717"/>
      <c r="CX43" s="717"/>
      <c r="CY43" s="718"/>
      <c r="CZ43" s="688">
        <v>0.2</v>
      </c>
      <c r="DA43" s="719"/>
      <c r="DB43" s="719"/>
      <c r="DC43" s="722"/>
      <c r="DD43" s="692">
        <v>8887</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293398</v>
      </c>
      <c r="CS44" s="684"/>
      <c r="CT44" s="684"/>
      <c r="CU44" s="684"/>
      <c r="CV44" s="684"/>
      <c r="CW44" s="684"/>
      <c r="CX44" s="684"/>
      <c r="CY44" s="685"/>
      <c r="CZ44" s="688">
        <v>6.9</v>
      </c>
      <c r="DA44" s="689"/>
      <c r="DB44" s="689"/>
      <c r="DC44" s="701"/>
      <c r="DD44" s="692">
        <v>105578</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7"/>
      <c r="CE45" s="798"/>
      <c r="CF45" s="680" t="s">
        <v>357</v>
      </c>
      <c r="CG45" s="681"/>
      <c r="CH45" s="681"/>
      <c r="CI45" s="681"/>
      <c r="CJ45" s="681"/>
      <c r="CK45" s="681"/>
      <c r="CL45" s="681"/>
      <c r="CM45" s="681"/>
      <c r="CN45" s="681"/>
      <c r="CO45" s="681"/>
      <c r="CP45" s="681"/>
      <c r="CQ45" s="682"/>
      <c r="CR45" s="683">
        <v>164435</v>
      </c>
      <c r="CS45" s="717"/>
      <c r="CT45" s="717"/>
      <c r="CU45" s="717"/>
      <c r="CV45" s="717"/>
      <c r="CW45" s="717"/>
      <c r="CX45" s="717"/>
      <c r="CY45" s="718"/>
      <c r="CZ45" s="688">
        <v>3.8</v>
      </c>
      <c r="DA45" s="719"/>
      <c r="DB45" s="719"/>
      <c r="DC45" s="722"/>
      <c r="DD45" s="692">
        <v>33479</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119258</v>
      </c>
      <c r="CS46" s="684"/>
      <c r="CT46" s="684"/>
      <c r="CU46" s="684"/>
      <c r="CV46" s="684"/>
      <c r="CW46" s="684"/>
      <c r="CX46" s="684"/>
      <c r="CY46" s="685"/>
      <c r="CZ46" s="688">
        <v>2.8</v>
      </c>
      <c r="DA46" s="689"/>
      <c r="DB46" s="689"/>
      <c r="DC46" s="701"/>
      <c r="DD46" s="692">
        <v>65785</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67335</v>
      </c>
      <c r="CS47" s="717"/>
      <c r="CT47" s="717"/>
      <c r="CU47" s="717"/>
      <c r="CV47" s="717"/>
      <c r="CW47" s="717"/>
      <c r="CX47" s="717"/>
      <c r="CY47" s="718"/>
      <c r="CZ47" s="688">
        <v>1.6</v>
      </c>
      <c r="DA47" s="719"/>
      <c r="DB47" s="719"/>
      <c r="DC47" s="722"/>
      <c r="DD47" s="692">
        <v>25541</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41" t="s">
        <v>362</v>
      </c>
      <c r="CD48" s="799"/>
      <c r="CE48" s="800"/>
      <c r="CF48" s="680" t="s">
        <v>363</v>
      </c>
      <c r="CG48" s="681"/>
      <c r="CH48" s="681"/>
      <c r="CI48" s="681"/>
      <c r="CJ48" s="681"/>
      <c r="CK48" s="681"/>
      <c r="CL48" s="681"/>
      <c r="CM48" s="681"/>
      <c r="CN48" s="681"/>
      <c r="CO48" s="681"/>
      <c r="CP48" s="681"/>
      <c r="CQ48" s="682"/>
      <c r="CR48" s="683" t="s">
        <v>227</v>
      </c>
      <c r="CS48" s="684"/>
      <c r="CT48" s="684"/>
      <c r="CU48" s="684"/>
      <c r="CV48" s="684"/>
      <c r="CW48" s="684"/>
      <c r="CX48" s="684"/>
      <c r="CY48" s="685"/>
      <c r="CZ48" s="688" t="s">
        <v>236</v>
      </c>
      <c r="DA48" s="689"/>
      <c r="DB48" s="689"/>
      <c r="DC48" s="701"/>
      <c r="DD48" s="692" t="s">
        <v>127</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24" t="s">
        <v>364</v>
      </c>
      <c r="CE49" s="725"/>
      <c r="CF49" s="725"/>
      <c r="CG49" s="725"/>
      <c r="CH49" s="725"/>
      <c r="CI49" s="725"/>
      <c r="CJ49" s="725"/>
      <c r="CK49" s="725"/>
      <c r="CL49" s="725"/>
      <c r="CM49" s="725"/>
      <c r="CN49" s="725"/>
      <c r="CO49" s="725"/>
      <c r="CP49" s="725"/>
      <c r="CQ49" s="726"/>
      <c r="CR49" s="774">
        <v>4276461</v>
      </c>
      <c r="CS49" s="754"/>
      <c r="CT49" s="754"/>
      <c r="CU49" s="754"/>
      <c r="CV49" s="754"/>
      <c r="CW49" s="754"/>
      <c r="CX49" s="754"/>
      <c r="CY49" s="785"/>
      <c r="CZ49" s="780">
        <v>100</v>
      </c>
      <c r="DA49" s="786"/>
      <c r="DB49" s="786"/>
      <c r="DC49" s="787"/>
      <c r="DD49" s="788">
        <v>3463815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2cGH3JGH5kgcLfJo5EzUzqh7GlKPUe7QHYvUm6kMBrAvfXs3rb50n7zE4qd3QT75/P9kX3sqK+5orNoWK5Uuw==" saltValue="+mQp/csW3GdgcKmCWHMee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4424</v>
      </c>
      <c r="R7" s="819"/>
      <c r="S7" s="819"/>
      <c r="T7" s="819"/>
      <c r="U7" s="819"/>
      <c r="V7" s="819">
        <v>4259</v>
      </c>
      <c r="W7" s="819"/>
      <c r="X7" s="819"/>
      <c r="Y7" s="819"/>
      <c r="Z7" s="819"/>
      <c r="AA7" s="819">
        <v>165</v>
      </c>
      <c r="AB7" s="819"/>
      <c r="AC7" s="819"/>
      <c r="AD7" s="819"/>
      <c r="AE7" s="820"/>
      <c r="AF7" s="821">
        <v>155</v>
      </c>
      <c r="AG7" s="822"/>
      <c r="AH7" s="822"/>
      <c r="AI7" s="822"/>
      <c r="AJ7" s="823"/>
      <c r="AK7" s="858">
        <v>278</v>
      </c>
      <c r="AL7" s="859"/>
      <c r="AM7" s="859"/>
      <c r="AN7" s="859"/>
      <c r="AO7" s="859"/>
      <c r="AP7" s="859">
        <v>3842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573</v>
      </c>
      <c r="BT7" s="863"/>
      <c r="BU7" s="863"/>
      <c r="BV7" s="863"/>
      <c r="BW7" s="863"/>
      <c r="BX7" s="863"/>
      <c r="BY7" s="863"/>
      <c r="BZ7" s="863"/>
      <c r="CA7" s="863"/>
      <c r="CB7" s="863"/>
      <c r="CC7" s="863"/>
      <c r="CD7" s="863"/>
      <c r="CE7" s="863"/>
      <c r="CF7" s="863"/>
      <c r="CG7" s="864"/>
      <c r="CH7" s="855">
        <v>-2</v>
      </c>
      <c r="CI7" s="856"/>
      <c r="CJ7" s="856"/>
      <c r="CK7" s="856"/>
      <c r="CL7" s="857"/>
      <c r="CM7" s="855">
        <v>-11</v>
      </c>
      <c r="CN7" s="856"/>
      <c r="CO7" s="856"/>
      <c r="CP7" s="856"/>
      <c r="CQ7" s="857"/>
      <c r="CR7" s="855">
        <v>10</v>
      </c>
      <c r="CS7" s="856"/>
      <c r="CT7" s="856"/>
      <c r="CU7" s="856"/>
      <c r="CV7" s="857"/>
      <c r="CW7" s="855" t="s">
        <v>507</v>
      </c>
      <c r="CX7" s="856"/>
      <c r="CY7" s="856"/>
      <c r="CZ7" s="856"/>
      <c r="DA7" s="857"/>
      <c r="DB7" s="855" t="s">
        <v>507</v>
      </c>
      <c r="DC7" s="856"/>
      <c r="DD7" s="856"/>
      <c r="DE7" s="856"/>
      <c r="DF7" s="857"/>
      <c r="DG7" s="855" t="s">
        <v>507</v>
      </c>
      <c r="DH7" s="856"/>
      <c r="DI7" s="856"/>
      <c r="DJ7" s="856"/>
      <c r="DK7" s="857"/>
      <c r="DL7" s="855" t="s">
        <v>507</v>
      </c>
      <c r="DM7" s="856"/>
      <c r="DN7" s="856"/>
      <c r="DO7" s="856"/>
      <c r="DP7" s="857"/>
      <c r="DQ7" s="855" t="s">
        <v>507</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19</v>
      </c>
      <c r="R8" s="843"/>
      <c r="S8" s="843"/>
      <c r="T8" s="843"/>
      <c r="U8" s="843"/>
      <c r="V8" s="843">
        <v>17</v>
      </c>
      <c r="W8" s="843"/>
      <c r="X8" s="843"/>
      <c r="Y8" s="843"/>
      <c r="Z8" s="843"/>
      <c r="AA8" s="843">
        <v>2</v>
      </c>
      <c r="AB8" s="843"/>
      <c r="AC8" s="843"/>
      <c r="AD8" s="843"/>
      <c r="AE8" s="844"/>
      <c r="AF8" s="845">
        <v>2</v>
      </c>
      <c r="AG8" s="846"/>
      <c r="AH8" s="846"/>
      <c r="AI8" s="846"/>
      <c r="AJ8" s="847"/>
      <c r="AK8" s="848">
        <v>7</v>
      </c>
      <c r="AL8" s="849"/>
      <c r="AM8" s="849"/>
      <c r="AN8" s="849"/>
      <c r="AO8" s="849"/>
      <c r="AP8" s="849" t="s">
        <v>507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4443</v>
      </c>
      <c r="R23" s="878"/>
      <c r="S23" s="878"/>
      <c r="T23" s="878"/>
      <c r="U23" s="878"/>
      <c r="V23" s="878">
        <v>4276</v>
      </c>
      <c r="W23" s="878"/>
      <c r="X23" s="878"/>
      <c r="Y23" s="878"/>
      <c r="Z23" s="878"/>
      <c r="AA23" s="878">
        <v>167</v>
      </c>
      <c r="AB23" s="878"/>
      <c r="AC23" s="878"/>
      <c r="AD23" s="878"/>
      <c r="AE23" s="879"/>
      <c r="AF23" s="880">
        <v>157</v>
      </c>
      <c r="AG23" s="878"/>
      <c r="AH23" s="878"/>
      <c r="AI23" s="878"/>
      <c r="AJ23" s="881"/>
      <c r="AK23" s="882"/>
      <c r="AL23" s="883"/>
      <c r="AM23" s="883"/>
      <c r="AN23" s="883"/>
      <c r="AO23" s="883"/>
      <c r="AP23" s="878">
        <v>3842</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868</v>
      </c>
      <c r="R28" s="907"/>
      <c r="S28" s="907"/>
      <c r="T28" s="907"/>
      <c r="U28" s="907"/>
      <c r="V28" s="907">
        <v>793</v>
      </c>
      <c r="W28" s="907"/>
      <c r="X28" s="907"/>
      <c r="Y28" s="907"/>
      <c r="Z28" s="907"/>
      <c r="AA28" s="907">
        <v>75</v>
      </c>
      <c r="AB28" s="907"/>
      <c r="AC28" s="907"/>
      <c r="AD28" s="907"/>
      <c r="AE28" s="908"/>
      <c r="AF28" s="909">
        <v>75</v>
      </c>
      <c r="AG28" s="907"/>
      <c r="AH28" s="907"/>
      <c r="AI28" s="907"/>
      <c r="AJ28" s="910"/>
      <c r="AK28" s="911">
        <v>90</v>
      </c>
      <c r="AL28" s="902"/>
      <c r="AM28" s="902"/>
      <c r="AN28" s="902"/>
      <c r="AO28" s="902"/>
      <c r="AP28" s="902" t="s">
        <v>507</v>
      </c>
      <c r="AQ28" s="902"/>
      <c r="AR28" s="902"/>
      <c r="AS28" s="902"/>
      <c r="AT28" s="902"/>
      <c r="AU28" s="902" t="s">
        <v>507</v>
      </c>
      <c r="AV28" s="902"/>
      <c r="AW28" s="902"/>
      <c r="AX28" s="902"/>
      <c r="AY28" s="902"/>
      <c r="AZ28" s="903" t="s">
        <v>507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795</v>
      </c>
      <c r="R29" s="843"/>
      <c r="S29" s="843"/>
      <c r="T29" s="843"/>
      <c r="U29" s="843"/>
      <c r="V29" s="843">
        <v>755</v>
      </c>
      <c r="W29" s="843"/>
      <c r="X29" s="843"/>
      <c r="Y29" s="843"/>
      <c r="Z29" s="843"/>
      <c r="AA29" s="843">
        <v>41</v>
      </c>
      <c r="AB29" s="843"/>
      <c r="AC29" s="843"/>
      <c r="AD29" s="843"/>
      <c r="AE29" s="844"/>
      <c r="AF29" s="845">
        <v>41</v>
      </c>
      <c r="AG29" s="846"/>
      <c r="AH29" s="846"/>
      <c r="AI29" s="846"/>
      <c r="AJ29" s="847"/>
      <c r="AK29" s="914">
        <v>127</v>
      </c>
      <c r="AL29" s="915"/>
      <c r="AM29" s="915"/>
      <c r="AN29" s="915"/>
      <c r="AO29" s="915"/>
      <c r="AP29" s="915" t="s">
        <v>507</v>
      </c>
      <c r="AQ29" s="915"/>
      <c r="AR29" s="915"/>
      <c r="AS29" s="915"/>
      <c r="AT29" s="915"/>
      <c r="AU29" s="915" t="s">
        <v>507</v>
      </c>
      <c r="AV29" s="915"/>
      <c r="AW29" s="915"/>
      <c r="AX29" s="915"/>
      <c r="AY29" s="915"/>
      <c r="AZ29" s="916" t="s">
        <v>507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72</v>
      </c>
      <c r="R30" s="843"/>
      <c r="S30" s="843"/>
      <c r="T30" s="843"/>
      <c r="U30" s="843"/>
      <c r="V30" s="843">
        <v>71</v>
      </c>
      <c r="W30" s="843"/>
      <c r="X30" s="843"/>
      <c r="Y30" s="843"/>
      <c r="Z30" s="843"/>
      <c r="AA30" s="843">
        <v>1</v>
      </c>
      <c r="AB30" s="843"/>
      <c r="AC30" s="843"/>
      <c r="AD30" s="843"/>
      <c r="AE30" s="844"/>
      <c r="AF30" s="845">
        <v>1</v>
      </c>
      <c r="AG30" s="846"/>
      <c r="AH30" s="846"/>
      <c r="AI30" s="846"/>
      <c r="AJ30" s="847"/>
      <c r="AK30" s="914">
        <v>21</v>
      </c>
      <c r="AL30" s="915"/>
      <c r="AM30" s="915"/>
      <c r="AN30" s="915"/>
      <c r="AO30" s="915"/>
      <c r="AP30" s="915" t="s">
        <v>507</v>
      </c>
      <c r="AQ30" s="915"/>
      <c r="AR30" s="915"/>
      <c r="AS30" s="915"/>
      <c r="AT30" s="915"/>
      <c r="AU30" s="915" t="s">
        <v>507</v>
      </c>
      <c r="AV30" s="915"/>
      <c r="AW30" s="915"/>
      <c r="AX30" s="915"/>
      <c r="AY30" s="915"/>
      <c r="AZ30" s="916" t="s">
        <v>507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8</v>
      </c>
      <c r="R31" s="843"/>
      <c r="S31" s="843"/>
      <c r="T31" s="843"/>
      <c r="U31" s="843"/>
      <c r="V31" s="843">
        <v>8</v>
      </c>
      <c r="W31" s="843"/>
      <c r="X31" s="843"/>
      <c r="Y31" s="843"/>
      <c r="Z31" s="843"/>
      <c r="AA31" s="843">
        <v>0</v>
      </c>
      <c r="AB31" s="843"/>
      <c r="AC31" s="843"/>
      <c r="AD31" s="843"/>
      <c r="AE31" s="844"/>
      <c r="AF31" s="845">
        <v>0</v>
      </c>
      <c r="AG31" s="846"/>
      <c r="AH31" s="846"/>
      <c r="AI31" s="846"/>
      <c r="AJ31" s="847"/>
      <c r="AK31" s="914">
        <v>6</v>
      </c>
      <c r="AL31" s="915"/>
      <c r="AM31" s="915"/>
      <c r="AN31" s="915"/>
      <c r="AO31" s="915"/>
      <c r="AP31" s="915" t="s">
        <v>507</v>
      </c>
      <c r="AQ31" s="915"/>
      <c r="AR31" s="915"/>
      <c r="AS31" s="915"/>
      <c r="AT31" s="915"/>
      <c r="AU31" s="915" t="s">
        <v>507</v>
      </c>
      <c r="AV31" s="915"/>
      <c r="AW31" s="915"/>
      <c r="AX31" s="915"/>
      <c r="AY31" s="915"/>
      <c r="AZ31" s="916" t="s">
        <v>507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180</v>
      </c>
      <c r="R32" s="843"/>
      <c r="S32" s="843"/>
      <c r="T32" s="843"/>
      <c r="U32" s="843"/>
      <c r="V32" s="843">
        <v>174</v>
      </c>
      <c r="W32" s="843"/>
      <c r="X32" s="843"/>
      <c r="Y32" s="843"/>
      <c r="Z32" s="843"/>
      <c r="AA32" s="843">
        <v>6</v>
      </c>
      <c r="AB32" s="843"/>
      <c r="AC32" s="843"/>
      <c r="AD32" s="843"/>
      <c r="AE32" s="844"/>
      <c r="AF32" s="845">
        <v>139</v>
      </c>
      <c r="AG32" s="846"/>
      <c r="AH32" s="846"/>
      <c r="AI32" s="846"/>
      <c r="AJ32" s="847"/>
      <c r="AK32" s="914" t="s">
        <v>507</v>
      </c>
      <c r="AL32" s="915"/>
      <c r="AM32" s="915"/>
      <c r="AN32" s="915"/>
      <c r="AO32" s="915"/>
      <c r="AP32" s="915">
        <v>324</v>
      </c>
      <c r="AQ32" s="915"/>
      <c r="AR32" s="915"/>
      <c r="AS32" s="915"/>
      <c r="AT32" s="915"/>
      <c r="AU32" s="915">
        <v>30</v>
      </c>
      <c r="AV32" s="915"/>
      <c r="AW32" s="915"/>
      <c r="AX32" s="915"/>
      <c r="AY32" s="915"/>
      <c r="AZ32" s="916" t="s">
        <v>507</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402</v>
      </c>
      <c r="R33" s="843"/>
      <c r="S33" s="843"/>
      <c r="T33" s="843"/>
      <c r="U33" s="843"/>
      <c r="V33" s="843">
        <v>377</v>
      </c>
      <c r="W33" s="843"/>
      <c r="X33" s="843"/>
      <c r="Y33" s="843"/>
      <c r="Z33" s="843"/>
      <c r="AA33" s="843">
        <v>25</v>
      </c>
      <c r="AB33" s="843"/>
      <c r="AC33" s="843"/>
      <c r="AD33" s="843"/>
      <c r="AE33" s="844"/>
      <c r="AF33" s="845">
        <v>25</v>
      </c>
      <c r="AG33" s="846"/>
      <c r="AH33" s="846"/>
      <c r="AI33" s="846"/>
      <c r="AJ33" s="847"/>
      <c r="AK33" s="914">
        <v>261</v>
      </c>
      <c r="AL33" s="915"/>
      <c r="AM33" s="915"/>
      <c r="AN33" s="915"/>
      <c r="AO33" s="915"/>
      <c r="AP33" s="915">
        <v>2027</v>
      </c>
      <c r="AQ33" s="915"/>
      <c r="AR33" s="915"/>
      <c r="AS33" s="915"/>
      <c r="AT33" s="915"/>
      <c r="AU33" s="915">
        <v>2001</v>
      </c>
      <c r="AV33" s="915"/>
      <c r="AW33" s="915"/>
      <c r="AX33" s="915"/>
      <c r="AY33" s="915"/>
      <c r="AZ33" s="916" t="s">
        <v>507</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123</v>
      </c>
      <c r="R34" s="843"/>
      <c r="S34" s="843"/>
      <c r="T34" s="843"/>
      <c r="U34" s="843"/>
      <c r="V34" s="843">
        <v>122</v>
      </c>
      <c r="W34" s="843"/>
      <c r="X34" s="843"/>
      <c r="Y34" s="843"/>
      <c r="Z34" s="843"/>
      <c r="AA34" s="843">
        <v>1</v>
      </c>
      <c r="AB34" s="843"/>
      <c r="AC34" s="843"/>
      <c r="AD34" s="843"/>
      <c r="AE34" s="844"/>
      <c r="AF34" s="845" t="s">
        <v>127</v>
      </c>
      <c r="AG34" s="846"/>
      <c r="AH34" s="846"/>
      <c r="AI34" s="846"/>
      <c r="AJ34" s="847"/>
      <c r="AK34" s="914">
        <v>2</v>
      </c>
      <c r="AL34" s="915"/>
      <c r="AM34" s="915"/>
      <c r="AN34" s="915"/>
      <c r="AO34" s="915"/>
      <c r="AP34" s="915">
        <v>225</v>
      </c>
      <c r="AQ34" s="915"/>
      <c r="AR34" s="915"/>
      <c r="AS34" s="915"/>
      <c r="AT34" s="915"/>
      <c r="AU34" s="915">
        <v>225</v>
      </c>
      <c r="AV34" s="915"/>
      <c r="AW34" s="915"/>
      <c r="AX34" s="915"/>
      <c r="AY34" s="915"/>
      <c r="AZ34" s="916" t="s">
        <v>507</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281</v>
      </c>
      <c r="AG63" s="926"/>
      <c r="AH63" s="926"/>
      <c r="AI63" s="926"/>
      <c r="AJ63" s="927"/>
      <c r="AK63" s="928"/>
      <c r="AL63" s="923"/>
      <c r="AM63" s="923"/>
      <c r="AN63" s="923"/>
      <c r="AO63" s="923"/>
      <c r="AP63" s="926">
        <v>2576</v>
      </c>
      <c r="AQ63" s="926"/>
      <c r="AR63" s="926"/>
      <c r="AS63" s="926"/>
      <c r="AT63" s="926"/>
      <c r="AU63" s="926">
        <v>2256</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394</v>
      </c>
      <c r="R66" s="802"/>
      <c r="S66" s="802"/>
      <c r="T66" s="802"/>
      <c r="U66" s="803"/>
      <c r="V66" s="801" t="s">
        <v>415</v>
      </c>
      <c r="W66" s="802"/>
      <c r="X66" s="802"/>
      <c r="Y66" s="802"/>
      <c r="Z66" s="803"/>
      <c r="AA66" s="801" t="s">
        <v>416</v>
      </c>
      <c r="AB66" s="802"/>
      <c r="AC66" s="802"/>
      <c r="AD66" s="802"/>
      <c r="AE66" s="803"/>
      <c r="AF66" s="936" t="s">
        <v>397</v>
      </c>
      <c r="AG66" s="897"/>
      <c r="AH66" s="897"/>
      <c r="AI66" s="897"/>
      <c r="AJ66" s="937"/>
      <c r="AK66" s="801" t="s">
        <v>398</v>
      </c>
      <c r="AL66" s="825"/>
      <c r="AM66" s="825"/>
      <c r="AN66" s="825"/>
      <c r="AO66" s="826"/>
      <c r="AP66" s="801" t="s">
        <v>399</v>
      </c>
      <c r="AQ66" s="802"/>
      <c r="AR66" s="802"/>
      <c r="AS66" s="802"/>
      <c r="AT66" s="803"/>
      <c r="AU66" s="801" t="s">
        <v>417</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2</v>
      </c>
      <c r="R68" s="950"/>
      <c r="S68" s="950"/>
      <c r="T68" s="950"/>
      <c r="U68" s="950"/>
      <c r="V68" s="950">
        <v>2</v>
      </c>
      <c r="W68" s="950"/>
      <c r="X68" s="950"/>
      <c r="Y68" s="950"/>
      <c r="Z68" s="950"/>
      <c r="AA68" s="950">
        <v>0</v>
      </c>
      <c r="AB68" s="950"/>
      <c r="AC68" s="950"/>
      <c r="AD68" s="950"/>
      <c r="AE68" s="950"/>
      <c r="AF68" s="950">
        <v>0</v>
      </c>
      <c r="AG68" s="950"/>
      <c r="AH68" s="950"/>
      <c r="AI68" s="950"/>
      <c r="AJ68" s="950"/>
      <c r="AK68" s="950">
        <v>0</v>
      </c>
      <c r="AL68" s="950"/>
      <c r="AM68" s="950"/>
      <c r="AN68" s="950"/>
      <c r="AO68" s="950"/>
      <c r="AP68" s="950" t="s">
        <v>507</v>
      </c>
      <c r="AQ68" s="950"/>
      <c r="AR68" s="950"/>
      <c r="AS68" s="950"/>
      <c r="AT68" s="950"/>
      <c r="AU68" s="950" t="s">
        <v>507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11972</v>
      </c>
      <c r="R69" s="915"/>
      <c r="S69" s="915"/>
      <c r="T69" s="915"/>
      <c r="U69" s="915"/>
      <c r="V69" s="915">
        <v>11300</v>
      </c>
      <c r="W69" s="915"/>
      <c r="X69" s="915"/>
      <c r="Y69" s="915"/>
      <c r="Z69" s="915"/>
      <c r="AA69" s="915">
        <v>671</v>
      </c>
      <c r="AB69" s="915"/>
      <c r="AC69" s="915"/>
      <c r="AD69" s="915"/>
      <c r="AE69" s="915"/>
      <c r="AF69" s="915">
        <v>671</v>
      </c>
      <c r="AG69" s="915"/>
      <c r="AH69" s="915"/>
      <c r="AI69" s="915"/>
      <c r="AJ69" s="915"/>
      <c r="AK69" s="915" t="s">
        <v>507</v>
      </c>
      <c r="AL69" s="915"/>
      <c r="AM69" s="915"/>
      <c r="AN69" s="915"/>
      <c r="AO69" s="915"/>
      <c r="AP69" s="915" t="s">
        <v>507</v>
      </c>
      <c r="AQ69" s="915"/>
      <c r="AR69" s="915"/>
      <c r="AS69" s="915"/>
      <c r="AT69" s="915"/>
      <c r="AU69" s="915" t="s">
        <v>507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954</v>
      </c>
      <c r="R70" s="915"/>
      <c r="S70" s="915"/>
      <c r="T70" s="915"/>
      <c r="U70" s="915"/>
      <c r="V70" s="915">
        <v>953</v>
      </c>
      <c r="W70" s="915"/>
      <c r="X70" s="915"/>
      <c r="Y70" s="915"/>
      <c r="Z70" s="915"/>
      <c r="AA70" s="915">
        <v>2</v>
      </c>
      <c r="AB70" s="915"/>
      <c r="AC70" s="915"/>
      <c r="AD70" s="915"/>
      <c r="AE70" s="915"/>
      <c r="AF70" s="915">
        <v>2</v>
      </c>
      <c r="AG70" s="915"/>
      <c r="AH70" s="915"/>
      <c r="AI70" s="915"/>
      <c r="AJ70" s="915"/>
      <c r="AK70" s="915">
        <v>4</v>
      </c>
      <c r="AL70" s="915"/>
      <c r="AM70" s="915"/>
      <c r="AN70" s="915"/>
      <c r="AO70" s="915"/>
      <c r="AP70" s="915" t="s">
        <v>507</v>
      </c>
      <c r="AQ70" s="915"/>
      <c r="AR70" s="915"/>
      <c r="AS70" s="915"/>
      <c r="AT70" s="915"/>
      <c r="AU70" s="915" t="s">
        <v>507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8664</v>
      </c>
      <c r="R71" s="915"/>
      <c r="S71" s="915"/>
      <c r="T71" s="915"/>
      <c r="U71" s="915"/>
      <c r="V71" s="915">
        <v>8563</v>
      </c>
      <c r="W71" s="915"/>
      <c r="X71" s="915"/>
      <c r="Y71" s="915"/>
      <c r="Z71" s="915"/>
      <c r="AA71" s="915">
        <v>101</v>
      </c>
      <c r="AB71" s="915"/>
      <c r="AC71" s="915"/>
      <c r="AD71" s="915"/>
      <c r="AE71" s="915"/>
      <c r="AF71" s="915">
        <v>87</v>
      </c>
      <c r="AG71" s="915"/>
      <c r="AH71" s="915"/>
      <c r="AI71" s="915"/>
      <c r="AJ71" s="915"/>
      <c r="AK71" s="915">
        <v>169</v>
      </c>
      <c r="AL71" s="915"/>
      <c r="AM71" s="915"/>
      <c r="AN71" s="915"/>
      <c r="AO71" s="915"/>
      <c r="AP71" s="915">
        <v>2635</v>
      </c>
      <c r="AQ71" s="915"/>
      <c r="AR71" s="915"/>
      <c r="AS71" s="915"/>
      <c r="AT71" s="915"/>
      <c r="AU71" s="915">
        <v>58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140</v>
      </c>
      <c r="R72" s="915"/>
      <c r="S72" s="915"/>
      <c r="T72" s="915"/>
      <c r="U72" s="915"/>
      <c r="V72" s="915">
        <v>137</v>
      </c>
      <c r="W72" s="915"/>
      <c r="X72" s="915"/>
      <c r="Y72" s="915"/>
      <c r="Z72" s="915"/>
      <c r="AA72" s="915">
        <v>3</v>
      </c>
      <c r="AB72" s="915"/>
      <c r="AC72" s="915"/>
      <c r="AD72" s="915"/>
      <c r="AE72" s="915"/>
      <c r="AF72" s="915">
        <v>3</v>
      </c>
      <c r="AG72" s="915"/>
      <c r="AH72" s="915"/>
      <c r="AI72" s="915"/>
      <c r="AJ72" s="915"/>
      <c r="AK72" s="915" t="s">
        <v>507</v>
      </c>
      <c r="AL72" s="915"/>
      <c r="AM72" s="915"/>
      <c r="AN72" s="915"/>
      <c r="AO72" s="915"/>
      <c r="AP72" s="915" t="s">
        <v>507</v>
      </c>
      <c r="AQ72" s="915"/>
      <c r="AR72" s="915"/>
      <c r="AS72" s="915"/>
      <c r="AT72" s="915"/>
      <c r="AU72" s="915" t="s">
        <v>507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579</v>
      </c>
      <c r="C73" s="958"/>
      <c r="D73" s="958"/>
      <c r="E73" s="958"/>
      <c r="F73" s="958"/>
      <c r="G73" s="958"/>
      <c r="H73" s="958"/>
      <c r="I73" s="958"/>
      <c r="J73" s="958"/>
      <c r="K73" s="958"/>
      <c r="L73" s="958"/>
      <c r="M73" s="958"/>
      <c r="N73" s="958"/>
      <c r="O73" s="958"/>
      <c r="P73" s="959"/>
      <c r="Q73" s="960">
        <v>901</v>
      </c>
      <c r="R73" s="915"/>
      <c r="S73" s="915"/>
      <c r="T73" s="915"/>
      <c r="U73" s="915"/>
      <c r="V73" s="915">
        <v>894</v>
      </c>
      <c r="W73" s="915"/>
      <c r="X73" s="915"/>
      <c r="Y73" s="915"/>
      <c r="Z73" s="915"/>
      <c r="AA73" s="915">
        <v>7</v>
      </c>
      <c r="AB73" s="915"/>
      <c r="AC73" s="915"/>
      <c r="AD73" s="915"/>
      <c r="AE73" s="915"/>
      <c r="AF73" s="915">
        <v>7</v>
      </c>
      <c r="AG73" s="915"/>
      <c r="AH73" s="915"/>
      <c r="AI73" s="915"/>
      <c r="AJ73" s="915"/>
      <c r="AK73" s="915">
        <v>35</v>
      </c>
      <c r="AL73" s="915"/>
      <c r="AM73" s="915"/>
      <c r="AN73" s="915"/>
      <c r="AO73" s="915"/>
      <c r="AP73" s="915">
        <v>5</v>
      </c>
      <c r="AQ73" s="915"/>
      <c r="AR73" s="915"/>
      <c r="AS73" s="915"/>
      <c r="AT73" s="915"/>
      <c r="AU73" s="915">
        <v>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580</v>
      </c>
      <c r="C74" s="958"/>
      <c r="D74" s="958"/>
      <c r="E74" s="958"/>
      <c r="F74" s="958"/>
      <c r="G74" s="958"/>
      <c r="H74" s="958"/>
      <c r="I74" s="958"/>
      <c r="J74" s="958"/>
      <c r="K74" s="958"/>
      <c r="L74" s="958"/>
      <c r="M74" s="958"/>
      <c r="N74" s="958"/>
      <c r="O74" s="958"/>
      <c r="P74" s="959"/>
      <c r="Q74" s="960">
        <v>1313</v>
      </c>
      <c r="R74" s="915"/>
      <c r="S74" s="915"/>
      <c r="T74" s="915"/>
      <c r="U74" s="915"/>
      <c r="V74" s="915">
        <v>1375</v>
      </c>
      <c r="W74" s="915"/>
      <c r="X74" s="915"/>
      <c r="Y74" s="915"/>
      <c r="Z74" s="915"/>
      <c r="AA74" s="915">
        <v>-63</v>
      </c>
      <c r="AB74" s="915"/>
      <c r="AC74" s="915"/>
      <c r="AD74" s="915"/>
      <c r="AE74" s="915"/>
      <c r="AF74" s="915">
        <v>-28</v>
      </c>
      <c r="AG74" s="915"/>
      <c r="AH74" s="915"/>
      <c r="AI74" s="915"/>
      <c r="AJ74" s="915"/>
      <c r="AK74" s="915">
        <v>545</v>
      </c>
      <c r="AL74" s="915"/>
      <c r="AM74" s="915"/>
      <c r="AN74" s="915"/>
      <c r="AO74" s="915"/>
      <c r="AP74" s="915">
        <v>1231</v>
      </c>
      <c r="AQ74" s="915"/>
      <c r="AR74" s="915"/>
      <c r="AS74" s="915"/>
      <c r="AT74" s="915"/>
      <c r="AU74" s="915">
        <v>802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581</v>
      </c>
      <c r="C75" s="958"/>
      <c r="D75" s="958"/>
      <c r="E75" s="958"/>
      <c r="F75" s="958"/>
      <c r="G75" s="958"/>
      <c r="H75" s="958"/>
      <c r="I75" s="958"/>
      <c r="J75" s="958"/>
      <c r="K75" s="958"/>
      <c r="L75" s="958"/>
      <c r="M75" s="958"/>
      <c r="N75" s="958"/>
      <c r="O75" s="958"/>
      <c r="P75" s="959"/>
      <c r="Q75" s="963">
        <v>657</v>
      </c>
      <c r="R75" s="964"/>
      <c r="S75" s="964"/>
      <c r="T75" s="964"/>
      <c r="U75" s="914"/>
      <c r="V75" s="965">
        <v>640</v>
      </c>
      <c r="W75" s="964"/>
      <c r="X75" s="964"/>
      <c r="Y75" s="964"/>
      <c r="Z75" s="914"/>
      <c r="AA75" s="965">
        <v>17</v>
      </c>
      <c r="AB75" s="964"/>
      <c r="AC75" s="964"/>
      <c r="AD75" s="964"/>
      <c r="AE75" s="914"/>
      <c r="AF75" s="965">
        <v>97</v>
      </c>
      <c r="AG75" s="964"/>
      <c r="AH75" s="964"/>
      <c r="AI75" s="964"/>
      <c r="AJ75" s="914"/>
      <c r="AK75" s="965">
        <v>222</v>
      </c>
      <c r="AL75" s="964"/>
      <c r="AM75" s="964"/>
      <c r="AN75" s="964"/>
      <c r="AO75" s="914"/>
      <c r="AP75" s="965">
        <v>979</v>
      </c>
      <c r="AQ75" s="964"/>
      <c r="AR75" s="964"/>
      <c r="AS75" s="964"/>
      <c r="AT75" s="914"/>
      <c r="AU75" s="965">
        <v>393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582</v>
      </c>
      <c r="C76" s="958"/>
      <c r="D76" s="958"/>
      <c r="E76" s="958"/>
      <c r="F76" s="958"/>
      <c r="G76" s="958"/>
      <c r="H76" s="958"/>
      <c r="I76" s="958"/>
      <c r="J76" s="958"/>
      <c r="K76" s="958"/>
      <c r="L76" s="958"/>
      <c r="M76" s="958"/>
      <c r="N76" s="958"/>
      <c r="O76" s="958"/>
      <c r="P76" s="959"/>
      <c r="Q76" s="963">
        <v>279</v>
      </c>
      <c r="R76" s="964"/>
      <c r="S76" s="964"/>
      <c r="T76" s="964"/>
      <c r="U76" s="914"/>
      <c r="V76" s="965">
        <v>217</v>
      </c>
      <c r="W76" s="964"/>
      <c r="X76" s="964"/>
      <c r="Y76" s="964"/>
      <c r="Z76" s="914"/>
      <c r="AA76" s="965">
        <v>62</v>
      </c>
      <c r="AB76" s="964"/>
      <c r="AC76" s="964"/>
      <c r="AD76" s="964"/>
      <c r="AE76" s="914"/>
      <c r="AF76" s="965">
        <v>62</v>
      </c>
      <c r="AG76" s="964"/>
      <c r="AH76" s="964"/>
      <c r="AI76" s="964"/>
      <c r="AJ76" s="914"/>
      <c r="AK76" s="965">
        <v>25</v>
      </c>
      <c r="AL76" s="964"/>
      <c r="AM76" s="964"/>
      <c r="AN76" s="964"/>
      <c r="AO76" s="914"/>
      <c r="AP76" s="965" t="s">
        <v>507</v>
      </c>
      <c r="AQ76" s="964"/>
      <c r="AR76" s="964"/>
      <c r="AS76" s="964"/>
      <c r="AT76" s="914"/>
      <c r="AU76" s="965" t="s">
        <v>507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583</v>
      </c>
      <c r="C77" s="958"/>
      <c r="D77" s="958"/>
      <c r="E77" s="958"/>
      <c r="F77" s="958"/>
      <c r="G77" s="958"/>
      <c r="H77" s="958"/>
      <c r="I77" s="958"/>
      <c r="J77" s="958"/>
      <c r="K77" s="958"/>
      <c r="L77" s="958"/>
      <c r="M77" s="958"/>
      <c r="N77" s="958"/>
      <c r="O77" s="958"/>
      <c r="P77" s="959"/>
      <c r="Q77" s="963">
        <v>269094</v>
      </c>
      <c r="R77" s="964"/>
      <c r="S77" s="964"/>
      <c r="T77" s="964"/>
      <c r="U77" s="914"/>
      <c r="V77" s="965">
        <v>261949</v>
      </c>
      <c r="W77" s="964"/>
      <c r="X77" s="964"/>
      <c r="Y77" s="964"/>
      <c r="Z77" s="914"/>
      <c r="AA77" s="965">
        <v>7145</v>
      </c>
      <c r="AB77" s="964"/>
      <c r="AC77" s="964"/>
      <c r="AD77" s="964"/>
      <c r="AE77" s="914"/>
      <c r="AF77" s="965">
        <v>7145</v>
      </c>
      <c r="AG77" s="964"/>
      <c r="AH77" s="964"/>
      <c r="AI77" s="964"/>
      <c r="AJ77" s="914"/>
      <c r="AK77" s="965">
        <v>9718</v>
      </c>
      <c r="AL77" s="964"/>
      <c r="AM77" s="964"/>
      <c r="AN77" s="964"/>
      <c r="AO77" s="914"/>
      <c r="AP77" s="965" t="s">
        <v>507</v>
      </c>
      <c r="AQ77" s="964"/>
      <c r="AR77" s="964"/>
      <c r="AS77" s="964"/>
      <c r="AT77" s="914"/>
      <c r="AU77" s="965" t="s">
        <v>507</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8046</v>
      </c>
      <c r="AG88" s="926"/>
      <c r="AH88" s="926"/>
      <c r="AI88" s="926"/>
      <c r="AJ88" s="926"/>
      <c r="AK88" s="923"/>
      <c r="AL88" s="923"/>
      <c r="AM88" s="923"/>
      <c r="AN88" s="923"/>
      <c r="AO88" s="923"/>
      <c r="AP88" s="926">
        <v>4850</v>
      </c>
      <c r="AQ88" s="926"/>
      <c r="AR88" s="926"/>
      <c r="AS88" s="926"/>
      <c r="AT88" s="926"/>
      <c r="AU88" s="926">
        <v>1255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t="s">
        <v>507</v>
      </c>
      <c r="CX102" s="934"/>
      <c r="CY102" s="934"/>
      <c r="CZ102" s="934"/>
      <c r="DA102" s="977"/>
      <c r="DB102" s="976" t="s">
        <v>507</v>
      </c>
      <c r="DC102" s="934"/>
      <c r="DD102" s="934"/>
      <c r="DE102" s="934"/>
      <c r="DF102" s="977"/>
      <c r="DG102" s="976" t="s">
        <v>507</v>
      </c>
      <c r="DH102" s="934"/>
      <c r="DI102" s="934"/>
      <c r="DJ102" s="934"/>
      <c r="DK102" s="977"/>
      <c r="DL102" s="976" t="s">
        <v>507</v>
      </c>
      <c r="DM102" s="934"/>
      <c r="DN102" s="934"/>
      <c r="DO102" s="934"/>
      <c r="DP102" s="977"/>
      <c r="DQ102" s="976" t="s">
        <v>507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307</v>
      </c>
      <c r="AG109" s="979"/>
      <c r="AH109" s="979"/>
      <c r="AI109" s="979"/>
      <c r="AJ109" s="980"/>
      <c r="AK109" s="978" t="s">
        <v>306</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307</v>
      </c>
      <c r="BW109" s="979"/>
      <c r="BX109" s="979"/>
      <c r="BY109" s="979"/>
      <c r="BZ109" s="980"/>
      <c r="CA109" s="978" t="s">
        <v>306</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307</v>
      </c>
      <c r="DM109" s="979"/>
      <c r="DN109" s="979"/>
      <c r="DO109" s="979"/>
      <c r="DP109" s="980"/>
      <c r="DQ109" s="978" t="s">
        <v>306</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313542</v>
      </c>
      <c r="AB110" s="986"/>
      <c r="AC110" s="986"/>
      <c r="AD110" s="986"/>
      <c r="AE110" s="987"/>
      <c r="AF110" s="988">
        <v>318804</v>
      </c>
      <c r="AG110" s="986"/>
      <c r="AH110" s="986"/>
      <c r="AI110" s="986"/>
      <c r="AJ110" s="987"/>
      <c r="AK110" s="988">
        <v>330588</v>
      </c>
      <c r="AL110" s="986"/>
      <c r="AM110" s="986"/>
      <c r="AN110" s="986"/>
      <c r="AO110" s="987"/>
      <c r="AP110" s="989">
        <v>13.2</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3848060</v>
      </c>
      <c r="BR110" s="1021"/>
      <c r="BS110" s="1021"/>
      <c r="BT110" s="1021"/>
      <c r="BU110" s="1021"/>
      <c r="BV110" s="1021">
        <v>3970973</v>
      </c>
      <c r="BW110" s="1021"/>
      <c r="BX110" s="1021"/>
      <c r="BY110" s="1021"/>
      <c r="BZ110" s="1021"/>
      <c r="CA110" s="1021">
        <v>3821273</v>
      </c>
      <c r="CB110" s="1021"/>
      <c r="CC110" s="1021"/>
      <c r="CD110" s="1021"/>
      <c r="CE110" s="1021"/>
      <c r="CF110" s="1035">
        <v>152.1</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434</v>
      </c>
      <c r="DM110" s="1021"/>
      <c r="DN110" s="1021"/>
      <c r="DO110" s="1021"/>
      <c r="DP110" s="1021"/>
      <c r="DQ110" s="1021" t="s">
        <v>127</v>
      </c>
      <c r="DR110" s="1021"/>
      <c r="DS110" s="1021"/>
      <c r="DT110" s="1021"/>
      <c r="DU110" s="1021"/>
      <c r="DV110" s="1022" t="s">
        <v>434</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434</v>
      </c>
      <c r="AL111" s="1028"/>
      <c r="AM111" s="1028"/>
      <c r="AN111" s="1028"/>
      <c r="AO111" s="1029"/>
      <c r="AP111" s="1031" t="s">
        <v>127</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t="s">
        <v>434</v>
      </c>
      <c r="BR111" s="1014"/>
      <c r="BS111" s="1014"/>
      <c r="BT111" s="1014"/>
      <c r="BU111" s="1014"/>
      <c r="BV111" s="1014" t="s">
        <v>127</v>
      </c>
      <c r="BW111" s="1014"/>
      <c r="BX111" s="1014"/>
      <c r="BY111" s="1014"/>
      <c r="BZ111" s="1014"/>
      <c r="CA111" s="1014" t="s">
        <v>127</v>
      </c>
      <c r="CB111" s="1014"/>
      <c r="CC111" s="1014"/>
      <c r="CD111" s="1014"/>
      <c r="CE111" s="1014"/>
      <c r="CF111" s="1008" t="s">
        <v>434</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434</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2266810</v>
      </c>
      <c r="BR112" s="1014"/>
      <c r="BS112" s="1014"/>
      <c r="BT112" s="1014"/>
      <c r="BU112" s="1014"/>
      <c r="BV112" s="1014">
        <v>2240581</v>
      </c>
      <c r="BW112" s="1014"/>
      <c r="BX112" s="1014"/>
      <c r="BY112" s="1014"/>
      <c r="BZ112" s="1014"/>
      <c r="CA112" s="1014">
        <v>2256186</v>
      </c>
      <c r="CB112" s="1014"/>
      <c r="CC112" s="1014"/>
      <c r="CD112" s="1014"/>
      <c r="CE112" s="1014"/>
      <c r="CF112" s="1008">
        <v>89.8</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434</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196399</v>
      </c>
      <c r="AB113" s="1028"/>
      <c r="AC113" s="1028"/>
      <c r="AD113" s="1028"/>
      <c r="AE113" s="1029"/>
      <c r="AF113" s="1030">
        <v>196737</v>
      </c>
      <c r="AG113" s="1028"/>
      <c r="AH113" s="1028"/>
      <c r="AI113" s="1028"/>
      <c r="AJ113" s="1029"/>
      <c r="AK113" s="1030">
        <v>201976</v>
      </c>
      <c r="AL113" s="1028"/>
      <c r="AM113" s="1028"/>
      <c r="AN113" s="1028"/>
      <c r="AO113" s="1029"/>
      <c r="AP113" s="1031">
        <v>8</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1634667</v>
      </c>
      <c r="BR113" s="1014"/>
      <c r="BS113" s="1014"/>
      <c r="BT113" s="1014"/>
      <c r="BU113" s="1014"/>
      <c r="BV113" s="1014">
        <v>1484423</v>
      </c>
      <c r="BW113" s="1014"/>
      <c r="BX113" s="1014"/>
      <c r="BY113" s="1014"/>
      <c r="BZ113" s="1014"/>
      <c r="CA113" s="1014">
        <v>1254348</v>
      </c>
      <c r="CB113" s="1014"/>
      <c r="CC113" s="1014"/>
      <c r="CD113" s="1014"/>
      <c r="CE113" s="1014"/>
      <c r="CF113" s="1008">
        <v>49.9</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127</v>
      </c>
      <c r="DR113" s="1053"/>
      <c r="DS113" s="1053"/>
      <c r="DT113" s="1053"/>
      <c r="DU113" s="1054"/>
      <c r="DV113" s="1056" t="s">
        <v>127</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150769</v>
      </c>
      <c r="AB114" s="1053"/>
      <c r="AC114" s="1053"/>
      <c r="AD114" s="1053"/>
      <c r="AE114" s="1054"/>
      <c r="AF114" s="1055">
        <v>176489</v>
      </c>
      <c r="AG114" s="1053"/>
      <c r="AH114" s="1053"/>
      <c r="AI114" s="1053"/>
      <c r="AJ114" s="1054"/>
      <c r="AK114" s="1055">
        <v>167806</v>
      </c>
      <c r="AL114" s="1053"/>
      <c r="AM114" s="1053"/>
      <c r="AN114" s="1053"/>
      <c r="AO114" s="1054"/>
      <c r="AP114" s="1056">
        <v>6.7</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678322</v>
      </c>
      <c r="BR114" s="1014"/>
      <c r="BS114" s="1014"/>
      <c r="BT114" s="1014"/>
      <c r="BU114" s="1014"/>
      <c r="BV114" s="1014">
        <v>645129</v>
      </c>
      <c r="BW114" s="1014"/>
      <c r="BX114" s="1014"/>
      <c r="BY114" s="1014"/>
      <c r="BZ114" s="1014"/>
      <c r="CA114" s="1014">
        <v>595617</v>
      </c>
      <c r="CB114" s="1014"/>
      <c r="CC114" s="1014"/>
      <c r="CD114" s="1014"/>
      <c r="CE114" s="1014"/>
      <c r="CF114" s="1008">
        <v>23.7</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434</v>
      </c>
      <c r="DM114" s="1053"/>
      <c r="DN114" s="1053"/>
      <c r="DO114" s="1053"/>
      <c r="DP114" s="1054"/>
      <c r="DQ114" s="1055" t="s">
        <v>127</v>
      </c>
      <c r="DR114" s="1053"/>
      <c r="DS114" s="1053"/>
      <c r="DT114" s="1053"/>
      <c r="DU114" s="1054"/>
      <c r="DV114" s="1056" t="s">
        <v>434</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206</v>
      </c>
      <c r="AB115" s="1028"/>
      <c r="AC115" s="1028"/>
      <c r="AD115" s="1028"/>
      <c r="AE115" s="1029"/>
      <c r="AF115" s="1030">
        <v>113</v>
      </c>
      <c r="AG115" s="1028"/>
      <c r="AH115" s="1028"/>
      <c r="AI115" s="1028"/>
      <c r="AJ115" s="1029"/>
      <c r="AK115" s="1030">
        <v>59</v>
      </c>
      <c r="AL115" s="1028"/>
      <c r="AM115" s="1028"/>
      <c r="AN115" s="1028"/>
      <c r="AO115" s="1029"/>
      <c r="AP115" s="1031">
        <v>0</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434</v>
      </c>
      <c r="DM115" s="1053"/>
      <c r="DN115" s="1053"/>
      <c r="DO115" s="1053"/>
      <c r="DP115" s="1054"/>
      <c r="DQ115" s="1055" t="s">
        <v>127</v>
      </c>
      <c r="DR115" s="1053"/>
      <c r="DS115" s="1053"/>
      <c r="DT115" s="1053"/>
      <c r="DU115" s="1054"/>
      <c r="DV115" s="1056" t="s">
        <v>434</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127</v>
      </c>
      <c r="AL116" s="1053"/>
      <c r="AM116" s="1053"/>
      <c r="AN116" s="1053"/>
      <c r="AO116" s="1054"/>
      <c r="AP116" s="1056" t="s">
        <v>434</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434</v>
      </c>
      <c r="DM116" s="1053"/>
      <c r="DN116" s="1053"/>
      <c r="DO116" s="1053"/>
      <c r="DP116" s="1054"/>
      <c r="DQ116" s="1055" t="s">
        <v>127</v>
      </c>
      <c r="DR116" s="1053"/>
      <c r="DS116" s="1053"/>
      <c r="DT116" s="1053"/>
      <c r="DU116" s="1054"/>
      <c r="DV116" s="1056" t="s">
        <v>434</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660916</v>
      </c>
      <c r="AB117" s="1071"/>
      <c r="AC117" s="1071"/>
      <c r="AD117" s="1071"/>
      <c r="AE117" s="1072"/>
      <c r="AF117" s="1073">
        <v>692143</v>
      </c>
      <c r="AG117" s="1071"/>
      <c r="AH117" s="1071"/>
      <c r="AI117" s="1071"/>
      <c r="AJ117" s="1072"/>
      <c r="AK117" s="1073">
        <v>700429</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307</v>
      </c>
      <c r="AG118" s="979"/>
      <c r="AH118" s="979"/>
      <c r="AI118" s="979"/>
      <c r="AJ118" s="980"/>
      <c r="AK118" s="978" t="s">
        <v>306</v>
      </c>
      <c r="AL118" s="979"/>
      <c r="AM118" s="979"/>
      <c r="AN118" s="979"/>
      <c r="AO118" s="980"/>
      <c r="AP118" s="1065" t="s">
        <v>428</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434</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434</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15">
      <c r="A119" s="1153"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434</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459</v>
      </c>
      <c r="BP119" s="1100"/>
      <c r="BQ119" s="1091">
        <v>8427859</v>
      </c>
      <c r="BR119" s="1092"/>
      <c r="BS119" s="1092"/>
      <c r="BT119" s="1092"/>
      <c r="BU119" s="1092"/>
      <c r="BV119" s="1092">
        <v>8341106</v>
      </c>
      <c r="BW119" s="1092"/>
      <c r="BX119" s="1092"/>
      <c r="BY119" s="1092"/>
      <c r="BZ119" s="1092"/>
      <c r="CA119" s="1092">
        <v>7927424</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434</v>
      </c>
      <c r="DR119" s="1078"/>
      <c r="DS119" s="1078"/>
      <c r="DT119" s="1078"/>
      <c r="DU119" s="1079"/>
      <c r="DV119" s="1080" t="s">
        <v>127</v>
      </c>
      <c r="DW119" s="1081"/>
      <c r="DX119" s="1081"/>
      <c r="DY119" s="1081"/>
      <c r="DZ119" s="1082"/>
    </row>
    <row r="120" spans="1:130" s="247" customFormat="1" ht="26.25" customHeight="1" x14ac:dyDescent="0.15">
      <c r="A120" s="1154"/>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434</v>
      </c>
      <c r="AB120" s="1053"/>
      <c r="AC120" s="1053"/>
      <c r="AD120" s="1053"/>
      <c r="AE120" s="1054"/>
      <c r="AF120" s="1055" t="s">
        <v>127</v>
      </c>
      <c r="AG120" s="1053"/>
      <c r="AH120" s="1053"/>
      <c r="AI120" s="1053"/>
      <c r="AJ120" s="1054"/>
      <c r="AK120" s="1055" t="s">
        <v>127</v>
      </c>
      <c r="AL120" s="1053"/>
      <c r="AM120" s="1053"/>
      <c r="AN120" s="1053"/>
      <c r="AO120" s="1054"/>
      <c r="AP120" s="1056" t="s">
        <v>434</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1556533</v>
      </c>
      <c r="BR120" s="1021"/>
      <c r="BS120" s="1021"/>
      <c r="BT120" s="1021"/>
      <c r="BU120" s="1021"/>
      <c r="BV120" s="1021">
        <v>1413169</v>
      </c>
      <c r="BW120" s="1021"/>
      <c r="BX120" s="1021"/>
      <c r="BY120" s="1021"/>
      <c r="BZ120" s="1021"/>
      <c r="CA120" s="1021">
        <v>1261969</v>
      </c>
      <c r="CB120" s="1021"/>
      <c r="CC120" s="1021"/>
      <c r="CD120" s="1021"/>
      <c r="CE120" s="1021"/>
      <c r="CF120" s="1035">
        <v>50.2</v>
      </c>
      <c r="CG120" s="1036"/>
      <c r="CH120" s="1036"/>
      <c r="CI120" s="1036"/>
      <c r="CJ120" s="1036"/>
      <c r="CK120" s="1101" t="s">
        <v>463</v>
      </c>
      <c r="CL120" s="1102"/>
      <c r="CM120" s="1102"/>
      <c r="CN120" s="1102"/>
      <c r="CO120" s="1103"/>
      <c r="CP120" s="1109" t="s">
        <v>464</v>
      </c>
      <c r="CQ120" s="1110"/>
      <c r="CR120" s="1110"/>
      <c r="CS120" s="1110"/>
      <c r="CT120" s="1110"/>
      <c r="CU120" s="1110"/>
      <c r="CV120" s="1110"/>
      <c r="CW120" s="1110"/>
      <c r="CX120" s="1110"/>
      <c r="CY120" s="1110"/>
      <c r="CZ120" s="1110"/>
      <c r="DA120" s="1110"/>
      <c r="DB120" s="1110"/>
      <c r="DC120" s="1110"/>
      <c r="DD120" s="1110"/>
      <c r="DE120" s="1110"/>
      <c r="DF120" s="1111"/>
      <c r="DG120" s="1020">
        <v>2228222</v>
      </c>
      <c r="DH120" s="1021"/>
      <c r="DI120" s="1021"/>
      <c r="DJ120" s="1021"/>
      <c r="DK120" s="1021"/>
      <c r="DL120" s="1021">
        <v>2107024</v>
      </c>
      <c r="DM120" s="1021"/>
      <c r="DN120" s="1021"/>
      <c r="DO120" s="1021"/>
      <c r="DP120" s="1021"/>
      <c r="DQ120" s="1021">
        <v>2001049</v>
      </c>
      <c r="DR120" s="1021"/>
      <c r="DS120" s="1021"/>
      <c r="DT120" s="1021"/>
      <c r="DU120" s="1021"/>
      <c r="DV120" s="1022">
        <v>79.599999999999994</v>
      </c>
      <c r="DW120" s="1022"/>
      <c r="DX120" s="1022"/>
      <c r="DY120" s="1022"/>
      <c r="DZ120" s="1023"/>
    </row>
    <row r="121" spans="1:130" s="247" customFormat="1" ht="26.25" customHeight="1" x14ac:dyDescent="0.15">
      <c r="A121" s="1154"/>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127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116999</v>
      </c>
      <c r="BR121" s="1014"/>
      <c r="BS121" s="1014"/>
      <c r="BT121" s="1014"/>
      <c r="BU121" s="1014"/>
      <c r="BV121" s="1014">
        <v>94526</v>
      </c>
      <c r="BW121" s="1014"/>
      <c r="BX121" s="1014"/>
      <c r="BY121" s="1014"/>
      <c r="BZ121" s="1014"/>
      <c r="CA121" s="1014">
        <v>82174</v>
      </c>
      <c r="CB121" s="1014"/>
      <c r="CC121" s="1014"/>
      <c r="CD121" s="1014"/>
      <c r="CE121" s="1014"/>
      <c r="CF121" s="1008">
        <v>3.3</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v>17700</v>
      </c>
      <c r="DH121" s="1014"/>
      <c r="DI121" s="1014"/>
      <c r="DJ121" s="1014"/>
      <c r="DK121" s="1014"/>
      <c r="DL121" s="1014">
        <v>104700</v>
      </c>
      <c r="DM121" s="1014"/>
      <c r="DN121" s="1014"/>
      <c r="DO121" s="1014"/>
      <c r="DP121" s="1014"/>
      <c r="DQ121" s="1014">
        <v>224700</v>
      </c>
      <c r="DR121" s="1014"/>
      <c r="DS121" s="1014"/>
      <c r="DT121" s="1014"/>
      <c r="DU121" s="1014"/>
      <c r="DV121" s="1015">
        <v>8.9</v>
      </c>
      <c r="DW121" s="1015"/>
      <c r="DX121" s="1015"/>
      <c r="DY121" s="1015"/>
      <c r="DZ121" s="1016"/>
    </row>
    <row r="122" spans="1:130" s="247" customFormat="1" ht="26.25" customHeight="1" x14ac:dyDescent="0.15">
      <c r="A122" s="1154"/>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434</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4177634</v>
      </c>
      <c r="BR122" s="1092"/>
      <c r="BS122" s="1092"/>
      <c r="BT122" s="1092"/>
      <c r="BU122" s="1092"/>
      <c r="BV122" s="1092">
        <v>4077016</v>
      </c>
      <c r="BW122" s="1092"/>
      <c r="BX122" s="1092"/>
      <c r="BY122" s="1092"/>
      <c r="BZ122" s="1092"/>
      <c r="CA122" s="1092">
        <v>3836542</v>
      </c>
      <c r="CB122" s="1092"/>
      <c r="CC122" s="1092"/>
      <c r="CD122" s="1092"/>
      <c r="CE122" s="1092"/>
      <c r="CF122" s="1112">
        <v>152.69999999999999</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v>20888</v>
      </c>
      <c r="DH122" s="1014"/>
      <c r="DI122" s="1014"/>
      <c r="DJ122" s="1014"/>
      <c r="DK122" s="1014"/>
      <c r="DL122" s="1014">
        <v>28857</v>
      </c>
      <c r="DM122" s="1014"/>
      <c r="DN122" s="1014"/>
      <c r="DO122" s="1014"/>
      <c r="DP122" s="1014"/>
      <c r="DQ122" s="1014">
        <v>30437</v>
      </c>
      <c r="DR122" s="1014"/>
      <c r="DS122" s="1014"/>
      <c r="DT122" s="1014"/>
      <c r="DU122" s="1014"/>
      <c r="DV122" s="1015">
        <v>1.2</v>
      </c>
      <c r="DW122" s="1015"/>
      <c r="DX122" s="1015"/>
      <c r="DY122" s="1015"/>
      <c r="DZ122" s="1016"/>
    </row>
    <row r="123" spans="1:130" s="247" customFormat="1" ht="26.25" customHeight="1" x14ac:dyDescent="0.15">
      <c r="A123" s="1154"/>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468</v>
      </c>
      <c r="BP123" s="1100"/>
      <c r="BQ123" s="1160">
        <v>5851166</v>
      </c>
      <c r="BR123" s="1126"/>
      <c r="BS123" s="1126"/>
      <c r="BT123" s="1126"/>
      <c r="BU123" s="1126"/>
      <c r="BV123" s="1126">
        <v>5584711</v>
      </c>
      <c r="BW123" s="1126"/>
      <c r="BX123" s="1126"/>
      <c r="BY123" s="1126"/>
      <c r="BZ123" s="1126"/>
      <c r="CA123" s="1126">
        <v>5180685</v>
      </c>
      <c r="CB123" s="1126"/>
      <c r="CC123" s="1126"/>
      <c r="CD123" s="1126"/>
      <c r="CE123" s="1126"/>
      <c r="CF123" s="1093"/>
      <c r="CG123" s="1094"/>
      <c r="CH123" s="1094"/>
      <c r="CI123" s="1094"/>
      <c r="CJ123" s="1095"/>
      <c r="CK123" s="1104"/>
      <c r="CL123" s="1105"/>
      <c r="CM123" s="1105"/>
      <c r="CN123" s="1105"/>
      <c r="CO123" s="1106"/>
      <c r="CP123" s="1114" t="s">
        <v>469</v>
      </c>
      <c r="CQ123" s="1115"/>
      <c r="CR123" s="1115"/>
      <c r="CS123" s="1115"/>
      <c r="CT123" s="1115"/>
      <c r="CU123" s="1115"/>
      <c r="CV123" s="1115"/>
      <c r="CW123" s="1115"/>
      <c r="CX123" s="1115"/>
      <c r="CY123" s="1115"/>
      <c r="CZ123" s="1115"/>
      <c r="DA123" s="1115"/>
      <c r="DB123" s="1115"/>
      <c r="DC123" s="1115"/>
      <c r="DD123" s="1115"/>
      <c r="DE123" s="1115"/>
      <c r="DF123" s="1116"/>
      <c r="DG123" s="1052" t="s">
        <v>434</v>
      </c>
      <c r="DH123" s="1053"/>
      <c r="DI123" s="1053"/>
      <c r="DJ123" s="1053"/>
      <c r="DK123" s="1054"/>
      <c r="DL123" s="1055" t="s">
        <v>127</v>
      </c>
      <c r="DM123" s="1053"/>
      <c r="DN123" s="1053"/>
      <c r="DO123" s="1053"/>
      <c r="DP123" s="1054"/>
      <c r="DQ123" s="1055" t="s">
        <v>434</v>
      </c>
      <c r="DR123" s="1053"/>
      <c r="DS123" s="1053"/>
      <c r="DT123" s="1053"/>
      <c r="DU123" s="1054"/>
      <c r="DV123" s="1056" t="s">
        <v>127</v>
      </c>
      <c r="DW123" s="1057"/>
      <c r="DX123" s="1057"/>
      <c r="DY123" s="1057"/>
      <c r="DZ123" s="1058"/>
    </row>
    <row r="124" spans="1:130" s="247" customFormat="1" ht="26.25" customHeight="1" thickBot="1" x14ac:dyDescent="0.2">
      <c r="A124" s="1154"/>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434</v>
      </c>
      <c r="AL124" s="1053"/>
      <c r="AM124" s="1053"/>
      <c r="AN124" s="1053"/>
      <c r="AO124" s="1054"/>
      <c r="AP124" s="1056" t="s">
        <v>434</v>
      </c>
      <c r="AQ124" s="1057"/>
      <c r="AR124" s="1057"/>
      <c r="AS124" s="1057"/>
      <c r="AT124" s="1058"/>
      <c r="AU124" s="1156" t="s">
        <v>470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100.6</v>
      </c>
      <c r="BR124" s="1122"/>
      <c r="BS124" s="1122"/>
      <c r="BT124" s="1122"/>
      <c r="BU124" s="1122"/>
      <c r="BV124" s="1122">
        <v>109.4</v>
      </c>
      <c r="BW124" s="1122"/>
      <c r="BX124" s="1122"/>
      <c r="BY124" s="1122"/>
      <c r="BZ124" s="1122"/>
      <c r="CA124" s="1122">
        <v>109.3</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4"/>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4"/>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5"/>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206</v>
      </c>
      <c r="AB127" s="1053"/>
      <c r="AC127" s="1053"/>
      <c r="AD127" s="1053"/>
      <c r="AE127" s="1054"/>
      <c r="AF127" s="1055">
        <v>113</v>
      </c>
      <c r="AG127" s="1053"/>
      <c r="AH127" s="1053"/>
      <c r="AI127" s="1053"/>
      <c r="AJ127" s="1054"/>
      <c r="AK127" s="1055">
        <v>59</v>
      </c>
      <c r="AL127" s="1053"/>
      <c r="AM127" s="1053"/>
      <c r="AN127" s="1053"/>
      <c r="AO127" s="1054"/>
      <c r="AP127" s="1056">
        <v>0</v>
      </c>
      <c r="AQ127" s="1057"/>
      <c r="AR127" s="1057"/>
      <c r="AS127" s="1057"/>
      <c r="AT127" s="1058"/>
      <c r="AU127" s="283"/>
      <c r="AV127" s="283"/>
      <c r="AW127" s="283"/>
      <c r="AX127" s="1127" t="s">
        <v>476</v>
      </c>
      <c r="AY127" s="1128"/>
      <c r="AZ127" s="1128"/>
      <c r="BA127" s="1128"/>
      <c r="BB127" s="1128"/>
      <c r="BC127" s="1128"/>
      <c r="BD127" s="1128"/>
      <c r="BE127" s="1129"/>
      <c r="BF127" s="1130" t="s">
        <v>477</v>
      </c>
      <c r="BG127" s="1128"/>
      <c r="BH127" s="1128"/>
      <c r="BI127" s="1128"/>
      <c r="BJ127" s="1128"/>
      <c r="BK127" s="1128"/>
      <c r="BL127" s="1129"/>
      <c r="BM127" s="1130" t="s">
        <v>478</v>
      </c>
      <c r="BN127" s="1128"/>
      <c r="BO127" s="1128"/>
      <c r="BP127" s="1128"/>
      <c r="BQ127" s="1128"/>
      <c r="BR127" s="1128"/>
      <c r="BS127" s="1129"/>
      <c r="BT127" s="1130" t="s">
        <v>479</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8" t="s">
        <v>481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482</v>
      </c>
      <c r="X128" s="1140"/>
      <c r="Y128" s="1140"/>
      <c r="Z128" s="1141"/>
      <c r="AA128" s="1142">
        <v>9960</v>
      </c>
      <c r="AB128" s="1143"/>
      <c r="AC128" s="1143"/>
      <c r="AD128" s="1143"/>
      <c r="AE128" s="1144"/>
      <c r="AF128" s="1145">
        <v>5467</v>
      </c>
      <c r="AG128" s="1143"/>
      <c r="AH128" s="1143"/>
      <c r="AI128" s="1143"/>
      <c r="AJ128" s="1144"/>
      <c r="AK128" s="1145">
        <v>7084</v>
      </c>
      <c r="AL128" s="1143"/>
      <c r="AM128" s="1143"/>
      <c r="AN128" s="1143"/>
      <c r="AO128" s="1144"/>
      <c r="AP128" s="1146"/>
      <c r="AQ128" s="1147"/>
      <c r="AR128" s="1147"/>
      <c r="AS128" s="1147"/>
      <c r="AT128" s="1148"/>
      <c r="AU128" s="283"/>
      <c r="AV128" s="283"/>
      <c r="AW128" s="283"/>
      <c r="AX128" s="982" t="s">
        <v>483</v>
      </c>
      <c r="AY128" s="983"/>
      <c r="AZ128" s="983"/>
      <c r="BA128" s="983"/>
      <c r="BB128" s="983"/>
      <c r="BC128" s="983"/>
      <c r="BD128" s="983"/>
      <c r="BE128" s="984"/>
      <c r="BF128" s="1149" t="s">
        <v>127</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484</v>
      </c>
      <c r="CQ128" s="1132"/>
      <c r="CR128" s="1132"/>
      <c r="CS128" s="1132"/>
      <c r="CT128" s="1132"/>
      <c r="CU128" s="1132"/>
      <c r="CV128" s="1132"/>
      <c r="CW128" s="1132"/>
      <c r="CX128" s="1132"/>
      <c r="CY128" s="1132"/>
      <c r="CZ128" s="1132"/>
      <c r="DA128" s="1132"/>
      <c r="DB128" s="1132"/>
      <c r="DC128" s="1132"/>
      <c r="DD128" s="1132"/>
      <c r="DE128" s="1132"/>
      <c r="DF128" s="1133"/>
      <c r="DG128" s="1134" t="s">
        <v>127</v>
      </c>
      <c r="DH128" s="1135"/>
      <c r="DI128" s="1135"/>
      <c r="DJ128" s="1135"/>
      <c r="DK128" s="1135"/>
      <c r="DL128" s="1135" t="s">
        <v>127</v>
      </c>
      <c r="DM128" s="1135"/>
      <c r="DN128" s="1135"/>
      <c r="DO128" s="1135"/>
      <c r="DP128" s="1135"/>
      <c r="DQ128" s="1135" t="s">
        <v>127</v>
      </c>
      <c r="DR128" s="1135"/>
      <c r="DS128" s="1135"/>
      <c r="DT128" s="1135"/>
      <c r="DU128" s="1135"/>
      <c r="DV128" s="1136" t="s">
        <v>127</v>
      </c>
      <c r="DW128" s="1136"/>
      <c r="DX128" s="1136"/>
      <c r="DY128" s="1136"/>
      <c r="DZ128" s="1137"/>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2976356</v>
      </c>
      <c r="AB129" s="1053"/>
      <c r="AC129" s="1053"/>
      <c r="AD129" s="1053"/>
      <c r="AE129" s="1054"/>
      <c r="AF129" s="1055">
        <v>2929205</v>
      </c>
      <c r="AG129" s="1053"/>
      <c r="AH129" s="1053"/>
      <c r="AI129" s="1053"/>
      <c r="AJ129" s="1054"/>
      <c r="AK129" s="1055">
        <v>2928009</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416184</v>
      </c>
      <c r="AB130" s="1053"/>
      <c r="AC130" s="1053"/>
      <c r="AD130" s="1053"/>
      <c r="AE130" s="1054"/>
      <c r="AF130" s="1055">
        <v>411937</v>
      </c>
      <c r="AG130" s="1053"/>
      <c r="AH130" s="1053"/>
      <c r="AI130" s="1053"/>
      <c r="AJ130" s="1054"/>
      <c r="AK130" s="1055">
        <v>415172</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10.3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2560172</v>
      </c>
      <c r="AB131" s="1078"/>
      <c r="AC131" s="1078"/>
      <c r="AD131" s="1078"/>
      <c r="AE131" s="1079"/>
      <c r="AF131" s="1077">
        <v>2517268</v>
      </c>
      <c r="AG131" s="1078"/>
      <c r="AH131" s="1078"/>
      <c r="AI131" s="1078"/>
      <c r="AJ131" s="1079"/>
      <c r="AK131" s="1077">
        <v>2512837</v>
      </c>
      <c r="AL131" s="1078"/>
      <c r="AM131" s="1078"/>
      <c r="AN131" s="1078"/>
      <c r="AO131" s="1079"/>
      <c r="AP131" s="1208"/>
      <c r="AQ131" s="1209"/>
      <c r="AR131" s="1209"/>
      <c r="AS131" s="1209"/>
      <c r="AT131" s="1210"/>
      <c r="AU131" s="285"/>
      <c r="AV131" s="285"/>
      <c r="AW131" s="285"/>
      <c r="AX131" s="1180" t="s">
        <v>491</v>
      </c>
      <c r="AY131" s="1132"/>
      <c r="AZ131" s="1132"/>
      <c r="BA131" s="1132"/>
      <c r="BB131" s="1132"/>
      <c r="BC131" s="1132"/>
      <c r="BD131" s="1132"/>
      <c r="BE131" s="1133"/>
      <c r="BF131" s="1181">
        <v>109.3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9.1701651300000009</v>
      </c>
      <c r="AB132" s="1194"/>
      <c r="AC132" s="1194"/>
      <c r="AD132" s="1194"/>
      <c r="AE132" s="1195"/>
      <c r="AF132" s="1196">
        <v>10.91417362</v>
      </c>
      <c r="AG132" s="1194"/>
      <c r="AH132" s="1194"/>
      <c r="AI132" s="1194"/>
      <c r="AJ132" s="1195"/>
      <c r="AK132" s="1196">
        <v>11.07007737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8</v>
      </c>
      <c r="AB133" s="1177"/>
      <c r="AC133" s="1177"/>
      <c r="AD133" s="1177"/>
      <c r="AE133" s="1178"/>
      <c r="AF133" s="1176">
        <v>9.1999999999999993</v>
      </c>
      <c r="AG133" s="1177"/>
      <c r="AH133" s="1177"/>
      <c r="AI133" s="1177"/>
      <c r="AJ133" s="1178"/>
      <c r="AK133" s="1176">
        <v>10.3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ynoS+r/p753H0mNAZjpOxvtWbNkjUbfFAG/m25WWc/E/U71FSpwzmpTKkjuka/f3M/k7pwbyAq6HejErUMIBQ==" saltValue="Ia8tUAMwgIbKVXxVDnCM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kMgYv+uWcxLG3Rcc+t6GPY+BRgYmncMpXQnbB05Y5T+V055+oo4pSOOzWo10ymjxf007QS3uzMkzK93pBGciw==" saltValue="+jTJfsxl6FWNEQMHXj3B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6eVPGZVw82IRSAfi2tRMCtz5TMEEqTi1cD3rcJniXzJSwLzwTsHXHifBaU4G4RpkRBPKyqA6Y7sFAcDM8x9BA==" saltValue="dEctGBwbBxiC7LN2IMQA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824872</v>
      </c>
      <c r="AP9" s="313">
        <v>121680</v>
      </c>
      <c r="AQ9" s="314">
        <v>114878</v>
      </c>
      <c r="AR9" s="315">
        <v>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109876</v>
      </c>
      <c r="AP10" s="316">
        <v>16208</v>
      </c>
      <c r="AQ10" s="317">
        <v>13315</v>
      </c>
      <c r="AR10" s="318">
        <v>21.7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96047</v>
      </c>
      <c r="AP11" s="316">
        <v>14168</v>
      </c>
      <c r="AQ11" s="317">
        <v>14277</v>
      </c>
      <c r="AR11" s="318">
        <v>-0.8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1942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49995</v>
      </c>
      <c r="AP14" s="316">
        <v>7375</v>
      </c>
      <c r="AQ14" s="317">
        <v>4702</v>
      </c>
      <c r="AR14" s="318">
        <v>56.8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8887</v>
      </c>
      <c r="AP15" s="316">
        <v>1311</v>
      </c>
      <c r="AQ15" s="317">
        <v>3059</v>
      </c>
      <c r="AR15" s="318">
        <v>-57.1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-67961</v>
      </c>
      <c r="AP16" s="316">
        <v>-10025</v>
      </c>
      <c r="AQ16" s="317">
        <v>-10160</v>
      </c>
      <c r="AR16" s="318">
        <v>-1.3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1021716</v>
      </c>
      <c r="AP17" s="316">
        <v>150718</v>
      </c>
      <c r="AQ17" s="317">
        <v>142011</v>
      </c>
      <c r="AR17" s="318">
        <v>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15.05</v>
      </c>
      <c r="AP21" s="329">
        <v>13.22</v>
      </c>
      <c r="AQ21" s="330">
        <v>1.83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95.5</v>
      </c>
      <c r="AP22" s="334">
        <v>95.9</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330588</v>
      </c>
      <c r="AP32" s="343">
        <v>48766</v>
      </c>
      <c r="AQ32" s="344">
        <v>72897</v>
      </c>
      <c r="AR32" s="345">
        <v>-33.1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v>43</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201976</v>
      </c>
      <c r="AP35" s="343">
        <v>29794</v>
      </c>
      <c r="AQ35" s="344">
        <v>23889</v>
      </c>
      <c r="AR35" s="345">
        <v>24.7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167806</v>
      </c>
      <c r="AP36" s="343">
        <v>24754</v>
      </c>
      <c r="AQ36" s="344">
        <v>3700</v>
      </c>
      <c r="AR36" s="345">
        <v>569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59</v>
      </c>
      <c r="AP37" s="343">
        <v>9</v>
      </c>
      <c r="AQ37" s="344">
        <v>740</v>
      </c>
      <c r="AR37" s="345">
        <v>-98.8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-7084</v>
      </c>
      <c r="AP39" s="343">
        <v>-1045</v>
      </c>
      <c r="AQ39" s="344">
        <v>-2140</v>
      </c>
      <c r="AR39" s="345">
        <v>-51.2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-415172</v>
      </c>
      <c r="AP40" s="343">
        <v>-61244</v>
      </c>
      <c r="AQ40" s="344">
        <v>-70880</v>
      </c>
      <c r="AR40" s="345">
        <v>-13.6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278173</v>
      </c>
      <c r="AP41" s="343">
        <v>41035</v>
      </c>
      <c r="AQ41" s="344">
        <v>28253</v>
      </c>
      <c r="AR41" s="345">
        <v>45.2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739912</v>
      </c>
      <c r="AN51" s="365">
        <v>101636</v>
      </c>
      <c r="AO51" s="366">
        <v>13.8</v>
      </c>
      <c r="AP51" s="367">
        <v>162193</v>
      </c>
      <c r="AQ51" s="368">
        <v>-7.7</v>
      </c>
      <c r="AR51" s="369">
        <v>21.5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493690</v>
      </c>
      <c r="AN52" s="373">
        <v>67815</v>
      </c>
      <c r="AO52" s="374">
        <v>-20.6</v>
      </c>
      <c r="AP52" s="375">
        <v>79985</v>
      </c>
      <c r="AQ52" s="376">
        <v>-8.8000000000000007</v>
      </c>
      <c r="AR52" s="377">
        <v>-11.8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542282</v>
      </c>
      <c r="AN53" s="365">
        <v>75982</v>
      </c>
      <c r="AO53" s="366">
        <v>-25.2</v>
      </c>
      <c r="AP53" s="367">
        <v>138651</v>
      </c>
      <c r="AQ53" s="368">
        <v>-14.5</v>
      </c>
      <c r="AR53" s="369">
        <v>-10.7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448589</v>
      </c>
      <c r="AN54" s="373">
        <v>62854</v>
      </c>
      <c r="AO54" s="374">
        <v>-7.3</v>
      </c>
      <c r="AP54" s="375">
        <v>71211</v>
      </c>
      <c r="AQ54" s="376">
        <v>-11</v>
      </c>
      <c r="AR54" s="377">
        <v>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380783</v>
      </c>
      <c r="AN55" s="365">
        <v>54421</v>
      </c>
      <c r="AO55" s="366">
        <v>-28.4</v>
      </c>
      <c r="AP55" s="367">
        <v>122882</v>
      </c>
      <c r="AQ55" s="368">
        <v>-11.4</v>
      </c>
      <c r="AR55" s="369">
        <v>-17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319123</v>
      </c>
      <c r="AN56" s="373">
        <v>45609</v>
      </c>
      <c r="AO56" s="374">
        <v>-27.4</v>
      </c>
      <c r="AP56" s="375">
        <v>65785</v>
      </c>
      <c r="AQ56" s="376">
        <v>-7.6</v>
      </c>
      <c r="AR56" s="377">
        <v>-19.8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572430</v>
      </c>
      <c r="AN57" s="365">
        <v>83057</v>
      </c>
      <c r="AO57" s="366">
        <v>52.6</v>
      </c>
      <c r="AP57" s="367">
        <v>114790</v>
      </c>
      <c r="AQ57" s="368">
        <v>-6.6</v>
      </c>
      <c r="AR57" s="369">
        <v>59.2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434857</v>
      </c>
      <c r="AN58" s="373">
        <v>63096</v>
      </c>
      <c r="AO58" s="374">
        <v>38.299999999999997</v>
      </c>
      <c r="AP58" s="375">
        <v>55601</v>
      </c>
      <c r="AQ58" s="376">
        <v>-15.5</v>
      </c>
      <c r="AR58" s="377">
        <v>53.8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293398</v>
      </c>
      <c r="AN59" s="365">
        <v>43280</v>
      </c>
      <c r="AO59" s="366">
        <v>-47.9</v>
      </c>
      <c r="AP59" s="367">
        <v>126262</v>
      </c>
      <c r="AQ59" s="368">
        <v>10</v>
      </c>
      <c r="AR59" s="369">
        <v>-57.9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119258</v>
      </c>
      <c r="AN60" s="373">
        <v>17592</v>
      </c>
      <c r="AO60" s="374">
        <v>-72.099999999999994</v>
      </c>
      <c r="AP60" s="375">
        <v>56769</v>
      </c>
      <c r="AQ60" s="376">
        <v>2.1</v>
      </c>
      <c r="AR60" s="377">
        <v>-74.2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505761</v>
      </c>
      <c r="AN61" s="380">
        <v>71675</v>
      </c>
      <c r="AO61" s="381">
        <v>-7</v>
      </c>
      <c r="AP61" s="382">
        <v>132956</v>
      </c>
      <c r="AQ61" s="383">
        <v>-6</v>
      </c>
      <c r="AR61" s="369">
        <v>-1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363103</v>
      </c>
      <c r="AN62" s="373">
        <v>51393</v>
      </c>
      <c r="AO62" s="374">
        <v>-17.8</v>
      </c>
      <c r="AP62" s="375">
        <v>65870</v>
      </c>
      <c r="AQ62" s="376">
        <v>-8.1999999999999993</v>
      </c>
      <c r="AR62" s="377">
        <v>-9.6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09gyDMvIUe+cN1Z8jfntaUNekegYf2mM+EVuDE9ToOXL8BATMCjPOv2kJy1c3JMRCtQ1kXtLLRI05EvbA0Y4g==" saltValue="K93gDVahAhUX3sJX3dxw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G/RvRx9NX+XXVhHEZ4TCXwlq7Nih8kgo44Au9IxsSfcIJi5Y0yOTSheQ0EifkyTj2JJB+WHtnOqTZxoahySpg==" saltValue="LCHYg3fKOP7s1g2DxpmZ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fER+wMDiCPZjewNv8EhPQCyFAgr0Ec6NYFl22A1mg+Je7C2vb8Ic76CwMZ8CbwNuknL5uVhlaj1Fo0nQ3+9mUw==" saltValue="//WG92ShcvG5Xk+99E5i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37.35</v>
      </c>
      <c r="G47" s="12">
        <v>41.62</v>
      </c>
      <c r="H47" s="12">
        <v>34.92</v>
      </c>
      <c r="I47" s="12">
        <v>29.51</v>
      </c>
      <c r="J47" s="13">
        <v>23.39</v>
      </c>
    </row>
    <row r="48" spans="2:10" ht="57.75" customHeight="1" x14ac:dyDescent="0.15">
      <c r="B48" s="14"/>
      <c r="C48" s="1238" t="s">
        <v>4</v>
      </c>
      <c r="D48" s="1238"/>
      <c r="E48" s="1239"/>
      <c r="F48" s="15">
        <v>4.59</v>
      </c>
      <c r="G48" s="16">
        <v>5.05</v>
      </c>
      <c r="H48" s="16">
        <v>5.2</v>
      </c>
      <c r="I48" s="16">
        <v>4.1900000000000004</v>
      </c>
      <c r="J48" s="17">
        <v>5.36</v>
      </c>
    </row>
    <row r="49" spans="2:10" ht="57.75" customHeight="1" thickBot="1" x14ac:dyDescent="0.2">
      <c r="B49" s="18"/>
      <c r="C49" s="1240" t="s">
        <v>5</v>
      </c>
      <c r="D49" s="1240"/>
      <c r="E49" s="1241"/>
      <c r="F49" s="19">
        <v>1.25</v>
      </c>
      <c r="G49" s="20">
        <v>1.93</v>
      </c>
      <c r="H49" s="20" t="s">
        <v>554</v>
      </c>
      <c r="I49" s="20" t="s">
        <v>555</v>
      </c>
      <c r="J49" s="21" t="s">
        <v>556</v>
      </c>
    </row>
    <row r="50" spans="2:10" ht="13.5" customHeight="1" x14ac:dyDescent="0.15"/>
  </sheetData>
  <sheetProtection algorithmName="SHA-512" hashValue="xXe1BexWQr+FRisMT/TwKuyWpgb4RFY0JP4sstNRTfmm0WQSWsqsDvK26PSYjvG4Js4ZOqEsG6w1z+TIAQZtUA==" saltValue="5JLEWXyewrFem9ndYoii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2021-03-11T07:42:47Z</cp:lastPrinted>
  <dcterms:created xsi:type="dcterms:W3CDTF">2021-02-05T01:07:12Z</dcterms:created>
  <dcterms:modified xsi:type="dcterms:W3CDTF">2021-11-19T04:50:22Z</dcterms:modified>
  <cp:category/>
</cp:coreProperties>
</file>