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2_2回目（10月公表分）\03_市町村から\33 美里町○○\"/>
    </mc:Choice>
  </mc:AlternateContent>
  <bookViews>
    <workbookView xWindow="0" yWindow="0" windowWidth="20490" windowHeight="7620" tabRatio="76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U37" i="10"/>
  <c r="C37" i="10"/>
  <c r="CO36" i="10"/>
  <c r="BE36" i="10"/>
  <c r="C36" i="10"/>
  <c r="CO35" i="10"/>
  <c r="BE35" i="10"/>
  <c r="C35" i="10"/>
  <c r="CO34" i="10"/>
  <c r="BW34" i="10"/>
  <c r="BW35" i="10" s="1"/>
  <c r="BW36" i="10" s="1"/>
  <c r="BW37" i="10" s="1"/>
  <c r="BW38" i="10" s="1"/>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alcChain>
</file>

<file path=xl/sharedStrings.xml><?xml version="1.0" encoding="utf-8"?>
<sst xmlns="http://schemas.openxmlformats.org/spreadsheetml/2006/main" count="1100" uniqueCount="595">
  <si>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</si>
  <si>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</si>
  <si>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</si>
  <si>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</si>
  <si>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</si>
  <si>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</si>
  <si>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</si>
  <si>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</si>
  <si>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</si>
  <si>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</si>
  <si>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</si>
  <si>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</si>
  <si>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</si>
  <si>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</si>
  <si>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</si>
  <si>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</si>
  <si>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</si>
  <si>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</si>
  <si>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</si>
  <si>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</si>
  <si>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</si>
  <si>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</si>
  <si>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</si>
  <si>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</si>
  <si>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</si>
  <si>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</si>
  <si>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</si>
  <si>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</si>
  <si>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</si>
  <si>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</si>
  <si>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</si>
  <si>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</si>
  <si>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</si>
  <si>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</si>
  <si>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</si>
  <si>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</si>
  <si>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</si>
  <si>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</si>
  <si>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</si>
  <si>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</si>
  <si>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</si>
  <si>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</si>
  <si>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</si>
  <si>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</si>
  <si>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</si>
  <si>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</si>
  <si>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</si>
  <si>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</si>
  <si>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</si>
  <si>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</si>
  <si>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</si>
  <si>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</si>
  <si>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</si>
  <si>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</si>
  <si>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</si>
  <si>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</si>
  <si>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</si>
  <si>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</si>
  <si>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</si>
  <si>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</si>
  <si>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</si>
  <si>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</si>
  <si>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</si>
  <si>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</si>
  <si>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</si>
  <si>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</si>
  <si>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</si>
  <si>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</si>
  <si>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</si>
  <si>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</si>
  <si>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</si>
  <si>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</si>
  <si>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</si>
  <si>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</si>
  <si>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</si>
  <si>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</si>
  <si>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</si>
  <si>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</si>
  <si>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</si>
  <si>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</si>
  <si>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</si>
  <si>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</si>
  <si>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</si>
  <si>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</si>
  <si>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</si>
  <si>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</si>
  <si>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</si>
  <si>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</si>
  <si>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</si>
  <si>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</si>
  <si>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</si>
  <si>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</si>
  <si>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</si>
  <si>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</si>
  <si>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</si>
  <si>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</si>
  <si>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</si>
  <si>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</si>
  <si>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</si>
  <si>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</si>
  <si>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</si>
  <si>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</si>
  <si>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</si>
  <si>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</si>
  <si>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</si>
  <si>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</si>
  <si>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</si>
  <si>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</si>
  <si>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</si>
  <si>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</si>
  <si>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</si>
  <si>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</si>
  <si>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</si>
  <si>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</si>
  <si>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</si>
  <si>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</si>
  <si>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</si>
  <si>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</si>
  <si>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</si>
  <si>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</si>
  <si>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</si>
  <si>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</si>
  <si>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</si>
  <si>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</si>
  <si>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</si>
  <si>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</si>
  <si>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</si>
  <si>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</si>
  <si>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</si>
  <si>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</si>
  <si>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</si>
  <si>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</si>
  <si>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</si>
  <si>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</si>
  <si>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</si>
  <si>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</si>
  <si>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</si>
  <si>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</si>
  <si>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</si>
  <si>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</si>
  <si>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</si>
  <si>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</si>
  <si>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</si>
  <si>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</si>
  <si>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</si>
  <si>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</si>
  <si>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</si>
  <si>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</si>
  <si>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</si>
  <si>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</si>
  <si>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</si>
  <si>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</si>
  <si>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</si>
  <si>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</si>
  <si>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</si>
  <si>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</si>
  <si>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</si>
  <si>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</si>
  <si>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</si>
  <si>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</si>
  <si>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</si>
  <si>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</si>
  <si>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</si>
  <si>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</si>
  <si>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</si>
  <si>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</si>
  <si>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</si>
  <si>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</si>
  <si>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</si>
  <si>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</si>
  <si>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</si>
  <si>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</si>
  <si>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</si>
  <si>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</si>
  <si>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</si>
  <si>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</si>
  <si>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</si>
  <si>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</si>
  <si>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</si>
  <si>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</si>
  <si>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</si>
  <si>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</si>
  <si>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</si>
  <si>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</si>
  <si>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</si>
  <si>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</si>
  <si>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</si>
  <si>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</si>
  <si>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</si>
  <si>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</si>
  <si>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</si>
  <si>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</si>
  <si>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</si>
  <si>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</si>
  <si>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</si>
  <si>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</si>
  <si>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</si>
  <si>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</si>
  <si>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</si>
  <si>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</si>
  <si>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</si>
  <si>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</si>
  <si>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</si>
  <si>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</si>
  <si>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</si>
  <si>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</si>
  <si>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</si>
  <si>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</si>
  <si>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</si>
  <si>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</si>
  <si>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</si>
  <si>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宮城県美里町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</si>
  <si>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</si>
  <si>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</si>
  <si>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</si>
  <si>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</si>
  <si>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</si>
  <si>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</si>
  <si>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</si>
  <si>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</si>
  <si>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</si>
  <si>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</si>
  <si>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</si>
  <si>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</si>
  <si>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</si>
  <si>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</si>
  <si>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</si>
  <si>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</si>
  <si>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</si>
  <si>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</si>
  <si>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</si>
  <si>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</si>
  <si>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</si>
  <si>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</si>
  <si>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</si>
  <si>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</si>
  <si>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</si>
  <si>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</si>
  <si>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</si>
  <si>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</si>
  <si>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</si>
  <si>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</si>
  <si>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</si>
  <si>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</si>
  <si>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</si>
  <si>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</si>
  <si>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</si>
  <si>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</si>
  <si>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</si>
  <si>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</si>
  <si>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</si>
  <si>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</si>
  <si>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</si>
  <si>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</si>
  <si>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</si>
  <si>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</si>
  <si>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</si>
  <si>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</si>
  <si>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</si>
  <si>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</si>
  <si>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</si>
  <si>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</si>
  <si>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</si>
  <si>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</si>
  <si>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</si>
  <si>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</si>
  <si>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</si>
  <si>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</si>
  <si>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</si>
  <si>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</si>
  <si>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</si>
  <si>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</si>
  <si>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</si>
  <si>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</si>
  <si>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</si>
  <si>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</si>
  <si>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</si>
  <si>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</si>
  <si>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</si>
  <si>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</si>
  <si>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</si>
  <si>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</si>
  <si>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</si>
  <si>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</si>
  <si>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</si>
  <si>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</si>
  <si>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</si>
  <si>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</si>
  <si>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</si>
  <si>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</si>
  <si>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</si>
  <si>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</si>
  <si>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</si>
  <si>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</si>
  <si>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</si>
  <si>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</si>
  <si>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</si>
  <si>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</si>
  <si>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</si>
  <si>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</si>
  <si>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</si>
  <si>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</si>
  <si>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</si>
  <si>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</si>
  <si>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</si>
  <si>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</si>
  <si>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</si>
  <si>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</si>
  <si>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</si>
  <si>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</si>
  <si>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</si>
  <si>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</si>
  <si>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</si>
  <si>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</si>
  <si>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</si>
  <si>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</si>
  <si>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</si>
  <si>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</si>
  <si>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</si>
  <si>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</si>
  <si>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</si>
  <si>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</si>
  <si>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</si>
  <si>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</si>
  <si>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</si>
  <si>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</si>
  <si>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</si>
  <si>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</si>
  <si>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</si>
  <si>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</si>
  <si>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</si>
  <si>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</si>
  <si>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</si>
  <si>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</si>
  <si>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</si>
  <si>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</si>
  <si>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</si>
  <si>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</si>
  <si>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</si>
  <si>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</si>
  <si>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</si>
  <si>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</si>
  <si>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</si>
  <si>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</si>
  <si>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</si>
  <si>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</si>
  <si>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</si>
  <si>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</si>
  <si>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</si>
  <si>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</si>
  <si>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</si>
  <si>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</si>
  <si>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</si>
  <si>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</si>
  <si>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</si>
  <si>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</si>
  <si>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</si>
  <si>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</si>
  <si>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</si>
  <si>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</si>
  <si>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</si>
  <si>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</si>
  <si>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</si>
  <si>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</si>
  <si>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</si>
  <si>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宮城県美里町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</si>
  <si>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</si>
  <si>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</si>
  <si>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</si>
  <si>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</si>
  <si>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</si>
  <si>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</si>
  <si>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</si>
  <si>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</si>
  <si>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</si>
  <si>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</si>
  <si>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</si>
  <si>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</si>
  <si>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</si>
  <si>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</si>
  <si>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</si>
  <si>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</si>
  <si>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</si>
  <si>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</si>
  <si>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</si>
  <si>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</si>
  <si>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</si>
  <si>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</si>
  <si>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</si>
  <si>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</si>
  <si>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</si>
  <si>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</si>
  <si>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</si>
  <si>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</si>
  <si>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</si>
  <si>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</si>
  <si>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</si>
  <si>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</si>
  <si>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</si>
  <si>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</si>
  <si>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</si>
  <si>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</si>
  <si>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美里町水道事業会計</t>
    <phoneticPr fontId="5"/>
  </si>
  <si>
    <t>法適用企業</t>
    <phoneticPr fontId="5"/>
  </si>
  <si>
    <t>美里町病院事業会計</t>
    <phoneticPr fontId="5"/>
  </si>
  <si>
    <t>美里町下水道事業会計（公共下水道事業）</t>
    <phoneticPr fontId="5"/>
  </si>
  <si>
    <t>美里町下水道事業会計（農業集落排水事業）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</si>
  <si>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</si>
  <si>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</si>
  <si>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</si>
  <si>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</si>
  <si>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</si>
  <si>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</si>
  <si>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</si>
  <si>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</si>
  <si>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</si>
  <si>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</si>
  <si>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</si>
  <si>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</si>
  <si>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</si>
  <si>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</si>
  <si>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</si>
  <si>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</si>
  <si>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</si>
  <si>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</si>
  <si>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</si>
  <si>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</si>
  <si>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</si>
  <si>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</si>
  <si>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</si>
  <si>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</si>
  <si>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</si>
  <si>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</si>
  <si>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</si>
  <si>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</si>
  <si>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</si>
  <si>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</si>
  <si>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</si>
  <si>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</si>
  <si>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</si>
  <si>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</si>
  <si>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</si>
  <si>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</si>
  <si>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</si>
  <si>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</si>
  <si>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</si>
  <si>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</si>
  <si>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</si>
  <si>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</si>
  <si>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</si>
  <si>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</si>
  <si>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</si>
  <si>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</si>
  <si>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</si>
  <si>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</si>
  <si>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</si>
  <si>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</si>
  <si>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</si>
  <si>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</si>
  <si>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</si>
  <si>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</si>
  <si>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</si>
  <si>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</si>
  <si>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</si>
  <si>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</si>
  <si>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美里町水道事業会計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</si>
  <si>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</si>
  <si>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</si>
  <si>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</si>
  <si>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</si>
  <si>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</si>
  <si>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</si>
  <si>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</si>
  <si>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</si>
  <si>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</si>
  <si>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</si>
  <si>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</si>
  <si>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</si>
  <si>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</si>
  <si>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</si>
  <si>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</si>
  <si>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</si>
  <si>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</si>
  <si>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</si>
  <si>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</si>
  <si>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</si>
  <si>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</si>
  <si>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</si>
  <si>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</si>
  <si>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</si>
  <si>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</si>
  <si>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</si>
  <si>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</si>
  <si>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</si>
  <si>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</si>
  <si>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</si>
  <si>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</si>
  <si>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</si>
  <si>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</si>
  <si>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</si>
  <si>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</si>
  <si>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</si>
  <si>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</si>
  <si>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</si>
  <si>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</si>
  <si>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</si>
  <si>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</si>
  <si>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</si>
  <si>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</si>
  <si>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</si>
  <si>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</si>
  <si>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</si>
  <si>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</si>
  <si>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</si>
  <si>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</si>
  <si>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</si>
  <si>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</si>
  <si>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</si>
  <si>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</si>
  <si>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</si>
  <si>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</si>
  <si>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</si>
  <si>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</si>
  <si>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</si>
  <si>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</si>
  <si>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</si>
  <si>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</si>
  <si>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</si>
  <si>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</si>
  <si>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</si>
  <si>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</si>
  <si>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</si>
  <si>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</si>
  <si>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</si>
  <si>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</si>
  <si>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</si>
  <si>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</si>
  <si>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</si>
  <si>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</si>
  <si>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</si>
  <si>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</si>
  <si>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</si>
  <si>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</si>
  <si>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</si>
  <si>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</si>
  <si>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</si>
  <si>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</si>
  <si>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</si>
  <si>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</si>
  <si>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</si>
  <si>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</si>
  <si>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0.97</t>
  </si>
  <si>
    <t>▲ 3.06</t>
  </si>
  <si>
    <t>▲ 3.15</t>
  </si>
  <si>
    <t>▲ 1.44</t>
  </si>
  <si>
    <t>美里町水道事業会計</t>
  </si>
  <si>
    <t>美里町病院事業会計</t>
  </si>
  <si>
    <t>一般会計</t>
  </si>
  <si>
    <t>介護保険特別会計</t>
  </si>
  <si>
    <t>国民健康保険特別会計</t>
  </si>
  <si>
    <t>美里町下水道事業会計（公共下水道事業）</t>
  </si>
  <si>
    <t>後期高齢者医療特別会計</t>
  </si>
  <si>
    <t>美里町下水道事業会計（農業集落排水事業）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</si>
  <si>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</si>
  <si>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</si>
  <si>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</si>
  <si>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</si>
  <si>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</si>
  <si>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</si>
  <si>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</si>
  <si>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</si>
  <si>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宮城県市町村職員退職手当組合</t>
  </si>
  <si>
    <t>宮城県市町村非常勤消防団員補償報償組合</t>
  </si>
  <si>
    <t>大崎地域広域行政事務組合</t>
  </si>
  <si>
    <t>宮城県市町村自治振興センター</t>
  </si>
  <si>
    <t>宮城県後期高齢者医療広域連合</t>
  </si>
  <si>
    <t>-</t>
    <phoneticPr fontId="2"/>
  </si>
  <si>
    <t>美里町合併振興基金</t>
    <rPh sb="0" eb="3">
      <t>ミサトマチ</t>
    </rPh>
    <rPh sb="3" eb="5">
      <t>ガッペイ</t>
    </rPh>
    <rPh sb="5" eb="7">
      <t>シンコウ</t>
    </rPh>
    <rPh sb="7" eb="9">
      <t>キキン</t>
    </rPh>
    <phoneticPr fontId="18"/>
  </si>
  <si>
    <t>美里町公共施設整備基金</t>
    <rPh sb="0" eb="3">
      <t>ミサトマチ</t>
    </rPh>
    <rPh sb="3" eb="5">
      <t>コウキョウ</t>
    </rPh>
    <rPh sb="5" eb="7">
      <t>シセツ</t>
    </rPh>
    <rPh sb="7" eb="9">
      <t>セイビ</t>
    </rPh>
    <rPh sb="9" eb="11">
      <t>キキン</t>
    </rPh>
    <phoneticPr fontId="11"/>
  </si>
  <si>
    <t>美里町福祉基金</t>
    <rPh sb="0" eb="3">
      <t>ミサトマチ</t>
    </rPh>
    <rPh sb="3" eb="5">
      <t>フクシ</t>
    </rPh>
    <rPh sb="5" eb="7">
      <t>キキン</t>
    </rPh>
    <phoneticPr fontId="18"/>
  </si>
  <si>
    <t>美里町ふるさと応援基金</t>
    <rPh sb="0" eb="3">
      <t>ミサトマチ</t>
    </rPh>
    <rPh sb="7" eb="9">
      <t>オウエン</t>
    </rPh>
    <rPh sb="9" eb="11">
      <t>キキン</t>
    </rPh>
    <phoneticPr fontId="5"/>
  </si>
  <si>
    <t>美里町まちづくり人材育成基金</t>
    <rPh sb="0" eb="3">
      <t>ミサトマチ</t>
    </rPh>
    <rPh sb="8" eb="10">
      <t>ジンザイ</t>
    </rPh>
    <rPh sb="10" eb="12">
      <t>イクセイ</t>
    </rPh>
    <rPh sb="12" eb="14">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</si>
  <si>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</si>
  <si>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</si>
  <si>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</si>
  <si>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</si>
  <si>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元金ベースのプライマリーバランスの黒字化を徹底したことで地方債残高が減少し、将来負担比率が低下しているが類似団体と比較し高い水準のままである。一方で、有形固定資産減価償却率は類似団体よりも低い状態にあるが、公共施設の老朽化に伴う統合、廃止、長寿命化は喫緊の課題であり、公共施設等総合管理計画に基づき積極的に取り組んでいく。</t>
    <rPh sb="1" eb="2">
      <t>ガン</t>
    </rPh>
    <rPh sb="22" eb="24">
      <t>テッテイ</t>
    </rPh>
    <rPh sb="32" eb="34">
      <t>ザンダカ</t>
    </rPh>
    <rPh sb="35" eb="37">
      <t>ゲンショウ</t>
    </rPh>
    <rPh sb="53" eb="55">
      <t>ルイジ</t>
    </rPh>
    <rPh sb="55" eb="57">
      <t>ダンタイ</t>
    </rPh>
    <rPh sb="58" eb="60">
      <t>ヒカク</t>
    </rPh>
    <rPh sb="61" eb="62">
      <t>タカ</t>
    </rPh>
    <rPh sb="63" eb="65">
      <t>スイジュン</t>
    </rPh>
    <rPh sb="95" eb="96">
      <t>ヒク</t>
    </rPh>
    <rPh sb="97" eb="99">
      <t>ジョウタイ</t>
    </rPh>
    <rPh sb="104" eb="106">
      <t>コウキョウ</t>
    </rPh>
    <rPh sb="106" eb="108">
      <t>シセツ</t>
    </rPh>
    <rPh sb="109" eb="112">
      <t>ロウキュウカ</t>
    </rPh>
    <rPh sb="113" eb="114">
      <t>トモナ</t>
    </rPh>
    <rPh sb="115" eb="117">
      <t>トウゴウ</t>
    </rPh>
    <rPh sb="118" eb="120">
      <t>ハイシ</t>
    </rPh>
    <rPh sb="121" eb="125">
      <t>チョウジュミョウカ</t>
    </rPh>
    <rPh sb="126" eb="127">
      <t>キツ</t>
    </rPh>
    <rPh sb="129" eb="131">
      <t>カダイ</t>
    </rPh>
    <rPh sb="135" eb="137">
      <t>コウキョウ</t>
    </rPh>
    <rPh sb="137" eb="139">
      <t>シセツ</t>
    </rPh>
    <rPh sb="139" eb="140">
      <t>トウ</t>
    </rPh>
    <rPh sb="140" eb="142">
      <t>ソウゴウ</t>
    </rPh>
    <rPh sb="142" eb="144">
      <t>カンリ</t>
    </rPh>
    <rPh sb="144" eb="146">
      <t>ケイカク</t>
    </rPh>
    <rPh sb="147" eb="148">
      <t>モト</t>
    </rPh>
    <rPh sb="150" eb="152">
      <t>セッキョク</t>
    </rPh>
    <rPh sb="152" eb="153">
      <t>テキ</t>
    </rPh>
    <rPh sb="154" eb="155">
      <t>ト</t>
    </rPh>
    <rPh sb="156" eb="157">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</si>
  <si>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</si>
  <si>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</si>
  <si>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</si>
  <si>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</si>
  <si>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</si>
  <si>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</si>
  <si>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将来負担比率ともに類似団体と比較して高い水準にあるが、元金ベースのプライマリーバランスの黒字化の徹底により地方債残高の減少に努めてきたことで改善してきている。今後、大規模な建設事業を計画しており、ともに数値の上昇が見込まれるため、公共施設の適正配置及び事業費の平準化を図り公債費の縮減に取り組んでいく必要がある。</t>
    <rPh sb="62" eb="65">
      <t>チホウサイ</t>
    </rPh>
    <rPh sb="65" eb="67">
      <t>ザンダカ</t>
    </rPh>
    <rPh sb="68" eb="70">
      <t>ゲンショウ</t>
    </rPh>
    <rPh sb="71" eb="72">
      <t>ツト</t>
    </rPh>
    <rPh sb="79" eb="81">
      <t>カイゼン</t>
    </rPh>
    <rPh sb="88" eb="90">
      <t>コンゴ</t>
    </rPh>
    <rPh sb="91" eb="94">
      <t>ダイキボ</t>
    </rPh>
    <rPh sb="95" eb="97">
      <t>ケンセツ</t>
    </rPh>
    <rPh sb="97" eb="99">
      <t>ジギョウ</t>
    </rPh>
    <rPh sb="100" eb="102">
      <t>ケイカク</t>
    </rPh>
    <rPh sb="110" eb="112">
      <t>スウチ</t>
    </rPh>
    <rPh sb="113" eb="115">
      <t>ジョウショウ</t>
    </rPh>
    <rPh sb="116" eb="118">
      <t>ミコ</t>
    </rPh>
    <rPh sb="133" eb="134">
      <t>オヨ</t>
    </rPh>
    <rPh sb="135" eb="137">
      <t>ジギョウ</t>
    </rPh>
    <rPh sb="137" eb="138">
      <t>ヒ</t>
    </rPh>
    <rPh sb="139" eb="142">
      <t>ヘイジュンカ</t>
    </rPh>
    <rPh sb="143" eb="144">
      <t>ハカ</t>
    </rPh>
    <rPh sb="149" eb="151">
      <t>シュクゲン</t>
    </rPh>
    <rPh sb="159" eb="161">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</si>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</sst>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37DC-4C66-90BD-A318EEA051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27336</c:v>
                </c:pt>
                <c:pt idx="1">
                  <c:v>20950</c:v>
                </c:pt>
                <c:pt idx="2">
                  <c:v>21974</c:v>
                </c:pt>
                <c:pt idx="3">
                  <c:v>37618</c:v>
                </c:pt>
                <c:pt idx="4">
                  <c:v>65307</c:v>
                </c:pt>
              </c:numCache>
            </c:numRef>
          </c:val>
          <c:smooth val="0"/>
          <c:extLst>
            <c:ext xmlns:c16="http://schemas.microsoft.com/office/drawing/2014/chart" uri="{C3380CC4-5D6E-409C-BE32-E72D297353CC}">
              <c16:uniqueId val="{00000001-37DC-4C66-90BD-A318EEA0517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2.94</c:v>
                </c:pt>
                <c:pt idx="1">
                  <c:v>2.34</c:v>
                </c:pt>
                <c:pt idx="2">
                  <c:v>1.24</c:v>
                </c:pt>
                <c:pt idx="3">
                  <c:v>1.99</c:v>
                </c:pt>
                <c:pt idx="4">
                  <c:v>2.4900000000000002</c:v>
                </c:pt>
              </c:numCache>
            </c:numRef>
          </c:val>
          <c:extLst>
            <c:ext xmlns:c16="http://schemas.microsoft.com/office/drawing/2014/chart" uri="{C3380CC4-5D6E-409C-BE32-E72D297353CC}">
              <c16:uniqueId val="{00000000-2487-4834-818F-B78D1A9D04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18.36</c:v>
                </c:pt>
                <c:pt idx="1">
                  <c:v>17.77</c:v>
                </c:pt>
                <c:pt idx="2">
                  <c:v>17.36</c:v>
                </c:pt>
                <c:pt idx="3">
                  <c:v>15.93</c:v>
                </c:pt>
                <c:pt idx="4">
                  <c:v>21.48</c:v>
                </c:pt>
              </c:numCache>
            </c:numRef>
          </c:val>
          <c:extLst>
            <c:ext xmlns:c16="http://schemas.microsoft.com/office/drawing/2014/chart" uri="{C3380CC4-5D6E-409C-BE32-E72D297353CC}">
              <c16:uniqueId val="{00000001-2487-4834-818F-B78D1A9D04A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-0.97</c:v>
                </c:pt>
                <c:pt idx="1">
                  <c:v>-3.06</c:v>
                </c:pt>
                <c:pt idx="2">
                  <c:v>-3.15</c:v>
                </c:pt>
                <c:pt idx="3">
                  <c:v>-1.44</c:v>
                </c:pt>
                <c:pt idx="4">
                  <c:v>4.43</c:v>
                </c:pt>
              </c:numCache>
            </c:numRef>
          </c:val>
          <c:smooth val="0"/>
          <c:extLst>
            <c:ext xmlns:c16="http://schemas.microsoft.com/office/drawing/2014/chart" uri="{C3380CC4-5D6E-409C-BE32-E72D297353CC}">
              <c16:uniqueId val="{00000002-2487-4834-818F-B78D1A9D04A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2.06</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FA2-4496-B530-01C925AEB5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A2-4496-B530-01C925AEB50A}"/>
            </c:ext>
          </c:extLst>
        </c:ser>
        <c:ser>
          <c:idx val="2"/>
          <c:order val="2"/>
          <c:tx>
            <c:strRef>
              <c:f>データシート!$A$29</c:f>
              <c:strCache>
                <c:ptCount val="1"/>
                <c:pt idx="0">
                  <c:v>美里町下水道事業会計（農業集落排水事業）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#N/A</c:v>
                </c:pt>
                <c:pt idx="3">
                  <c:v>0.78</c:v>
                </c:pt>
                <c:pt idx="4">
                  <c:v>#N/A</c:v>
                </c:pt>
                <c:pt idx="5">
                  <c:v>0.62</c:v>
                </c:pt>
                <c:pt idx="6">
                  <c:v>#N/A</c:v>
                </c:pt>
                <c:pt idx="7">
                  <c:v>0.22</c:v>
                </c:pt>
                <c:pt idx="8">
                  <c:v>#N/A</c:v>
                </c:pt>
                <c:pt idx="9">
                  <c:v>0</c:v>
                </c:pt>
              </c:numCache>
            </c:numRef>
          </c:val>
          <c:extLst>
            <c:ext xmlns:c16="http://schemas.microsoft.com/office/drawing/2014/chart" uri="{C3380CC4-5D6E-409C-BE32-E72D297353CC}">
              <c16:uniqueId val="{00000002-BFA2-4496-B530-01C925AEB50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c:v>
                </c:pt>
                <c:pt idx="8">
                  <c:v>#N/A</c:v>
                </c:pt>
                <c:pt idx="9">
                  <c:v>0.01</c:v>
                </c:pt>
              </c:numCache>
            </c:numRef>
          </c:val>
          <c:extLst>
            <c:ext xmlns:c16="http://schemas.microsoft.com/office/drawing/2014/chart" uri="{C3380CC4-5D6E-409C-BE32-E72D297353CC}">
              <c16:uniqueId val="{00000003-BFA2-4496-B530-01C925AEB50A}"/>
            </c:ext>
          </c:extLst>
        </c:ser>
        <c:ser>
          <c:idx val="4"/>
          <c:order val="4"/>
          <c:tx>
            <c:strRef>
              <c:f>データシート!$A$31</c:f>
              <c:strCache>
                <c:ptCount val="1"/>
                <c:pt idx="0">
                  <c:v>美里町下水道事業会計（公共下水道事業）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#N/A</c:v>
                </c:pt>
                <c:pt idx="3">
                  <c:v>0.65</c:v>
                </c:pt>
                <c:pt idx="4">
                  <c:v>#N/A</c:v>
                </c:pt>
                <c:pt idx="5">
                  <c:v>0.03</c:v>
                </c:pt>
                <c:pt idx="6">
                  <c:v>#N/A</c:v>
                </c:pt>
                <c:pt idx="7">
                  <c:v>0.89</c:v>
                </c:pt>
                <c:pt idx="8">
                  <c:v>#N/A</c:v>
                </c:pt>
                <c:pt idx="9">
                  <c:v>0.06</c:v>
                </c:pt>
              </c:numCache>
            </c:numRef>
          </c:val>
          <c:extLst>
            <c:ext xmlns:c16="http://schemas.microsoft.com/office/drawing/2014/chart" uri="{C3380CC4-5D6E-409C-BE32-E72D297353CC}">
              <c16:uniqueId val="{00000004-BFA2-4496-B530-01C925AEB50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1.85</c:v>
                </c:pt>
                <c:pt idx="2">
                  <c:v>#N/A</c:v>
                </c:pt>
                <c:pt idx="3">
                  <c:v>3.38</c:v>
                </c:pt>
                <c:pt idx="4">
                  <c:v>#N/A</c:v>
                </c:pt>
                <c:pt idx="5">
                  <c:v>1.93</c:v>
                </c:pt>
                <c:pt idx="6">
                  <c:v>#N/A</c:v>
                </c:pt>
                <c:pt idx="7">
                  <c:v>0.62</c:v>
                </c:pt>
                <c:pt idx="8">
                  <c:v>#N/A</c:v>
                </c:pt>
                <c:pt idx="9">
                  <c:v>0.45</c:v>
                </c:pt>
              </c:numCache>
            </c:numRef>
          </c:val>
          <c:extLst>
            <c:ext xmlns:c16="http://schemas.microsoft.com/office/drawing/2014/chart" uri="{C3380CC4-5D6E-409C-BE32-E72D297353CC}">
              <c16:uniqueId val="{00000005-BFA2-4496-B530-01C925AEB50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0.54</c:v>
                </c:pt>
                <c:pt idx="2">
                  <c:v>#N/A</c:v>
                </c:pt>
                <c:pt idx="3">
                  <c:v>1.1000000000000001</c:v>
                </c:pt>
                <c:pt idx="4">
                  <c:v>#N/A</c:v>
                </c:pt>
                <c:pt idx="5">
                  <c:v>0.98</c:v>
                </c:pt>
                <c:pt idx="6">
                  <c:v>#N/A</c:v>
                </c:pt>
                <c:pt idx="7">
                  <c:v>0.9</c:v>
                </c:pt>
                <c:pt idx="8">
                  <c:v>#N/A</c:v>
                </c:pt>
                <c:pt idx="9">
                  <c:v>1.28</c:v>
                </c:pt>
              </c:numCache>
            </c:numRef>
          </c:val>
          <c:extLst>
            <c:ext xmlns:c16="http://schemas.microsoft.com/office/drawing/2014/chart" uri="{C3380CC4-5D6E-409C-BE32-E72D297353CC}">
              <c16:uniqueId val="{00000006-BFA2-4496-B530-01C925AEB50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2.93</c:v>
                </c:pt>
                <c:pt idx="2">
                  <c:v>#N/A</c:v>
                </c:pt>
                <c:pt idx="3">
                  <c:v>2.34</c:v>
                </c:pt>
                <c:pt idx="4">
                  <c:v>#N/A</c:v>
                </c:pt>
                <c:pt idx="5">
                  <c:v>1.24</c:v>
                </c:pt>
                <c:pt idx="6">
                  <c:v>#N/A</c:v>
                </c:pt>
                <c:pt idx="7">
                  <c:v>1.98</c:v>
                </c:pt>
                <c:pt idx="8">
                  <c:v>#N/A</c:v>
                </c:pt>
                <c:pt idx="9">
                  <c:v>2.48</c:v>
                </c:pt>
              </c:numCache>
            </c:numRef>
          </c:val>
          <c:extLst>
            <c:ext xmlns:c16="http://schemas.microsoft.com/office/drawing/2014/chart" uri="{C3380CC4-5D6E-409C-BE32-E72D297353CC}">
              <c16:uniqueId val="{00000007-BFA2-4496-B530-01C925AEB50A}"/>
            </c:ext>
          </c:extLst>
        </c:ser>
        <c:ser>
          <c:idx val="8"/>
          <c:order val="8"/>
          <c:tx>
            <c:strRef>
              <c:f>データシート!$A$35</c:f>
              <c:strCache>
                <c:ptCount val="1"/>
                <c:pt idx="0">
                  <c:v>美里町病院事業会計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3.93</c:v>
                </c:pt>
                <c:pt idx="2">
                  <c:v>#N/A</c:v>
                </c:pt>
                <c:pt idx="3">
                  <c:v>3.71</c:v>
                </c:pt>
                <c:pt idx="4">
                  <c:v>#N/A</c:v>
                </c:pt>
                <c:pt idx="5">
                  <c:v>3.26</c:v>
                </c:pt>
                <c:pt idx="6">
                  <c:v>#N/A</c:v>
                </c:pt>
                <c:pt idx="7">
                  <c:v>3.05</c:v>
                </c:pt>
                <c:pt idx="8">
                  <c:v>#N/A</c:v>
                </c:pt>
                <c:pt idx="9">
                  <c:v>2.66</c:v>
                </c:pt>
              </c:numCache>
            </c:numRef>
          </c:val>
          <c:extLst>
            <c:ext xmlns:c16="http://schemas.microsoft.com/office/drawing/2014/chart" uri="{C3380CC4-5D6E-409C-BE32-E72D297353CC}">
              <c16:uniqueId val="{00000008-BFA2-4496-B530-01C925AEB50A}"/>
            </c:ext>
          </c:extLst>
        </c:ser>
        <c:ser>
          <c:idx val="9"/>
          <c:order val="9"/>
          <c:tx>
            <c:strRef>
              <c:f>データシート!$A$36</c:f>
              <c:strCache>
                <c:ptCount val="1"/>
                <c:pt idx="0">
                  <c:v>美里町水道事業会計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5.96</c:v>
                </c:pt>
                <c:pt idx="2">
                  <c:v>#N/A</c:v>
                </c:pt>
                <c:pt idx="3">
                  <c:v>5.57</c:v>
                </c:pt>
                <c:pt idx="4">
                  <c:v>#N/A</c:v>
                </c:pt>
                <c:pt idx="5">
                  <c:v>5.55</c:v>
                </c:pt>
                <c:pt idx="6">
                  <c:v>#N/A</c:v>
                </c:pt>
                <c:pt idx="7">
                  <c:v>5.18</c:v>
                </c:pt>
                <c:pt idx="8">
                  <c:v>#N/A</c:v>
                </c:pt>
                <c:pt idx="9">
                  <c:v>4.83</c:v>
                </c:pt>
              </c:numCache>
            </c:numRef>
          </c:val>
          <c:extLst>
            <c:ext xmlns:c16="http://schemas.microsoft.com/office/drawing/2014/chart" uri="{C3380CC4-5D6E-409C-BE32-E72D297353CC}">
              <c16:uniqueId val="{00000009-BFA2-4496-B530-01C925AEB50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1299</c:v>
                </c:pt>
                <c:pt idx="5">
                  <c:v>1336</c:v>
                </c:pt>
                <c:pt idx="8">
                  <c:v>1339</c:v>
                </c:pt>
                <c:pt idx="11">
                  <c:v>1343</c:v>
                </c:pt>
                <c:pt idx="14">
                  <c:v>1318</c:v>
                </c:pt>
              </c:numCache>
            </c:numRef>
          </c:val>
          <c:extLst>
            <c:ext xmlns:c16="http://schemas.microsoft.com/office/drawing/2014/chart" uri="{C3380CC4-5D6E-409C-BE32-E72D297353CC}">
              <c16:uniqueId val="{00000000-574B-46C0-9D4A-1A618B7EF9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74B-46C0-9D4A-1A618B7EF9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47</c:v>
                </c:pt>
                <c:pt idx="3">
                  <c:v>4</c:v>
                </c:pt>
                <c:pt idx="6">
                  <c:v>4</c:v>
                </c:pt>
                <c:pt idx="9">
                  <c:v>5</c:v>
                </c:pt>
                <c:pt idx="12">
                  <c:v>13</c:v>
                </c:pt>
              </c:numCache>
            </c:numRef>
          </c:val>
          <c:extLst>
            <c:ext xmlns:c16="http://schemas.microsoft.com/office/drawing/2014/chart" uri="{C3380CC4-5D6E-409C-BE32-E72D297353CC}">
              <c16:uniqueId val="{00000002-574B-46C0-9D4A-1A618B7EF9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21</c:v>
                </c:pt>
                <c:pt idx="3">
                  <c:v>30</c:v>
                </c:pt>
                <c:pt idx="6">
                  <c:v>38</c:v>
                </c:pt>
                <c:pt idx="9">
                  <c:v>42</c:v>
                </c:pt>
                <c:pt idx="12">
                  <c:v>42</c:v>
                </c:pt>
              </c:numCache>
            </c:numRef>
          </c:val>
          <c:extLst>
            <c:ext xmlns:c16="http://schemas.microsoft.com/office/drawing/2014/chart" uri="{C3380CC4-5D6E-409C-BE32-E72D297353CC}">
              <c16:uniqueId val="{00000003-574B-46C0-9D4A-1A618B7EF9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437</c:v>
                </c:pt>
                <c:pt idx="3">
                  <c:v>456</c:v>
                </c:pt>
                <c:pt idx="6">
                  <c:v>445</c:v>
                </c:pt>
                <c:pt idx="9">
                  <c:v>444</c:v>
                </c:pt>
                <c:pt idx="12">
                  <c:v>416</c:v>
                </c:pt>
              </c:numCache>
            </c:numRef>
          </c:val>
          <c:extLst>
            <c:ext xmlns:c16="http://schemas.microsoft.com/office/drawing/2014/chart" uri="{C3380CC4-5D6E-409C-BE32-E72D297353CC}">
              <c16:uniqueId val="{00000004-574B-46C0-9D4A-1A618B7EF9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4B-46C0-9D4A-1A618B7EF9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74B-46C0-9D4A-1A618B7EF9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1387</c:v>
                </c:pt>
                <c:pt idx="3">
                  <c:v>1400</c:v>
                </c:pt>
                <c:pt idx="6">
                  <c:v>1392</c:v>
                </c:pt>
                <c:pt idx="9">
                  <c:v>1324</c:v>
                </c:pt>
                <c:pt idx="12">
                  <c:v>1280</c:v>
                </c:pt>
              </c:numCache>
            </c:numRef>
          </c:val>
          <c:extLst>
            <c:ext xmlns:c16="http://schemas.microsoft.com/office/drawing/2014/chart" uri="{C3380CC4-5D6E-409C-BE32-E72D297353CC}">
              <c16:uniqueId val="{00000007-574B-46C0-9D4A-1A618B7EF9D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593</c:v>
                </c:pt>
                <c:pt idx="2">
                  <c:v>#N/A</c:v>
                </c:pt>
                <c:pt idx="3">
                  <c:v>#N/A</c:v>
                </c:pt>
                <c:pt idx="4">
                  <c:v>554</c:v>
                </c:pt>
                <c:pt idx="5">
                  <c:v>#N/A</c:v>
                </c:pt>
                <c:pt idx="6">
                  <c:v>#N/A</c:v>
                </c:pt>
                <c:pt idx="7">
                  <c:v>540</c:v>
                </c:pt>
                <c:pt idx="8">
                  <c:v>#N/A</c:v>
                </c:pt>
                <c:pt idx="9">
                  <c:v>#N/A</c:v>
                </c:pt>
                <c:pt idx="10">
                  <c:v>472</c:v>
                </c:pt>
                <c:pt idx="11">
                  <c:v>#N/A</c:v>
                </c:pt>
                <c:pt idx="12">
                  <c:v>#N/A</c:v>
                </c:pt>
                <c:pt idx="13">
                  <c:v>433</c:v>
                </c:pt>
                <c:pt idx="14">
                  <c:v>#N/A</c:v>
                </c:pt>
              </c:numCache>
            </c:numRef>
          </c:val>
          <c:smooth val="0"/>
          <c:extLst>
            <c:ext xmlns:c16="http://schemas.microsoft.com/office/drawing/2014/chart" uri="{C3380CC4-5D6E-409C-BE32-E72D297353CC}">
              <c16:uniqueId val="{00000008-574B-46C0-9D4A-1A618B7EF9D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13291</c:v>
                </c:pt>
                <c:pt idx="5">
                  <c:v>12826</c:v>
                </c:pt>
                <c:pt idx="8">
                  <c:v>12342</c:v>
                </c:pt>
                <c:pt idx="11">
                  <c:v>12438</c:v>
                </c:pt>
                <c:pt idx="14">
                  <c:v>11800</c:v>
                </c:pt>
              </c:numCache>
            </c:numRef>
          </c:val>
          <c:extLst>
            <c:ext xmlns:c16="http://schemas.microsoft.com/office/drawing/2014/chart" uri="{C3380CC4-5D6E-409C-BE32-E72D297353CC}">
              <c16:uniqueId val="{00000000-0CEE-4F85-8FB4-6C73B23BD2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2222</c:v>
                </c:pt>
                <c:pt idx="5">
                  <c:v>1894</c:v>
                </c:pt>
                <c:pt idx="8">
                  <c:v>2085</c:v>
                </c:pt>
                <c:pt idx="11">
                  <c:v>2046</c:v>
                </c:pt>
                <c:pt idx="14">
                  <c:v>1795</c:v>
                </c:pt>
              </c:numCache>
            </c:numRef>
          </c:val>
          <c:extLst>
            <c:ext xmlns:c16="http://schemas.microsoft.com/office/drawing/2014/chart" uri="{C3380CC4-5D6E-409C-BE32-E72D297353CC}">
              <c16:uniqueId val="{00000001-0CEE-4F85-8FB4-6C73B23BD2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3154</c:v>
                </c:pt>
                <c:pt idx="5">
                  <c:v>2915</c:v>
                </c:pt>
                <c:pt idx="8">
                  <c:v>3288</c:v>
                </c:pt>
                <c:pt idx="11">
                  <c:v>3140</c:v>
                </c:pt>
                <c:pt idx="14">
                  <c:v>3575</c:v>
                </c:pt>
              </c:numCache>
            </c:numRef>
          </c:val>
          <c:extLst>
            <c:ext xmlns:c16="http://schemas.microsoft.com/office/drawing/2014/chart" uri="{C3380CC4-5D6E-409C-BE32-E72D297353CC}">
              <c16:uniqueId val="{00000002-0CEE-4F85-8FB4-6C73B23BD2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EE-4F85-8FB4-6C73B23BD2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EE-4F85-8FB4-6C73B23BD2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EE-4F85-8FB4-6C73B23BD2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2477</c:v>
                </c:pt>
                <c:pt idx="3">
                  <c:v>2373</c:v>
                </c:pt>
                <c:pt idx="6">
                  <c:v>2211</c:v>
                </c:pt>
                <c:pt idx="9">
                  <c:v>2053</c:v>
                </c:pt>
                <c:pt idx="12">
                  <c:v>1984</c:v>
                </c:pt>
              </c:numCache>
            </c:numRef>
          </c:val>
          <c:extLst>
            <c:ext xmlns:c16="http://schemas.microsoft.com/office/drawing/2014/chart" uri="{C3380CC4-5D6E-409C-BE32-E72D297353CC}">
              <c16:uniqueId val="{00000006-0CEE-4F85-8FB4-6C73B23BD2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115</c:v>
                </c:pt>
                <c:pt idx="3">
                  <c:v>128</c:v>
                </c:pt>
                <c:pt idx="6">
                  <c:v>143</c:v>
                </c:pt>
                <c:pt idx="9">
                  <c:v>167</c:v>
                </c:pt>
                <c:pt idx="12">
                  <c:v>213</c:v>
                </c:pt>
              </c:numCache>
            </c:numRef>
          </c:val>
          <c:extLst>
            <c:ext xmlns:c16="http://schemas.microsoft.com/office/drawing/2014/chart" uri="{C3380CC4-5D6E-409C-BE32-E72D297353CC}">
              <c16:uniqueId val="{00000007-0CEE-4F85-8FB4-6C73B23BD2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7040</c:v>
                </c:pt>
                <c:pt idx="3">
                  <c:v>7057</c:v>
                </c:pt>
                <c:pt idx="6">
                  <c:v>6894</c:v>
                </c:pt>
                <c:pt idx="9">
                  <c:v>6712</c:v>
                </c:pt>
                <c:pt idx="12">
                  <c:v>6219</c:v>
                </c:pt>
              </c:numCache>
            </c:numRef>
          </c:val>
          <c:extLst>
            <c:ext xmlns:c16="http://schemas.microsoft.com/office/drawing/2014/chart" uri="{C3380CC4-5D6E-409C-BE32-E72D297353CC}">
              <c16:uniqueId val="{00000008-0CEE-4F85-8FB4-6C73B23BD2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c:v>
                </c:pt>
                <c:pt idx="3">
                  <c:v>5</c:v>
                </c:pt>
                <c:pt idx="6">
                  <c:v>3</c:v>
                </c:pt>
                <c:pt idx="9">
                  <c:v>0</c:v>
                </c:pt>
                <c:pt idx="12">
                  <c:v>0</c:v>
                </c:pt>
              </c:numCache>
            </c:numRef>
          </c:val>
          <c:extLst>
            <c:ext xmlns:c16="http://schemas.microsoft.com/office/drawing/2014/chart" uri="{C3380CC4-5D6E-409C-BE32-E72D297353CC}">
              <c16:uniqueId val="{00000009-0CEE-4F85-8FB4-6C73B23BD2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12662</c:v>
                </c:pt>
                <c:pt idx="3">
                  <c:v>11879</c:v>
                </c:pt>
                <c:pt idx="6">
                  <c:v>11196</c:v>
                </c:pt>
                <c:pt idx="9">
                  <c:v>11014</c:v>
                </c:pt>
                <c:pt idx="12">
                  <c:v>10919</c:v>
                </c:pt>
              </c:numCache>
            </c:numRef>
          </c:val>
          <c:extLst>
            <c:ext xmlns:c16="http://schemas.microsoft.com/office/drawing/2014/chart" uri="{C3380CC4-5D6E-409C-BE32-E72D297353CC}">
              <c16:uniqueId val="{0000000A-0CEE-4F85-8FB4-6C73B23BD2B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3635</c:v>
                </c:pt>
                <c:pt idx="2">
                  <c:v>#N/A</c:v>
                </c:pt>
                <c:pt idx="3">
                  <c:v>#N/A</c:v>
                </c:pt>
                <c:pt idx="4">
                  <c:v>3806</c:v>
                </c:pt>
                <c:pt idx="5">
                  <c:v>#N/A</c:v>
                </c:pt>
                <c:pt idx="6">
                  <c:v>#N/A</c:v>
                </c:pt>
                <c:pt idx="7">
                  <c:v>2730</c:v>
                </c:pt>
                <c:pt idx="8">
                  <c:v>#N/A</c:v>
                </c:pt>
                <c:pt idx="9">
                  <c:v>#N/A</c:v>
                </c:pt>
                <c:pt idx="10">
                  <c:v>2322</c:v>
                </c:pt>
                <c:pt idx="11">
                  <c:v>#N/A</c:v>
                </c:pt>
                <c:pt idx="12">
                  <c:v>#N/A</c:v>
                </c:pt>
                <c:pt idx="13">
                  <c:v>2165</c:v>
                </c:pt>
                <c:pt idx="14">
                  <c:v>#N/A</c:v>
                </c:pt>
              </c:numCache>
            </c:numRef>
          </c:val>
          <c:smooth val="0"/>
          <c:extLst>
            <c:ext xmlns:c16="http://schemas.microsoft.com/office/drawing/2014/chart" uri="{C3380CC4-5D6E-409C-BE32-E72D297353CC}">
              <c16:uniqueId val="{0000000B-0CEE-4F85-8FB4-6C73B23BD2B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1207</c:v>
                </c:pt>
                <c:pt idx="1">
                  <c:v>1110</c:v>
                </c:pt>
                <c:pt idx="2">
                  <c:v>1483</c:v>
                </c:pt>
              </c:numCache>
            </c:numRef>
          </c:val>
          <c:extLst>
            <c:ext xmlns:c16="http://schemas.microsoft.com/office/drawing/2014/chart" uri="{C3380CC4-5D6E-409C-BE32-E72D297353CC}">
              <c16:uniqueId val="{00000000-7441-429D-A35C-A111E4BDF7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249</c:v>
                </c:pt>
                <c:pt idx="1">
                  <c:v>248</c:v>
                </c:pt>
                <c:pt idx="2">
                  <c:v>231</c:v>
                </c:pt>
              </c:numCache>
            </c:numRef>
          </c:val>
          <c:extLst>
            <c:ext xmlns:c16="http://schemas.microsoft.com/office/drawing/2014/chart" uri="{C3380CC4-5D6E-409C-BE32-E72D297353CC}">
              <c16:uniqueId val="{00000001-7441-429D-A35C-A111E4BDF7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1568</c:v>
                </c:pt>
                <c:pt idx="1">
                  <c:v>1501</c:v>
                </c:pt>
                <c:pt idx="2">
                  <c:v>1371</c:v>
                </c:pt>
              </c:numCache>
            </c:numRef>
          </c:val>
          <c:extLst>
            <c:ext xmlns:c16="http://schemas.microsoft.com/office/drawing/2014/chart" uri="{C3380CC4-5D6E-409C-BE32-E72D297353CC}">
              <c16:uniqueId val="{00000002-7441-429D-A35C-A111E4BDF78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{FB0B2E3F-99C9-4E8D-98F4-36B8C0E2DAE9}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39D-4B0D-BA67-979F740285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{5D8D682C-BE70-4471-8A70-911EBEDD11B2}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9D-4B0D-BA67-979F740285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{9736EABE-6099-4ECD-ABA9-DBB63850D41C}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9D-4B0D-BA67-979F740285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{1C38E9BB-6467-4883-808B-B1FB20FCC2E7}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9D-4B0D-BA67-979F740285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{ED3701F9-9A4E-4ADC-AC93-CB157058B659}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9D-4B0D-BA67-979F7402852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{CB66DF65-3EED-4C84-8D97-721ADDD402C9}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39D-4B0D-BA67-979F7402852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{A2D17FAF-C477-48B5-A59F-D10AB6FC212A}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39D-4B0D-BA67-979F7402852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{5D2FADE7-4EAA-42B3-A06C-45AD71317CFE}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39D-4B0D-BA67-979F7402852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{0522B8B3-863C-4412-9861-13D3A90B4F7D}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39D-4B0D-BA67-979F740285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54.7</c:v>
                </c:pt>
                <c:pt idx="32">
                  <c:v>56.1</c:v>
                </c:pt>
              </c:numCache>
            </c:numRef>
          </c:xVal>
          <c:yVal>
            <c:numRef>
              <c:f>公会計指標分析・財政指標組合せ分析表!$BP$51:$DC$51</c:f>
              <c:numCache>
                <c:formatCode>#,##0.0;"▲ "#,##0.0</c:formatCode>
                <c:ptCount val="40"/>
                <c:pt idx="24">
                  <c:v>40.1</c:v>
                </c:pt>
                <c:pt idx="32">
                  <c:v>37.700000000000003</c:v>
                </c:pt>
              </c:numCache>
            </c:numRef>
          </c:yVal>
          <c:smooth val="0"/>
          <c:extLst>
            <c:ext xmlns:c16="http://schemas.microsoft.com/office/drawing/2014/chart" uri="{C3380CC4-5D6E-409C-BE32-E72D297353CC}">
              <c16:uniqueId val="{00000009-F39D-4B0D-BA67-979F7402852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{1A09442A-A091-40AC-BD54-9A2B9696E381}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39D-4B0D-BA67-979F7402852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{41D8451F-2177-4DF5-B9B8-B4ACDE3F1538}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9D-4B0D-BA67-979F740285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{7498EACB-66BE-454C-9E83-3CCB9A745C4C}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9D-4B0D-BA67-979F740285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{A4546F2C-F950-4B99-98B7-28EAA325D2A0}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9D-4B0D-BA67-979F740285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{4A31A3F3-C545-4F8F-870B-39868B14AF24}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9D-4B0D-BA67-979F7402852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{952868E3-6D61-47EA-BE9D-1375E8D492A7}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39D-4B0D-BA67-979F7402852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{9C3F1459-B776-4867-9444-5F593179D499}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39D-4B0D-BA67-979F7402852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{1B170236-0D7F-4751-A8A7-0E424157AE98}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39D-4B0D-BA67-979F7402852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{34EC300C-334A-486F-87F4-D2F001461455}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39D-4B0D-BA67-979F740285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59.4</c:v>
                </c:pt>
                <c:pt idx="32">
                  <c:v>60.7</c:v>
                </c:pt>
              </c:numCache>
            </c:numRef>
          </c:xVal>
          <c:yVal>
            <c:numRef>
              <c:f>公会計指標分析・財政指標組合せ分析表!$BP$55:$DC$55</c:f>
              <c:numCache>
                <c:formatCode>#,##0.0;"▲ "#,##0.0</c:formatCode>
                <c:ptCount val="40"/>
                <c:pt idx="24">
                  <c:v>18.3</c:v>
                </c:pt>
                <c:pt idx="32">
                  <c:v>20.3</c:v>
                </c:pt>
              </c:numCache>
            </c:numRef>
          </c:yVal>
          <c:smooth val="0"/>
          <c:extLst>
            <c:ext xmlns:c16="http://schemas.microsoft.com/office/drawing/2014/chart" uri="{C3380CC4-5D6E-409C-BE32-E72D297353CC}">
              <c16:uniqueId val="{00000013-F39D-4B0D-BA67-979F74028521}"/>
            </c:ext>
          </c:extLst>
        </c:ser>
        <c:dLbls>
          <c:showLegendKey val="0"/>
          <c:showVal val="1"/>
          <c:showCatName val="0"/>
          <c:showSerName val="0"/>
          <c:showPercent val="0"/>
          <c:showBubbleSize val="0"/>
        </c:dLbls>
        <c:axId val="46179840"/>
        <c:axId val="46181760"/>
      </c:scatterChart>
      <c:valAx>
        <c:axId val="46179840"/>
        <c:scaling>
          <c:orientation val="minMax"/>
          <c:max val="61.2"/>
          <c:min val="5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4"/>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{5C6A9360-8FAC-4AD2-8B64-4CE452C6EE8D}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4CB-4A64-8CBC-333B2BE65D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{6CA7AC02-9047-4195-8B00-901D82DD59E2}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CB-4A64-8CBC-333B2BE65D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{AB3E2B0B-1212-4840-9408-51673F62BAC4}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CB-4A64-8CBC-333B2BE65D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{3C204339-2C8E-46DD-8CBE-02C656D1645F}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CB-4A64-8CBC-333B2BE65D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{7D7E675C-B769-4B1A-B8A4-8776E1BA5666}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CB-4A64-8CBC-333B2BE65D2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{ADA1D9BA-4F5F-47A3-94FE-47BCEBAA34B4}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4CB-4A64-8CBC-333B2BE65D2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{6E976AC7-3045-444A-B801-BA60BC0986F1}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4CB-4A64-8CBC-333B2BE65D2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{2CDB017F-6EA1-42E7-A739-4E66FCDEAA96}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4CB-4A64-8CBC-333B2BE65D2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{DCD934CA-675F-4476-9634-E15CE3D34ED5}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4CB-4A64-8CBC-333B2BE65D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c:v>
                </c:pt>
                <c:pt idx="16">
                  <c:v>9.5</c:v>
                </c:pt>
                <c:pt idx="24">
                  <c:v>8.9</c:v>
                </c:pt>
                <c:pt idx="32">
                  <c:v>8.3000000000000007</c:v>
                </c:pt>
              </c:numCache>
            </c:numRef>
          </c:xVal>
          <c:yVal>
            <c:numRef>
              <c:f>公会計指標分析・財政指標組合せ分析表!$BP$73:$DC$73</c:f>
              <c:numCache>
                <c:formatCode>#,##0.0;"▲ "#,##0.0</c:formatCode>
                <c:ptCount val="40"/>
                <c:pt idx="0">
                  <c:v>60.6</c:v>
                </c:pt>
                <c:pt idx="8">
                  <c:v>64.8</c:v>
                </c:pt>
                <c:pt idx="16">
                  <c:v>47.4</c:v>
                </c:pt>
                <c:pt idx="24">
                  <c:v>40.1</c:v>
                </c:pt>
                <c:pt idx="32">
                  <c:v>37.700000000000003</c:v>
                </c:pt>
              </c:numCache>
            </c:numRef>
          </c:yVal>
          <c:smooth val="0"/>
          <c:extLst>
            <c:ext xmlns:c16="http://schemas.microsoft.com/office/drawing/2014/chart" uri="{C3380CC4-5D6E-409C-BE32-E72D297353CC}">
              <c16:uniqueId val="{00000009-74CB-4A64-8CBC-333B2BE65D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{1B309321-DE6B-49BB-BDDD-21696AD4209F}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4CB-4A64-8CBC-333B2BE65D2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{ACC63BD3-0861-4A0A-AE16-1269DC48ACDA}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CB-4A64-8CBC-333B2BE65D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{F378CC7F-9296-45A2-B011-07051532E49F}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CB-4A64-8CBC-333B2BE65D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{6EA8683F-A530-46FB-A636-47B137D06EBB}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CB-4A64-8CBC-333B2BE65D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{8224363C-BE1D-481A-A3EE-1EDCEF288563}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CB-4A64-8CBC-333B2BE65D2C}"/>
                </c:ext>
              </c:extLst>
            </c:dLbl>
            <c:dLbl>
              <c:idx val="8"/>
              <c:layout>
                <c:manualLayout>
                  <c:x val="0"/>
                  <c:y val="-2.1939924940424366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{91F15607-885C-46C4-A892-F6A70A641DB0}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4CB-4A64-8CBC-333B2BE65D2C}"/>
                </c:ext>
              </c:extLst>
            </c:dLbl>
            <c:dLbl>
              <c:idx val="16"/>
              <c:layout>
                <c:manualLayout>
                  <c:x val="0"/>
                  <c:y val="2.9340910071669747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{708539A9-669F-454A-8735-54C66B17C41B}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4CB-4A64-8CBC-333B2BE65D2C}"/>
                </c:ext>
              </c:extLst>
            </c:dLbl>
            <c:dLbl>
              <c:idx val="24"/>
              <c:layout>
                <c:manualLayout>
                  <c:x val="0"/>
                  <c:y val="1.900566268947268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{755636C2-47D2-40C6-9091-16064BD5D47D}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4CB-4A64-8CBC-333B2BE65D2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{8890CDD3-788E-467E-8497-029344161FFB}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4CB-4A64-8CBC-333B2BE65D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74CB-4A64-8CBC-333B2BE65D2C}"/>
            </c:ext>
          </c:extLst>
        </c:ser>
        <c:dLbls>
          <c:showLegendKey val="0"/>
          <c:showVal val="1"/>
          <c:showCatName val="0"/>
          <c:showSerName val="0"/>
          <c:showPercent val="0"/>
          <c:showBubbleSize val="0"/>
        </c:dLbls>
        <c:axId val="84219776"/>
        <c:axId val="84234240"/>
      </c:scatterChart>
      <c:valAx>
        <c:axId val="84219776"/>
        <c:scaling>
          <c:orientation val="minMax"/>
          <c:max val="11.6"/>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債務負担行為に基づく支出額で増加しているものの、元利償還金では合併特例事業債が随時償還満了を迎えていること、公営企業債の元利償還金に対する繰入金で減少したことにより、前年度から</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しかしながら、今後大規模な建設事業を控えていることから、元金ベースのプライマリーバランスを勘案しながら地方債を発行することで、大幅な増加が懸念される公債費の抑制に努めていく。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満期一括償還地方債の借入は利用していない。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公営企業債等繰入見込額及び退職手当負担見込額の減少により将来負担額は減少し、充当可能特定歳入及び基準財政需要額算入見込額も減少したものの充当可能基金が増加したことで、前年度と比べ</a:t>
          </a:r>
          <a:r>
            <a:rPr kumimoji="1" lang="en-US" altLang="ja-JP" sz="1400">
              <a:latin typeface="ＭＳ ゴシック" pitchFamily="49" charset="-128"/>
              <a:ea typeface="ＭＳ ゴシック" pitchFamily="49" charset="-128"/>
            </a:rPr>
            <a:t>157</a:t>
          </a:r>
          <a:r>
            <a:rPr kumimoji="1" lang="ja-JP" altLang="en-US" sz="1400">
              <a:latin typeface="ＭＳ ゴシック" pitchFamily="49" charset="-128"/>
              <a:ea typeface="ＭＳ ゴシック" pitchFamily="49" charset="-128"/>
            </a:rPr>
            <a:t>百万円減少し、将来負担比率は</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ポイント低下した。</a:t>
          </a:r>
        </a:p>
        <a:p>
          <a:r>
            <a:rPr kumimoji="1" lang="ja-JP" altLang="en-US" sz="1400">
              <a:latin typeface="ＭＳ ゴシック" pitchFamily="49" charset="-128"/>
              <a:ea typeface="ＭＳ ゴシック" pitchFamily="49" charset="-128"/>
            </a:rPr>
            <a:t>　しかしながら、組合等負担等見込額は毎年度増加し、令和元年度に整備した小・中学校空調設備の地方債の償還や今後控えている大規模な建設事業による将来負担額の増加が懸念されることから、起債依存型の事業にかかる地方債の発行抑制を続け、公債費等義務的経費の削減を図るなどして、財政の健全な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宮城県美里町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普通交付税の合併市町村に対する加算措置が平成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年間で段階的に縮減され、令和元年度は加算率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算定されている。また、その他特定目的基金を取り崩して財源を確保しているが、令和元年東日本台風の災害廃棄物処理事業に係る経費を一時的に財政調整基金に積み立てたことから、基金全体で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東日本台風の災害廃棄物処理事業に係る財源を一時的に積み立てたことから基金残高は増加しているが、普通交付税の合併市町村に対する加算措置の縮減による歳入一般財源の減少のほか構造的な収支不足に変わりはなく、今後予定している大規模な建設事業に基金の充当を予定していることから、中長期的には基金残高は減少傾向が続くことが見込まれている。恒常的に取り崩している特定目的基金では基金残高が枯渇することから、新たな財源の確保や歳出を抑制することで一般財源不足を補い、計画的な基金運用に取り組む。</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・美里町合併振興基金：町民の連帯強化又は地域振興事業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・美里町公共施設整備基金：公共施設整備事業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・美里町福祉基金：地域における福祉活動の促進、快適な生活環境の形成等、本格的な高齢化社会の到来に対応した施策の推進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・美里町合併振興基金：地域づくり事業、イベント交流事業、地域交通対策事業等へ充当したことによる減少。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・美里町福祉基金：敬老式、高齢者外出支援事業など高齢者福祉事業へ充当したことによる減少。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・美里町ふるさと応援寄附金：高額寄附金があったことによる増加。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・美里町合併振興基金：利子以外の積み立て予定はなく、今後予定している大規模な建設事業の財源として取り崩しを予定している。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・美里町福祉基金：恒常的に高齢者福祉事業への取り崩しにより、基金残高の枯渇が懸念されることから、事務事業の見直しを検討している。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・美里町ふるさと応援寄附金：貴重な自主財源の一つであることから、寄付額を伸ばすため、魅力ある返礼品の発掘や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方法の工夫等を検討している。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・令和元年東日本台風の災害廃棄物処理事業に係る財源を一時的に財政調整基金に積み立てたことから、前年度から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・財政調整基金の残高は、標準財政規模の１０％程度を目途に維持するよう努めている。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・災害等への備えのため、２億円から３億円程度を確保することとしている。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東日本台風の災害廃棄物処理事業に係る財源を一時的に積み立てたため基金残高は増加しているが、普通交付税の合併市町村に対する加算措置の縮減による歳入一般財源の減少のほか構造的な収支不足に変わりはなく、今後予定している大規模な建設事業に基金の充当を予定していることから、中長期的には基金残高は減少傾向が続くことが見込ま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年度決算における災害公営住宅家賃低減化交付金等の未充当分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年度災害公営住宅家賃低減化事業等へ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万円取り崩して充当したことによる減。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・引き続き、災害公営住宅家賃低廉化事業及び東日本大震災特別家賃低減事業の実施のため計画的な運用を行う。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・恒常的な歳入一般財源不足により、当面の間、地方債償還への備えとしての積み立ては行わない予定である。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24,395
24,310
74.98
11,364,107
11,126,347
171,591
6,903,034
10,918,743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では、平成２７年度に策定した公共施設等総合管理計画において、公共施設等の延べ床面積を２０％以上削減するという目標を掲げ、老朽化した施設の集約化・複合化や除却の検討を進めている。有形固定資産減価償却率については、上昇傾向にはあるものの、類似団体平均値より下回っている。今後、予定している統合中学校整備事業により指標の改善を見込んで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109474</xdr:rowOff>
    </xdr:from>
    <xdr:to>
      <xdr:col>23</xdr:col>
      <xdr:colOff>136525</xdr:colOff>
      <xdr:row>29</xdr:row>
      <xdr:rowOff>39624</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56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132351</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5533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79248</xdr:rowOff>
    </xdr:from>
    <xdr:to>
      <xdr:col>19</xdr:col>
      <xdr:colOff>187325</xdr:colOff>
      <xdr:row>29</xdr:row>
      <xdr:rowOff>9398</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565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130048</xdr:rowOff>
    </xdr:from>
    <xdr:to>
      <xdr:col>23</xdr:col>
      <xdr:colOff>85725</xdr:colOff>
      <xdr:row>28</xdr:row>
      <xdr:rowOff>160274</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5702173"/>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83" name="n_1aveValue有形固定資産減価償却率">
          <a:extLst>
            <a:ext uri="{FF2B5EF4-FFF2-40B4-BE49-F238E27FC236}">
              <a16:creationId xmlns:a16="http://schemas.microsoft.com/office/drawing/2014/main" id="{00000000-0008-0000-0000-000053000000}"/>
            </a:ext>
          </a:extLst>
        </xdr:cNvPr>
        <xdr:cNvSpPr txBox="1"/>
      </xdr:nvSpPr>
      <xdr:spPr>
        <a:xfrm>
          <a:off x="38360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84" name="n_2aveValue有形固定資産減価償却率">
          <a:extLst>
            <a:ext uri="{FF2B5EF4-FFF2-40B4-BE49-F238E27FC236}">
              <a16:creationId xmlns:a16="http://schemas.microsoft.com/office/drawing/2014/main" id="{00000000-0008-0000-0000-000054000000}"/>
            </a:ext>
          </a:extLst>
        </xdr:cNvPr>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85" name="n_3aveValue有形固定資産減価償却率">
          <a:extLst>
            <a:ext uri="{FF2B5EF4-FFF2-40B4-BE49-F238E27FC236}">
              <a16:creationId xmlns:a16="http://schemas.microsoft.com/office/drawing/2014/main" id="{00000000-0008-0000-0000-000055000000}"/>
            </a:ext>
          </a:extLst>
        </xdr:cNvPr>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86" name="n_4aveValue有形固定資産減価償却率">
          <a:extLst>
            <a:ext uri="{FF2B5EF4-FFF2-40B4-BE49-F238E27FC236}">
              <a16:creationId xmlns:a16="http://schemas.microsoft.com/office/drawing/2014/main" id="{00000000-0008-0000-0000-000056000000}"/>
            </a:ext>
          </a:extLst>
        </xdr:cNvPr>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25925</xdr:rowOff>
    </xdr:from>
    <xdr:ext cx="405111" cy="259045"/>
    <xdr:sp macro="" textlink="">
      <xdr:nvSpPr>
        <xdr:cNvPr id="87" name="n_1mainValue有形固定資産減価償却率">
          <a:extLst>
            <a:ext uri="{FF2B5EF4-FFF2-40B4-BE49-F238E27FC236}">
              <a16:creationId xmlns:a16="http://schemas.microsoft.com/office/drawing/2014/main" id="{00000000-0008-0000-0000-000057000000}"/>
            </a:ext>
          </a:extLst>
        </xdr:cNvPr>
        <xdr:cNvSpPr txBox="1"/>
      </xdr:nvSpPr>
      <xdr:spPr>
        <a:xfrm>
          <a:off x="3836044" y="5426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将来負担額のうち公営企業債繰入見込額が平成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年度対比</a:t>
          </a:r>
          <a:r>
            <a:rPr kumimoji="1" lang="en-US" altLang="ja-JP" sz="1100">
              <a:latin typeface="ＭＳ Ｐゴシック" panose="020B0600070205080204" pitchFamily="50" charset="-128"/>
              <a:ea typeface="ＭＳ Ｐゴシック" panose="020B0600070205080204" pitchFamily="50" charset="-128"/>
            </a:rPr>
            <a:t>4.9</a:t>
          </a:r>
          <a:r>
            <a:rPr kumimoji="1" lang="ja-JP" altLang="en-US" sz="1100">
              <a:latin typeface="ＭＳ Ｐゴシック" panose="020B0600070205080204" pitchFamily="50" charset="-128"/>
              <a:ea typeface="ＭＳ Ｐゴシック" panose="020B0600070205080204" pitchFamily="50" charset="-128"/>
            </a:rPr>
            <a:t>億円の減少、充当可能基金が平成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年度対比</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億円の増となったことにより当該指標の分子が</a:t>
          </a:r>
          <a:r>
            <a:rPr kumimoji="1" lang="en-US" altLang="ja-JP" sz="1100">
              <a:latin typeface="ＭＳ Ｐゴシック" panose="020B0600070205080204" pitchFamily="50" charset="-128"/>
              <a:ea typeface="ＭＳ Ｐゴシック" panose="020B0600070205080204" pitchFamily="50" charset="-128"/>
            </a:rPr>
            <a:t>7.9</a:t>
          </a:r>
          <a:r>
            <a:rPr kumimoji="1" lang="ja-JP" altLang="en-US" sz="1100">
              <a:latin typeface="ＭＳ Ｐゴシック" panose="020B0600070205080204" pitchFamily="50" charset="-128"/>
              <a:ea typeface="ＭＳ Ｐゴシック" panose="020B0600070205080204" pitchFamily="50" charset="-128"/>
            </a:rPr>
            <a:t>億円減少したものの、経常経費一般財源等のうち臨時財政対策債の発行可能額が</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億円の減少、元金償還額が</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億円の減少にとどまったため、</a:t>
          </a:r>
          <a:r>
            <a:rPr kumimoji="1" lang="en-US" altLang="ja-JP" sz="1100">
              <a:latin typeface="ＭＳ Ｐゴシック" panose="020B0600070205080204" pitchFamily="50" charset="-128"/>
              <a:ea typeface="ＭＳ Ｐゴシック" panose="020B0600070205080204" pitchFamily="50" charset="-128"/>
            </a:rPr>
            <a:t>8.3</a:t>
          </a:r>
          <a:r>
            <a:rPr kumimoji="1" lang="ja-JP" altLang="en-US" sz="1100">
              <a:latin typeface="ＭＳ Ｐゴシック" panose="020B0600070205080204" pitchFamily="50" charset="-128"/>
              <a:ea typeface="ＭＳ Ｐゴシック" panose="020B0600070205080204" pitchFamily="50" charset="-128"/>
            </a:rPr>
            <a:t>ポイントの上昇となった。</a:t>
          </a:r>
        </a:p>
        <a:p>
          <a:r>
            <a:rPr kumimoji="1" lang="ja-JP" altLang="en-US" sz="1100">
              <a:latin typeface="ＭＳ Ｐゴシック" panose="020B0600070205080204" pitchFamily="50" charset="-128"/>
              <a:ea typeface="ＭＳ Ｐゴシック" panose="020B0600070205080204" pitchFamily="50" charset="-128"/>
            </a:rPr>
            <a:t>　引き続き、元金ベースのプライマリーバランスの黒字化による地方債の発行抑制及び事務事業の見直しにより経常経費の縮減に努める。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a:extLst>
            <a:ext uri="{FF2B5EF4-FFF2-40B4-BE49-F238E27FC236}">
              <a16:creationId xmlns:a16="http://schemas.microsoft.com/office/drawing/2014/main" id="{00000000-0008-0000-0000-00007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17" name="債務償還比率最小値テキスト">
          <a:extLst>
            <a:ext uri="{FF2B5EF4-FFF2-40B4-BE49-F238E27FC236}">
              <a16:creationId xmlns:a16="http://schemas.microsoft.com/office/drawing/2014/main" id="{00000000-0008-0000-0000-000075000000}"/>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19" name="債務償還比率最大値テキスト">
          <a:extLst>
            <a:ext uri="{FF2B5EF4-FFF2-40B4-BE49-F238E27FC236}">
              <a16:creationId xmlns:a16="http://schemas.microsoft.com/office/drawing/2014/main" id="{00000000-0008-0000-0000-000077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21" name="債務償還比率平均値テキスト">
          <a:extLst>
            <a:ext uri="{FF2B5EF4-FFF2-40B4-BE49-F238E27FC236}">
              <a16:creationId xmlns:a16="http://schemas.microsoft.com/office/drawing/2014/main" id="{00000000-0008-0000-0000-000079000000}"/>
            </a:ext>
          </a:extLst>
        </xdr:cNvPr>
        <xdr:cNvSpPr txBox="1"/>
      </xdr:nvSpPr>
      <xdr:spPr>
        <a:xfrm>
          <a:off x="14846300" y="554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22" name="フローチャート: 判断 121">
          <a:extLst>
            <a:ext uri="{FF2B5EF4-FFF2-40B4-BE49-F238E27FC236}">
              <a16:creationId xmlns:a16="http://schemas.microsoft.com/office/drawing/2014/main" id="{00000000-0008-0000-0000-00007A000000}"/>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23" name="フローチャート: 判断 122">
          <a:extLst>
            <a:ext uri="{FF2B5EF4-FFF2-40B4-BE49-F238E27FC236}">
              <a16:creationId xmlns:a16="http://schemas.microsoft.com/office/drawing/2014/main" id="{00000000-0008-0000-0000-00007B000000}"/>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24" name="フローチャート: 判断 123">
          <a:extLst>
            <a:ext uri="{FF2B5EF4-FFF2-40B4-BE49-F238E27FC236}">
              <a16:creationId xmlns:a16="http://schemas.microsoft.com/office/drawing/2014/main" id="{00000000-0008-0000-0000-00007C000000}"/>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25" name="フローチャート: 判断 124">
          <a:extLst>
            <a:ext uri="{FF2B5EF4-FFF2-40B4-BE49-F238E27FC236}">
              <a16:creationId xmlns:a16="http://schemas.microsoft.com/office/drawing/2014/main" id="{00000000-0008-0000-0000-00007D000000}"/>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26" name="フローチャート: 判断 125">
          <a:extLst>
            <a:ext uri="{FF2B5EF4-FFF2-40B4-BE49-F238E27FC236}">
              <a16:creationId xmlns:a16="http://schemas.microsoft.com/office/drawing/2014/main" id="{00000000-0008-0000-0000-00007E000000}"/>
            </a:ext>
          </a:extLst>
        </xdr:cNvPr>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164241</xdr:rowOff>
    </xdr:from>
    <xdr:to>
      <xdr:col>76</xdr:col>
      <xdr:colOff>73025</xdr:colOff>
      <xdr:row>29</xdr:row>
      <xdr:rowOff>94391</xdr:rowOff>
    </xdr:to>
    <xdr:sp macro="" textlink="">
      <xdr:nvSpPr>
        <xdr:cNvPr id="132" name="楕円 131">
          <a:extLst>
            <a:ext uri="{FF2B5EF4-FFF2-40B4-BE49-F238E27FC236}">
              <a16:creationId xmlns:a16="http://schemas.microsoft.com/office/drawing/2014/main" id="{00000000-0008-0000-0000-000084000000}"/>
            </a:ext>
          </a:extLst>
        </xdr:cNvPr>
        <xdr:cNvSpPr/>
      </xdr:nvSpPr>
      <xdr:spPr>
        <a:xfrm>
          <a:off x="14744700" y="573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142668</xdr:rowOff>
    </xdr:from>
    <xdr:ext cx="469744" cy="259045"/>
    <xdr:sp macro="" textlink="">
      <xdr:nvSpPr>
        <xdr:cNvPr id="133" name="債務償還比率該当値テキスト">
          <a:extLst>
            <a:ext uri="{FF2B5EF4-FFF2-40B4-BE49-F238E27FC236}">
              <a16:creationId xmlns:a16="http://schemas.microsoft.com/office/drawing/2014/main" id="{00000000-0008-0000-0000-000085000000}"/>
            </a:ext>
          </a:extLst>
        </xdr:cNvPr>
        <xdr:cNvSpPr txBox="1"/>
      </xdr:nvSpPr>
      <xdr:spPr>
        <a:xfrm>
          <a:off x="14846300" y="571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158267</xdr:rowOff>
    </xdr:from>
    <xdr:to>
      <xdr:col>72</xdr:col>
      <xdr:colOff>123825</xdr:colOff>
      <xdr:row>29</xdr:row>
      <xdr:rowOff>88417</xdr:rowOff>
    </xdr:to>
    <xdr:sp macro="" textlink="">
      <xdr:nvSpPr>
        <xdr:cNvPr id="134" name="楕円 133">
          <a:extLst>
            <a:ext uri="{FF2B5EF4-FFF2-40B4-BE49-F238E27FC236}">
              <a16:creationId xmlns:a16="http://schemas.microsoft.com/office/drawing/2014/main" id="{00000000-0008-0000-0000-000086000000}"/>
            </a:ext>
          </a:extLst>
        </xdr:cNvPr>
        <xdr:cNvSpPr/>
      </xdr:nvSpPr>
      <xdr:spPr>
        <a:xfrm>
          <a:off x="14033500" y="573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37617</xdr:rowOff>
    </xdr:from>
    <xdr:to>
      <xdr:col>76</xdr:col>
      <xdr:colOff>22225</xdr:colOff>
      <xdr:row>29</xdr:row>
      <xdr:rowOff>43591</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084300" y="5781192"/>
          <a:ext cx="711200" cy="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160210</xdr:rowOff>
    </xdr:from>
    <xdr:to>
      <xdr:col>68</xdr:col>
      <xdr:colOff>123825</xdr:colOff>
      <xdr:row>29</xdr:row>
      <xdr:rowOff>90360</xdr:rowOff>
    </xdr:to>
    <xdr:sp macro="" textlink="">
      <xdr:nvSpPr>
        <xdr:cNvPr id="136" name="楕円 135">
          <a:extLst>
            <a:ext uri="{FF2B5EF4-FFF2-40B4-BE49-F238E27FC236}">
              <a16:creationId xmlns:a16="http://schemas.microsoft.com/office/drawing/2014/main" id="{00000000-0008-0000-0000-000088000000}"/>
            </a:ext>
          </a:extLst>
        </xdr:cNvPr>
        <xdr:cNvSpPr/>
      </xdr:nvSpPr>
      <xdr:spPr>
        <a:xfrm>
          <a:off x="13271500" y="57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37617</xdr:rowOff>
    </xdr:from>
    <xdr:to>
      <xdr:col>72</xdr:col>
      <xdr:colOff>73025</xdr:colOff>
      <xdr:row>29</xdr:row>
      <xdr:rowOff>39560</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3322300" y="5781192"/>
          <a:ext cx="762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4665</xdr:rowOff>
    </xdr:from>
    <xdr:to>
      <xdr:col>64</xdr:col>
      <xdr:colOff>123825</xdr:colOff>
      <xdr:row>29</xdr:row>
      <xdr:rowOff>106265</xdr:rowOff>
    </xdr:to>
    <xdr:sp macro="" textlink="">
      <xdr:nvSpPr>
        <xdr:cNvPr id="138" name="楕円 137">
          <a:extLst>
            <a:ext uri="{FF2B5EF4-FFF2-40B4-BE49-F238E27FC236}">
              <a16:creationId xmlns:a16="http://schemas.microsoft.com/office/drawing/2014/main" id="{00000000-0008-0000-0000-00008A000000}"/>
            </a:ext>
          </a:extLst>
        </xdr:cNvPr>
        <xdr:cNvSpPr/>
      </xdr:nvSpPr>
      <xdr:spPr>
        <a:xfrm>
          <a:off x="12509500" y="57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39560</xdr:rowOff>
    </xdr:from>
    <xdr:to>
      <xdr:col>68</xdr:col>
      <xdr:colOff>73025</xdr:colOff>
      <xdr:row>29</xdr:row>
      <xdr:rowOff>55465</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2560300" y="5783135"/>
          <a:ext cx="762000" cy="1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27335</xdr:rowOff>
    </xdr:from>
    <xdr:to>
      <xdr:col>60</xdr:col>
      <xdr:colOff>123825</xdr:colOff>
      <xdr:row>29</xdr:row>
      <xdr:rowOff>128935</xdr:rowOff>
    </xdr:to>
    <xdr:sp macro="" textlink="">
      <xdr:nvSpPr>
        <xdr:cNvPr id="140" name="楕円 139">
          <a:extLst>
            <a:ext uri="{FF2B5EF4-FFF2-40B4-BE49-F238E27FC236}">
              <a16:creationId xmlns:a16="http://schemas.microsoft.com/office/drawing/2014/main" id="{00000000-0008-0000-0000-00008C000000}"/>
            </a:ext>
          </a:extLst>
        </xdr:cNvPr>
        <xdr:cNvSpPr/>
      </xdr:nvSpPr>
      <xdr:spPr>
        <a:xfrm>
          <a:off x="11747500" y="577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55465</xdr:rowOff>
    </xdr:from>
    <xdr:to>
      <xdr:col>64</xdr:col>
      <xdr:colOff>73025</xdr:colOff>
      <xdr:row>29</xdr:row>
      <xdr:rowOff>78135</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flipV="1">
          <a:off x="11798300" y="5799040"/>
          <a:ext cx="762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42" name="n_1aveValue債務償還比率">
          <a:extLst>
            <a:ext uri="{FF2B5EF4-FFF2-40B4-BE49-F238E27FC236}">
              <a16:creationId xmlns:a16="http://schemas.microsoft.com/office/drawing/2014/main" id="{00000000-0008-0000-0000-00008E000000}"/>
            </a:ext>
          </a:extLst>
        </xdr:cNvPr>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43" name="n_2aveValue債務償還比率">
          <a:extLst>
            <a:ext uri="{FF2B5EF4-FFF2-40B4-BE49-F238E27FC236}">
              <a16:creationId xmlns:a16="http://schemas.microsoft.com/office/drawing/2014/main" id="{00000000-0008-0000-0000-00008F000000}"/>
            </a:ext>
          </a:extLst>
        </xdr:cNvPr>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44" name="n_3aveValue債務償還比率">
          <a:extLst>
            <a:ext uri="{FF2B5EF4-FFF2-40B4-BE49-F238E27FC236}">
              <a16:creationId xmlns:a16="http://schemas.microsoft.com/office/drawing/2014/main" id="{00000000-0008-0000-0000-000090000000}"/>
            </a:ext>
          </a:extLst>
        </xdr:cNvPr>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45" name="n_4aveValue債務償還比率">
          <a:extLst>
            <a:ext uri="{FF2B5EF4-FFF2-40B4-BE49-F238E27FC236}">
              <a16:creationId xmlns:a16="http://schemas.microsoft.com/office/drawing/2014/main" id="{00000000-0008-0000-0000-000091000000}"/>
            </a:ext>
          </a:extLst>
        </xdr:cNvPr>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79544</xdr:rowOff>
    </xdr:from>
    <xdr:ext cx="469744" cy="259045"/>
    <xdr:sp macro="" textlink="">
      <xdr:nvSpPr>
        <xdr:cNvPr id="146" name="n_1mainValue債務償還比率">
          <a:extLst>
            <a:ext uri="{FF2B5EF4-FFF2-40B4-BE49-F238E27FC236}">
              <a16:creationId xmlns:a16="http://schemas.microsoft.com/office/drawing/2014/main" id="{00000000-0008-0000-0000-000092000000}"/>
            </a:ext>
          </a:extLst>
        </xdr:cNvPr>
        <xdr:cNvSpPr txBox="1"/>
      </xdr:nvSpPr>
      <xdr:spPr>
        <a:xfrm>
          <a:off x="13836727" y="58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81487</xdr:rowOff>
    </xdr:from>
    <xdr:ext cx="469744" cy="259045"/>
    <xdr:sp macro="" textlink="">
      <xdr:nvSpPr>
        <xdr:cNvPr id="147" name="n_2mainValue債務償還比率">
          <a:extLst>
            <a:ext uri="{FF2B5EF4-FFF2-40B4-BE49-F238E27FC236}">
              <a16:creationId xmlns:a16="http://schemas.microsoft.com/office/drawing/2014/main" id="{00000000-0008-0000-0000-000093000000}"/>
            </a:ext>
          </a:extLst>
        </xdr:cNvPr>
        <xdr:cNvSpPr txBox="1"/>
      </xdr:nvSpPr>
      <xdr:spPr>
        <a:xfrm>
          <a:off x="13087427" y="582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97392</xdr:rowOff>
    </xdr:from>
    <xdr:ext cx="469744" cy="259045"/>
    <xdr:sp macro="" textlink="">
      <xdr:nvSpPr>
        <xdr:cNvPr id="148" name="n_3mainValue債務償還比率">
          <a:extLst>
            <a:ext uri="{FF2B5EF4-FFF2-40B4-BE49-F238E27FC236}">
              <a16:creationId xmlns:a16="http://schemas.microsoft.com/office/drawing/2014/main" id="{00000000-0008-0000-0000-000094000000}"/>
            </a:ext>
          </a:extLst>
        </xdr:cNvPr>
        <xdr:cNvSpPr txBox="1"/>
      </xdr:nvSpPr>
      <xdr:spPr>
        <a:xfrm>
          <a:off x="12325427" y="58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120062</xdr:rowOff>
    </xdr:from>
    <xdr:ext cx="469744" cy="259045"/>
    <xdr:sp macro="" textlink="">
      <xdr:nvSpPr>
        <xdr:cNvPr id="149" name="n_4mainValue債務償還比率">
          <a:extLst>
            <a:ext uri="{FF2B5EF4-FFF2-40B4-BE49-F238E27FC236}">
              <a16:creationId xmlns:a16="http://schemas.microsoft.com/office/drawing/2014/main" id="{00000000-0008-0000-0000-000095000000}"/>
            </a:ext>
          </a:extLst>
        </xdr:cNvPr>
        <xdr:cNvSpPr txBox="1"/>
      </xdr:nvSpPr>
      <xdr:spPr>
        <a:xfrm>
          <a:off x="11563427" y="586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a:extLst>
            <a:ext uri="{FF2B5EF4-FFF2-40B4-BE49-F238E27FC236}">
              <a16:creationId xmlns:a16="http://schemas.microsoft.com/office/drawing/2014/main" id="{00000000-0008-0000-0000-00009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a:extLst>
            <a:ext uri="{FF2B5EF4-FFF2-40B4-BE49-F238E27FC236}">
              <a16:creationId xmlns:a16="http://schemas.microsoft.com/office/drawing/2014/main" id="{00000000-0008-0000-0000-00009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24,395
24,310
74.98
11,364,107
11,126,347
171,591
6,903,034
10,918,743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36830</xdr:rowOff>
    </xdr:from>
    <xdr:to>
      <xdr:col>24</xdr:col>
      <xdr:colOff>114300</xdr:colOff>
      <xdr:row>36</xdr:row>
      <xdr:rowOff>138430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59707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4445</xdr:rowOff>
    </xdr:from>
    <xdr:to>
      <xdr:col>20</xdr:col>
      <xdr:colOff>38100</xdr:colOff>
      <xdr:row>36</xdr:row>
      <xdr:rowOff>106045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55245</xdr:rowOff>
    </xdr:from>
    <xdr:to>
      <xdr:col>24</xdr:col>
      <xdr:colOff>63500</xdr:colOff>
      <xdr:row>36</xdr:row>
      <xdr:rowOff>87630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2274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100-00004D000000}"/>
            </a:ext>
          </a:extLst>
        </xdr:cNvPr>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100-00004E000000}"/>
            </a:ext>
          </a:extLst>
        </xdr:cNvPr>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100-00004F000000}"/>
            </a:ext>
          </a:extLst>
        </xdr:cNvPr>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0" name="n_4aveValue【道路】&#10;有形固定資産減価償却率">
          <a:extLst>
            <a:ext uri="{FF2B5EF4-FFF2-40B4-BE49-F238E27FC236}">
              <a16:creationId xmlns:a16="http://schemas.microsoft.com/office/drawing/2014/main" id="{00000000-0008-0000-0100-000050000000}"/>
            </a:ext>
          </a:extLst>
        </xdr:cNvPr>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122572</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100-000051000000}"/>
            </a:ext>
          </a:extLst>
        </xdr:cNvPr>
        <xdr:cNvSpPr txBox="1"/>
      </xdr:nvSpPr>
      <xdr:spPr>
        <a:xfrm>
          <a:off x="35820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1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06" name="【道路】&#10;一人当たり延長最小値テキスト">
          <a:extLst>
            <a:ext uri="{FF2B5EF4-FFF2-40B4-BE49-F238E27FC236}">
              <a16:creationId xmlns:a16="http://schemas.microsoft.com/office/drawing/2014/main" id="{00000000-0008-0000-0100-00006A000000}"/>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08" name="【道路】&#10;一人当たり延長最大値テキスト">
          <a:extLst>
            <a:ext uri="{FF2B5EF4-FFF2-40B4-BE49-F238E27FC236}">
              <a16:creationId xmlns:a16="http://schemas.microsoft.com/office/drawing/2014/main" id="{00000000-0008-0000-0100-00006C000000}"/>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0" name="【道路】&#10;一人当たり延長平均値テキスト">
          <a:extLst>
            <a:ext uri="{FF2B5EF4-FFF2-40B4-BE49-F238E27FC236}">
              <a16:creationId xmlns:a16="http://schemas.microsoft.com/office/drawing/2014/main" id="{00000000-0008-0000-0100-00006E000000}"/>
            </a:ext>
          </a:extLst>
        </xdr:cNvPr>
        <xdr:cNvSpPr txBox="1"/>
      </xdr:nvSpPr>
      <xdr:spPr>
        <a:xfrm>
          <a:off x="10515600" y="680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41135</xdr:rowOff>
    </xdr:from>
    <xdr:to>
      <xdr:col>55</xdr:col>
      <xdr:colOff>50800</xdr:colOff>
      <xdr:row>37</xdr:row>
      <xdr:rowOff>142735</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10426700" y="638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64012</xdr:rowOff>
    </xdr:from>
    <xdr:ext cx="534377" cy="259045"/>
    <xdr:sp macro="" textlink="">
      <xdr:nvSpPr>
        <xdr:cNvPr id="122" name="【道路】&#10;一人当たり延長該当値テキスト">
          <a:extLst>
            <a:ext uri="{FF2B5EF4-FFF2-40B4-BE49-F238E27FC236}">
              <a16:creationId xmlns:a16="http://schemas.microsoft.com/office/drawing/2014/main" id="{00000000-0008-0000-0100-00007A000000}"/>
            </a:ext>
          </a:extLst>
        </xdr:cNvPr>
        <xdr:cNvSpPr txBox="1"/>
      </xdr:nvSpPr>
      <xdr:spPr>
        <a:xfrm>
          <a:off x="10515600" y="623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47803</xdr:rowOff>
    </xdr:from>
    <xdr:to>
      <xdr:col>50</xdr:col>
      <xdr:colOff>165100</xdr:colOff>
      <xdr:row>37</xdr:row>
      <xdr:rowOff>149403</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9588500" y="63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91935</xdr:rowOff>
    </xdr:from>
    <xdr:to>
      <xdr:col>55</xdr:col>
      <xdr:colOff>0</xdr:colOff>
      <xdr:row>37</xdr:row>
      <xdr:rowOff>98603</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flipV="1">
          <a:off x="9639300" y="6435585"/>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61701</xdr:rowOff>
    </xdr:from>
    <xdr:ext cx="469744" cy="259045"/>
    <xdr:sp macro="" textlink="">
      <xdr:nvSpPr>
        <xdr:cNvPr id="125" name="n_1aveValue【道路】&#10;一人当たり延長">
          <a:extLst>
            <a:ext uri="{FF2B5EF4-FFF2-40B4-BE49-F238E27FC236}">
              <a16:creationId xmlns:a16="http://schemas.microsoft.com/office/drawing/2014/main" id="{00000000-0008-0000-0100-00007D000000}"/>
            </a:ext>
          </a:extLst>
        </xdr:cNvPr>
        <xdr:cNvSpPr txBox="1"/>
      </xdr:nvSpPr>
      <xdr:spPr>
        <a:xfrm>
          <a:off x="9391727" y="69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26" name="n_2aveValue【道路】&#10;一人当たり延長">
          <a:extLst>
            <a:ext uri="{FF2B5EF4-FFF2-40B4-BE49-F238E27FC236}">
              <a16:creationId xmlns:a16="http://schemas.microsoft.com/office/drawing/2014/main" id="{00000000-0008-0000-0100-00007E000000}"/>
            </a:ext>
          </a:extLst>
        </xdr:cNvPr>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27" name="n_3aveValue【道路】&#10;一人当たり延長">
          <a:extLst>
            <a:ext uri="{FF2B5EF4-FFF2-40B4-BE49-F238E27FC236}">
              <a16:creationId xmlns:a16="http://schemas.microsoft.com/office/drawing/2014/main" id="{00000000-0008-0000-0100-00007F000000}"/>
            </a:ext>
          </a:extLst>
        </xdr:cNvPr>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28" name="n_4aveValue【道路】&#10;一人当たり延長">
          <a:extLst>
            <a:ext uri="{FF2B5EF4-FFF2-40B4-BE49-F238E27FC236}">
              <a16:creationId xmlns:a16="http://schemas.microsoft.com/office/drawing/2014/main" id="{00000000-0008-0000-0100-000080000000}"/>
            </a:ext>
          </a:extLst>
        </xdr:cNvPr>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165930</xdr:rowOff>
    </xdr:from>
    <xdr:ext cx="534377" cy="259045"/>
    <xdr:sp macro="" textlink="">
      <xdr:nvSpPr>
        <xdr:cNvPr id="129" name="n_1mainValue【道路】&#10;一人当たり延長">
          <a:extLst>
            <a:ext uri="{FF2B5EF4-FFF2-40B4-BE49-F238E27FC236}">
              <a16:creationId xmlns:a16="http://schemas.microsoft.com/office/drawing/2014/main" id="{00000000-0008-0000-0100-000081000000}"/>
            </a:ext>
          </a:extLst>
        </xdr:cNvPr>
        <xdr:cNvSpPr txBox="1"/>
      </xdr:nvSpPr>
      <xdr:spPr>
        <a:xfrm>
          <a:off x="9359411" y="616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00000000-0008-0000-0100-00009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56" name="【橋りょう・トンネル】&#10;有形固定資産減価償却率最小値テキスト">
          <a:extLst>
            <a:ext uri="{FF2B5EF4-FFF2-40B4-BE49-F238E27FC236}">
              <a16:creationId xmlns:a16="http://schemas.microsoft.com/office/drawing/2014/main" id="{00000000-0008-0000-0100-00009C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58" name="【橋りょう・トンネル】&#10;有形固定資産減価償却率最大値テキスト">
          <a:extLst>
            <a:ext uri="{FF2B5EF4-FFF2-40B4-BE49-F238E27FC236}">
              <a16:creationId xmlns:a16="http://schemas.microsoft.com/office/drawing/2014/main" id="{00000000-0008-0000-0100-00009E000000}"/>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00000000-0008-0000-0100-0000A0000000}"/>
            </a:ext>
          </a:extLst>
        </xdr:cNvPr>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61" name="フローチャート: 判断 160">
          <a:extLst>
            <a:ext uri="{FF2B5EF4-FFF2-40B4-BE49-F238E27FC236}">
              <a16:creationId xmlns:a16="http://schemas.microsoft.com/office/drawing/2014/main" id="{00000000-0008-0000-0100-0000A1000000}"/>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62" name="フローチャート: 判断 161">
          <a:extLst>
            <a:ext uri="{FF2B5EF4-FFF2-40B4-BE49-F238E27FC236}">
              <a16:creationId xmlns:a16="http://schemas.microsoft.com/office/drawing/2014/main" id="{00000000-0008-0000-0100-0000A2000000}"/>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63" name="フローチャート: 判断 162">
          <a:extLst>
            <a:ext uri="{FF2B5EF4-FFF2-40B4-BE49-F238E27FC236}">
              <a16:creationId xmlns:a16="http://schemas.microsoft.com/office/drawing/2014/main" id="{00000000-0008-0000-0100-0000A3000000}"/>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64" name="フローチャート: 判断 163">
          <a:extLst>
            <a:ext uri="{FF2B5EF4-FFF2-40B4-BE49-F238E27FC236}">
              <a16:creationId xmlns:a16="http://schemas.microsoft.com/office/drawing/2014/main" id="{00000000-0008-0000-0100-0000A4000000}"/>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1" name="楕円 170">
          <a:extLst>
            <a:ext uri="{FF2B5EF4-FFF2-40B4-BE49-F238E27FC236}">
              <a16:creationId xmlns:a16="http://schemas.microsoft.com/office/drawing/2014/main" id="{00000000-0008-0000-0100-0000AB000000}"/>
            </a:ext>
          </a:extLst>
        </xdr:cNvPr>
        <xdr:cNvSpPr/>
      </xdr:nvSpPr>
      <xdr:spPr>
        <a:xfrm>
          <a:off x="45847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92546</xdr:rowOff>
    </xdr:from>
    <xdr:ext cx="405111" cy="259045"/>
    <xdr:sp macro="" textlink="">
      <xdr:nvSpPr>
        <xdr:cNvPr id="172" name="【橋りょう・トンネル】&#10;有形固定資産減価償却率該当値テキスト">
          <a:extLst>
            <a:ext uri="{FF2B5EF4-FFF2-40B4-BE49-F238E27FC236}">
              <a16:creationId xmlns:a16="http://schemas.microsoft.com/office/drawing/2014/main" id="{00000000-0008-0000-0100-0000AC000000}"/>
            </a:ext>
          </a:extLst>
        </xdr:cNvPr>
        <xdr:cNvSpPr txBox="1"/>
      </xdr:nvSpPr>
      <xdr:spPr>
        <a:xfrm>
          <a:off x="4673600" y="1037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89626</xdr:rowOff>
    </xdr:from>
    <xdr:to>
      <xdr:col>20</xdr:col>
      <xdr:colOff>38100</xdr:colOff>
      <xdr:row>61</xdr:row>
      <xdr:rowOff>19776</xdr:rowOff>
    </xdr:to>
    <xdr:sp macro="" textlink="">
      <xdr:nvSpPr>
        <xdr:cNvPr id="173" name="楕円 172">
          <a:extLst>
            <a:ext uri="{FF2B5EF4-FFF2-40B4-BE49-F238E27FC236}">
              <a16:creationId xmlns:a16="http://schemas.microsoft.com/office/drawing/2014/main" id="{00000000-0008-0000-0100-0000AD000000}"/>
            </a:ext>
          </a:extLst>
        </xdr:cNvPr>
        <xdr:cNvSpPr/>
      </xdr:nvSpPr>
      <xdr:spPr>
        <a:xfrm>
          <a:off x="3746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140426</xdr:rowOff>
    </xdr:from>
    <xdr:to>
      <xdr:col>24</xdr:col>
      <xdr:colOff>63500</xdr:colOff>
      <xdr:row>60</xdr:row>
      <xdr:rowOff>164919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3797300" y="1042742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75" name="n_1aveValue【橋りょう・トンネル】&#10;有形固定資産減価償却率">
          <a:extLst>
            <a:ext uri="{FF2B5EF4-FFF2-40B4-BE49-F238E27FC236}">
              <a16:creationId xmlns:a16="http://schemas.microsoft.com/office/drawing/2014/main" id="{00000000-0008-0000-0100-0000AF000000}"/>
            </a:ext>
          </a:extLst>
        </xdr:cNvPr>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176" name="n_2aveValue【橋りょう・トンネル】&#10;有形固定資産減価償却率">
          <a:extLst>
            <a:ext uri="{FF2B5EF4-FFF2-40B4-BE49-F238E27FC236}">
              <a16:creationId xmlns:a16="http://schemas.microsoft.com/office/drawing/2014/main" id="{00000000-0008-0000-0100-0000B0000000}"/>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77" name="n_3aveValue【橋りょう・トンネル】&#10;有形固定資産減価償却率">
          <a:extLst>
            <a:ext uri="{FF2B5EF4-FFF2-40B4-BE49-F238E27FC236}">
              <a16:creationId xmlns:a16="http://schemas.microsoft.com/office/drawing/2014/main" id="{00000000-0008-0000-0100-0000B1000000}"/>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78" name="n_4aveValue【橋りょう・トンネル】&#10;有形固定資産減価償却率">
          <a:extLst>
            <a:ext uri="{FF2B5EF4-FFF2-40B4-BE49-F238E27FC236}">
              <a16:creationId xmlns:a16="http://schemas.microsoft.com/office/drawing/2014/main" id="{00000000-0008-0000-0100-0000B2000000}"/>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10903</xdr:rowOff>
    </xdr:from>
    <xdr:ext cx="405111" cy="259045"/>
    <xdr:sp macro="" textlink="">
      <xdr:nvSpPr>
        <xdr:cNvPr id="179" name="n_1mainValue【橋りょう・トンネル】&#10;有形固定資産減価償却率">
          <a:extLst>
            <a:ext uri="{FF2B5EF4-FFF2-40B4-BE49-F238E27FC236}">
              <a16:creationId xmlns:a16="http://schemas.microsoft.com/office/drawing/2014/main" id="{00000000-0008-0000-0100-0000B3000000}"/>
            </a:ext>
          </a:extLst>
        </xdr:cNvPr>
        <xdr:cNvSpPr txBox="1"/>
      </xdr:nvSpPr>
      <xdr:spPr>
        <a:xfrm>
          <a:off x="35820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a:extLst>
            <a:ext uri="{FF2B5EF4-FFF2-40B4-BE49-F238E27FC236}">
              <a16:creationId xmlns:a16="http://schemas.microsoft.com/office/drawing/2014/main" id="{00000000-0008-0000-0100-0000C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06" name="【橋りょう・トンネル】&#10;一人当たり有形固定資産（償却資産）額最小値テキスト">
          <a:extLst>
            <a:ext uri="{FF2B5EF4-FFF2-40B4-BE49-F238E27FC236}">
              <a16:creationId xmlns:a16="http://schemas.microsoft.com/office/drawing/2014/main" id="{00000000-0008-0000-0100-0000CE000000}"/>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08" name="【橋りょう・トンネル】&#10;一人当たり有形固定資産（償却資産）額最大値テキスト">
          <a:extLst>
            <a:ext uri="{FF2B5EF4-FFF2-40B4-BE49-F238E27FC236}">
              <a16:creationId xmlns:a16="http://schemas.microsoft.com/office/drawing/2014/main" id="{00000000-0008-0000-0100-0000D0000000}"/>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162262</xdr:rowOff>
    </xdr:from>
    <xdr:ext cx="599010" cy="259045"/>
    <xdr:sp macro="" textlink="">
      <xdr:nvSpPr>
        <xdr:cNvPr id="210" name="【橋りょう・トンネル】&#10;一人当たり有形固定資産（償却資産）額平均値テキスト">
          <a:extLst>
            <a:ext uri="{FF2B5EF4-FFF2-40B4-BE49-F238E27FC236}">
              <a16:creationId xmlns:a16="http://schemas.microsoft.com/office/drawing/2014/main" id="{00000000-0008-0000-0100-0000D2000000}"/>
            </a:ext>
          </a:extLst>
        </xdr:cNvPr>
        <xdr:cNvSpPr txBox="1"/>
      </xdr:nvSpPr>
      <xdr:spPr>
        <a:xfrm>
          <a:off x="10515600" y="1096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11" name="フローチャート: 判断 210">
          <a:extLst>
            <a:ext uri="{FF2B5EF4-FFF2-40B4-BE49-F238E27FC236}">
              <a16:creationId xmlns:a16="http://schemas.microsoft.com/office/drawing/2014/main" id="{00000000-0008-0000-0100-0000D3000000}"/>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12" name="フローチャート: 判断 211">
          <a:extLst>
            <a:ext uri="{FF2B5EF4-FFF2-40B4-BE49-F238E27FC236}">
              <a16:creationId xmlns:a16="http://schemas.microsoft.com/office/drawing/2014/main" id="{00000000-0008-0000-0100-0000D4000000}"/>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13" name="フローチャート: 判断 212">
          <a:extLst>
            <a:ext uri="{FF2B5EF4-FFF2-40B4-BE49-F238E27FC236}">
              <a16:creationId xmlns:a16="http://schemas.microsoft.com/office/drawing/2014/main" id="{00000000-0008-0000-0100-0000D5000000}"/>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14" name="フローチャート: 判断 213">
          <a:extLst>
            <a:ext uri="{FF2B5EF4-FFF2-40B4-BE49-F238E27FC236}">
              <a16:creationId xmlns:a16="http://schemas.microsoft.com/office/drawing/2014/main" id="{00000000-0008-0000-0100-0000D6000000}"/>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15" name="フローチャート: 判断 214">
          <a:extLst>
            <a:ext uri="{FF2B5EF4-FFF2-40B4-BE49-F238E27FC236}">
              <a16:creationId xmlns:a16="http://schemas.microsoft.com/office/drawing/2014/main" id="{00000000-0008-0000-0100-0000D7000000}"/>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120597</xdr:rowOff>
    </xdr:from>
    <xdr:to>
      <xdr:col>55</xdr:col>
      <xdr:colOff>50800</xdr:colOff>
      <xdr:row>64</xdr:row>
      <xdr:rowOff>50747</xdr:rowOff>
    </xdr:to>
    <xdr:sp macro="" textlink="">
      <xdr:nvSpPr>
        <xdr:cNvPr id="221" name="楕円 220">
          <a:extLst>
            <a:ext uri="{FF2B5EF4-FFF2-40B4-BE49-F238E27FC236}">
              <a16:creationId xmlns:a16="http://schemas.microsoft.com/office/drawing/2014/main" id="{00000000-0008-0000-0100-0000DD000000}"/>
            </a:ext>
          </a:extLst>
        </xdr:cNvPr>
        <xdr:cNvSpPr/>
      </xdr:nvSpPr>
      <xdr:spPr>
        <a:xfrm>
          <a:off x="10426700" y="1092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143474</xdr:rowOff>
    </xdr:from>
    <xdr:ext cx="599010" cy="259045"/>
    <xdr:sp macro="" textlink="">
      <xdr:nvSpPr>
        <xdr:cNvPr id="222" name="【橋りょう・トンネル】&#10;一人当たり有形固定資産（償却資産）額該当値テキスト">
          <a:extLst>
            <a:ext uri="{FF2B5EF4-FFF2-40B4-BE49-F238E27FC236}">
              <a16:creationId xmlns:a16="http://schemas.microsoft.com/office/drawing/2014/main" id="{00000000-0008-0000-0100-0000DE000000}"/>
            </a:ext>
          </a:extLst>
        </xdr:cNvPr>
        <xdr:cNvSpPr txBox="1"/>
      </xdr:nvSpPr>
      <xdr:spPr>
        <a:xfrm>
          <a:off x="10515600" y="1077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122090</xdr:rowOff>
    </xdr:from>
    <xdr:to>
      <xdr:col>50</xdr:col>
      <xdr:colOff>165100</xdr:colOff>
      <xdr:row>64</xdr:row>
      <xdr:rowOff>52240</xdr:rowOff>
    </xdr:to>
    <xdr:sp macro="" textlink="">
      <xdr:nvSpPr>
        <xdr:cNvPr id="223" name="楕円 222">
          <a:extLst>
            <a:ext uri="{FF2B5EF4-FFF2-40B4-BE49-F238E27FC236}">
              <a16:creationId xmlns:a16="http://schemas.microsoft.com/office/drawing/2014/main" id="{00000000-0008-0000-0100-0000DF000000}"/>
            </a:ext>
          </a:extLst>
        </xdr:cNvPr>
        <xdr:cNvSpPr/>
      </xdr:nvSpPr>
      <xdr:spPr>
        <a:xfrm>
          <a:off x="9588500" y="1092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171397</xdr:rowOff>
    </xdr:from>
    <xdr:to>
      <xdr:col>55</xdr:col>
      <xdr:colOff>0</xdr:colOff>
      <xdr:row>64</xdr:row>
      <xdr:rowOff>1440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flipV="1">
          <a:off x="9639300" y="10972747"/>
          <a:ext cx="8382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110550</xdr:rowOff>
    </xdr:from>
    <xdr:ext cx="599010" cy="259045"/>
    <xdr:sp macro="" textlink="">
      <xdr:nvSpPr>
        <xdr:cNvPr id="225" name="n_1aveValue【橋りょう・トンネル】&#10;一人当たり有形固定資産（償却資産）額">
          <a:extLst>
            <a:ext uri="{FF2B5EF4-FFF2-40B4-BE49-F238E27FC236}">
              <a16:creationId xmlns:a16="http://schemas.microsoft.com/office/drawing/2014/main" id="{00000000-0008-0000-0100-0000E1000000}"/>
            </a:ext>
          </a:extLst>
        </xdr:cNvPr>
        <xdr:cNvSpPr txBox="1"/>
      </xdr:nvSpPr>
      <xdr:spPr>
        <a:xfrm>
          <a:off x="9327095" y="1108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26" name="n_2aveValue【橋りょう・トンネル】&#10;一人当たり有形固定資産（償却資産）額">
          <a:extLst>
            <a:ext uri="{FF2B5EF4-FFF2-40B4-BE49-F238E27FC236}">
              <a16:creationId xmlns:a16="http://schemas.microsoft.com/office/drawing/2014/main" id="{00000000-0008-0000-0100-0000E2000000}"/>
            </a:ext>
          </a:extLst>
        </xdr:cNvPr>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00000000-0008-0000-0100-0000E3000000}"/>
            </a:ext>
          </a:extLst>
        </xdr:cNvPr>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28" name="n_4aveValue【橋りょう・トンネル】&#10;一人当たり有形固定資産（償却資産）額">
          <a:extLst>
            <a:ext uri="{FF2B5EF4-FFF2-40B4-BE49-F238E27FC236}">
              <a16:creationId xmlns:a16="http://schemas.microsoft.com/office/drawing/2014/main" id="{00000000-0008-0000-0100-0000E4000000}"/>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68767</xdr:rowOff>
    </xdr:from>
    <xdr:ext cx="599010" cy="259045"/>
    <xdr:sp macro="" textlink="">
      <xdr:nvSpPr>
        <xdr:cNvPr id="229" name="n_1mainValue【橋りょう・トンネル】&#10;一人当たり有形固定資産（償却資産）額">
          <a:extLst>
            <a:ext uri="{FF2B5EF4-FFF2-40B4-BE49-F238E27FC236}">
              <a16:creationId xmlns:a16="http://schemas.microsoft.com/office/drawing/2014/main" id="{00000000-0008-0000-0100-0000E5000000}"/>
            </a:ext>
          </a:extLst>
        </xdr:cNvPr>
        <xdr:cNvSpPr txBox="1"/>
      </xdr:nvSpPr>
      <xdr:spPr>
        <a:xfrm>
          <a:off x="9327095" y="1069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a:extLst>
            <a:ext uri="{FF2B5EF4-FFF2-40B4-BE49-F238E27FC236}">
              <a16:creationId xmlns:a16="http://schemas.microsoft.com/office/drawing/2014/main" id="{00000000-0008-0000-0100-0000F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6" name="【公営住宅】&#10;有形固定資産減価償却率最小値テキスト">
          <a:extLst>
            <a:ext uri="{FF2B5EF4-FFF2-40B4-BE49-F238E27FC236}">
              <a16:creationId xmlns:a16="http://schemas.microsoft.com/office/drawing/2014/main" id="{00000000-0008-0000-0100-00000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58" name="【公営住宅】&#10;有形固定資産減価償却率最大値テキスト">
          <a:extLst>
            <a:ext uri="{FF2B5EF4-FFF2-40B4-BE49-F238E27FC236}">
              <a16:creationId xmlns:a16="http://schemas.microsoft.com/office/drawing/2014/main" id="{00000000-0008-0000-0100-000002010000}"/>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60" name="【公営住宅】&#10;有形固定資産減価償却率平均値テキスト">
          <a:extLst>
            <a:ext uri="{FF2B5EF4-FFF2-40B4-BE49-F238E27FC236}">
              <a16:creationId xmlns:a16="http://schemas.microsoft.com/office/drawing/2014/main" id="{00000000-0008-0000-0100-000004010000}"/>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61" name="フローチャート: 判断 260">
          <a:extLst>
            <a:ext uri="{FF2B5EF4-FFF2-40B4-BE49-F238E27FC236}">
              <a16:creationId xmlns:a16="http://schemas.microsoft.com/office/drawing/2014/main" id="{00000000-0008-0000-0100-000005010000}"/>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62" name="フローチャート: 判断 261">
          <a:extLst>
            <a:ext uri="{FF2B5EF4-FFF2-40B4-BE49-F238E27FC236}">
              <a16:creationId xmlns:a16="http://schemas.microsoft.com/office/drawing/2014/main" id="{00000000-0008-0000-0100-000006010000}"/>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63" name="フローチャート: 判断 262">
          <a:extLst>
            <a:ext uri="{FF2B5EF4-FFF2-40B4-BE49-F238E27FC236}">
              <a16:creationId xmlns:a16="http://schemas.microsoft.com/office/drawing/2014/main" id="{00000000-0008-0000-0100-000007010000}"/>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264" name="フローチャート: 判断 263">
          <a:extLst>
            <a:ext uri="{FF2B5EF4-FFF2-40B4-BE49-F238E27FC236}">
              <a16:creationId xmlns:a16="http://schemas.microsoft.com/office/drawing/2014/main" id="{00000000-0008-0000-0100-000008010000}"/>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65" name="フローチャート: 判断 264">
          <a:extLst>
            <a:ext uri="{FF2B5EF4-FFF2-40B4-BE49-F238E27FC236}">
              <a16:creationId xmlns:a16="http://schemas.microsoft.com/office/drawing/2014/main" id="{00000000-0008-0000-0100-000009010000}"/>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68943</xdr:rowOff>
    </xdr:from>
    <xdr:to>
      <xdr:col>24</xdr:col>
      <xdr:colOff>114300</xdr:colOff>
      <xdr:row>83</xdr:row>
      <xdr:rowOff>170543</xdr:rowOff>
    </xdr:to>
    <xdr:sp macro="" textlink="">
      <xdr:nvSpPr>
        <xdr:cNvPr id="271" name="楕円 270">
          <a:extLst>
            <a:ext uri="{FF2B5EF4-FFF2-40B4-BE49-F238E27FC236}">
              <a16:creationId xmlns:a16="http://schemas.microsoft.com/office/drawing/2014/main" id="{00000000-0008-0000-0100-00000F010000}"/>
            </a:ext>
          </a:extLst>
        </xdr:cNvPr>
        <xdr:cNvSpPr/>
      </xdr:nvSpPr>
      <xdr:spPr>
        <a:xfrm>
          <a:off x="45847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47370</xdr:rowOff>
    </xdr:from>
    <xdr:ext cx="405111" cy="259045"/>
    <xdr:sp macro="" textlink="">
      <xdr:nvSpPr>
        <xdr:cNvPr id="272" name="【公営住宅】&#10;有形固定資産減価償却率該当値テキスト">
          <a:extLst>
            <a:ext uri="{FF2B5EF4-FFF2-40B4-BE49-F238E27FC236}">
              <a16:creationId xmlns:a16="http://schemas.microsoft.com/office/drawing/2014/main" id="{00000000-0008-0000-0100-000010010000}"/>
            </a:ext>
          </a:extLst>
        </xdr:cNvPr>
        <xdr:cNvSpPr txBox="1"/>
      </xdr:nvSpPr>
      <xdr:spPr>
        <a:xfrm>
          <a:off x="4673600"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28121</xdr:rowOff>
    </xdr:from>
    <xdr:to>
      <xdr:col>20</xdr:col>
      <xdr:colOff>38100</xdr:colOff>
      <xdr:row>83</xdr:row>
      <xdr:rowOff>129721</xdr:rowOff>
    </xdr:to>
    <xdr:sp macro="" textlink="">
      <xdr:nvSpPr>
        <xdr:cNvPr id="273" name="楕円 272">
          <a:extLst>
            <a:ext uri="{FF2B5EF4-FFF2-40B4-BE49-F238E27FC236}">
              <a16:creationId xmlns:a16="http://schemas.microsoft.com/office/drawing/2014/main" id="{00000000-0008-0000-0100-000011010000}"/>
            </a:ext>
          </a:extLst>
        </xdr:cNvPr>
        <xdr:cNvSpPr/>
      </xdr:nvSpPr>
      <xdr:spPr>
        <a:xfrm>
          <a:off x="3746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78921</xdr:rowOff>
    </xdr:from>
    <xdr:to>
      <xdr:col>24</xdr:col>
      <xdr:colOff>63500</xdr:colOff>
      <xdr:row>83</xdr:row>
      <xdr:rowOff>119743</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3797300" y="1430927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275" name="n_1aveValue【公営住宅】&#10;有形固定資産減価償却率">
          <a:extLst>
            <a:ext uri="{FF2B5EF4-FFF2-40B4-BE49-F238E27FC236}">
              <a16:creationId xmlns:a16="http://schemas.microsoft.com/office/drawing/2014/main" id="{00000000-0008-0000-0100-000013010000}"/>
            </a:ext>
          </a:extLst>
        </xdr:cNvPr>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276" name="n_2aveValue【公営住宅】&#10;有形固定資産減価償却率">
          <a:extLst>
            <a:ext uri="{FF2B5EF4-FFF2-40B4-BE49-F238E27FC236}">
              <a16:creationId xmlns:a16="http://schemas.microsoft.com/office/drawing/2014/main" id="{00000000-0008-0000-0100-000014010000}"/>
            </a:ext>
          </a:extLst>
        </xdr:cNvPr>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277" name="n_3aveValue【公営住宅】&#10;有形固定資産減価償却率">
          <a:extLst>
            <a:ext uri="{FF2B5EF4-FFF2-40B4-BE49-F238E27FC236}">
              <a16:creationId xmlns:a16="http://schemas.microsoft.com/office/drawing/2014/main" id="{00000000-0008-0000-0100-000015010000}"/>
            </a:ext>
          </a:extLst>
        </xdr:cNvPr>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278" name="n_4aveValue【公営住宅】&#10;有形固定資産減価償却率">
          <a:extLst>
            <a:ext uri="{FF2B5EF4-FFF2-40B4-BE49-F238E27FC236}">
              <a16:creationId xmlns:a16="http://schemas.microsoft.com/office/drawing/2014/main" id="{00000000-0008-0000-0100-000016010000}"/>
            </a:ext>
          </a:extLst>
        </xdr:cNvPr>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146248</xdr:rowOff>
    </xdr:from>
    <xdr:ext cx="405111" cy="259045"/>
    <xdr:sp macro="" textlink="">
      <xdr:nvSpPr>
        <xdr:cNvPr id="279" name="n_1mainValue【公営住宅】&#10;有形固定資産減価償却率">
          <a:extLst>
            <a:ext uri="{FF2B5EF4-FFF2-40B4-BE49-F238E27FC236}">
              <a16:creationId xmlns:a16="http://schemas.microsoft.com/office/drawing/2014/main" id="{00000000-0008-0000-0100-000017010000}"/>
            </a:ext>
          </a:extLst>
        </xdr:cNvPr>
        <xdr:cNvSpPr txBox="1"/>
      </xdr:nvSpPr>
      <xdr:spPr>
        <a:xfrm>
          <a:off x="3582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a:extLst>
            <a:ext uri="{FF2B5EF4-FFF2-40B4-BE49-F238E27FC236}">
              <a16:creationId xmlns:a16="http://schemas.microsoft.com/office/drawing/2014/main" id="{00000000-0008-0000-0100-00002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02" name="【公営住宅】&#10;一人当たり面積最小値テキスト">
          <a:extLst>
            <a:ext uri="{FF2B5EF4-FFF2-40B4-BE49-F238E27FC236}">
              <a16:creationId xmlns:a16="http://schemas.microsoft.com/office/drawing/2014/main" id="{00000000-0008-0000-0100-00002E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04" name="【公営住宅】&#10;一人当たり面積最大値テキスト">
          <a:extLst>
            <a:ext uri="{FF2B5EF4-FFF2-40B4-BE49-F238E27FC236}">
              <a16:creationId xmlns:a16="http://schemas.microsoft.com/office/drawing/2014/main" id="{00000000-0008-0000-0100-000030010000}"/>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164837</xdr:rowOff>
    </xdr:from>
    <xdr:ext cx="469744" cy="259045"/>
    <xdr:sp macro="" textlink="">
      <xdr:nvSpPr>
        <xdr:cNvPr id="306" name="【公営住宅】&#10;一人当たり面積平均値テキスト">
          <a:extLst>
            <a:ext uri="{FF2B5EF4-FFF2-40B4-BE49-F238E27FC236}">
              <a16:creationId xmlns:a16="http://schemas.microsoft.com/office/drawing/2014/main" id="{00000000-0008-0000-0100-000032010000}"/>
            </a:ext>
          </a:extLst>
        </xdr:cNvPr>
        <xdr:cNvSpPr txBox="1"/>
      </xdr:nvSpPr>
      <xdr:spPr>
        <a:xfrm>
          <a:off x="10515600" y="14566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07" name="フローチャート: 判断 306">
          <a:extLst>
            <a:ext uri="{FF2B5EF4-FFF2-40B4-BE49-F238E27FC236}">
              <a16:creationId xmlns:a16="http://schemas.microsoft.com/office/drawing/2014/main" id="{00000000-0008-0000-0100-000033010000}"/>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08" name="フローチャート: 判断 307">
          <a:extLst>
            <a:ext uri="{FF2B5EF4-FFF2-40B4-BE49-F238E27FC236}">
              <a16:creationId xmlns:a16="http://schemas.microsoft.com/office/drawing/2014/main" id="{00000000-0008-0000-0100-000034010000}"/>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09" name="フローチャート: 判断 308">
          <a:extLst>
            <a:ext uri="{FF2B5EF4-FFF2-40B4-BE49-F238E27FC236}">
              <a16:creationId xmlns:a16="http://schemas.microsoft.com/office/drawing/2014/main" id="{00000000-0008-0000-0100-000035010000}"/>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10" name="フローチャート: 判断 309">
          <a:extLst>
            <a:ext uri="{FF2B5EF4-FFF2-40B4-BE49-F238E27FC236}">
              <a16:creationId xmlns:a16="http://schemas.microsoft.com/office/drawing/2014/main" id="{00000000-0008-0000-0100-000036010000}"/>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11" name="フローチャート: 判断 310">
          <a:extLst>
            <a:ext uri="{FF2B5EF4-FFF2-40B4-BE49-F238E27FC236}">
              <a16:creationId xmlns:a16="http://schemas.microsoft.com/office/drawing/2014/main" id="{00000000-0008-0000-0100-000037010000}"/>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317" name="楕円 316">
          <a:extLst>
            <a:ext uri="{FF2B5EF4-FFF2-40B4-BE49-F238E27FC236}">
              <a16:creationId xmlns:a16="http://schemas.microsoft.com/office/drawing/2014/main" id="{00000000-0008-0000-0100-00003D010000}"/>
            </a:ext>
          </a:extLst>
        </xdr:cNvPr>
        <xdr:cNvSpPr/>
      </xdr:nvSpPr>
      <xdr:spPr>
        <a:xfrm>
          <a:off x="10426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158766</xdr:rowOff>
    </xdr:from>
    <xdr:ext cx="469744" cy="259045"/>
    <xdr:sp macro="" textlink="">
      <xdr:nvSpPr>
        <xdr:cNvPr id="318" name="【公営住宅】&#10;一人当たり面積該当値テキスト">
          <a:extLst>
            <a:ext uri="{FF2B5EF4-FFF2-40B4-BE49-F238E27FC236}">
              <a16:creationId xmlns:a16="http://schemas.microsoft.com/office/drawing/2014/main" id="{00000000-0008-0000-0100-00003E010000}"/>
            </a:ext>
          </a:extLst>
        </xdr:cNvPr>
        <xdr:cNvSpPr txBox="1"/>
      </xdr:nvSpPr>
      <xdr:spPr>
        <a:xfrm>
          <a:off x="10515600"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137491</xdr:rowOff>
    </xdr:from>
    <xdr:to>
      <xdr:col>50</xdr:col>
      <xdr:colOff>165100</xdr:colOff>
      <xdr:row>85</xdr:row>
      <xdr:rowOff>67641</xdr:rowOff>
    </xdr:to>
    <xdr:sp macro="" textlink="">
      <xdr:nvSpPr>
        <xdr:cNvPr id="319" name="楕円 318">
          <a:extLst>
            <a:ext uri="{FF2B5EF4-FFF2-40B4-BE49-F238E27FC236}">
              <a16:creationId xmlns:a16="http://schemas.microsoft.com/office/drawing/2014/main" id="{00000000-0008-0000-0100-00003F010000}"/>
            </a:ext>
          </a:extLst>
        </xdr:cNvPr>
        <xdr:cNvSpPr/>
      </xdr:nvSpPr>
      <xdr:spPr>
        <a:xfrm>
          <a:off x="9588500" y="1453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15239</xdr:rowOff>
    </xdr:from>
    <xdr:to>
      <xdr:col>55</xdr:col>
      <xdr:colOff>0</xdr:colOff>
      <xdr:row>85</xdr:row>
      <xdr:rowOff>16841</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flipV="1">
          <a:off x="9639300" y="14588489"/>
          <a:ext cx="8382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113631</xdr:rowOff>
    </xdr:from>
    <xdr:ext cx="469744" cy="259045"/>
    <xdr:sp macro="" textlink="">
      <xdr:nvSpPr>
        <xdr:cNvPr id="321" name="n_1aveValue【公営住宅】&#10;一人当たり面積">
          <a:extLst>
            <a:ext uri="{FF2B5EF4-FFF2-40B4-BE49-F238E27FC236}">
              <a16:creationId xmlns:a16="http://schemas.microsoft.com/office/drawing/2014/main" id="{00000000-0008-0000-0100-000041010000}"/>
            </a:ext>
          </a:extLst>
        </xdr:cNvPr>
        <xdr:cNvSpPr txBox="1"/>
      </xdr:nvSpPr>
      <xdr:spPr>
        <a:xfrm>
          <a:off x="9391727" y="1468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22" name="n_2aveValue【公営住宅】&#10;一人当たり面積">
          <a:extLst>
            <a:ext uri="{FF2B5EF4-FFF2-40B4-BE49-F238E27FC236}">
              <a16:creationId xmlns:a16="http://schemas.microsoft.com/office/drawing/2014/main" id="{00000000-0008-0000-0100-000042010000}"/>
            </a:ext>
          </a:extLst>
        </xdr:cNvPr>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23" name="n_3aveValue【公営住宅】&#10;一人当たり面積">
          <a:extLst>
            <a:ext uri="{FF2B5EF4-FFF2-40B4-BE49-F238E27FC236}">
              <a16:creationId xmlns:a16="http://schemas.microsoft.com/office/drawing/2014/main" id="{00000000-0008-0000-0100-000043010000}"/>
            </a:ext>
          </a:extLst>
        </xdr:cNvPr>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24" name="n_4aveValue【公営住宅】&#10;一人当たり面積">
          <a:extLst>
            <a:ext uri="{FF2B5EF4-FFF2-40B4-BE49-F238E27FC236}">
              <a16:creationId xmlns:a16="http://schemas.microsoft.com/office/drawing/2014/main" id="{00000000-0008-0000-0100-000044010000}"/>
            </a:ext>
          </a:extLst>
        </xdr:cNvPr>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84168</xdr:rowOff>
    </xdr:from>
    <xdr:ext cx="469744" cy="259045"/>
    <xdr:sp macro="" textlink="">
      <xdr:nvSpPr>
        <xdr:cNvPr id="325" name="n_1mainValue【公営住宅】&#10;一人当たり面積">
          <a:extLst>
            <a:ext uri="{FF2B5EF4-FFF2-40B4-BE49-F238E27FC236}">
              <a16:creationId xmlns:a16="http://schemas.microsoft.com/office/drawing/2014/main" id="{00000000-0008-0000-0100-000045010000}"/>
            </a:ext>
          </a:extLst>
        </xdr:cNvPr>
        <xdr:cNvSpPr txBox="1"/>
      </xdr:nvSpPr>
      <xdr:spPr>
        <a:xfrm>
          <a:off x="9391727" y="1431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認定こども園・幼稚園・保育所】&#10;有形固定資産減価償却率グラフ枠">
          <a:extLst>
            <a:ext uri="{FF2B5EF4-FFF2-40B4-BE49-F238E27FC236}">
              <a16:creationId xmlns:a16="http://schemas.microsoft.com/office/drawing/2014/main" id="{00000000-0008-0000-0100-00006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8" name="【認定こども園・幼稚園・保育所】&#10;有形固定資産減価償却率最小値テキスト">
          <a:extLst>
            <a:ext uri="{FF2B5EF4-FFF2-40B4-BE49-F238E27FC236}">
              <a16:creationId xmlns:a16="http://schemas.microsoft.com/office/drawing/2014/main" id="{00000000-0008-0000-0100-000070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370" name="【認定こども園・幼稚園・保育所】&#10;有形固定資産減価償却率最大値テキスト">
          <a:extLst>
            <a:ext uri="{FF2B5EF4-FFF2-40B4-BE49-F238E27FC236}">
              <a16:creationId xmlns:a16="http://schemas.microsoft.com/office/drawing/2014/main" id="{00000000-0008-0000-0100-000072010000}"/>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372" name="【認定こども園・幼稚園・保育所】&#10;有形固定資産減価償却率平均値テキスト">
          <a:extLst>
            <a:ext uri="{FF2B5EF4-FFF2-40B4-BE49-F238E27FC236}">
              <a16:creationId xmlns:a16="http://schemas.microsoft.com/office/drawing/2014/main" id="{00000000-0008-0000-0100-000074010000}"/>
            </a:ext>
          </a:extLst>
        </xdr:cNvPr>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373" name="フローチャート: 判断 372">
          <a:extLst>
            <a:ext uri="{FF2B5EF4-FFF2-40B4-BE49-F238E27FC236}">
              <a16:creationId xmlns:a16="http://schemas.microsoft.com/office/drawing/2014/main" id="{00000000-0008-0000-0100-000075010000}"/>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374" name="フローチャート: 判断 373">
          <a:extLst>
            <a:ext uri="{FF2B5EF4-FFF2-40B4-BE49-F238E27FC236}">
              <a16:creationId xmlns:a16="http://schemas.microsoft.com/office/drawing/2014/main" id="{00000000-0008-0000-0100-000076010000}"/>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375" name="フローチャート: 判断 374">
          <a:extLst>
            <a:ext uri="{FF2B5EF4-FFF2-40B4-BE49-F238E27FC236}">
              <a16:creationId xmlns:a16="http://schemas.microsoft.com/office/drawing/2014/main" id="{00000000-0008-0000-0100-000077010000}"/>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376" name="フローチャート: 判断 375">
          <a:extLst>
            <a:ext uri="{FF2B5EF4-FFF2-40B4-BE49-F238E27FC236}">
              <a16:creationId xmlns:a16="http://schemas.microsoft.com/office/drawing/2014/main" id="{00000000-0008-0000-0100-000078010000}"/>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77" name="フローチャート: 判断 376">
          <a:extLst>
            <a:ext uri="{FF2B5EF4-FFF2-40B4-BE49-F238E27FC236}">
              <a16:creationId xmlns:a16="http://schemas.microsoft.com/office/drawing/2014/main" id="{00000000-0008-0000-0100-00007901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83" name="楕円 382">
          <a:extLst>
            <a:ext uri="{FF2B5EF4-FFF2-40B4-BE49-F238E27FC236}">
              <a16:creationId xmlns:a16="http://schemas.microsoft.com/office/drawing/2014/main" id="{00000000-0008-0000-0100-00007F010000}"/>
            </a:ext>
          </a:extLst>
        </xdr:cNvPr>
        <xdr:cNvSpPr/>
      </xdr:nvSpPr>
      <xdr:spPr>
        <a:xfrm>
          <a:off x="162687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170741</xdr:rowOff>
    </xdr:from>
    <xdr:ext cx="405111" cy="259045"/>
    <xdr:sp macro="" textlink="">
      <xdr:nvSpPr>
        <xdr:cNvPr id="384" name="【認定こども園・幼稚園・保育所】&#10;有形固定資産減価償却率該当値テキスト">
          <a:extLst>
            <a:ext uri="{FF2B5EF4-FFF2-40B4-BE49-F238E27FC236}">
              <a16:creationId xmlns:a16="http://schemas.microsoft.com/office/drawing/2014/main" id="{00000000-0008-0000-0100-000080010000}"/>
            </a:ext>
          </a:extLst>
        </xdr:cNvPr>
        <xdr:cNvSpPr txBox="1"/>
      </xdr:nvSpPr>
      <xdr:spPr>
        <a:xfrm>
          <a:off x="16357600" y="617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121739</xdr:rowOff>
    </xdr:from>
    <xdr:to>
      <xdr:col>81</xdr:col>
      <xdr:colOff>101600</xdr:colOff>
      <xdr:row>37</xdr:row>
      <xdr:rowOff>51889</xdr:rowOff>
    </xdr:to>
    <xdr:sp macro="" textlink="">
      <xdr:nvSpPr>
        <xdr:cNvPr id="385" name="楕円 384">
          <a:extLst>
            <a:ext uri="{FF2B5EF4-FFF2-40B4-BE49-F238E27FC236}">
              <a16:creationId xmlns:a16="http://schemas.microsoft.com/office/drawing/2014/main" id="{00000000-0008-0000-0100-000081010000}"/>
            </a:ext>
          </a:extLst>
        </xdr:cNvPr>
        <xdr:cNvSpPr/>
      </xdr:nvSpPr>
      <xdr:spPr>
        <a:xfrm>
          <a:off x="15430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1089</xdr:rowOff>
    </xdr:from>
    <xdr:to>
      <xdr:col>85</xdr:col>
      <xdr:colOff>127000</xdr:colOff>
      <xdr:row>37</xdr:row>
      <xdr:rowOff>27214</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15481300" y="634473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387" name="n_1aveValue【認定こども園・幼稚園・保育所】&#10;有形固定資産減価償却率">
          <a:extLst>
            <a:ext uri="{FF2B5EF4-FFF2-40B4-BE49-F238E27FC236}">
              <a16:creationId xmlns:a16="http://schemas.microsoft.com/office/drawing/2014/main" id="{00000000-0008-0000-0100-000083010000}"/>
            </a:ext>
          </a:extLst>
        </xdr:cNvPr>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388" name="n_2aveValue【認定こども園・幼稚園・保育所】&#10;有形固定資産減価償却率">
          <a:extLst>
            <a:ext uri="{FF2B5EF4-FFF2-40B4-BE49-F238E27FC236}">
              <a16:creationId xmlns:a16="http://schemas.microsoft.com/office/drawing/2014/main" id="{00000000-0008-0000-0100-000084010000}"/>
            </a:ext>
          </a:extLst>
        </xdr:cNvPr>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389" name="n_3aveValue【認定こども園・幼稚園・保育所】&#10;有形固定資産減価償却率">
          <a:extLst>
            <a:ext uri="{FF2B5EF4-FFF2-40B4-BE49-F238E27FC236}">
              <a16:creationId xmlns:a16="http://schemas.microsoft.com/office/drawing/2014/main" id="{00000000-0008-0000-0100-000085010000}"/>
            </a:ext>
          </a:extLst>
        </xdr:cNvPr>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390" name="n_4aveValue【認定こども園・幼稚園・保育所】&#10;有形固定資産減価償却率">
          <a:extLst>
            <a:ext uri="{FF2B5EF4-FFF2-40B4-BE49-F238E27FC236}">
              <a16:creationId xmlns:a16="http://schemas.microsoft.com/office/drawing/2014/main" id="{00000000-0008-0000-0100-000086010000}"/>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68416</xdr:rowOff>
    </xdr:from>
    <xdr:ext cx="405111" cy="259045"/>
    <xdr:sp macro="" textlink="">
      <xdr:nvSpPr>
        <xdr:cNvPr id="391" name="n_1mainValue【認定こども園・幼稚園・保育所】&#10;有形固定資産減価償却率">
          <a:extLst>
            <a:ext uri="{FF2B5EF4-FFF2-40B4-BE49-F238E27FC236}">
              <a16:creationId xmlns:a16="http://schemas.microsoft.com/office/drawing/2014/main" id="{00000000-0008-0000-0100-000087010000}"/>
            </a:ext>
          </a:extLst>
        </xdr:cNvPr>
        <xdr:cNvSpPr txBox="1"/>
      </xdr:nvSpPr>
      <xdr:spPr>
        <a:xfrm>
          <a:off x="152660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2" name="【認定こども園・幼稚園・保育所】&#10;一人当たり面積グラフ枠">
          <a:extLst>
            <a:ext uri="{FF2B5EF4-FFF2-40B4-BE49-F238E27FC236}">
              <a16:creationId xmlns:a16="http://schemas.microsoft.com/office/drawing/2014/main" id="{00000000-0008-0000-0100-00009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14" name="【認定こども園・幼稚園・保育所】&#10;一人当たり面積最小値テキスト">
          <a:extLst>
            <a:ext uri="{FF2B5EF4-FFF2-40B4-BE49-F238E27FC236}">
              <a16:creationId xmlns:a16="http://schemas.microsoft.com/office/drawing/2014/main" id="{00000000-0008-0000-0100-00009E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16" name="【認定こども園・幼稚園・保育所】&#10;一人当たり面積最大値テキスト">
          <a:extLst>
            <a:ext uri="{FF2B5EF4-FFF2-40B4-BE49-F238E27FC236}">
              <a16:creationId xmlns:a16="http://schemas.microsoft.com/office/drawing/2014/main" id="{00000000-0008-0000-0100-0000A0010000}"/>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418" name="【認定こども園・幼稚園・保育所】&#10;一人当たり面積平均値テキスト">
          <a:extLst>
            <a:ext uri="{FF2B5EF4-FFF2-40B4-BE49-F238E27FC236}">
              <a16:creationId xmlns:a16="http://schemas.microsoft.com/office/drawing/2014/main" id="{00000000-0008-0000-0100-0000A2010000}"/>
            </a:ext>
          </a:extLst>
        </xdr:cNvPr>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19" name="フローチャート: 判断 418">
          <a:extLst>
            <a:ext uri="{FF2B5EF4-FFF2-40B4-BE49-F238E27FC236}">
              <a16:creationId xmlns:a16="http://schemas.microsoft.com/office/drawing/2014/main" id="{00000000-0008-0000-0100-0000A3010000}"/>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141986</xdr:rowOff>
    </xdr:from>
    <xdr:to>
      <xdr:col>116</xdr:col>
      <xdr:colOff>114300</xdr:colOff>
      <xdr:row>37</xdr:row>
      <xdr:rowOff>72136</xdr:rowOff>
    </xdr:to>
    <xdr:sp macro="" textlink="">
      <xdr:nvSpPr>
        <xdr:cNvPr id="429" name="楕円 428">
          <a:extLst>
            <a:ext uri="{FF2B5EF4-FFF2-40B4-BE49-F238E27FC236}">
              <a16:creationId xmlns:a16="http://schemas.microsoft.com/office/drawing/2014/main" id="{00000000-0008-0000-0100-0000AD010000}"/>
            </a:ext>
          </a:extLst>
        </xdr:cNvPr>
        <xdr:cNvSpPr/>
      </xdr:nvSpPr>
      <xdr:spPr>
        <a:xfrm>
          <a:off x="221107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164863</xdr:rowOff>
    </xdr:from>
    <xdr:ext cx="469744" cy="259045"/>
    <xdr:sp macro="" textlink="">
      <xdr:nvSpPr>
        <xdr:cNvPr id="430" name="【認定こども園・幼稚園・保育所】&#10;一人当たり面積該当値テキスト">
          <a:extLst>
            <a:ext uri="{FF2B5EF4-FFF2-40B4-BE49-F238E27FC236}">
              <a16:creationId xmlns:a16="http://schemas.microsoft.com/office/drawing/2014/main" id="{00000000-0008-0000-0100-0000AE010000}"/>
            </a:ext>
          </a:extLst>
        </xdr:cNvPr>
        <xdr:cNvSpPr txBox="1"/>
      </xdr:nvSpPr>
      <xdr:spPr>
        <a:xfrm>
          <a:off x="22199600" y="616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148844</xdr:rowOff>
    </xdr:from>
    <xdr:to>
      <xdr:col>112</xdr:col>
      <xdr:colOff>38100</xdr:colOff>
      <xdr:row>37</xdr:row>
      <xdr:rowOff>78994</xdr:rowOff>
    </xdr:to>
    <xdr:sp macro="" textlink="">
      <xdr:nvSpPr>
        <xdr:cNvPr id="431" name="楕円 430">
          <a:extLst>
            <a:ext uri="{FF2B5EF4-FFF2-40B4-BE49-F238E27FC236}">
              <a16:creationId xmlns:a16="http://schemas.microsoft.com/office/drawing/2014/main" id="{00000000-0008-0000-0100-0000AF010000}"/>
            </a:ext>
          </a:extLst>
        </xdr:cNvPr>
        <xdr:cNvSpPr/>
      </xdr:nvSpPr>
      <xdr:spPr>
        <a:xfrm>
          <a:off x="21272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21336</xdr:rowOff>
    </xdr:from>
    <xdr:to>
      <xdr:col>116</xdr:col>
      <xdr:colOff>63500</xdr:colOff>
      <xdr:row>37</xdr:row>
      <xdr:rowOff>28194</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flipV="1">
          <a:off x="21323300" y="636498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433" name="n_1aveValue【認定こども園・幼稚園・保育所】&#10;一人当たり面積">
          <a:extLst>
            <a:ext uri="{FF2B5EF4-FFF2-40B4-BE49-F238E27FC236}">
              <a16:creationId xmlns:a16="http://schemas.microsoft.com/office/drawing/2014/main" id="{00000000-0008-0000-0100-0000B1010000}"/>
            </a:ext>
          </a:extLst>
        </xdr:cNvPr>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434" name="n_2aveValue【認定こども園・幼稚園・保育所】&#10;一人当たり面積">
          <a:extLst>
            <a:ext uri="{FF2B5EF4-FFF2-40B4-BE49-F238E27FC236}">
              <a16:creationId xmlns:a16="http://schemas.microsoft.com/office/drawing/2014/main" id="{00000000-0008-0000-0100-0000B2010000}"/>
            </a:ext>
          </a:extLst>
        </xdr:cNvPr>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435" name="n_3aveValue【認定こども園・幼稚園・保育所】&#10;一人当たり面積">
          <a:extLst>
            <a:ext uri="{FF2B5EF4-FFF2-40B4-BE49-F238E27FC236}">
              <a16:creationId xmlns:a16="http://schemas.microsoft.com/office/drawing/2014/main" id="{00000000-0008-0000-0100-0000B3010000}"/>
            </a:ext>
          </a:extLst>
        </xdr:cNvPr>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36" name="n_4aveValue【認定こども園・幼稚園・保育所】&#10;一人当たり面積">
          <a:extLst>
            <a:ext uri="{FF2B5EF4-FFF2-40B4-BE49-F238E27FC236}">
              <a16:creationId xmlns:a16="http://schemas.microsoft.com/office/drawing/2014/main" id="{00000000-0008-0000-0100-0000B4010000}"/>
            </a:ext>
          </a:extLst>
        </xdr:cNvPr>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95521</xdr:rowOff>
    </xdr:from>
    <xdr:ext cx="469744" cy="259045"/>
    <xdr:sp macro="" textlink="">
      <xdr:nvSpPr>
        <xdr:cNvPr id="437" name="n_1mainValue【認定こども園・幼稚園・保育所】&#10;一人当たり面積">
          <a:extLst>
            <a:ext uri="{FF2B5EF4-FFF2-40B4-BE49-F238E27FC236}">
              <a16:creationId xmlns:a16="http://schemas.microsoft.com/office/drawing/2014/main" id="{00000000-0008-0000-0100-0000B5010000}"/>
            </a:ext>
          </a:extLst>
        </xdr:cNvPr>
        <xdr:cNvSpPr txBox="1"/>
      </xdr:nvSpPr>
      <xdr:spPr>
        <a:xfrm>
          <a:off x="21075727" y="609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1" name="【学校施設】&#10;有形固定資産減価償却率グラフ枠">
          <a:extLst>
            <a:ext uri="{FF2B5EF4-FFF2-40B4-BE49-F238E27FC236}">
              <a16:creationId xmlns:a16="http://schemas.microsoft.com/office/drawing/2014/main" id="{00000000-0008-0000-0100-0000C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463" name="【学校施設】&#10;有形固定資産減価償却率最小値テキスト">
          <a:extLst>
            <a:ext uri="{FF2B5EF4-FFF2-40B4-BE49-F238E27FC236}">
              <a16:creationId xmlns:a16="http://schemas.microsoft.com/office/drawing/2014/main" id="{00000000-0008-0000-0100-0000CF010000}"/>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465" name="【学校施設】&#10;有形固定資産減価償却率最大値テキスト">
          <a:extLst>
            <a:ext uri="{FF2B5EF4-FFF2-40B4-BE49-F238E27FC236}">
              <a16:creationId xmlns:a16="http://schemas.microsoft.com/office/drawing/2014/main" id="{00000000-0008-0000-0100-0000D1010000}"/>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467" name="【学校施設】&#10;有形固定資産減価償却率平均値テキスト">
          <a:extLst>
            <a:ext uri="{FF2B5EF4-FFF2-40B4-BE49-F238E27FC236}">
              <a16:creationId xmlns:a16="http://schemas.microsoft.com/office/drawing/2014/main" id="{00000000-0008-0000-0100-0000D3010000}"/>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472" name="フローチャート: 判断 471">
          <a:extLst>
            <a:ext uri="{FF2B5EF4-FFF2-40B4-BE49-F238E27FC236}">
              <a16:creationId xmlns:a16="http://schemas.microsoft.com/office/drawing/2014/main" id="{00000000-0008-0000-0100-0000D8010000}"/>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120650</xdr:rowOff>
    </xdr:from>
    <xdr:to>
      <xdr:col>85</xdr:col>
      <xdr:colOff>177800</xdr:colOff>
      <xdr:row>62</xdr:row>
      <xdr:rowOff>50800</xdr:rowOff>
    </xdr:to>
    <xdr:sp macro="" textlink="">
      <xdr:nvSpPr>
        <xdr:cNvPr id="478" name="楕円 477">
          <a:extLst>
            <a:ext uri="{FF2B5EF4-FFF2-40B4-BE49-F238E27FC236}">
              <a16:creationId xmlns:a16="http://schemas.microsoft.com/office/drawing/2014/main" id="{00000000-0008-0000-0100-0000DE010000}"/>
            </a:ext>
          </a:extLst>
        </xdr:cNvPr>
        <xdr:cNvSpPr/>
      </xdr:nvSpPr>
      <xdr:spPr>
        <a:xfrm>
          <a:off x="16268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99077</xdr:rowOff>
    </xdr:from>
    <xdr:ext cx="405111" cy="259045"/>
    <xdr:sp macro="" textlink="">
      <xdr:nvSpPr>
        <xdr:cNvPr id="479" name="【学校施設】&#10;有形固定資産減価償却率該当値テキスト">
          <a:extLst>
            <a:ext uri="{FF2B5EF4-FFF2-40B4-BE49-F238E27FC236}">
              <a16:creationId xmlns:a16="http://schemas.microsoft.com/office/drawing/2014/main" id="{00000000-0008-0000-0100-0000DF010000}"/>
            </a:ext>
          </a:extLst>
        </xdr:cNvPr>
        <xdr:cNvSpPr txBox="1"/>
      </xdr:nvSpPr>
      <xdr:spPr>
        <a:xfrm>
          <a:off x="163576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149225</xdr:rowOff>
    </xdr:from>
    <xdr:to>
      <xdr:col>81</xdr:col>
      <xdr:colOff>101600</xdr:colOff>
      <xdr:row>62</xdr:row>
      <xdr:rowOff>79375</xdr:rowOff>
    </xdr:to>
    <xdr:sp macro="" textlink="">
      <xdr:nvSpPr>
        <xdr:cNvPr id="480" name="楕円 479">
          <a:extLst>
            <a:ext uri="{FF2B5EF4-FFF2-40B4-BE49-F238E27FC236}">
              <a16:creationId xmlns:a16="http://schemas.microsoft.com/office/drawing/2014/main" id="{00000000-0008-0000-0100-0000E0010000}"/>
            </a:ext>
          </a:extLst>
        </xdr:cNvPr>
        <xdr:cNvSpPr/>
      </xdr:nvSpPr>
      <xdr:spPr>
        <a:xfrm>
          <a:off x="15430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0</xdr:rowOff>
    </xdr:from>
    <xdr:to>
      <xdr:col>85</xdr:col>
      <xdr:colOff>127000</xdr:colOff>
      <xdr:row>62</xdr:row>
      <xdr:rowOff>28575</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flipV="1">
          <a:off x="15481300" y="106299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82" name="n_1aveValue【学校施設】&#10;有形固定資産減価償却率">
          <a:extLst>
            <a:ext uri="{FF2B5EF4-FFF2-40B4-BE49-F238E27FC236}">
              <a16:creationId xmlns:a16="http://schemas.microsoft.com/office/drawing/2014/main" id="{00000000-0008-0000-0100-0000E2010000}"/>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483" name="n_2aveValue【学校施設】&#10;有形固定資産減価償却率">
          <a:extLst>
            <a:ext uri="{FF2B5EF4-FFF2-40B4-BE49-F238E27FC236}">
              <a16:creationId xmlns:a16="http://schemas.microsoft.com/office/drawing/2014/main" id="{00000000-0008-0000-0100-0000E3010000}"/>
            </a:ext>
          </a:extLst>
        </xdr:cNvPr>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484" name="n_3aveValue【学校施設】&#10;有形固定資産減価償却率">
          <a:extLst>
            <a:ext uri="{FF2B5EF4-FFF2-40B4-BE49-F238E27FC236}">
              <a16:creationId xmlns:a16="http://schemas.microsoft.com/office/drawing/2014/main" id="{00000000-0008-0000-0100-0000E4010000}"/>
            </a:ext>
          </a:extLst>
        </xdr:cNvPr>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485" name="n_4aveValue【学校施設】&#10;有形固定資産減価償却率">
          <a:extLst>
            <a:ext uri="{FF2B5EF4-FFF2-40B4-BE49-F238E27FC236}">
              <a16:creationId xmlns:a16="http://schemas.microsoft.com/office/drawing/2014/main" id="{00000000-0008-0000-0100-0000E5010000}"/>
            </a:ext>
          </a:extLst>
        </xdr:cNvPr>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70502</xdr:rowOff>
    </xdr:from>
    <xdr:ext cx="405111" cy="259045"/>
    <xdr:sp macro="" textlink="">
      <xdr:nvSpPr>
        <xdr:cNvPr id="486" name="n_1mainValue【学校施設】&#10;有形固定資産減価償却率">
          <a:extLst>
            <a:ext uri="{FF2B5EF4-FFF2-40B4-BE49-F238E27FC236}">
              <a16:creationId xmlns:a16="http://schemas.microsoft.com/office/drawing/2014/main" id="{00000000-0008-0000-0100-0000E6010000}"/>
            </a:ext>
          </a:extLst>
        </xdr:cNvPr>
        <xdr:cNvSpPr txBox="1"/>
      </xdr:nvSpPr>
      <xdr:spPr>
        <a:xfrm>
          <a:off x="152660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8" name="【学校施設】&#10;一人当たり面積グラフ枠">
          <a:extLst>
            <a:ext uri="{FF2B5EF4-FFF2-40B4-BE49-F238E27FC236}">
              <a16:creationId xmlns:a16="http://schemas.microsoft.com/office/drawing/2014/main" id="{00000000-0008-0000-0100-0000FC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10" name="【学校施設】&#10;一人当たり面積最小値テキスト">
          <a:extLst>
            <a:ext uri="{FF2B5EF4-FFF2-40B4-BE49-F238E27FC236}">
              <a16:creationId xmlns:a16="http://schemas.microsoft.com/office/drawing/2014/main" id="{00000000-0008-0000-0100-0000FE010000}"/>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12" name="【学校施設】&#10;一人当たり面積最大値テキスト">
          <a:extLst>
            <a:ext uri="{FF2B5EF4-FFF2-40B4-BE49-F238E27FC236}">
              <a16:creationId xmlns:a16="http://schemas.microsoft.com/office/drawing/2014/main" id="{00000000-0008-0000-0100-000000020000}"/>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514" name="【学校施設】&#10;一人当たり面積平均値テキスト">
          <a:extLst>
            <a:ext uri="{FF2B5EF4-FFF2-40B4-BE49-F238E27FC236}">
              <a16:creationId xmlns:a16="http://schemas.microsoft.com/office/drawing/2014/main" id="{00000000-0008-0000-0100-000002020000}"/>
            </a:ext>
          </a:extLst>
        </xdr:cNvPr>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525" name="楕円 524">
          <a:extLst>
            <a:ext uri="{FF2B5EF4-FFF2-40B4-BE49-F238E27FC236}">
              <a16:creationId xmlns:a16="http://schemas.microsoft.com/office/drawing/2014/main" id="{00000000-0008-0000-0100-00000D020000}"/>
            </a:ext>
          </a:extLst>
        </xdr:cNvPr>
        <xdr:cNvSpPr/>
      </xdr:nvSpPr>
      <xdr:spPr>
        <a:xfrm>
          <a:off x="22110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40657</xdr:rowOff>
    </xdr:from>
    <xdr:ext cx="469744" cy="259045"/>
    <xdr:sp macro="" textlink="">
      <xdr:nvSpPr>
        <xdr:cNvPr id="526" name="【学校施設】&#10;一人当たり面積該当値テキスト">
          <a:extLst>
            <a:ext uri="{FF2B5EF4-FFF2-40B4-BE49-F238E27FC236}">
              <a16:creationId xmlns:a16="http://schemas.microsoft.com/office/drawing/2014/main" id="{00000000-0008-0000-0100-00000E020000}"/>
            </a:ext>
          </a:extLst>
        </xdr:cNvPr>
        <xdr:cNvSpPr txBox="1"/>
      </xdr:nvSpPr>
      <xdr:spPr>
        <a:xfrm>
          <a:off x="22199600"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20066</xdr:rowOff>
    </xdr:from>
    <xdr:to>
      <xdr:col>112</xdr:col>
      <xdr:colOff>38100</xdr:colOff>
      <xdr:row>61</xdr:row>
      <xdr:rowOff>121666</xdr:rowOff>
    </xdr:to>
    <xdr:sp macro="" textlink="">
      <xdr:nvSpPr>
        <xdr:cNvPr id="527" name="楕円 526">
          <a:extLst>
            <a:ext uri="{FF2B5EF4-FFF2-40B4-BE49-F238E27FC236}">
              <a16:creationId xmlns:a16="http://schemas.microsoft.com/office/drawing/2014/main" id="{00000000-0008-0000-0100-00000F020000}"/>
            </a:ext>
          </a:extLst>
        </xdr:cNvPr>
        <xdr:cNvSpPr/>
      </xdr:nvSpPr>
      <xdr:spPr>
        <a:xfrm>
          <a:off x="21272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68580</xdr:rowOff>
    </xdr:from>
    <xdr:to>
      <xdr:col>116</xdr:col>
      <xdr:colOff>63500</xdr:colOff>
      <xdr:row>61</xdr:row>
      <xdr:rowOff>70866</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flipV="1">
          <a:off x="21323300" y="1052703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529" name="n_1aveValue【学校施設】&#10;一人当たり面積">
          <a:extLst>
            <a:ext uri="{FF2B5EF4-FFF2-40B4-BE49-F238E27FC236}">
              <a16:creationId xmlns:a16="http://schemas.microsoft.com/office/drawing/2014/main" id="{00000000-0008-0000-0100-000011020000}"/>
            </a:ext>
          </a:extLst>
        </xdr:cNvPr>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530" name="n_2aveValue【学校施設】&#10;一人当たり面積">
          <a:extLst>
            <a:ext uri="{FF2B5EF4-FFF2-40B4-BE49-F238E27FC236}">
              <a16:creationId xmlns:a16="http://schemas.microsoft.com/office/drawing/2014/main" id="{00000000-0008-0000-0100-000012020000}"/>
            </a:ext>
          </a:extLst>
        </xdr:cNvPr>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531" name="n_3aveValue【学校施設】&#10;一人当たり面積">
          <a:extLst>
            <a:ext uri="{FF2B5EF4-FFF2-40B4-BE49-F238E27FC236}">
              <a16:creationId xmlns:a16="http://schemas.microsoft.com/office/drawing/2014/main" id="{00000000-0008-0000-0100-000013020000}"/>
            </a:ext>
          </a:extLst>
        </xdr:cNvPr>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532" name="n_4aveValue【学校施設】&#10;一人当たり面積">
          <a:extLst>
            <a:ext uri="{FF2B5EF4-FFF2-40B4-BE49-F238E27FC236}">
              <a16:creationId xmlns:a16="http://schemas.microsoft.com/office/drawing/2014/main" id="{00000000-0008-0000-0100-000014020000}"/>
            </a:ext>
          </a:extLst>
        </xdr:cNvPr>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138193</xdr:rowOff>
    </xdr:from>
    <xdr:ext cx="469744" cy="259045"/>
    <xdr:sp macro="" textlink="">
      <xdr:nvSpPr>
        <xdr:cNvPr id="533" name="n_1mainValue【学校施設】&#10;一人当たり面積">
          <a:extLst>
            <a:ext uri="{FF2B5EF4-FFF2-40B4-BE49-F238E27FC236}">
              <a16:creationId xmlns:a16="http://schemas.microsoft.com/office/drawing/2014/main" id="{00000000-0008-0000-0100-000015020000}"/>
            </a:ext>
          </a:extLst>
        </xdr:cNvPr>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8" name="【児童館】&#10;有形固定資産減価償却率グラフ枠">
          <a:extLst>
            <a:ext uri="{FF2B5EF4-FFF2-40B4-BE49-F238E27FC236}">
              <a16:creationId xmlns:a16="http://schemas.microsoft.com/office/drawing/2014/main" id="{00000000-0008-0000-0100-00002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60" name="【児童館】&#10;有形固定資産減価償却率最小値テキスト">
          <a:extLst>
            <a:ext uri="{FF2B5EF4-FFF2-40B4-BE49-F238E27FC236}">
              <a16:creationId xmlns:a16="http://schemas.microsoft.com/office/drawing/2014/main" id="{00000000-0008-0000-0100-000030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62" name="【児童館】&#10;有形固定資産減価償却率最大値テキスト">
          <a:extLst>
            <a:ext uri="{FF2B5EF4-FFF2-40B4-BE49-F238E27FC236}">
              <a16:creationId xmlns:a16="http://schemas.microsoft.com/office/drawing/2014/main" id="{00000000-0008-0000-0100-000032020000}"/>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564" name="【児童館】&#10;有形固定資産減価償却率平均値テキスト">
          <a:extLst>
            <a:ext uri="{FF2B5EF4-FFF2-40B4-BE49-F238E27FC236}">
              <a16:creationId xmlns:a16="http://schemas.microsoft.com/office/drawing/2014/main" id="{00000000-0008-0000-0100-000034020000}"/>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65" name="フローチャート: 判断 564">
          <a:extLst>
            <a:ext uri="{FF2B5EF4-FFF2-40B4-BE49-F238E27FC236}">
              <a16:creationId xmlns:a16="http://schemas.microsoft.com/office/drawing/2014/main" id="{00000000-0008-0000-0100-000035020000}"/>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566" name="フローチャート: 判断 565">
          <a:extLst>
            <a:ext uri="{FF2B5EF4-FFF2-40B4-BE49-F238E27FC236}">
              <a16:creationId xmlns:a16="http://schemas.microsoft.com/office/drawing/2014/main" id="{00000000-0008-0000-0100-000036020000}"/>
            </a:ext>
          </a:extLst>
        </xdr:cNvPr>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567" name="フローチャート: 判断 566">
          <a:extLst>
            <a:ext uri="{FF2B5EF4-FFF2-40B4-BE49-F238E27FC236}">
              <a16:creationId xmlns:a16="http://schemas.microsoft.com/office/drawing/2014/main" id="{00000000-0008-0000-0100-000037020000}"/>
            </a:ext>
          </a:extLst>
        </xdr:cNvPr>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568" name="フローチャート: 判断 567">
          <a:extLst>
            <a:ext uri="{FF2B5EF4-FFF2-40B4-BE49-F238E27FC236}">
              <a16:creationId xmlns:a16="http://schemas.microsoft.com/office/drawing/2014/main" id="{00000000-0008-0000-0100-000038020000}"/>
            </a:ext>
          </a:extLst>
        </xdr:cNvPr>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569" name="フローチャート: 判断 568">
          <a:extLst>
            <a:ext uri="{FF2B5EF4-FFF2-40B4-BE49-F238E27FC236}">
              <a16:creationId xmlns:a16="http://schemas.microsoft.com/office/drawing/2014/main" id="{00000000-0008-0000-0100-000039020000}"/>
            </a:ext>
          </a:extLst>
        </xdr:cNvPr>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119562</xdr:rowOff>
    </xdr:from>
    <xdr:to>
      <xdr:col>85</xdr:col>
      <xdr:colOff>177800</xdr:colOff>
      <xdr:row>86</xdr:row>
      <xdr:rowOff>49712</xdr:rowOff>
    </xdr:to>
    <xdr:sp macro="" textlink="">
      <xdr:nvSpPr>
        <xdr:cNvPr id="575" name="楕円 574">
          <a:extLst>
            <a:ext uri="{FF2B5EF4-FFF2-40B4-BE49-F238E27FC236}">
              <a16:creationId xmlns:a16="http://schemas.microsoft.com/office/drawing/2014/main" id="{00000000-0008-0000-0100-00003F020000}"/>
            </a:ext>
          </a:extLst>
        </xdr:cNvPr>
        <xdr:cNvSpPr/>
      </xdr:nvSpPr>
      <xdr:spPr>
        <a:xfrm>
          <a:off x="162687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97989</xdr:rowOff>
    </xdr:from>
    <xdr:ext cx="405111" cy="259045"/>
    <xdr:sp macro="" textlink="">
      <xdr:nvSpPr>
        <xdr:cNvPr id="576" name="【児童館】&#10;有形固定資産減価償却率該当値テキスト">
          <a:extLst>
            <a:ext uri="{FF2B5EF4-FFF2-40B4-BE49-F238E27FC236}">
              <a16:creationId xmlns:a16="http://schemas.microsoft.com/office/drawing/2014/main" id="{00000000-0008-0000-0100-000040020000}"/>
            </a:ext>
          </a:extLst>
        </xdr:cNvPr>
        <xdr:cNvSpPr txBox="1"/>
      </xdr:nvSpPr>
      <xdr:spPr>
        <a:xfrm>
          <a:off x="16357600" y="1467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95069</xdr:rowOff>
    </xdr:from>
    <xdr:to>
      <xdr:col>81</xdr:col>
      <xdr:colOff>101600</xdr:colOff>
      <xdr:row>86</xdr:row>
      <xdr:rowOff>25219</xdr:rowOff>
    </xdr:to>
    <xdr:sp macro="" textlink="">
      <xdr:nvSpPr>
        <xdr:cNvPr id="577" name="楕円 576">
          <a:extLst>
            <a:ext uri="{FF2B5EF4-FFF2-40B4-BE49-F238E27FC236}">
              <a16:creationId xmlns:a16="http://schemas.microsoft.com/office/drawing/2014/main" id="{00000000-0008-0000-0100-000041020000}"/>
            </a:ext>
          </a:extLst>
        </xdr:cNvPr>
        <xdr:cNvSpPr/>
      </xdr:nvSpPr>
      <xdr:spPr>
        <a:xfrm>
          <a:off x="15430500" y="146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145869</xdr:rowOff>
    </xdr:from>
    <xdr:to>
      <xdr:col>85</xdr:col>
      <xdr:colOff>127000</xdr:colOff>
      <xdr:row>85</xdr:row>
      <xdr:rowOff>170362</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5481300" y="1471911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62972</xdr:rowOff>
    </xdr:from>
    <xdr:ext cx="405111" cy="259045"/>
    <xdr:sp macro="" textlink="">
      <xdr:nvSpPr>
        <xdr:cNvPr id="579" name="n_1aveValue【児童館】&#10;有形固定資産減価償却率">
          <a:extLst>
            <a:ext uri="{FF2B5EF4-FFF2-40B4-BE49-F238E27FC236}">
              <a16:creationId xmlns:a16="http://schemas.microsoft.com/office/drawing/2014/main" id="{00000000-0008-0000-0100-000043020000}"/>
            </a:ext>
          </a:extLst>
        </xdr:cNvPr>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580" name="n_2aveValue【児童館】&#10;有形固定資産減価償却率">
          <a:extLst>
            <a:ext uri="{FF2B5EF4-FFF2-40B4-BE49-F238E27FC236}">
              <a16:creationId xmlns:a16="http://schemas.microsoft.com/office/drawing/2014/main" id="{00000000-0008-0000-0100-000044020000}"/>
            </a:ext>
          </a:extLst>
        </xdr:cNvPr>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581" name="n_3aveValue【児童館】&#10;有形固定資産減価償却率">
          <a:extLst>
            <a:ext uri="{FF2B5EF4-FFF2-40B4-BE49-F238E27FC236}">
              <a16:creationId xmlns:a16="http://schemas.microsoft.com/office/drawing/2014/main" id="{00000000-0008-0000-0100-000045020000}"/>
            </a:ext>
          </a:extLst>
        </xdr:cNvPr>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582" name="n_4aveValue【児童館】&#10;有形固定資産減価償却率">
          <a:extLst>
            <a:ext uri="{FF2B5EF4-FFF2-40B4-BE49-F238E27FC236}">
              <a16:creationId xmlns:a16="http://schemas.microsoft.com/office/drawing/2014/main" id="{00000000-0008-0000-0100-000046020000}"/>
            </a:ext>
          </a:extLst>
        </xdr:cNvPr>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16346</xdr:rowOff>
    </xdr:from>
    <xdr:ext cx="405111" cy="259045"/>
    <xdr:sp macro="" textlink="">
      <xdr:nvSpPr>
        <xdr:cNvPr id="583" name="n_1mainValue【児童館】&#10;有形固定資産減価償却率">
          <a:extLst>
            <a:ext uri="{FF2B5EF4-FFF2-40B4-BE49-F238E27FC236}">
              <a16:creationId xmlns:a16="http://schemas.microsoft.com/office/drawing/2014/main" id="{00000000-0008-0000-0100-000047020000}"/>
            </a:ext>
          </a:extLst>
        </xdr:cNvPr>
        <xdr:cNvSpPr txBox="1"/>
      </xdr:nvSpPr>
      <xdr:spPr>
        <a:xfrm>
          <a:off x="15266044" y="1476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a:extLst>
            <a:ext uri="{FF2B5EF4-FFF2-40B4-BE49-F238E27FC236}">
              <a16:creationId xmlns:a16="http://schemas.microsoft.com/office/drawing/2014/main" id="{00000000-0008-0000-0100-00004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児童館】&#10;一人当たり面積グラフ枠">
          <a:extLst>
            <a:ext uri="{FF2B5EF4-FFF2-40B4-BE49-F238E27FC236}">
              <a16:creationId xmlns:a16="http://schemas.microsoft.com/office/drawing/2014/main" id="{00000000-0008-0000-0100-00005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8" name="【児童館】&#10;一人当たり面積最小値テキスト">
          <a:extLst>
            <a:ext uri="{FF2B5EF4-FFF2-40B4-BE49-F238E27FC236}">
              <a16:creationId xmlns:a16="http://schemas.microsoft.com/office/drawing/2014/main" id="{00000000-0008-0000-0100-000060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10" name="【児童館】&#10;一人当たり面積最大値テキスト">
          <a:extLst>
            <a:ext uri="{FF2B5EF4-FFF2-40B4-BE49-F238E27FC236}">
              <a16:creationId xmlns:a16="http://schemas.microsoft.com/office/drawing/2014/main" id="{00000000-0008-0000-0100-00006202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612" name="【児童館】&#10;一人当たり面積平均値テキスト">
          <a:extLst>
            <a:ext uri="{FF2B5EF4-FFF2-40B4-BE49-F238E27FC236}">
              <a16:creationId xmlns:a16="http://schemas.microsoft.com/office/drawing/2014/main" id="{00000000-0008-0000-0100-000064020000}"/>
            </a:ext>
          </a:extLst>
        </xdr:cNvPr>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13" name="フローチャート: 判断 612">
          <a:extLst>
            <a:ext uri="{FF2B5EF4-FFF2-40B4-BE49-F238E27FC236}">
              <a16:creationId xmlns:a16="http://schemas.microsoft.com/office/drawing/2014/main" id="{00000000-0008-0000-0100-000065020000}"/>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14" name="フローチャート: 判断 613">
          <a:extLst>
            <a:ext uri="{FF2B5EF4-FFF2-40B4-BE49-F238E27FC236}">
              <a16:creationId xmlns:a16="http://schemas.microsoft.com/office/drawing/2014/main" id="{00000000-0008-0000-0100-00006602000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615" name="フローチャート: 判断 614">
          <a:extLst>
            <a:ext uri="{FF2B5EF4-FFF2-40B4-BE49-F238E27FC236}">
              <a16:creationId xmlns:a16="http://schemas.microsoft.com/office/drawing/2014/main" id="{00000000-0008-0000-0100-000067020000}"/>
            </a:ext>
          </a:extLst>
        </xdr:cNvPr>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616" name="フローチャート: 判断 615">
          <a:extLst>
            <a:ext uri="{FF2B5EF4-FFF2-40B4-BE49-F238E27FC236}">
              <a16:creationId xmlns:a16="http://schemas.microsoft.com/office/drawing/2014/main" id="{00000000-0008-0000-0100-000068020000}"/>
            </a:ext>
          </a:extLst>
        </xdr:cNvPr>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617" name="フローチャート: 判断 616">
          <a:extLst>
            <a:ext uri="{FF2B5EF4-FFF2-40B4-BE49-F238E27FC236}">
              <a16:creationId xmlns:a16="http://schemas.microsoft.com/office/drawing/2014/main" id="{00000000-0008-0000-0100-000069020000}"/>
            </a:ext>
          </a:extLst>
        </xdr:cNvPr>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88900</xdr:rowOff>
    </xdr:from>
    <xdr:to>
      <xdr:col>116</xdr:col>
      <xdr:colOff>114300</xdr:colOff>
      <xdr:row>81</xdr:row>
      <xdr:rowOff>19050</xdr:rowOff>
    </xdr:to>
    <xdr:sp macro="" textlink="">
      <xdr:nvSpPr>
        <xdr:cNvPr id="623" name="楕円 622">
          <a:extLst>
            <a:ext uri="{FF2B5EF4-FFF2-40B4-BE49-F238E27FC236}">
              <a16:creationId xmlns:a16="http://schemas.microsoft.com/office/drawing/2014/main" id="{00000000-0008-0000-0100-00006F020000}"/>
            </a:ext>
          </a:extLst>
        </xdr:cNvPr>
        <xdr:cNvSpPr/>
      </xdr:nvSpPr>
      <xdr:spPr>
        <a:xfrm>
          <a:off x="22110700" y="138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111777</xdr:rowOff>
    </xdr:from>
    <xdr:ext cx="469744" cy="259045"/>
    <xdr:sp macro="" textlink="">
      <xdr:nvSpPr>
        <xdr:cNvPr id="624" name="【児童館】&#10;一人当たり面積該当値テキスト">
          <a:extLst>
            <a:ext uri="{FF2B5EF4-FFF2-40B4-BE49-F238E27FC236}">
              <a16:creationId xmlns:a16="http://schemas.microsoft.com/office/drawing/2014/main" id="{00000000-0008-0000-0100-000070020000}"/>
            </a:ext>
          </a:extLst>
        </xdr:cNvPr>
        <xdr:cNvSpPr txBox="1"/>
      </xdr:nvSpPr>
      <xdr:spPr>
        <a:xfrm>
          <a:off x="22199600"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88900</xdr:rowOff>
    </xdr:from>
    <xdr:to>
      <xdr:col>112</xdr:col>
      <xdr:colOff>38100</xdr:colOff>
      <xdr:row>81</xdr:row>
      <xdr:rowOff>19050</xdr:rowOff>
    </xdr:to>
    <xdr:sp macro="" textlink="">
      <xdr:nvSpPr>
        <xdr:cNvPr id="625" name="楕円 624">
          <a:extLst>
            <a:ext uri="{FF2B5EF4-FFF2-40B4-BE49-F238E27FC236}">
              <a16:creationId xmlns:a16="http://schemas.microsoft.com/office/drawing/2014/main" id="{00000000-0008-0000-0100-000071020000}"/>
            </a:ext>
          </a:extLst>
        </xdr:cNvPr>
        <xdr:cNvSpPr/>
      </xdr:nvSpPr>
      <xdr:spPr>
        <a:xfrm>
          <a:off x="21272500" y="138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139700</xdr:rowOff>
    </xdr:from>
    <xdr:to>
      <xdr:col>116</xdr:col>
      <xdr:colOff>63500</xdr:colOff>
      <xdr:row>80</xdr:row>
      <xdr:rowOff>139700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21323300" y="13855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27" name="n_1aveValue【児童館】&#10;一人当たり面積">
          <a:extLst>
            <a:ext uri="{FF2B5EF4-FFF2-40B4-BE49-F238E27FC236}">
              <a16:creationId xmlns:a16="http://schemas.microsoft.com/office/drawing/2014/main" id="{00000000-0008-0000-0100-000073020000}"/>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628" name="n_2aveValue【児童館】&#10;一人当たり面積">
          <a:extLst>
            <a:ext uri="{FF2B5EF4-FFF2-40B4-BE49-F238E27FC236}">
              <a16:creationId xmlns:a16="http://schemas.microsoft.com/office/drawing/2014/main" id="{00000000-0008-0000-0100-000074020000}"/>
            </a:ext>
          </a:extLst>
        </xdr:cNvPr>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629" name="n_3aveValue【児童館】&#10;一人当たり面積">
          <a:extLst>
            <a:ext uri="{FF2B5EF4-FFF2-40B4-BE49-F238E27FC236}">
              <a16:creationId xmlns:a16="http://schemas.microsoft.com/office/drawing/2014/main" id="{00000000-0008-0000-0100-000075020000}"/>
            </a:ext>
          </a:extLst>
        </xdr:cNvPr>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630" name="n_4aveValue【児童館】&#10;一人当たり面積">
          <a:extLst>
            <a:ext uri="{FF2B5EF4-FFF2-40B4-BE49-F238E27FC236}">
              <a16:creationId xmlns:a16="http://schemas.microsoft.com/office/drawing/2014/main" id="{00000000-0008-0000-0100-000076020000}"/>
            </a:ext>
          </a:extLst>
        </xdr:cNvPr>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35577</xdr:rowOff>
    </xdr:from>
    <xdr:ext cx="469744" cy="259045"/>
    <xdr:sp macro="" textlink="">
      <xdr:nvSpPr>
        <xdr:cNvPr id="631" name="n_1mainValue【児童館】&#10;一人当たり面積">
          <a:extLst>
            <a:ext uri="{FF2B5EF4-FFF2-40B4-BE49-F238E27FC236}">
              <a16:creationId xmlns:a16="http://schemas.microsoft.com/office/drawing/2014/main" id="{00000000-0008-0000-0100-000077020000}"/>
            </a:ext>
          </a:extLst>
        </xdr:cNvPr>
        <xdr:cNvSpPr txBox="1"/>
      </xdr:nvSpPr>
      <xdr:spPr>
        <a:xfrm>
          <a:off x="21075727"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　類似団体と比較して特に有形固定資産減価償却率が高くなっている施設は、学校施設、児童館、図書館、体育館、福祉施設、市民会館、庁舎であり、特に低くなっている施設は、道路、認定こども園・幼稚園・保育所である。</a:t>
          </a:r>
        </a:p>
        <a:p>
          <a:r>
            <a:rPr lang="ja-JP" altLang="en-US" sz="1100" b="0" i="0" u="none" strike="noStrike" baseline="0">
              <a:solidFill>
                <a:schemeClr val="dk1"/>
              </a:solidFill>
              <a:latin typeface="+mn-lt"/>
              <a:ea typeface="+mn-ea"/>
              <a:cs typeface="+mn-cs"/>
            </a:rPr>
            <a:t>　道路については、</a:t>
          </a:r>
          <a:r>
            <a:rPr lang="ja-JP" altLang="ja-JP" sz="1100" b="0" i="0" baseline="0">
              <a:solidFill>
                <a:schemeClr val="dk1"/>
              </a:solidFill>
              <a:effectLst/>
              <a:latin typeface="+mn-lt"/>
              <a:ea typeface="+mn-ea"/>
              <a:cs typeface="+mn-cs"/>
            </a:rPr>
            <a:t>有形固定資産減価償却率</a:t>
          </a:r>
          <a:r>
            <a:rPr lang="en-US" altLang="ja-JP" sz="1100" b="0" i="0" baseline="0">
              <a:solidFill>
                <a:schemeClr val="dk1"/>
              </a:solidFill>
              <a:effectLst/>
              <a:latin typeface="+mn-lt"/>
              <a:ea typeface="+mn-ea"/>
              <a:cs typeface="+mn-cs"/>
            </a:rPr>
            <a:t>48.6</a:t>
          </a:r>
          <a:r>
            <a:rPr lang="ja-JP" altLang="ja-JP" sz="1100" b="0" i="0" baseline="0">
              <a:solidFill>
                <a:schemeClr val="dk1"/>
              </a:solidFill>
              <a:effectLst/>
              <a:latin typeface="+mn-lt"/>
              <a:ea typeface="+mn-ea"/>
              <a:cs typeface="+mn-cs"/>
            </a:rPr>
            <a:t>％</a:t>
          </a:r>
          <a:r>
            <a:rPr lang="ja-JP" altLang="en-US" sz="1100" b="0" i="0" u="none" strike="noStrike" baseline="0">
              <a:solidFill>
                <a:schemeClr val="dk1"/>
              </a:solidFill>
              <a:latin typeface="+mn-lt"/>
              <a:ea typeface="+mn-ea"/>
              <a:cs typeface="+mn-cs"/>
            </a:rPr>
            <a:t>となっており、すべての町民の日常生活に密接に関連しているため平成</a:t>
          </a:r>
          <a:r>
            <a:rPr lang="en-US" altLang="ja-JP" sz="1100" b="0" i="0" u="none" strike="noStrike" baseline="0">
              <a:solidFill>
                <a:schemeClr val="dk1"/>
              </a:solidFill>
              <a:latin typeface="+mn-lt"/>
              <a:ea typeface="+mn-ea"/>
              <a:cs typeface="+mn-cs"/>
            </a:rPr>
            <a:t>18</a:t>
          </a:r>
          <a:r>
            <a:rPr lang="ja-JP" altLang="en-US" sz="1100" b="0" i="0" u="none" strike="noStrike" baseline="0">
              <a:solidFill>
                <a:schemeClr val="dk1"/>
              </a:solidFill>
              <a:latin typeface="+mn-lt"/>
              <a:ea typeface="+mn-ea"/>
              <a:cs typeface="+mn-cs"/>
            </a:rPr>
            <a:t>年に美里町が誕生してから計画的に改修を行ってきたことにより、類似団体と比較して低い水準を維持している。</a:t>
          </a:r>
          <a:r>
            <a:rPr lang="ja-JP" altLang="ja-JP" sz="1100" b="0" i="0" baseline="0">
              <a:solidFill>
                <a:schemeClr val="dk1"/>
              </a:solidFill>
              <a:effectLst/>
              <a:latin typeface="+mn-lt"/>
              <a:ea typeface="+mn-ea"/>
              <a:cs typeface="+mn-cs"/>
            </a:rPr>
            <a:t>認定こども園・幼稚園・保育所</a:t>
          </a:r>
          <a:r>
            <a:rPr lang="ja-JP" altLang="en-US" sz="1100" b="0" i="0" u="none" strike="noStrike" baseline="0">
              <a:solidFill>
                <a:schemeClr val="dk1"/>
              </a:solidFill>
              <a:latin typeface="+mn-lt"/>
              <a:ea typeface="+mn-ea"/>
              <a:cs typeface="+mn-cs"/>
            </a:rPr>
            <a:t>については、幼稚園が有形固定資産減価償却率</a:t>
          </a:r>
          <a:r>
            <a:rPr lang="en-US" altLang="ja-JP" sz="1100" b="0" i="0" u="none" strike="noStrike" baseline="0">
              <a:solidFill>
                <a:schemeClr val="dk1"/>
              </a:solidFill>
              <a:latin typeface="+mn-lt"/>
              <a:ea typeface="+mn-ea"/>
              <a:cs typeface="+mn-cs"/>
            </a:rPr>
            <a:t>28.9</a:t>
          </a:r>
          <a:r>
            <a:rPr lang="ja-JP" altLang="en-US" sz="1100" b="0" i="0" u="none" strike="noStrike" baseline="0">
              <a:solidFill>
                <a:schemeClr val="dk1"/>
              </a:solidFill>
              <a:latin typeface="+mn-lt"/>
              <a:ea typeface="+mn-ea"/>
              <a:cs typeface="+mn-cs"/>
            </a:rPr>
            <a:t>％となっており、東日本大震災の被害を受けて統合幼稚園を平成</a:t>
          </a:r>
          <a:r>
            <a:rPr lang="en-US" altLang="ja-JP" sz="1100" b="0" i="0" u="none" strike="noStrike" baseline="0">
              <a:solidFill>
                <a:schemeClr val="dk1"/>
              </a:solidFill>
              <a:latin typeface="+mn-lt"/>
              <a:ea typeface="+mn-ea"/>
              <a:cs typeface="+mn-cs"/>
            </a:rPr>
            <a:t>24</a:t>
          </a:r>
          <a:r>
            <a:rPr lang="ja-JP" altLang="en-US" sz="1100" b="0" i="0" u="none" strike="noStrike" baseline="0">
              <a:solidFill>
                <a:schemeClr val="dk1"/>
              </a:solidFill>
              <a:latin typeface="+mn-lt"/>
              <a:ea typeface="+mn-ea"/>
              <a:cs typeface="+mn-cs"/>
            </a:rPr>
            <a:t>年に建設したことが主な要因である。</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学校施設については、昭和</a:t>
          </a:r>
          <a:r>
            <a:rPr lang="en-US" altLang="ja-JP" sz="1100" b="0" i="0" u="none" strike="noStrike" baseline="0">
              <a:solidFill>
                <a:schemeClr val="dk1"/>
              </a:solidFill>
              <a:latin typeface="+mn-lt"/>
              <a:ea typeface="+mn-ea"/>
              <a:cs typeface="+mn-cs"/>
            </a:rPr>
            <a:t>40</a:t>
          </a:r>
          <a:r>
            <a:rPr lang="ja-JP" altLang="en-US" sz="1100" b="0" i="0" u="none" strike="noStrike" baseline="0">
              <a:solidFill>
                <a:schemeClr val="dk1"/>
              </a:solidFill>
              <a:latin typeface="+mn-lt"/>
              <a:ea typeface="+mn-ea"/>
              <a:cs typeface="+mn-cs"/>
            </a:rPr>
            <a:t>年代から昭和</a:t>
          </a:r>
          <a:r>
            <a:rPr lang="en-US" altLang="ja-JP" sz="1100" b="0" i="0" u="none" strike="noStrike" baseline="0">
              <a:solidFill>
                <a:schemeClr val="dk1"/>
              </a:solidFill>
              <a:latin typeface="+mn-lt"/>
              <a:ea typeface="+mn-ea"/>
              <a:cs typeface="+mn-cs"/>
            </a:rPr>
            <a:t>50</a:t>
          </a:r>
          <a:r>
            <a:rPr lang="ja-JP" altLang="en-US" sz="1100" b="0" i="0" u="none" strike="noStrike" baseline="0">
              <a:solidFill>
                <a:schemeClr val="dk1"/>
              </a:solidFill>
              <a:latin typeface="+mn-lt"/>
              <a:ea typeface="+mn-ea"/>
              <a:cs typeface="+mn-cs"/>
            </a:rPr>
            <a:t>年代に建設したものが多いため、</a:t>
          </a:r>
          <a:r>
            <a:rPr lang="ja-JP" altLang="ja-JP" sz="1100" b="0" i="0" baseline="0">
              <a:solidFill>
                <a:schemeClr val="dk1"/>
              </a:solidFill>
              <a:effectLst/>
              <a:latin typeface="+mn-lt"/>
              <a:ea typeface="+mn-ea"/>
              <a:cs typeface="+mn-cs"/>
            </a:rPr>
            <a:t>有形固定資産減価償却率</a:t>
          </a:r>
          <a:r>
            <a:rPr lang="en-US" altLang="ja-JP" sz="1100" b="0" i="0" baseline="0">
              <a:solidFill>
                <a:schemeClr val="dk1"/>
              </a:solidFill>
              <a:effectLst/>
              <a:latin typeface="+mn-lt"/>
              <a:ea typeface="+mn-ea"/>
              <a:cs typeface="+mn-cs"/>
            </a:rPr>
            <a:t>78.0</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と高い水準となっているが、今後、統合中学校整備事業を計画しており指標の改善を見込んでいる。</a:t>
          </a:r>
          <a:endParaRPr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　ほかの公共施設についても老朽化が進んでおり施設の更新計画は喫緊の課題であるが、最適</a:t>
          </a:r>
          <a:r>
            <a:rPr lang="ja-JP" altLang="ja-JP" sz="1100">
              <a:solidFill>
                <a:schemeClr val="dk1"/>
              </a:solidFill>
              <a:effectLst/>
              <a:latin typeface="+mn-lt"/>
              <a:ea typeface="+mn-ea"/>
              <a:cs typeface="+mn-cs"/>
            </a:rPr>
            <a:t>な配置による施設の更新経費の平準化及び維持管理経費の削減</a:t>
          </a:r>
          <a:r>
            <a:rPr lang="ja-JP" altLang="en-US" sz="1100">
              <a:solidFill>
                <a:schemeClr val="dk1"/>
              </a:solidFill>
              <a:effectLst/>
              <a:latin typeface="+mn-lt"/>
              <a:ea typeface="+mn-ea"/>
              <a:cs typeface="+mn-cs"/>
            </a:rPr>
            <a:t>に努め健全な財政運営に取り組んでいく。</a:t>
          </a:r>
          <a:endParaRPr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24,395
24,310
74.98
11,364,107
11,126,347
171,591
6,903,034
10,918,743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66222</xdr:rowOff>
    </xdr:from>
    <xdr:to>
      <xdr:col>24</xdr:col>
      <xdr:colOff>114300</xdr:colOff>
      <xdr:row>38</xdr:row>
      <xdr:rowOff>167822</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44649</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41728</xdr:rowOff>
    </xdr:from>
    <xdr:to>
      <xdr:col>20</xdr:col>
      <xdr:colOff>38100</xdr:colOff>
      <xdr:row>38</xdr:row>
      <xdr:rowOff>143328</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92528</xdr:rowOff>
    </xdr:from>
    <xdr:to>
      <xdr:col>24</xdr:col>
      <xdr:colOff>63500</xdr:colOff>
      <xdr:row>38</xdr:row>
      <xdr:rowOff>117022</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607628"/>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200-00004E000000}"/>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200-00004F000000}"/>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200-000050000000}"/>
            </a:ext>
          </a:extLst>
        </xdr:cNvPr>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1" name="n_4aveValue【図書館】&#10;有形固定資産減価償却率">
          <a:extLst>
            <a:ext uri="{FF2B5EF4-FFF2-40B4-BE49-F238E27FC236}">
              <a16:creationId xmlns:a16="http://schemas.microsoft.com/office/drawing/2014/main" id="{00000000-0008-0000-0200-000051000000}"/>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134455</xdr:rowOff>
    </xdr:from>
    <xdr:ext cx="405111" cy="259045"/>
    <xdr:sp macro="" textlink="">
      <xdr:nvSpPr>
        <xdr:cNvPr id="82" name="n_1main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00000000-0008-0000-02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a:extLst>
            <a:ext uri="{FF2B5EF4-FFF2-40B4-BE49-F238E27FC236}">
              <a16:creationId xmlns:a16="http://schemas.microsoft.com/office/drawing/2014/main" id="{00000000-0008-0000-0200-000067000000}"/>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05" name="【図書館】&#10;一人当たり面積最大値テキスト">
          <a:extLst>
            <a:ext uri="{FF2B5EF4-FFF2-40B4-BE49-F238E27FC236}">
              <a16:creationId xmlns:a16="http://schemas.microsoft.com/office/drawing/2014/main" id="{00000000-0008-0000-0200-000069000000}"/>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07" name="【図書館】&#10;一人当たり面積平均値テキスト">
          <a:extLst>
            <a:ext uri="{FF2B5EF4-FFF2-40B4-BE49-F238E27FC236}">
              <a16:creationId xmlns:a16="http://schemas.microsoft.com/office/drawing/2014/main" id="{00000000-0008-0000-0200-00006B000000}"/>
            </a:ext>
          </a:extLst>
        </xdr:cNvPr>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08" name="フローチャート: 判断 107">
          <a:extLst>
            <a:ext uri="{FF2B5EF4-FFF2-40B4-BE49-F238E27FC236}">
              <a16:creationId xmlns:a16="http://schemas.microsoft.com/office/drawing/2014/main" id="{00000000-0008-0000-0200-00006C000000}"/>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09" name="フローチャート: 判断 108">
          <a:extLst>
            <a:ext uri="{FF2B5EF4-FFF2-40B4-BE49-F238E27FC236}">
              <a16:creationId xmlns:a16="http://schemas.microsoft.com/office/drawing/2014/main" id="{00000000-0008-0000-0200-00006D000000}"/>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0" name="フローチャート: 判断 109">
          <a:extLst>
            <a:ext uri="{FF2B5EF4-FFF2-40B4-BE49-F238E27FC236}">
              <a16:creationId xmlns:a16="http://schemas.microsoft.com/office/drawing/2014/main" id="{00000000-0008-0000-0200-00006E000000}"/>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1" name="フローチャート: 判断 110">
          <a:extLst>
            <a:ext uri="{FF2B5EF4-FFF2-40B4-BE49-F238E27FC236}">
              <a16:creationId xmlns:a16="http://schemas.microsoft.com/office/drawing/2014/main" id="{00000000-0008-0000-0200-00006F000000}"/>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36830</xdr:rowOff>
    </xdr:from>
    <xdr:to>
      <xdr:col>55</xdr:col>
      <xdr:colOff>50800</xdr:colOff>
      <xdr:row>39</xdr:row>
      <xdr:rowOff>138430</xdr:rowOff>
    </xdr:to>
    <xdr:sp macro="" textlink="">
      <xdr:nvSpPr>
        <xdr:cNvPr id="118" name="楕円 117">
          <a:extLst>
            <a:ext uri="{FF2B5EF4-FFF2-40B4-BE49-F238E27FC236}">
              <a16:creationId xmlns:a16="http://schemas.microsoft.com/office/drawing/2014/main" id="{00000000-0008-0000-0200-000076000000}"/>
            </a:ext>
          </a:extLst>
        </xdr:cNvPr>
        <xdr:cNvSpPr/>
      </xdr:nvSpPr>
      <xdr:spPr>
        <a:xfrm>
          <a:off x="10426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15257</xdr:rowOff>
    </xdr:from>
    <xdr:ext cx="469744" cy="259045"/>
    <xdr:sp macro="" textlink="">
      <xdr:nvSpPr>
        <xdr:cNvPr id="119" name="【図書館】&#10;一人当たり面積該当値テキスト">
          <a:extLst>
            <a:ext uri="{FF2B5EF4-FFF2-40B4-BE49-F238E27FC236}">
              <a16:creationId xmlns:a16="http://schemas.microsoft.com/office/drawing/2014/main" id="{00000000-0008-0000-0200-000077000000}"/>
            </a:ext>
          </a:extLst>
        </xdr:cNvPr>
        <xdr:cNvSpPr txBox="1"/>
      </xdr:nvSpPr>
      <xdr:spPr>
        <a:xfrm>
          <a:off x="10515600"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36830</xdr:rowOff>
    </xdr:from>
    <xdr:to>
      <xdr:col>50</xdr:col>
      <xdr:colOff>165100</xdr:colOff>
      <xdr:row>39</xdr:row>
      <xdr:rowOff>138430</xdr:rowOff>
    </xdr:to>
    <xdr:sp macro="" textlink="">
      <xdr:nvSpPr>
        <xdr:cNvPr id="120" name="楕円 119">
          <a:extLst>
            <a:ext uri="{FF2B5EF4-FFF2-40B4-BE49-F238E27FC236}">
              <a16:creationId xmlns:a16="http://schemas.microsoft.com/office/drawing/2014/main" id="{00000000-0008-0000-0200-000078000000}"/>
            </a:ext>
          </a:extLst>
        </xdr:cNvPr>
        <xdr:cNvSpPr/>
      </xdr:nvSpPr>
      <xdr:spPr>
        <a:xfrm>
          <a:off x="9588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87630</xdr:rowOff>
    </xdr:from>
    <xdr:to>
      <xdr:col>55</xdr:col>
      <xdr:colOff>0</xdr:colOff>
      <xdr:row>39</xdr:row>
      <xdr:rowOff>87630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9639300" y="677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22" name="n_1aveValue【図書館】&#10;一人当たり面積">
          <a:extLst>
            <a:ext uri="{FF2B5EF4-FFF2-40B4-BE49-F238E27FC236}">
              <a16:creationId xmlns:a16="http://schemas.microsoft.com/office/drawing/2014/main" id="{00000000-0008-0000-0200-00007A000000}"/>
            </a:ext>
          </a:extLst>
        </xdr:cNvPr>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23" name="n_2aveValue【図書館】&#10;一人当たり面積">
          <a:extLst>
            <a:ext uri="{FF2B5EF4-FFF2-40B4-BE49-F238E27FC236}">
              <a16:creationId xmlns:a16="http://schemas.microsoft.com/office/drawing/2014/main" id="{00000000-0008-0000-0200-00007B000000}"/>
            </a:ext>
          </a:extLst>
        </xdr:cNvPr>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24" name="n_3aveValue【図書館】&#10;一人当たり面積">
          <a:extLst>
            <a:ext uri="{FF2B5EF4-FFF2-40B4-BE49-F238E27FC236}">
              <a16:creationId xmlns:a16="http://schemas.microsoft.com/office/drawing/2014/main" id="{00000000-0008-0000-0200-00007C000000}"/>
            </a:ext>
          </a:extLst>
        </xdr:cNvPr>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25" name="n_4aveValue【図書館】&#10;一人当たり面積">
          <a:extLst>
            <a:ext uri="{FF2B5EF4-FFF2-40B4-BE49-F238E27FC236}">
              <a16:creationId xmlns:a16="http://schemas.microsoft.com/office/drawing/2014/main" id="{00000000-0008-0000-0200-00007D000000}"/>
            </a:ext>
          </a:extLst>
        </xdr:cNvPr>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129557</xdr:rowOff>
    </xdr:from>
    <xdr:ext cx="469744" cy="259045"/>
    <xdr:sp macro="" textlink="">
      <xdr:nvSpPr>
        <xdr:cNvPr id="126" name="n_1mainValue【図書館】&#10;一人当たり面積">
          <a:extLst>
            <a:ext uri="{FF2B5EF4-FFF2-40B4-BE49-F238E27FC236}">
              <a16:creationId xmlns:a16="http://schemas.microsoft.com/office/drawing/2014/main" id="{00000000-0008-0000-0200-00007E000000}"/>
            </a:ext>
          </a:extLst>
        </xdr:cNvPr>
        <xdr:cNvSpPr txBox="1"/>
      </xdr:nvSpPr>
      <xdr:spPr>
        <a:xfrm>
          <a:off x="9391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00000000-0008-0000-0200-00009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51" name="【体育館・プール】&#10;有形固定資産減価償却率最小値テキスト">
          <a:extLst>
            <a:ext uri="{FF2B5EF4-FFF2-40B4-BE49-F238E27FC236}">
              <a16:creationId xmlns:a16="http://schemas.microsoft.com/office/drawing/2014/main" id="{00000000-0008-0000-0200-000097000000}"/>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53" name="【体育館・プール】&#10;有形固定資産減価償却率最大値テキスト">
          <a:extLst>
            <a:ext uri="{FF2B5EF4-FFF2-40B4-BE49-F238E27FC236}">
              <a16:creationId xmlns:a16="http://schemas.microsoft.com/office/drawing/2014/main" id="{00000000-0008-0000-0200-000099000000}"/>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00000000-0008-0000-0200-00009B000000}"/>
            </a:ext>
          </a:extLst>
        </xdr:cNvPr>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56" name="フローチャート: 判断 155">
          <a:extLst>
            <a:ext uri="{FF2B5EF4-FFF2-40B4-BE49-F238E27FC236}">
              <a16:creationId xmlns:a16="http://schemas.microsoft.com/office/drawing/2014/main" id="{00000000-0008-0000-0200-00009C000000}"/>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57" name="フローチャート: 判断 156">
          <a:extLst>
            <a:ext uri="{FF2B5EF4-FFF2-40B4-BE49-F238E27FC236}">
              <a16:creationId xmlns:a16="http://schemas.microsoft.com/office/drawing/2014/main" id="{00000000-0008-0000-0200-00009D000000}"/>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58" name="フローチャート: 判断 157">
          <a:extLst>
            <a:ext uri="{FF2B5EF4-FFF2-40B4-BE49-F238E27FC236}">
              <a16:creationId xmlns:a16="http://schemas.microsoft.com/office/drawing/2014/main" id="{00000000-0008-0000-0200-00009E000000}"/>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59" name="フローチャート: 判断 158">
          <a:extLst>
            <a:ext uri="{FF2B5EF4-FFF2-40B4-BE49-F238E27FC236}">
              <a16:creationId xmlns:a16="http://schemas.microsoft.com/office/drawing/2014/main" id="{00000000-0008-0000-0200-00009F000000}"/>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60" name="フローチャート: 判断 159">
          <a:extLst>
            <a:ext uri="{FF2B5EF4-FFF2-40B4-BE49-F238E27FC236}">
              <a16:creationId xmlns:a16="http://schemas.microsoft.com/office/drawing/2014/main" id="{00000000-0008-0000-0200-0000A0000000}"/>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101600</xdr:rowOff>
    </xdr:from>
    <xdr:to>
      <xdr:col>24</xdr:col>
      <xdr:colOff>114300</xdr:colOff>
      <xdr:row>62</xdr:row>
      <xdr:rowOff>31750</xdr:rowOff>
    </xdr:to>
    <xdr:sp macro="" textlink="">
      <xdr:nvSpPr>
        <xdr:cNvPr id="166" name="楕円 165">
          <a:extLst>
            <a:ext uri="{FF2B5EF4-FFF2-40B4-BE49-F238E27FC236}">
              <a16:creationId xmlns:a16="http://schemas.microsoft.com/office/drawing/2014/main" id="{00000000-0008-0000-0200-0000A6000000}"/>
            </a:ext>
          </a:extLst>
        </xdr:cNvPr>
        <xdr:cNvSpPr/>
      </xdr:nvSpPr>
      <xdr:spPr>
        <a:xfrm>
          <a:off x="4584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80027</xdr:rowOff>
    </xdr:from>
    <xdr:ext cx="405111" cy="259045"/>
    <xdr:sp macro="" textlink="">
      <xdr:nvSpPr>
        <xdr:cNvPr id="167" name="【体育館・プール】&#10;有形固定資産減価償却率該当値テキスト">
          <a:extLst>
            <a:ext uri="{FF2B5EF4-FFF2-40B4-BE49-F238E27FC236}">
              <a16:creationId xmlns:a16="http://schemas.microsoft.com/office/drawing/2014/main" id="{00000000-0008-0000-0200-0000A7000000}"/>
            </a:ext>
          </a:extLst>
        </xdr:cNvPr>
        <xdr:cNvSpPr txBox="1"/>
      </xdr:nvSpPr>
      <xdr:spPr>
        <a:xfrm>
          <a:off x="4673600"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67310</xdr:rowOff>
    </xdr:from>
    <xdr:to>
      <xdr:col>20</xdr:col>
      <xdr:colOff>38100</xdr:colOff>
      <xdr:row>61</xdr:row>
      <xdr:rowOff>168910</xdr:rowOff>
    </xdr:to>
    <xdr:sp macro="" textlink="">
      <xdr:nvSpPr>
        <xdr:cNvPr id="168" name="楕円 167">
          <a:extLst>
            <a:ext uri="{FF2B5EF4-FFF2-40B4-BE49-F238E27FC236}">
              <a16:creationId xmlns:a16="http://schemas.microsoft.com/office/drawing/2014/main" id="{00000000-0008-0000-0200-0000A8000000}"/>
            </a:ext>
          </a:extLst>
        </xdr:cNvPr>
        <xdr:cNvSpPr/>
      </xdr:nvSpPr>
      <xdr:spPr>
        <a:xfrm>
          <a:off x="3746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118110</xdr:rowOff>
    </xdr:from>
    <xdr:to>
      <xdr:col>24</xdr:col>
      <xdr:colOff>63500</xdr:colOff>
      <xdr:row>61</xdr:row>
      <xdr:rowOff>152400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3797300" y="105765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70" name="n_1aveValue【体育館・プール】&#10;有形固定資産減価償却率">
          <a:extLst>
            <a:ext uri="{FF2B5EF4-FFF2-40B4-BE49-F238E27FC236}">
              <a16:creationId xmlns:a16="http://schemas.microsoft.com/office/drawing/2014/main" id="{00000000-0008-0000-0200-0000AA000000}"/>
            </a:ext>
          </a:extLst>
        </xdr:cNvPr>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71" name="n_2aveValue【体育館・プール】&#10;有形固定資産減価償却率">
          <a:extLst>
            <a:ext uri="{FF2B5EF4-FFF2-40B4-BE49-F238E27FC236}">
              <a16:creationId xmlns:a16="http://schemas.microsoft.com/office/drawing/2014/main" id="{00000000-0008-0000-0200-0000AB000000}"/>
            </a:ext>
          </a:extLst>
        </xdr:cNvPr>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72" name="n_3aveValue【体育館・プール】&#10;有形固定資産減価償却率">
          <a:extLst>
            <a:ext uri="{FF2B5EF4-FFF2-40B4-BE49-F238E27FC236}">
              <a16:creationId xmlns:a16="http://schemas.microsoft.com/office/drawing/2014/main" id="{00000000-0008-0000-0200-0000AC000000}"/>
            </a:ext>
          </a:extLst>
        </xdr:cNvPr>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73" name="n_4aveValue【体育館・プール】&#10;有形固定資産減価償却率">
          <a:extLst>
            <a:ext uri="{FF2B5EF4-FFF2-40B4-BE49-F238E27FC236}">
              <a16:creationId xmlns:a16="http://schemas.microsoft.com/office/drawing/2014/main" id="{00000000-0008-0000-0200-0000AD000000}"/>
            </a:ext>
          </a:extLst>
        </xdr:cNvPr>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160037</xdr:rowOff>
    </xdr:from>
    <xdr:ext cx="405111" cy="259045"/>
    <xdr:sp macro="" textlink="">
      <xdr:nvSpPr>
        <xdr:cNvPr id="174" name="n_1mainValue【体育館・プール】&#10;有形固定資産減価償却率">
          <a:extLst>
            <a:ext uri="{FF2B5EF4-FFF2-40B4-BE49-F238E27FC236}">
              <a16:creationId xmlns:a16="http://schemas.microsoft.com/office/drawing/2014/main" id="{00000000-0008-0000-0200-0000AE000000}"/>
            </a:ext>
          </a:extLst>
        </xdr:cNvPr>
        <xdr:cNvSpPr txBox="1"/>
      </xdr:nvSpPr>
      <xdr:spPr>
        <a:xfrm>
          <a:off x="35820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a:extLst>
            <a:ext uri="{FF2B5EF4-FFF2-40B4-BE49-F238E27FC236}">
              <a16:creationId xmlns:a16="http://schemas.microsoft.com/office/drawing/2014/main" id="{00000000-0008-0000-0200-0000C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99" name="【体育館・プール】&#10;一人当たり面積最小値テキスト">
          <a:extLst>
            <a:ext uri="{FF2B5EF4-FFF2-40B4-BE49-F238E27FC236}">
              <a16:creationId xmlns:a16="http://schemas.microsoft.com/office/drawing/2014/main" id="{00000000-0008-0000-0200-0000C7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01" name="【体育館・プール】&#10;一人当たり面積最大値テキスト">
          <a:extLst>
            <a:ext uri="{FF2B5EF4-FFF2-40B4-BE49-F238E27FC236}">
              <a16:creationId xmlns:a16="http://schemas.microsoft.com/office/drawing/2014/main" id="{00000000-0008-0000-0200-0000C9000000}"/>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03" name="【体育館・プール】&#10;一人当たり面積平均値テキスト">
          <a:extLst>
            <a:ext uri="{FF2B5EF4-FFF2-40B4-BE49-F238E27FC236}">
              <a16:creationId xmlns:a16="http://schemas.microsoft.com/office/drawing/2014/main" id="{00000000-0008-0000-0200-0000CB000000}"/>
            </a:ext>
          </a:extLst>
        </xdr:cNvPr>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04" name="フローチャート: 判断 203">
          <a:extLst>
            <a:ext uri="{FF2B5EF4-FFF2-40B4-BE49-F238E27FC236}">
              <a16:creationId xmlns:a16="http://schemas.microsoft.com/office/drawing/2014/main" id="{00000000-0008-0000-0200-0000CC000000}"/>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05" name="フローチャート: 判断 204">
          <a:extLst>
            <a:ext uri="{FF2B5EF4-FFF2-40B4-BE49-F238E27FC236}">
              <a16:creationId xmlns:a16="http://schemas.microsoft.com/office/drawing/2014/main" id="{00000000-0008-0000-0200-0000CD000000}"/>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06" name="フローチャート: 判断 205">
          <a:extLst>
            <a:ext uri="{FF2B5EF4-FFF2-40B4-BE49-F238E27FC236}">
              <a16:creationId xmlns:a16="http://schemas.microsoft.com/office/drawing/2014/main" id="{00000000-0008-0000-0200-0000CE000000}"/>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07" name="フローチャート: 判断 206">
          <a:extLst>
            <a:ext uri="{FF2B5EF4-FFF2-40B4-BE49-F238E27FC236}">
              <a16:creationId xmlns:a16="http://schemas.microsoft.com/office/drawing/2014/main" id="{00000000-0008-0000-0200-0000CF000000}"/>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08" name="フローチャート: 判断 207">
          <a:extLst>
            <a:ext uri="{FF2B5EF4-FFF2-40B4-BE49-F238E27FC236}">
              <a16:creationId xmlns:a16="http://schemas.microsoft.com/office/drawing/2014/main" id="{00000000-0008-0000-0200-0000D0000000}"/>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15875</xdr:rowOff>
    </xdr:from>
    <xdr:to>
      <xdr:col>55</xdr:col>
      <xdr:colOff>50800</xdr:colOff>
      <xdr:row>61</xdr:row>
      <xdr:rowOff>117475</xdr:rowOff>
    </xdr:to>
    <xdr:sp macro="" textlink="">
      <xdr:nvSpPr>
        <xdr:cNvPr id="214" name="楕円 213">
          <a:extLst>
            <a:ext uri="{FF2B5EF4-FFF2-40B4-BE49-F238E27FC236}">
              <a16:creationId xmlns:a16="http://schemas.microsoft.com/office/drawing/2014/main" id="{00000000-0008-0000-0200-0000D6000000}"/>
            </a:ext>
          </a:extLst>
        </xdr:cNvPr>
        <xdr:cNvSpPr/>
      </xdr:nvSpPr>
      <xdr:spPr>
        <a:xfrm>
          <a:off x="104267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38752</xdr:rowOff>
    </xdr:from>
    <xdr:ext cx="469744" cy="259045"/>
    <xdr:sp macro="" textlink="">
      <xdr:nvSpPr>
        <xdr:cNvPr id="215" name="【体育館・プール】&#10;一人当たり面積該当値テキスト">
          <a:extLst>
            <a:ext uri="{FF2B5EF4-FFF2-40B4-BE49-F238E27FC236}">
              <a16:creationId xmlns:a16="http://schemas.microsoft.com/office/drawing/2014/main" id="{00000000-0008-0000-0200-0000D7000000}"/>
            </a:ext>
          </a:extLst>
        </xdr:cNvPr>
        <xdr:cNvSpPr txBox="1"/>
      </xdr:nvSpPr>
      <xdr:spPr>
        <a:xfrm>
          <a:off x="10515600"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19685</xdr:rowOff>
    </xdr:from>
    <xdr:to>
      <xdr:col>50</xdr:col>
      <xdr:colOff>165100</xdr:colOff>
      <xdr:row>61</xdr:row>
      <xdr:rowOff>121285</xdr:rowOff>
    </xdr:to>
    <xdr:sp macro="" textlink="">
      <xdr:nvSpPr>
        <xdr:cNvPr id="216" name="楕円 215">
          <a:extLst>
            <a:ext uri="{FF2B5EF4-FFF2-40B4-BE49-F238E27FC236}">
              <a16:creationId xmlns:a16="http://schemas.microsoft.com/office/drawing/2014/main" id="{00000000-0008-0000-0200-0000D8000000}"/>
            </a:ext>
          </a:extLst>
        </xdr:cNvPr>
        <xdr:cNvSpPr/>
      </xdr:nvSpPr>
      <xdr:spPr>
        <a:xfrm>
          <a:off x="9588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66675</xdr:rowOff>
    </xdr:from>
    <xdr:to>
      <xdr:col>55</xdr:col>
      <xdr:colOff>0</xdr:colOff>
      <xdr:row>61</xdr:row>
      <xdr:rowOff>70485</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flipV="1">
          <a:off x="9639300" y="1052512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18" name="n_1aveValue【体育館・プール】&#10;一人当たり面積">
          <a:extLst>
            <a:ext uri="{FF2B5EF4-FFF2-40B4-BE49-F238E27FC236}">
              <a16:creationId xmlns:a16="http://schemas.microsoft.com/office/drawing/2014/main" id="{00000000-0008-0000-0200-0000DA000000}"/>
            </a:ext>
          </a:extLst>
        </xdr:cNvPr>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19" name="n_2aveValue【体育館・プール】&#10;一人当たり面積">
          <a:extLst>
            <a:ext uri="{FF2B5EF4-FFF2-40B4-BE49-F238E27FC236}">
              <a16:creationId xmlns:a16="http://schemas.microsoft.com/office/drawing/2014/main" id="{00000000-0008-0000-0200-0000DB000000}"/>
            </a:ext>
          </a:extLst>
        </xdr:cNvPr>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20" name="n_3aveValue【体育館・プール】&#10;一人当たり面積">
          <a:extLst>
            <a:ext uri="{FF2B5EF4-FFF2-40B4-BE49-F238E27FC236}">
              <a16:creationId xmlns:a16="http://schemas.microsoft.com/office/drawing/2014/main" id="{00000000-0008-0000-0200-0000DC000000}"/>
            </a:ext>
          </a:extLst>
        </xdr:cNvPr>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21" name="n_4aveValue【体育館・プール】&#10;一人当たり面積">
          <a:extLst>
            <a:ext uri="{FF2B5EF4-FFF2-40B4-BE49-F238E27FC236}">
              <a16:creationId xmlns:a16="http://schemas.microsoft.com/office/drawing/2014/main" id="{00000000-0008-0000-0200-0000DD000000}"/>
            </a:ext>
          </a:extLst>
        </xdr:cNvPr>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137812</xdr:rowOff>
    </xdr:from>
    <xdr:ext cx="469744" cy="259045"/>
    <xdr:sp macro="" textlink="">
      <xdr:nvSpPr>
        <xdr:cNvPr id="222" name="n_1mainValue【体育館・プール】&#10;一人当たり面積">
          <a:extLst>
            <a:ext uri="{FF2B5EF4-FFF2-40B4-BE49-F238E27FC236}">
              <a16:creationId xmlns:a16="http://schemas.microsoft.com/office/drawing/2014/main" id="{00000000-0008-0000-0200-0000DE000000}"/>
            </a:ext>
          </a:extLst>
        </xdr:cNvPr>
        <xdr:cNvSpPr txBox="1"/>
      </xdr:nvSpPr>
      <xdr:spPr>
        <a:xfrm>
          <a:off x="93917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00000000-0008-0000-0200-0000F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48" name="【福祉施設】&#10;有形固定資産減価償却率最小値テキスト">
          <a:extLst>
            <a:ext uri="{FF2B5EF4-FFF2-40B4-BE49-F238E27FC236}">
              <a16:creationId xmlns:a16="http://schemas.microsoft.com/office/drawing/2014/main" id="{00000000-0008-0000-0200-0000F8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50" name="【福祉施設】&#10;有形固定資産減価償却率最大値テキスト">
          <a:extLst>
            <a:ext uri="{FF2B5EF4-FFF2-40B4-BE49-F238E27FC236}">
              <a16:creationId xmlns:a16="http://schemas.microsoft.com/office/drawing/2014/main" id="{00000000-0008-0000-0200-0000FA000000}"/>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52" name="【福祉施設】&#10;有形固定資産減価償却率平均値テキスト">
          <a:extLst>
            <a:ext uri="{FF2B5EF4-FFF2-40B4-BE49-F238E27FC236}">
              <a16:creationId xmlns:a16="http://schemas.microsoft.com/office/drawing/2014/main" id="{00000000-0008-0000-0200-0000FC000000}"/>
            </a:ext>
          </a:extLst>
        </xdr:cNvPr>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57" name="フローチャート: 判断 256">
          <a:extLst>
            <a:ext uri="{FF2B5EF4-FFF2-40B4-BE49-F238E27FC236}">
              <a16:creationId xmlns:a16="http://schemas.microsoft.com/office/drawing/2014/main" id="{00000000-0008-0000-0200-000001010000}"/>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264" name="【福祉施設】&#10;有形固定資産減価償却率該当値テキスト">
          <a:extLst>
            <a:ext uri="{FF2B5EF4-FFF2-40B4-BE49-F238E27FC236}">
              <a16:creationId xmlns:a16="http://schemas.microsoft.com/office/drawing/2014/main" id="{00000000-0008-0000-0200-000008010000}"/>
            </a:ext>
          </a:extLst>
        </xdr:cNvPr>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267" name="n_1aveValue【福祉施設】&#10;有形固定資産減価償却率">
          <a:extLst>
            <a:ext uri="{FF2B5EF4-FFF2-40B4-BE49-F238E27FC236}">
              <a16:creationId xmlns:a16="http://schemas.microsoft.com/office/drawing/2014/main" id="{00000000-0008-0000-0200-00000B010000}"/>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268" name="n_2aveValue【福祉施設】&#10;有形固定資産減価償却率">
          <a:extLst>
            <a:ext uri="{FF2B5EF4-FFF2-40B4-BE49-F238E27FC236}">
              <a16:creationId xmlns:a16="http://schemas.microsoft.com/office/drawing/2014/main" id="{00000000-0008-0000-0200-00000C010000}"/>
            </a:ext>
          </a:extLst>
        </xdr:cNvPr>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269" name="n_3aveValue【福祉施設】&#10;有形固定資産減価償却率">
          <a:extLst>
            <a:ext uri="{FF2B5EF4-FFF2-40B4-BE49-F238E27FC236}">
              <a16:creationId xmlns:a16="http://schemas.microsoft.com/office/drawing/2014/main" id="{00000000-0008-0000-0200-00000D010000}"/>
            </a:ext>
          </a:extLst>
        </xdr:cNvPr>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70" name="n_4aveValue【福祉施設】&#10;有形固定資産減価償却率">
          <a:extLst>
            <a:ext uri="{FF2B5EF4-FFF2-40B4-BE49-F238E27FC236}">
              <a16:creationId xmlns:a16="http://schemas.microsoft.com/office/drawing/2014/main" id="{00000000-0008-0000-0200-00000E010000}"/>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271" name="n_1mainValue【福祉施設】&#10;有形固定資産減価償却率">
          <a:extLst>
            <a:ext uri="{FF2B5EF4-FFF2-40B4-BE49-F238E27FC236}">
              <a16:creationId xmlns:a16="http://schemas.microsoft.com/office/drawing/2014/main" id="{00000000-0008-0000-0200-00000F010000}"/>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a:extLst>
            <a:ext uri="{FF2B5EF4-FFF2-40B4-BE49-F238E27FC236}">
              <a16:creationId xmlns:a16="http://schemas.microsoft.com/office/drawing/2014/main" id="{00000000-0008-0000-0200-00002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294" name="【福祉施設】&#10;一人当たり面積最小値テキスト">
          <a:extLst>
            <a:ext uri="{FF2B5EF4-FFF2-40B4-BE49-F238E27FC236}">
              <a16:creationId xmlns:a16="http://schemas.microsoft.com/office/drawing/2014/main" id="{00000000-0008-0000-0200-000026010000}"/>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296" name="【福祉施設】&#10;一人当たり面積最大値テキスト">
          <a:extLst>
            <a:ext uri="{FF2B5EF4-FFF2-40B4-BE49-F238E27FC236}">
              <a16:creationId xmlns:a16="http://schemas.microsoft.com/office/drawing/2014/main" id="{00000000-0008-0000-0200-000028010000}"/>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298" name="【福祉施設】&#10;一人当たり面積平均値テキスト">
          <a:extLst>
            <a:ext uri="{FF2B5EF4-FFF2-40B4-BE49-F238E27FC236}">
              <a16:creationId xmlns:a16="http://schemas.microsoft.com/office/drawing/2014/main" id="{00000000-0008-0000-0200-00002A010000}"/>
            </a:ext>
          </a:extLst>
        </xdr:cNvPr>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51308</xdr:rowOff>
    </xdr:from>
    <xdr:to>
      <xdr:col>55</xdr:col>
      <xdr:colOff>50800</xdr:colOff>
      <xdr:row>85</xdr:row>
      <xdr:rowOff>152908</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104267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137685</xdr:rowOff>
    </xdr:from>
    <xdr:ext cx="469744" cy="259045"/>
    <xdr:sp macro="" textlink="">
      <xdr:nvSpPr>
        <xdr:cNvPr id="310" name="【福祉施設】&#10;一人当たり面積該当値テキスト">
          <a:extLst>
            <a:ext uri="{FF2B5EF4-FFF2-40B4-BE49-F238E27FC236}">
              <a16:creationId xmlns:a16="http://schemas.microsoft.com/office/drawing/2014/main" id="{00000000-0008-0000-0200-000036010000}"/>
            </a:ext>
          </a:extLst>
        </xdr:cNvPr>
        <xdr:cNvSpPr txBox="1"/>
      </xdr:nvSpPr>
      <xdr:spPr>
        <a:xfrm>
          <a:off x="10515600" y="1453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51308</xdr:rowOff>
    </xdr:from>
    <xdr:to>
      <xdr:col>50</xdr:col>
      <xdr:colOff>165100</xdr:colOff>
      <xdr:row>85</xdr:row>
      <xdr:rowOff>152908</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95885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102108</xdr:rowOff>
    </xdr:from>
    <xdr:to>
      <xdr:col>55</xdr:col>
      <xdr:colOff>0</xdr:colOff>
      <xdr:row>85</xdr:row>
      <xdr:rowOff>102108</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9639300" y="14675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13" name="n_1aveValue【福祉施設】&#10;一人当たり面積">
          <a:extLst>
            <a:ext uri="{FF2B5EF4-FFF2-40B4-BE49-F238E27FC236}">
              <a16:creationId xmlns:a16="http://schemas.microsoft.com/office/drawing/2014/main" id="{00000000-0008-0000-0200-000039010000}"/>
            </a:ext>
          </a:extLst>
        </xdr:cNvPr>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14" name="n_2aveValue【福祉施設】&#10;一人当たり面積">
          <a:extLst>
            <a:ext uri="{FF2B5EF4-FFF2-40B4-BE49-F238E27FC236}">
              <a16:creationId xmlns:a16="http://schemas.microsoft.com/office/drawing/2014/main" id="{00000000-0008-0000-0200-00003A010000}"/>
            </a:ext>
          </a:extLst>
        </xdr:cNvPr>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15" name="n_3aveValue【福祉施設】&#10;一人当たり面積">
          <a:extLst>
            <a:ext uri="{FF2B5EF4-FFF2-40B4-BE49-F238E27FC236}">
              <a16:creationId xmlns:a16="http://schemas.microsoft.com/office/drawing/2014/main" id="{00000000-0008-0000-0200-00003B010000}"/>
            </a:ext>
          </a:extLst>
        </xdr:cNvPr>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16" name="n_4aveValue【福祉施設】&#10;一人当たり面積">
          <a:extLst>
            <a:ext uri="{FF2B5EF4-FFF2-40B4-BE49-F238E27FC236}">
              <a16:creationId xmlns:a16="http://schemas.microsoft.com/office/drawing/2014/main" id="{00000000-0008-0000-0200-00003C010000}"/>
            </a:ext>
          </a:extLst>
        </xdr:cNvPr>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144035</xdr:rowOff>
    </xdr:from>
    <xdr:ext cx="469744" cy="259045"/>
    <xdr:sp macro="" textlink="">
      <xdr:nvSpPr>
        <xdr:cNvPr id="317" name="n_1mainValue【福祉施設】&#10;一人当たり面積">
          <a:extLst>
            <a:ext uri="{FF2B5EF4-FFF2-40B4-BE49-F238E27FC236}">
              <a16:creationId xmlns:a16="http://schemas.microsoft.com/office/drawing/2014/main" id="{00000000-0008-0000-0200-00003D010000}"/>
            </a:ext>
          </a:extLst>
        </xdr:cNvPr>
        <xdr:cNvSpPr txBox="1"/>
      </xdr:nvSpPr>
      <xdr:spPr>
        <a:xfrm>
          <a:off x="93917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2" name="【市民会館】&#10;有形固定資産減価償却率グラフ枠">
          <a:extLst>
            <a:ext uri="{FF2B5EF4-FFF2-40B4-BE49-F238E27FC236}">
              <a16:creationId xmlns:a16="http://schemas.microsoft.com/office/drawing/2014/main" id="{00000000-0008-0000-0200-000056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44" name="【市民会館】&#10;有形固定資産減価償却率最小値テキスト">
          <a:extLst>
            <a:ext uri="{FF2B5EF4-FFF2-40B4-BE49-F238E27FC236}">
              <a16:creationId xmlns:a16="http://schemas.microsoft.com/office/drawing/2014/main" id="{00000000-0008-0000-0200-000058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46" name="【市民会館】&#10;有形固定資産減価償却率最大値テキスト">
          <a:extLst>
            <a:ext uri="{FF2B5EF4-FFF2-40B4-BE49-F238E27FC236}">
              <a16:creationId xmlns:a16="http://schemas.microsoft.com/office/drawing/2014/main" id="{00000000-0008-0000-0200-00005A010000}"/>
            </a:ext>
          </a:extLst>
        </xdr:cNvPr>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348" name="【市民会館】&#10;有形固定資産減価償却率平均値テキスト">
          <a:extLst>
            <a:ext uri="{FF2B5EF4-FFF2-40B4-BE49-F238E27FC236}">
              <a16:creationId xmlns:a16="http://schemas.microsoft.com/office/drawing/2014/main" id="{00000000-0008-0000-0200-00005C010000}"/>
            </a:ext>
          </a:extLst>
        </xdr:cNvPr>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128270</xdr:rowOff>
    </xdr:from>
    <xdr:to>
      <xdr:col>24</xdr:col>
      <xdr:colOff>114300</xdr:colOff>
      <xdr:row>107</xdr:row>
      <xdr:rowOff>58420</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4584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106697</xdr:rowOff>
    </xdr:from>
    <xdr:ext cx="405111" cy="259045"/>
    <xdr:sp macro="" textlink="">
      <xdr:nvSpPr>
        <xdr:cNvPr id="360" name="【市民会館】&#10;有形固定資産減価償却率該当値テキスト">
          <a:extLst>
            <a:ext uri="{FF2B5EF4-FFF2-40B4-BE49-F238E27FC236}">
              <a16:creationId xmlns:a16="http://schemas.microsoft.com/office/drawing/2014/main" id="{00000000-0008-0000-0200-000068010000}"/>
            </a:ext>
          </a:extLst>
        </xdr:cNvPr>
        <xdr:cNvSpPr txBox="1"/>
      </xdr:nvSpPr>
      <xdr:spPr>
        <a:xfrm>
          <a:off x="4673600"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118473</xdr:rowOff>
    </xdr:from>
    <xdr:to>
      <xdr:col>20</xdr:col>
      <xdr:colOff>38100</xdr:colOff>
      <xdr:row>107</xdr:row>
      <xdr:rowOff>48623</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3746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169273</xdr:rowOff>
    </xdr:from>
    <xdr:to>
      <xdr:col>24</xdr:col>
      <xdr:colOff>63500</xdr:colOff>
      <xdr:row>107</xdr:row>
      <xdr:rowOff>7620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3797300" y="1834297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363" name="n_1aveValue【市民会館】&#10;有形固定資産減価償却率">
          <a:extLst>
            <a:ext uri="{FF2B5EF4-FFF2-40B4-BE49-F238E27FC236}">
              <a16:creationId xmlns:a16="http://schemas.microsoft.com/office/drawing/2014/main" id="{00000000-0008-0000-0200-00006B010000}"/>
            </a:ext>
          </a:extLst>
        </xdr:cNvPr>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364" name="n_2aveValue【市民会館】&#10;有形固定資産減価償却率">
          <a:extLst>
            <a:ext uri="{FF2B5EF4-FFF2-40B4-BE49-F238E27FC236}">
              <a16:creationId xmlns:a16="http://schemas.microsoft.com/office/drawing/2014/main" id="{00000000-0008-0000-0200-00006C010000}"/>
            </a:ext>
          </a:extLst>
        </xdr:cNvPr>
        <xdr:cNvSpPr txBox="1"/>
      </xdr:nvSpPr>
      <xdr:spPr>
        <a:xfrm>
          <a:off x="2705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365" name="n_3aveValue【市民会館】&#10;有形固定資産減価償却率">
          <a:extLst>
            <a:ext uri="{FF2B5EF4-FFF2-40B4-BE49-F238E27FC236}">
              <a16:creationId xmlns:a16="http://schemas.microsoft.com/office/drawing/2014/main" id="{00000000-0008-0000-0200-00006D010000}"/>
            </a:ext>
          </a:extLst>
        </xdr:cNvPr>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366" name="n_4aveValue【市民会館】&#10;有形固定資産減価償却率">
          <a:extLst>
            <a:ext uri="{FF2B5EF4-FFF2-40B4-BE49-F238E27FC236}">
              <a16:creationId xmlns:a16="http://schemas.microsoft.com/office/drawing/2014/main" id="{00000000-0008-0000-0200-00006E010000}"/>
            </a:ext>
          </a:extLst>
        </xdr:cNvPr>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39750</xdr:rowOff>
    </xdr:from>
    <xdr:ext cx="405111" cy="259045"/>
    <xdr:sp macro="" textlink="">
      <xdr:nvSpPr>
        <xdr:cNvPr id="367" name="n_1mainValue【市民会館】&#10;有形固定資産減価償却率">
          <a:extLst>
            <a:ext uri="{FF2B5EF4-FFF2-40B4-BE49-F238E27FC236}">
              <a16:creationId xmlns:a16="http://schemas.microsoft.com/office/drawing/2014/main" id="{00000000-0008-0000-0200-00006F010000}"/>
            </a:ext>
          </a:extLst>
        </xdr:cNvPr>
        <xdr:cNvSpPr txBox="1"/>
      </xdr:nvSpPr>
      <xdr:spPr>
        <a:xfrm>
          <a:off x="35820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a:extLst>
            <a:ext uri="{FF2B5EF4-FFF2-40B4-BE49-F238E27FC236}">
              <a16:creationId xmlns:a16="http://schemas.microsoft.com/office/drawing/2014/main" id="{00000000-0008-0000-0200-00008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90" name="【市民会館】&#10;一人当たり面積最小値テキスト">
          <a:extLst>
            <a:ext uri="{FF2B5EF4-FFF2-40B4-BE49-F238E27FC236}">
              <a16:creationId xmlns:a16="http://schemas.microsoft.com/office/drawing/2014/main" id="{00000000-0008-0000-0200-00008601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392" name="【市民会館】&#10;一人当たり面積最大値テキスト">
          <a:extLst>
            <a:ext uri="{FF2B5EF4-FFF2-40B4-BE49-F238E27FC236}">
              <a16:creationId xmlns:a16="http://schemas.microsoft.com/office/drawing/2014/main" id="{00000000-0008-0000-0200-000088010000}"/>
            </a:ext>
          </a:extLst>
        </xdr:cNvPr>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394" name="【市民会館】&#10;一人当たり面積平均値テキスト">
          <a:extLst>
            <a:ext uri="{FF2B5EF4-FFF2-40B4-BE49-F238E27FC236}">
              <a16:creationId xmlns:a16="http://schemas.microsoft.com/office/drawing/2014/main" id="{00000000-0008-0000-0200-00008A010000}"/>
            </a:ext>
          </a:extLst>
        </xdr:cNvPr>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395" name="フローチャート: 判断 394">
          <a:extLst>
            <a:ext uri="{FF2B5EF4-FFF2-40B4-BE49-F238E27FC236}">
              <a16:creationId xmlns:a16="http://schemas.microsoft.com/office/drawing/2014/main" id="{00000000-0008-0000-0200-00008B010000}"/>
            </a:ext>
          </a:extLst>
        </xdr:cNvPr>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396" name="フローチャート: 判断 395">
          <a:extLst>
            <a:ext uri="{FF2B5EF4-FFF2-40B4-BE49-F238E27FC236}">
              <a16:creationId xmlns:a16="http://schemas.microsoft.com/office/drawing/2014/main" id="{00000000-0008-0000-0200-00008C010000}"/>
            </a:ext>
          </a:extLst>
        </xdr:cNvPr>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397" name="フローチャート: 判断 396">
          <a:extLst>
            <a:ext uri="{FF2B5EF4-FFF2-40B4-BE49-F238E27FC236}">
              <a16:creationId xmlns:a16="http://schemas.microsoft.com/office/drawing/2014/main" id="{00000000-0008-0000-0200-00008D010000}"/>
            </a:ext>
          </a:extLst>
        </xdr:cNvPr>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398" name="フローチャート: 判断 397">
          <a:extLst>
            <a:ext uri="{FF2B5EF4-FFF2-40B4-BE49-F238E27FC236}">
              <a16:creationId xmlns:a16="http://schemas.microsoft.com/office/drawing/2014/main" id="{00000000-0008-0000-0200-00008E010000}"/>
            </a:ext>
          </a:extLst>
        </xdr:cNvPr>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103124</xdr:rowOff>
    </xdr:from>
    <xdr:to>
      <xdr:col>55</xdr:col>
      <xdr:colOff>50800</xdr:colOff>
      <xdr:row>107</xdr:row>
      <xdr:rowOff>33274</xdr:rowOff>
    </xdr:to>
    <xdr:sp macro="" textlink="">
      <xdr:nvSpPr>
        <xdr:cNvPr id="405" name="楕円 404">
          <a:extLst>
            <a:ext uri="{FF2B5EF4-FFF2-40B4-BE49-F238E27FC236}">
              <a16:creationId xmlns:a16="http://schemas.microsoft.com/office/drawing/2014/main" id="{00000000-0008-0000-0200-000095010000}"/>
            </a:ext>
          </a:extLst>
        </xdr:cNvPr>
        <xdr:cNvSpPr/>
      </xdr:nvSpPr>
      <xdr:spPr>
        <a:xfrm>
          <a:off x="104267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81551</xdr:rowOff>
    </xdr:from>
    <xdr:ext cx="469744" cy="259045"/>
    <xdr:sp macro="" textlink="">
      <xdr:nvSpPr>
        <xdr:cNvPr id="406" name="【市民会館】&#10;一人当たり面積該当値テキスト">
          <a:extLst>
            <a:ext uri="{FF2B5EF4-FFF2-40B4-BE49-F238E27FC236}">
              <a16:creationId xmlns:a16="http://schemas.microsoft.com/office/drawing/2014/main" id="{00000000-0008-0000-0200-000096010000}"/>
            </a:ext>
          </a:extLst>
        </xdr:cNvPr>
        <xdr:cNvSpPr txBox="1"/>
      </xdr:nvSpPr>
      <xdr:spPr>
        <a:xfrm>
          <a:off x="10515600"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105411</xdr:rowOff>
    </xdr:from>
    <xdr:to>
      <xdr:col>50</xdr:col>
      <xdr:colOff>165100</xdr:colOff>
      <xdr:row>107</xdr:row>
      <xdr:rowOff>35561</xdr:rowOff>
    </xdr:to>
    <xdr:sp macro="" textlink="">
      <xdr:nvSpPr>
        <xdr:cNvPr id="407" name="楕円 406">
          <a:extLst>
            <a:ext uri="{FF2B5EF4-FFF2-40B4-BE49-F238E27FC236}">
              <a16:creationId xmlns:a16="http://schemas.microsoft.com/office/drawing/2014/main" id="{00000000-0008-0000-0200-000097010000}"/>
            </a:ext>
          </a:extLst>
        </xdr:cNvPr>
        <xdr:cNvSpPr/>
      </xdr:nvSpPr>
      <xdr:spPr>
        <a:xfrm>
          <a:off x="9588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153924</xdr:rowOff>
    </xdr:from>
    <xdr:to>
      <xdr:col>55</xdr:col>
      <xdr:colOff>0</xdr:colOff>
      <xdr:row>106</xdr:row>
      <xdr:rowOff>156211</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flipV="1">
          <a:off x="9639300" y="1832762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409" name="n_1aveValue【市民会館】&#10;一人当たり面積">
          <a:extLst>
            <a:ext uri="{FF2B5EF4-FFF2-40B4-BE49-F238E27FC236}">
              <a16:creationId xmlns:a16="http://schemas.microsoft.com/office/drawing/2014/main" id="{00000000-0008-0000-0200-000099010000}"/>
            </a:ext>
          </a:extLst>
        </xdr:cNvPr>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10" name="n_2aveValue【市民会館】&#10;一人当たり面積">
          <a:extLst>
            <a:ext uri="{FF2B5EF4-FFF2-40B4-BE49-F238E27FC236}">
              <a16:creationId xmlns:a16="http://schemas.microsoft.com/office/drawing/2014/main" id="{00000000-0008-0000-0200-00009A010000}"/>
            </a:ext>
          </a:extLst>
        </xdr:cNvPr>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11" name="n_3aveValue【市民会館】&#10;一人当たり面積">
          <a:extLst>
            <a:ext uri="{FF2B5EF4-FFF2-40B4-BE49-F238E27FC236}">
              <a16:creationId xmlns:a16="http://schemas.microsoft.com/office/drawing/2014/main" id="{00000000-0008-0000-0200-00009B010000}"/>
            </a:ext>
          </a:extLst>
        </xdr:cNvPr>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12" name="n_4aveValue【市民会館】&#10;一人当たり面積">
          <a:extLst>
            <a:ext uri="{FF2B5EF4-FFF2-40B4-BE49-F238E27FC236}">
              <a16:creationId xmlns:a16="http://schemas.microsoft.com/office/drawing/2014/main" id="{00000000-0008-0000-0200-00009C010000}"/>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26688</xdr:rowOff>
    </xdr:from>
    <xdr:ext cx="469744" cy="259045"/>
    <xdr:sp macro="" textlink="">
      <xdr:nvSpPr>
        <xdr:cNvPr id="413" name="n_1mainValue【市民会館】&#10;一人当たり面積">
          <a:extLst>
            <a:ext uri="{FF2B5EF4-FFF2-40B4-BE49-F238E27FC236}">
              <a16:creationId xmlns:a16="http://schemas.microsoft.com/office/drawing/2014/main" id="{00000000-0008-0000-0200-00009D010000}"/>
            </a:ext>
          </a:extLst>
        </xdr:cNvPr>
        <xdr:cNvSpPr txBox="1"/>
      </xdr:nvSpPr>
      <xdr:spPr>
        <a:xfrm>
          <a:off x="93917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消防施設】&#10;有形固定資産減価償却率グラフ枠">
          <a:extLst>
            <a:ext uri="{FF2B5EF4-FFF2-40B4-BE49-F238E27FC236}">
              <a16:creationId xmlns:a16="http://schemas.microsoft.com/office/drawing/2014/main" id="{00000000-0008-0000-0200-0000D6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72" name="【消防施設】&#10;有形固定資産減価償却率最小値テキスト">
          <a:extLst>
            <a:ext uri="{FF2B5EF4-FFF2-40B4-BE49-F238E27FC236}">
              <a16:creationId xmlns:a16="http://schemas.microsoft.com/office/drawing/2014/main" id="{00000000-0008-0000-0200-0000D8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474" name="【消防施設】&#10;有形固定資産減価償却率最大値テキスト">
          <a:extLst>
            <a:ext uri="{FF2B5EF4-FFF2-40B4-BE49-F238E27FC236}">
              <a16:creationId xmlns:a16="http://schemas.microsoft.com/office/drawing/2014/main" id="{00000000-0008-0000-0200-0000DA010000}"/>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476" name="【消防施設】&#10;有形固定資産減価償却率平均値テキスト">
          <a:extLst>
            <a:ext uri="{FF2B5EF4-FFF2-40B4-BE49-F238E27FC236}">
              <a16:creationId xmlns:a16="http://schemas.microsoft.com/office/drawing/2014/main" id="{00000000-0008-0000-0200-0000DC010000}"/>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59145</xdr:rowOff>
    </xdr:from>
    <xdr:to>
      <xdr:col>85</xdr:col>
      <xdr:colOff>177800</xdr:colOff>
      <xdr:row>84</xdr:row>
      <xdr:rowOff>160745</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162687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37572</xdr:rowOff>
    </xdr:from>
    <xdr:ext cx="405111" cy="259045"/>
    <xdr:sp macro="" textlink="">
      <xdr:nvSpPr>
        <xdr:cNvPr id="488" name="【消防施設】&#10;有形固定資産減価償却率該当値テキスト">
          <a:extLst>
            <a:ext uri="{FF2B5EF4-FFF2-40B4-BE49-F238E27FC236}">
              <a16:creationId xmlns:a16="http://schemas.microsoft.com/office/drawing/2014/main" id="{00000000-0008-0000-0200-0000E8010000}"/>
            </a:ext>
          </a:extLst>
        </xdr:cNvPr>
        <xdr:cNvSpPr txBox="1"/>
      </xdr:nvSpPr>
      <xdr:spPr>
        <a:xfrm>
          <a:off x="16357600"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153851</xdr:rowOff>
    </xdr:from>
    <xdr:to>
      <xdr:col>81</xdr:col>
      <xdr:colOff>101600</xdr:colOff>
      <xdr:row>84</xdr:row>
      <xdr:rowOff>84001</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15430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33201</xdr:rowOff>
    </xdr:from>
    <xdr:to>
      <xdr:col>85</xdr:col>
      <xdr:colOff>127000</xdr:colOff>
      <xdr:row>84</xdr:row>
      <xdr:rowOff>109945</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5481300" y="14435001"/>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491" name="n_1aveValue【消防施設】&#10;有形固定資産減価償却率">
          <a:extLst>
            <a:ext uri="{FF2B5EF4-FFF2-40B4-BE49-F238E27FC236}">
              <a16:creationId xmlns:a16="http://schemas.microsoft.com/office/drawing/2014/main" id="{00000000-0008-0000-0200-0000EB010000}"/>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492" name="n_2aveValue【消防施設】&#10;有形固定資産減価償却率">
          <a:extLst>
            <a:ext uri="{FF2B5EF4-FFF2-40B4-BE49-F238E27FC236}">
              <a16:creationId xmlns:a16="http://schemas.microsoft.com/office/drawing/2014/main" id="{00000000-0008-0000-0200-0000EC010000}"/>
            </a:ext>
          </a:extLst>
        </xdr:cNvPr>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493" name="n_3aveValue【消防施設】&#10;有形固定資産減価償却率">
          <a:extLst>
            <a:ext uri="{FF2B5EF4-FFF2-40B4-BE49-F238E27FC236}">
              <a16:creationId xmlns:a16="http://schemas.microsoft.com/office/drawing/2014/main" id="{00000000-0008-0000-0200-0000ED010000}"/>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494" name="n_4aveValue【消防施設】&#10;有形固定資産減価償却率">
          <a:extLst>
            <a:ext uri="{FF2B5EF4-FFF2-40B4-BE49-F238E27FC236}">
              <a16:creationId xmlns:a16="http://schemas.microsoft.com/office/drawing/2014/main" id="{00000000-0008-0000-0200-0000EE010000}"/>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75128</xdr:rowOff>
    </xdr:from>
    <xdr:ext cx="405111" cy="259045"/>
    <xdr:sp macro="" textlink="">
      <xdr:nvSpPr>
        <xdr:cNvPr id="495" name="n_1mainValue【消防施設】&#10;有形固定資産減価償却率">
          <a:extLst>
            <a:ext uri="{FF2B5EF4-FFF2-40B4-BE49-F238E27FC236}">
              <a16:creationId xmlns:a16="http://schemas.microsoft.com/office/drawing/2014/main" id="{00000000-0008-0000-0200-0000EF010000}"/>
            </a:ext>
          </a:extLst>
        </xdr:cNvPr>
        <xdr:cNvSpPr txBox="1"/>
      </xdr:nvSpPr>
      <xdr:spPr>
        <a:xfrm>
          <a:off x="152660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6" name="【消防施設】&#10;一人当たり面積グラフ枠">
          <a:extLst>
            <a:ext uri="{FF2B5EF4-FFF2-40B4-BE49-F238E27FC236}">
              <a16:creationId xmlns:a16="http://schemas.microsoft.com/office/drawing/2014/main" id="{00000000-0008-0000-0200-00000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18" name="【消防施設】&#10;一人当たり面積最小値テキスト">
          <a:extLst>
            <a:ext uri="{FF2B5EF4-FFF2-40B4-BE49-F238E27FC236}">
              <a16:creationId xmlns:a16="http://schemas.microsoft.com/office/drawing/2014/main" id="{00000000-0008-0000-0200-000006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520" name="【消防施設】&#10;一人当たり面積最大値テキスト">
          <a:extLst>
            <a:ext uri="{FF2B5EF4-FFF2-40B4-BE49-F238E27FC236}">
              <a16:creationId xmlns:a16="http://schemas.microsoft.com/office/drawing/2014/main" id="{00000000-0008-0000-0200-000008020000}"/>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522" name="【消防施設】&#10;一人当たり面積平均値テキスト">
          <a:extLst>
            <a:ext uri="{FF2B5EF4-FFF2-40B4-BE49-F238E27FC236}">
              <a16:creationId xmlns:a16="http://schemas.microsoft.com/office/drawing/2014/main" id="{00000000-0008-0000-0200-00000A020000}"/>
            </a:ext>
          </a:extLst>
        </xdr:cNvPr>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142748</xdr:rowOff>
    </xdr:from>
    <xdr:to>
      <xdr:col>116</xdr:col>
      <xdr:colOff>114300</xdr:colOff>
      <xdr:row>85</xdr:row>
      <xdr:rowOff>72898</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221107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121175</xdr:rowOff>
    </xdr:from>
    <xdr:ext cx="469744" cy="259045"/>
    <xdr:sp macro="" textlink="">
      <xdr:nvSpPr>
        <xdr:cNvPr id="534" name="【消防施設】&#10;一人当たり面積該当値テキスト">
          <a:extLst>
            <a:ext uri="{FF2B5EF4-FFF2-40B4-BE49-F238E27FC236}">
              <a16:creationId xmlns:a16="http://schemas.microsoft.com/office/drawing/2014/main" id="{00000000-0008-0000-0200-000016020000}"/>
            </a:ext>
          </a:extLst>
        </xdr:cNvPr>
        <xdr:cNvSpPr txBox="1"/>
      </xdr:nvSpPr>
      <xdr:spPr>
        <a:xfrm>
          <a:off x="22199600"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138176</xdr:rowOff>
    </xdr:from>
    <xdr:to>
      <xdr:col>112</xdr:col>
      <xdr:colOff>38100</xdr:colOff>
      <xdr:row>85</xdr:row>
      <xdr:rowOff>68326</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21272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22098</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21323300" y="14590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537" name="n_1aveValue【消防施設】&#10;一人当たり面積">
          <a:extLst>
            <a:ext uri="{FF2B5EF4-FFF2-40B4-BE49-F238E27FC236}">
              <a16:creationId xmlns:a16="http://schemas.microsoft.com/office/drawing/2014/main" id="{00000000-0008-0000-0200-000019020000}"/>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538" name="n_2aveValue【消防施設】&#10;一人当たり面積">
          <a:extLst>
            <a:ext uri="{FF2B5EF4-FFF2-40B4-BE49-F238E27FC236}">
              <a16:creationId xmlns:a16="http://schemas.microsoft.com/office/drawing/2014/main" id="{00000000-0008-0000-0200-00001A020000}"/>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539" name="n_3aveValue【消防施設】&#10;一人当たり面積">
          <a:extLst>
            <a:ext uri="{FF2B5EF4-FFF2-40B4-BE49-F238E27FC236}">
              <a16:creationId xmlns:a16="http://schemas.microsoft.com/office/drawing/2014/main" id="{00000000-0008-0000-0200-00001B020000}"/>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540" name="n_4aveValue【消防施設】&#10;一人当たり面積">
          <a:extLst>
            <a:ext uri="{FF2B5EF4-FFF2-40B4-BE49-F238E27FC236}">
              <a16:creationId xmlns:a16="http://schemas.microsoft.com/office/drawing/2014/main" id="{00000000-0008-0000-0200-00001C020000}"/>
            </a:ext>
          </a:extLst>
        </xdr:cNvPr>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59453</xdr:rowOff>
    </xdr:from>
    <xdr:ext cx="469744" cy="259045"/>
    <xdr:sp macro="" textlink="">
      <xdr:nvSpPr>
        <xdr:cNvPr id="541" name="n_1mainValue【消防施設】&#10;一人当たり面積">
          <a:extLst>
            <a:ext uri="{FF2B5EF4-FFF2-40B4-BE49-F238E27FC236}">
              <a16:creationId xmlns:a16="http://schemas.microsoft.com/office/drawing/2014/main" id="{00000000-0008-0000-0200-00001D020000}"/>
            </a:ext>
          </a:extLst>
        </xdr:cNvPr>
        <xdr:cNvSpPr txBox="1"/>
      </xdr:nvSpPr>
      <xdr:spPr>
        <a:xfrm>
          <a:off x="21075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a:extLst>
            <a:ext uri="{FF2B5EF4-FFF2-40B4-BE49-F238E27FC236}">
              <a16:creationId xmlns:a16="http://schemas.microsoft.com/office/drawing/2014/main" id="{00000000-0008-0000-0200-00003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8" name="【庁舎】&#10;有形固定資産減価償却率最小値テキスト">
          <a:extLst>
            <a:ext uri="{FF2B5EF4-FFF2-40B4-BE49-F238E27FC236}">
              <a16:creationId xmlns:a16="http://schemas.microsoft.com/office/drawing/2014/main" id="{00000000-0008-0000-0200-000038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570" name="【庁舎】&#10;有形固定資産減価償却率最大値テキスト">
          <a:extLst>
            <a:ext uri="{FF2B5EF4-FFF2-40B4-BE49-F238E27FC236}">
              <a16:creationId xmlns:a16="http://schemas.microsoft.com/office/drawing/2014/main" id="{00000000-0008-0000-0200-00003A020000}"/>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572" name="【庁舎】&#10;有形固定資産減価償却率平均値テキスト">
          <a:extLst>
            <a:ext uri="{FF2B5EF4-FFF2-40B4-BE49-F238E27FC236}">
              <a16:creationId xmlns:a16="http://schemas.microsoft.com/office/drawing/2014/main" id="{00000000-0008-0000-0200-00003C020000}"/>
            </a:ext>
          </a:extLst>
        </xdr:cNvPr>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98879</xdr:rowOff>
    </xdr:from>
    <xdr:to>
      <xdr:col>85</xdr:col>
      <xdr:colOff>177800</xdr:colOff>
      <xdr:row>107</xdr:row>
      <xdr:rowOff>29029</xdr:rowOff>
    </xdr:to>
    <xdr:sp macro="" textlink="">
      <xdr:nvSpPr>
        <xdr:cNvPr id="583" name="楕円 582">
          <a:extLst>
            <a:ext uri="{FF2B5EF4-FFF2-40B4-BE49-F238E27FC236}">
              <a16:creationId xmlns:a16="http://schemas.microsoft.com/office/drawing/2014/main" id="{00000000-0008-0000-0200-000047020000}"/>
            </a:ext>
          </a:extLst>
        </xdr:cNvPr>
        <xdr:cNvSpPr/>
      </xdr:nvSpPr>
      <xdr:spPr>
        <a:xfrm>
          <a:off x="162687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77306</xdr:rowOff>
    </xdr:from>
    <xdr:ext cx="405111" cy="259045"/>
    <xdr:sp macro="" textlink="">
      <xdr:nvSpPr>
        <xdr:cNvPr id="584" name="【庁舎】&#10;有形固定資産減価償却率該当値テキスト">
          <a:extLst>
            <a:ext uri="{FF2B5EF4-FFF2-40B4-BE49-F238E27FC236}">
              <a16:creationId xmlns:a16="http://schemas.microsoft.com/office/drawing/2014/main" id="{00000000-0008-0000-0200-000048020000}"/>
            </a:ext>
          </a:extLst>
        </xdr:cNvPr>
        <xdr:cNvSpPr txBox="1"/>
      </xdr:nvSpPr>
      <xdr:spPr>
        <a:xfrm>
          <a:off x="16357600"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66221</xdr:rowOff>
    </xdr:from>
    <xdr:to>
      <xdr:col>81</xdr:col>
      <xdr:colOff>101600</xdr:colOff>
      <xdr:row>106</xdr:row>
      <xdr:rowOff>167821</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15430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117021</xdr:rowOff>
    </xdr:from>
    <xdr:to>
      <xdr:col>85</xdr:col>
      <xdr:colOff>127000</xdr:colOff>
      <xdr:row>106</xdr:row>
      <xdr:rowOff>149679</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5481300" y="1829072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587" name="n_1aveValue【庁舎】&#10;有形固定資産減価償却率">
          <a:extLst>
            <a:ext uri="{FF2B5EF4-FFF2-40B4-BE49-F238E27FC236}">
              <a16:creationId xmlns:a16="http://schemas.microsoft.com/office/drawing/2014/main" id="{00000000-0008-0000-0200-00004B020000}"/>
            </a:ext>
          </a:extLst>
        </xdr:cNvPr>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588" name="n_2aveValue【庁舎】&#10;有形固定資産減価償却率">
          <a:extLst>
            <a:ext uri="{FF2B5EF4-FFF2-40B4-BE49-F238E27FC236}">
              <a16:creationId xmlns:a16="http://schemas.microsoft.com/office/drawing/2014/main" id="{00000000-0008-0000-0200-00004C020000}"/>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589" name="n_3aveValue【庁舎】&#10;有形固定資産減価償却率">
          <a:extLst>
            <a:ext uri="{FF2B5EF4-FFF2-40B4-BE49-F238E27FC236}">
              <a16:creationId xmlns:a16="http://schemas.microsoft.com/office/drawing/2014/main" id="{00000000-0008-0000-0200-00004D020000}"/>
            </a:ext>
          </a:extLst>
        </xdr:cNvPr>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590" name="n_4aveValue【庁舎】&#10;有形固定資産減価償却率">
          <a:extLst>
            <a:ext uri="{FF2B5EF4-FFF2-40B4-BE49-F238E27FC236}">
              <a16:creationId xmlns:a16="http://schemas.microsoft.com/office/drawing/2014/main" id="{00000000-0008-0000-0200-00004E020000}"/>
            </a:ext>
          </a:extLst>
        </xdr:cNvPr>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158948</xdr:rowOff>
    </xdr:from>
    <xdr:ext cx="405111" cy="259045"/>
    <xdr:sp macro="" textlink="">
      <xdr:nvSpPr>
        <xdr:cNvPr id="591" name="n_1mainValue【庁舎】&#10;有形固定資産減価償却率">
          <a:extLst>
            <a:ext uri="{FF2B5EF4-FFF2-40B4-BE49-F238E27FC236}">
              <a16:creationId xmlns:a16="http://schemas.microsoft.com/office/drawing/2014/main" id="{00000000-0008-0000-0200-00004F020000}"/>
            </a:ext>
          </a:extLst>
        </xdr:cNvPr>
        <xdr:cNvSpPr txBox="1"/>
      </xdr:nvSpPr>
      <xdr:spPr>
        <a:xfrm>
          <a:off x="15266044"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庁舎】&#10;一人当たり面積グラフ枠">
          <a:extLst>
            <a:ext uri="{FF2B5EF4-FFF2-40B4-BE49-F238E27FC236}">
              <a16:creationId xmlns:a16="http://schemas.microsoft.com/office/drawing/2014/main" id="{00000000-0008-0000-0200-00006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616" name="【庁舎】&#10;一人当たり面積最小値テキスト">
          <a:extLst>
            <a:ext uri="{FF2B5EF4-FFF2-40B4-BE49-F238E27FC236}">
              <a16:creationId xmlns:a16="http://schemas.microsoft.com/office/drawing/2014/main" id="{00000000-0008-0000-0200-000068020000}"/>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618" name="【庁舎】&#10;一人当たり面積最大値テキスト">
          <a:extLst>
            <a:ext uri="{FF2B5EF4-FFF2-40B4-BE49-F238E27FC236}">
              <a16:creationId xmlns:a16="http://schemas.microsoft.com/office/drawing/2014/main" id="{00000000-0008-0000-0200-00006A020000}"/>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620" name="【庁舎】&#10;一人当たり面積平均値テキスト">
          <a:extLst>
            <a:ext uri="{FF2B5EF4-FFF2-40B4-BE49-F238E27FC236}">
              <a16:creationId xmlns:a16="http://schemas.microsoft.com/office/drawing/2014/main" id="{00000000-0008-0000-0200-00006C020000}"/>
            </a:ext>
          </a:extLst>
        </xdr:cNvPr>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621" name="フローチャート: 判断 620">
          <a:extLst>
            <a:ext uri="{FF2B5EF4-FFF2-40B4-BE49-F238E27FC236}">
              <a16:creationId xmlns:a16="http://schemas.microsoft.com/office/drawing/2014/main" id="{00000000-0008-0000-0200-00006D020000}"/>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622" name="フローチャート: 判断 621">
          <a:extLst>
            <a:ext uri="{FF2B5EF4-FFF2-40B4-BE49-F238E27FC236}">
              <a16:creationId xmlns:a16="http://schemas.microsoft.com/office/drawing/2014/main" id="{00000000-0008-0000-0200-00006E020000}"/>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623" name="フローチャート: 判断 622">
          <a:extLst>
            <a:ext uri="{FF2B5EF4-FFF2-40B4-BE49-F238E27FC236}">
              <a16:creationId xmlns:a16="http://schemas.microsoft.com/office/drawing/2014/main" id="{00000000-0008-0000-0200-00006F020000}"/>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624" name="フローチャート: 判断 623">
          <a:extLst>
            <a:ext uri="{FF2B5EF4-FFF2-40B4-BE49-F238E27FC236}">
              <a16:creationId xmlns:a16="http://schemas.microsoft.com/office/drawing/2014/main" id="{00000000-0008-0000-0200-000070020000}"/>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625" name="フローチャート: 判断 624">
          <a:extLst>
            <a:ext uri="{FF2B5EF4-FFF2-40B4-BE49-F238E27FC236}">
              <a16:creationId xmlns:a16="http://schemas.microsoft.com/office/drawing/2014/main" id="{00000000-0008-0000-0200-000071020000}"/>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31" name="楕円 630">
          <a:extLst>
            <a:ext uri="{FF2B5EF4-FFF2-40B4-BE49-F238E27FC236}">
              <a16:creationId xmlns:a16="http://schemas.microsoft.com/office/drawing/2014/main" id="{00000000-0008-0000-0200-000077020000}"/>
            </a:ext>
          </a:extLst>
        </xdr:cNvPr>
        <xdr:cNvSpPr/>
      </xdr:nvSpPr>
      <xdr:spPr>
        <a:xfrm>
          <a:off x="22110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82566</xdr:rowOff>
    </xdr:from>
    <xdr:ext cx="469744" cy="259045"/>
    <xdr:sp macro="" textlink="">
      <xdr:nvSpPr>
        <xdr:cNvPr id="632" name="【庁舎】&#10;一人当たり面積該当値テキスト">
          <a:extLst>
            <a:ext uri="{FF2B5EF4-FFF2-40B4-BE49-F238E27FC236}">
              <a16:creationId xmlns:a16="http://schemas.microsoft.com/office/drawing/2014/main" id="{00000000-0008-0000-0200-000078020000}"/>
            </a:ext>
          </a:extLst>
        </xdr:cNvPr>
        <xdr:cNvSpPr txBox="1"/>
      </xdr:nvSpPr>
      <xdr:spPr>
        <a:xfrm>
          <a:off x="22199600"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63500</xdr:rowOff>
    </xdr:from>
    <xdr:to>
      <xdr:col>112</xdr:col>
      <xdr:colOff>38100</xdr:colOff>
      <xdr:row>105</xdr:row>
      <xdr:rowOff>165100</xdr:rowOff>
    </xdr:to>
    <xdr:sp macro="" textlink="">
      <xdr:nvSpPr>
        <xdr:cNvPr id="633" name="楕円 632">
          <a:extLst>
            <a:ext uri="{FF2B5EF4-FFF2-40B4-BE49-F238E27FC236}">
              <a16:creationId xmlns:a16="http://schemas.microsoft.com/office/drawing/2014/main" id="{00000000-0008-0000-0200-000079020000}"/>
            </a:ext>
          </a:extLst>
        </xdr:cNvPr>
        <xdr:cNvSpPr/>
      </xdr:nvSpPr>
      <xdr:spPr>
        <a:xfrm>
          <a:off x="21272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110489</xdr:rowOff>
    </xdr:from>
    <xdr:to>
      <xdr:col>116</xdr:col>
      <xdr:colOff>63500</xdr:colOff>
      <xdr:row>105</xdr:row>
      <xdr:rowOff>114300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flipV="1">
          <a:off x="21323300" y="181127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635" name="n_1aveValue【庁舎】&#10;一人当たり面積">
          <a:extLst>
            <a:ext uri="{FF2B5EF4-FFF2-40B4-BE49-F238E27FC236}">
              <a16:creationId xmlns:a16="http://schemas.microsoft.com/office/drawing/2014/main" id="{00000000-0008-0000-0200-00007B020000}"/>
            </a:ext>
          </a:extLst>
        </xdr:cNvPr>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636" name="n_2aveValue【庁舎】&#10;一人当たり面積">
          <a:extLst>
            <a:ext uri="{FF2B5EF4-FFF2-40B4-BE49-F238E27FC236}">
              <a16:creationId xmlns:a16="http://schemas.microsoft.com/office/drawing/2014/main" id="{00000000-0008-0000-0200-00007C020000}"/>
            </a:ext>
          </a:extLst>
        </xdr:cNvPr>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637" name="n_3aveValue【庁舎】&#10;一人当たり面積">
          <a:extLst>
            <a:ext uri="{FF2B5EF4-FFF2-40B4-BE49-F238E27FC236}">
              <a16:creationId xmlns:a16="http://schemas.microsoft.com/office/drawing/2014/main" id="{00000000-0008-0000-0200-00007D020000}"/>
            </a:ext>
          </a:extLst>
        </xdr:cNvPr>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638" name="n_4aveValue【庁舎】&#10;一人当たり面積">
          <a:extLst>
            <a:ext uri="{FF2B5EF4-FFF2-40B4-BE49-F238E27FC236}">
              <a16:creationId xmlns:a16="http://schemas.microsoft.com/office/drawing/2014/main" id="{00000000-0008-0000-0200-00007E020000}"/>
            </a:ext>
          </a:extLst>
        </xdr:cNvPr>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10177</xdr:rowOff>
    </xdr:from>
    <xdr:ext cx="469744" cy="259045"/>
    <xdr:sp macro="" textlink="">
      <xdr:nvSpPr>
        <xdr:cNvPr id="639" name="n_1mainValue【庁舎】&#10;一人当たり面積">
          <a:extLst>
            <a:ext uri="{FF2B5EF4-FFF2-40B4-BE49-F238E27FC236}">
              <a16:creationId xmlns:a16="http://schemas.microsoft.com/office/drawing/2014/main" id="{00000000-0008-0000-0200-00007F020000}"/>
            </a:ext>
          </a:extLst>
        </xdr:cNvPr>
        <xdr:cNvSpPr txBox="1"/>
      </xdr:nvSpPr>
      <xdr:spPr>
        <a:xfrm>
          <a:off x="210757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24,395
24,310
74.98
11,364,107
11,126,347
171,591
6,903,034
10,918,743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物件費や扶助費が伸びたことから基準財政需要額は増加しているものの、地方特例交付金等の増収により基準財政収入額についても増加したことから、前年度と同水準を維持し、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か年平均で前年度よりも</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ポイントの増加となった。</a:t>
          </a:r>
        </a:p>
        <a:p>
          <a:r>
            <a:rPr kumimoji="1" lang="ja-JP" altLang="en-US" sz="1300">
              <a:latin typeface="ＭＳ Ｐゴシック" panose="020B0600070205080204" pitchFamily="50" charset="-128"/>
              <a:ea typeface="ＭＳ Ｐゴシック" panose="020B0600070205080204" pitchFamily="50" charset="-128"/>
            </a:rPr>
            <a:t>　しかしながら、類似団体平均値よりも</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ポイント低く、依然として低水準を推移していることから、美里町総合計画・美里町総合戦略、第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次美里町財政健全化計画、各種個別計画により、今後も総合的かつ計画的なまちづくりに取り組み、引き続き財政基盤の強化に努めていく。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71261</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6150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98072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284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20461</xdr:rowOff>
    </xdr:from>
    <xdr:to>
      <xdr:col>23</xdr:col>
      <xdr:colOff>184150</xdr:colOff>
      <xdr:row>44</xdr:row>
      <xdr:rowOff>122061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163988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3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47272</xdr:rowOff>
    </xdr:from>
    <xdr:to>
      <xdr:col>7</xdr:col>
      <xdr:colOff>31750</xdr:colOff>
      <xdr:row>44</xdr:row>
      <xdr:rowOff>148872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133649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経常経費に充当した一般財源について、地方債の償還満了に伴い公債費で減少したものの、一部事務組合に対する補助費等で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百万円の大幅な増加となったため、経常収支比率は前年度よりも</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ポイントの増加になり、財政の硬直化が進んだ。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全国平均よりも低い水準に位置しているが、第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次美里町財政健全化計画の目標値である</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パーセントを上回っていることから、今後も一般財源の確保に努めるとともに、計画的な事務事業の縮小や廃止など見直しを進め、経常経費の削減に努めていく。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84138</xdr:rowOff>
    </xdr:from>
    <xdr:to>
      <xdr:col>23</xdr:col>
      <xdr:colOff>133350</xdr:colOff>
      <xdr:row>63</xdr:row>
      <xdr:rowOff>168593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885488"/>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84138</xdr:rowOff>
    </xdr:from>
    <xdr:to>
      <xdr:col>19</xdr:col>
      <xdr:colOff>133350</xdr:colOff>
      <xdr:row>63</xdr:row>
      <xdr:rowOff>102235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88548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134938</xdr:rowOff>
    </xdr:from>
    <xdr:to>
      <xdr:col>15</xdr:col>
      <xdr:colOff>82550</xdr:colOff>
      <xdr:row>63</xdr:row>
      <xdr:rowOff>102235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64838"/>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134938</xdr:rowOff>
    </xdr:from>
    <xdr:to>
      <xdr:col>11</xdr:col>
      <xdr:colOff>31750</xdr:colOff>
      <xdr:row>63</xdr:row>
      <xdr:rowOff>41910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76483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117793</xdr:rowOff>
    </xdr:from>
    <xdr:to>
      <xdr:col>23</xdr:col>
      <xdr:colOff>184150</xdr:colOff>
      <xdr:row>64</xdr:row>
      <xdr:rowOff>47943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89870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9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33338</xdr:rowOff>
    </xdr:from>
    <xdr:to>
      <xdr:col>19</xdr:col>
      <xdr:colOff>184150</xdr:colOff>
      <xdr:row>63</xdr:row>
      <xdr:rowOff>134938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84138</xdr:rowOff>
    </xdr:from>
    <xdr:to>
      <xdr:col>11</xdr:col>
      <xdr:colOff>82550</xdr:colOff>
      <xdr:row>63</xdr:row>
      <xdr:rowOff>14288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24465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[138,710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人件費では、退職手当組合負担金で減少したものの、物件費では令和元年東日本台風による稲わら等の災害廃棄物処理業務委託料等の追加、分母となる人口も減少していることにより、前年度から</a:t>
          </a:r>
          <a:r>
            <a:rPr kumimoji="1" lang="en-US" altLang="ja-JP" sz="1300">
              <a:latin typeface="ＭＳ Ｐゴシック" panose="020B0600070205080204" pitchFamily="50" charset="-128"/>
              <a:ea typeface="ＭＳ Ｐゴシック" panose="020B0600070205080204" pitchFamily="50" charset="-128"/>
            </a:rPr>
            <a:t>4,302</a:t>
          </a:r>
          <a:r>
            <a:rPr kumimoji="1" lang="ja-JP" altLang="en-US" sz="1300">
              <a:latin typeface="ＭＳ Ｐゴシック" panose="020B0600070205080204" pitchFamily="50" charset="-128"/>
              <a:ea typeface="ＭＳ Ｐゴシック" panose="020B0600070205080204" pitchFamily="50" charset="-128"/>
            </a:rPr>
            <a:t>円の増加となった。</a:t>
          </a:r>
        </a:p>
        <a:p>
          <a:r>
            <a:rPr kumimoji="1" lang="ja-JP" altLang="en-US" sz="1300">
              <a:latin typeface="ＭＳ Ｐゴシック" panose="020B0600070205080204" pitchFamily="50" charset="-128"/>
              <a:ea typeface="ＭＳ Ｐゴシック" panose="020B0600070205080204" pitchFamily="50" charset="-128"/>
            </a:rPr>
            <a:t>　物件費の増加要因は災害に起因する一時的なものとはいえ、依然として、類似団体の中では高い水準であることから、引き続き美里町定員適正化計画に基づく給与の適正化に努め、計画的な事務事業の縮小や廃止などの見直しを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77789</xdr:rowOff>
    </xdr:from>
    <xdr:to>
      <xdr:col>23</xdr:col>
      <xdr:colOff>133350</xdr:colOff>
      <xdr:row>84</xdr:row>
      <xdr:rowOff>112390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479589"/>
          <a:ext cx="838200" cy="3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77789</xdr:rowOff>
    </xdr:from>
    <xdr:to>
      <xdr:col>19</xdr:col>
      <xdr:colOff>133350</xdr:colOff>
      <xdr:row>84</xdr:row>
      <xdr:rowOff>92845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479589"/>
          <a:ext cx="889000" cy="1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60905</xdr:rowOff>
    </xdr:from>
    <xdr:to>
      <xdr:col>15</xdr:col>
      <xdr:colOff>82550</xdr:colOff>
      <xdr:row>84</xdr:row>
      <xdr:rowOff>92845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462705"/>
          <a:ext cx="889000" cy="3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60905</xdr:rowOff>
    </xdr:from>
    <xdr:to>
      <xdr:col>11</xdr:col>
      <xdr:colOff>31750</xdr:colOff>
      <xdr:row>84</xdr:row>
      <xdr:rowOff>71177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462705"/>
          <a:ext cx="889000" cy="1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61590</xdr:rowOff>
    </xdr:from>
    <xdr:to>
      <xdr:col>23</xdr:col>
      <xdr:colOff>184150</xdr:colOff>
      <xdr:row>84</xdr:row>
      <xdr:rowOff>163190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33667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43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26989</xdr:rowOff>
    </xdr:from>
    <xdr:to>
      <xdr:col>19</xdr:col>
      <xdr:colOff>184150</xdr:colOff>
      <xdr:row>84</xdr:row>
      <xdr:rowOff>128589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4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113366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51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42045</xdr:rowOff>
    </xdr:from>
    <xdr:to>
      <xdr:col>15</xdr:col>
      <xdr:colOff>133350</xdr:colOff>
      <xdr:row>84</xdr:row>
      <xdr:rowOff>143645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128422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53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10105</xdr:rowOff>
    </xdr:from>
    <xdr:to>
      <xdr:col>11</xdr:col>
      <xdr:colOff>82550</xdr:colOff>
      <xdr:row>84</xdr:row>
      <xdr:rowOff>111705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41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96482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9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20377</xdr:rowOff>
    </xdr:from>
    <xdr:to>
      <xdr:col>7</xdr:col>
      <xdr:colOff>31750</xdr:colOff>
      <xdr:row>84</xdr:row>
      <xdr:rowOff>121977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42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106754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50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年度採用者や令和元年度退職者の変動が主な要因で前年度より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年度以降、類似団体と比較して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ポイント程度低い数値で推移している。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今後も、指数の変動要因を分析しながら給与の適正管理に努めていく。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97971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1224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83</xdr:row>
      <xdr:rowOff>81643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12240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80736</xdr:rowOff>
    </xdr:from>
    <xdr:to>
      <xdr:col>72</xdr:col>
      <xdr:colOff>203200</xdr:colOff>
      <xdr:row>83</xdr:row>
      <xdr:rowOff>81643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13963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148771</xdr:rowOff>
    </xdr:from>
    <xdr:to>
      <xdr:col>68</xdr:col>
      <xdr:colOff>152400</xdr:colOff>
      <xdr:row>82</xdr:row>
      <xdr:rowOff>80736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0362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47171</xdr:rowOff>
    </xdr:from>
    <xdr:to>
      <xdr:col>81</xdr:col>
      <xdr:colOff>95250</xdr:colOff>
      <xdr:row>82</xdr:row>
      <xdr:rowOff>148771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63698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29936</xdr:rowOff>
    </xdr:from>
    <xdr:to>
      <xdr:col>68</xdr:col>
      <xdr:colOff>203200</xdr:colOff>
      <xdr:row>82</xdr:row>
      <xdr:rowOff>131536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141713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97971</xdr:rowOff>
    </xdr:from>
    <xdr:to>
      <xdr:col>64</xdr:col>
      <xdr:colOff>152400</xdr:colOff>
      <xdr:row>82</xdr:row>
      <xdr:rowOff>28121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月に策定した美里町第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により、職員の定員適正化に努めてきたが、近年の大量退職、大量採用による経験の浅い職員の割合の増加のほか、断続的に発生している病休職員により慢性的なマンパワー不足に陥っていること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年度採用時から目標値よりも多く職員を採用することとした。このため、前年度よりも</a:t>
          </a:r>
          <a:r>
            <a:rPr kumimoji="1" lang="en-US" altLang="ja-JP" sz="1300">
              <a:latin typeface="ＭＳ Ｐゴシック" panose="020B0600070205080204" pitchFamily="50" charset="-128"/>
              <a:ea typeface="ＭＳ Ｐゴシック" panose="020B0600070205080204" pitchFamily="50" charset="-128"/>
            </a:rPr>
            <a:t>0.84</a:t>
          </a:r>
          <a:r>
            <a:rPr kumimoji="1" lang="ja-JP" altLang="en-US" sz="1300">
              <a:latin typeface="ＭＳ Ｐゴシック" panose="020B0600070205080204" pitchFamily="50" charset="-128"/>
              <a:ea typeface="ＭＳ Ｐゴシック" panose="020B0600070205080204" pitchFamily="50" charset="-128"/>
            </a:rPr>
            <a:t>ポイント増加し、類似団体内でも低い水準に位置している。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165916</xdr:rowOff>
    </xdr:from>
    <xdr:to>
      <xdr:col>81</xdr:col>
      <xdr:colOff>44450</xdr:colOff>
      <xdr:row>62</xdr:row>
      <xdr:rowOff>139247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24366"/>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165916</xdr:rowOff>
    </xdr:from>
    <xdr:to>
      <xdr:col>77</xdr:col>
      <xdr:colOff>44450</xdr:colOff>
      <xdr:row>62</xdr:row>
      <xdr:rowOff>1360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62436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1360</xdr:rowOff>
    </xdr:from>
    <xdr:to>
      <xdr:col>72</xdr:col>
      <xdr:colOff>203200</xdr:colOff>
      <xdr:row>62</xdr:row>
      <xdr:rowOff>1360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31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140063</xdr:rowOff>
    </xdr:from>
    <xdr:to>
      <xdr:col>68</xdr:col>
      <xdr:colOff>152400</xdr:colOff>
      <xdr:row>62</xdr:row>
      <xdr:rowOff>1360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98513"/>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88447</xdr:rowOff>
    </xdr:from>
    <xdr:to>
      <xdr:col>81</xdr:col>
      <xdr:colOff>95250</xdr:colOff>
      <xdr:row>63</xdr:row>
      <xdr:rowOff>18597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60524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9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115116</xdr:rowOff>
    </xdr:from>
    <xdr:to>
      <xdr:col>77</xdr:col>
      <xdr:colOff>95250</xdr:colOff>
      <xdr:row>62</xdr:row>
      <xdr:rowOff>45266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7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30043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59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122010</xdr:rowOff>
    </xdr:from>
    <xdr:to>
      <xdr:col>73</xdr:col>
      <xdr:colOff>44450</xdr:colOff>
      <xdr:row>62</xdr:row>
      <xdr:rowOff>52160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36937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6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122010</xdr:rowOff>
    </xdr:from>
    <xdr:to>
      <xdr:col>68</xdr:col>
      <xdr:colOff>203200</xdr:colOff>
      <xdr:row>62</xdr:row>
      <xdr:rowOff>52160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36937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6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89263</xdr:rowOff>
    </xdr:from>
    <xdr:to>
      <xdr:col>64</xdr:col>
      <xdr:colOff>152400</xdr:colOff>
      <xdr:row>62</xdr:row>
      <xdr:rowOff>19413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4190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美里町建設計画に基づき実施する建設事業費の財源として、合併特例事業債を有効活用してきたことにより類似団体平均と比較して高い水準を推移してきたが、借入期間</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年に設定した地方債の償還が満了していることから、前年度から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今後大規模な建設事業を控えていることから、元金ベースのプライマリーバランスを勘案しながら地方債を発行することで、大幅な増加が懸念される公債費の抑制に努めていく。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97790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25043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97790</xdr:rowOff>
    </xdr:from>
    <xdr:to>
      <xdr:col>77</xdr:col>
      <xdr:colOff>44450</xdr:colOff>
      <xdr:row>42</xdr:row>
      <xdr:rowOff>146050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2986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43</xdr:row>
      <xdr:rowOff>14817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111337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38716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46990</xdr:rowOff>
    </xdr:from>
    <xdr:to>
      <xdr:col>77</xdr:col>
      <xdr:colOff>95250</xdr:colOff>
      <xdr:row>42</xdr:row>
      <xdr:rowOff>148590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60537</xdr:rowOff>
    </xdr:from>
    <xdr:to>
      <xdr:col>64</xdr:col>
      <xdr:colOff>152400</xdr:colOff>
      <xdr:row>43</xdr:row>
      <xdr:rowOff>162137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146914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地方債の元金ベースのプライマリーバランスの黒字化に努めたことで地方債現在高が減少したことにより、充当可能財源よりも将来負担額が減少したことで、前年度と比べて</a:t>
          </a:r>
          <a:r>
            <a:rPr kumimoji="1" lang="en-US" altLang="ja-JP" sz="1300" baseline="0">
              <a:latin typeface="ＭＳ Ｐゴシック" panose="020B0600070205080204" pitchFamily="50" charset="-128"/>
              <a:ea typeface="ＭＳ Ｐゴシック" panose="020B0600070205080204" pitchFamily="50" charset="-128"/>
            </a:rPr>
            <a:t>2.4</a:t>
          </a:r>
          <a:r>
            <a:rPr kumimoji="1" lang="ja-JP" altLang="en-US" sz="1300" baseline="0">
              <a:latin typeface="ＭＳ Ｐゴシック" panose="020B0600070205080204" pitchFamily="50" charset="-128"/>
              <a:ea typeface="ＭＳ Ｐゴシック" panose="020B0600070205080204" pitchFamily="50" charset="-128"/>
            </a:rPr>
            <a:t>ポイント低下した。</a:t>
          </a:r>
        </a:p>
        <a:p>
          <a:r>
            <a:rPr kumimoji="1" lang="ja-JP" altLang="en-US" sz="1300" baseline="0">
              <a:latin typeface="ＭＳ Ｐゴシック" panose="020B0600070205080204" pitchFamily="50" charset="-128"/>
              <a:ea typeface="ＭＳ Ｐゴシック" panose="020B0600070205080204" pitchFamily="50" charset="-128"/>
            </a:rPr>
            <a:t>　しかしながら、全国平均や類似団体平均を上回っている状況に変わりはなく、令和元年度に整備した小・中学校空調設備の地方債の償還や今後控えている大規模な建設事業による将来負担額の増加が懸念されることから、起債依存型の事業にかかる地方債の発行抑制を続け、公債費等義務的経費の削減を図るなどして、財政の健全な運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3205</xdr:rowOff>
    </xdr:from>
    <xdr:to>
      <xdr:col>81</xdr:col>
      <xdr:colOff>44450</xdr:colOff>
      <xdr:row>16</xdr:row>
      <xdr:rowOff>30782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46405"/>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30782</xdr:rowOff>
    </xdr:from>
    <xdr:to>
      <xdr:col>77</xdr:col>
      <xdr:colOff>44450</xdr:colOff>
      <xdr:row>16</xdr:row>
      <xdr:rowOff>114663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73982"/>
          <a:ext cx="889000" cy="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114663</xdr:rowOff>
    </xdr:from>
    <xdr:to>
      <xdr:col>72</xdr:col>
      <xdr:colOff>203200</xdr:colOff>
      <xdr:row>17</xdr:row>
      <xdr:rowOff>143147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857863"/>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94887</xdr:rowOff>
    </xdr:from>
    <xdr:to>
      <xdr:col>68</xdr:col>
      <xdr:colOff>152400</xdr:colOff>
      <xdr:row>17</xdr:row>
      <xdr:rowOff>143147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00953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123855</xdr:rowOff>
    </xdr:from>
    <xdr:to>
      <xdr:col>81</xdr:col>
      <xdr:colOff>95250</xdr:colOff>
      <xdr:row>16</xdr:row>
      <xdr:rowOff>54005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9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95932</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6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151432</xdr:rowOff>
    </xdr:from>
    <xdr:to>
      <xdr:col>77</xdr:col>
      <xdr:colOff>95250</xdr:colOff>
      <xdr:row>16</xdr:row>
      <xdr:rowOff>81582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66359</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09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63863</xdr:rowOff>
    </xdr:from>
    <xdr:to>
      <xdr:col>73</xdr:col>
      <xdr:colOff>44450</xdr:colOff>
      <xdr:row>16</xdr:row>
      <xdr:rowOff>165463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0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150240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9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92347</xdr:rowOff>
    </xdr:from>
    <xdr:to>
      <xdr:col>68</xdr:col>
      <xdr:colOff>203200</xdr:colOff>
      <xdr:row>18</xdr:row>
      <xdr:rowOff>22497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00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7274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44087</xdr:rowOff>
    </xdr:from>
    <xdr:to>
      <xdr:col>64</xdr:col>
      <xdr:colOff>152400</xdr:colOff>
      <xdr:row>17</xdr:row>
      <xdr:rowOff>145687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9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130464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4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24,395
24,310
74.98
11,364,107
11,126,347
171,591
6,903,034
10,918,743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退職手当組合への負担金の減少で性質分類上の人件費は減少したものの、物件費に含まれる非常勤職員に係る費用等で増加したため、前年度から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ポイントの増加となった。</a:t>
          </a:r>
        </a:p>
        <a:p>
          <a:r>
            <a:rPr kumimoji="1" lang="ja-JP" altLang="en-US" sz="1300">
              <a:latin typeface="ＭＳ Ｐゴシック" panose="020B0600070205080204" pitchFamily="50" charset="-128"/>
              <a:ea typeface="ＭＳ Ｐゴシック" panose="020B0600070205080204" pitchFamily="50" charset="-128"/>
            </a:rPr>
            <a:t>　全国平均よりも低い水準を維持しているが、類似団体内では中間に位置していることから、今後も、組織機構の見直しやアウトソーシングの活用を図りながら、職員の適正な配置と給与の適正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36</xdr:row>
      <xdr:rowOff>140716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083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136144</xdr:rowOff>
    </xdr:from>
    <xdr:to>
      <xdr:col>19</xdr:col>
      <xdr:colOff>187325</xdr:colOff>
      <xdr:row>37</xdr:row>
      <xdr:rowOff>24130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083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154432</xdr:rowOff>
    </xdr:from>
    <xdr:to>
      <xdr:col>15</xdr:col>
      <xdr:colOff>98425</xdr:colOff>
      <xdr:row>37</xdr:row>
      <xdr:rowOff>24130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37</xdr:row>
      <xdr:rowOff>24130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61993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85344</xdr:rowOff>
    </xdr:from>
    <xdr:to>
      <xdr:col>20</xdr:col>
      <xdr:colOff>38100</xdr:colOff>
      <xdr:row>37</xdr:row>
      <xdr:rowOff>15494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物件費の歳出抑制により前年度と同数値を維持し、全国平均や類似団体平均よりも低い水準となっている。</a:t>
          </a:r>
        </a:p>
        <a:p>
          <a:r>
            <a:rPr kumimoji="1" lang="ja-JP" altLang="en-US" sz="1300">
              <a:latin typeface="ＭＳ Ｐゴシック" panose="020B0600070205080204" pitchFamily="50" charset="-128"/>
              <a:ea typeface="ＭＳ Ｐゴシック" panose="020B0600070205080204" pitchFamily="50" charset="-128"/>
            </a:rPr>
            <a:t>　賃金の占める割合が類似団体よりも高い傾向にあることから、今後は、効率的な業務執行が行われるように事務事業の見直しやアウトソーシングを図り、経常経費の削減に努めていく。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134620</xdr:rowOff>
    </xdr:from>
    <xdr:to>
      <xdr:col>82</xdr:col>
      <xdr:colOff>107950</xdr:colOff>
      <xdr:row>14</xdr:row>
      <xdr:rowOff>134620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34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73660</xdr:rowOff>
    </xdr:from>
    <xdr:to>
      <xdr:col>78</xdr:col>
      <xdr:colOff>69850</xdr:colOff>
      <xdr:row>14</xdr:row>
      <xdr:rowOff>134620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73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161290</xdr:rowOff>
    </xdr:from>
    <xdr:to>
      <xdr:col>73</xdr:col>
      <xdr:colOff>180975</xdr:colOff>
      <xdr:row>14</xdr:row>
      <xdr:rowOff>73660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901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161290</xdr:rowOff>
    </xdr:from>
    <xdr:to>
      <xdr:col>69</xdr:col>
      <xdr:colOff>92075</xdr:colOff>
      <xdr:row>13</xdr:row>
      <xdr:rowOff>161290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90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83820</xdr:rowOff>
    </xdr:from>
    <xdr:to>
      <xdr:col>82</xdr:col>
      <xdr:colOff>158750</xdr:colOff>
      <xdr:row>15</xdr:row>
      <xdr:rowOff>13970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100347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83820</xdr:rowOff>
    </xdr:from>
    <xdr:to>
      <xdr:col>78</xdr:col>
      <xdr:colOff>120650</xdr:colOff>
      <xdr:row>15</xdr:row>
      <xdr:rowOff>13970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24147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5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22860</xdr:rowOff>
    </xdr:from>
    <xdr:to>
      <xdr:col>74</xdr:col>
      <xdr:colOff>31750</xdr:colOff>
      <xdr:row>14</xdr:row>
      <xdr:rowOff>124460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134637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110490</xdr:rowOff>
    </xdr:from>
    <xdr:to>
      <xdr:col>69</xdr:col>
      <xdr:colOff>142875</xdr:colOff>
      <xdr:row>14</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50817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令和元年度は障害者及び障害児福祉費の更生医療扶助費等の減少により、前年度から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年度まで毎年増加していたが、平成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年度からは類似団体の傾向とは反し、</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年連続で減少している。全国平均や県平均と比べても低い水準を維持していることから、引き続き各種制度の適切な運営に努めていく。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148772</xdr:rowOff>
    </xdr:from>
    <xdr:to>
      <xdr:col>24</xdr:col>
      <xdr:colOff>25400</xdr:colOff>
      <xdr:row>54</xdr:row>
      <xdr:rowOff>159657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070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9978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17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55</xdr:row>
      <xdr:rowOff>9978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961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105228</xdr:rowOff>
    </xdr:from>
    <xdr:to>
      <xdr:col>11</xdr:col>
      <xdr:colOff>9525</xdr:colOff>
      <xdr:row>54</xdr:row>
      <xdr:rowOff>137885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63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97972</xdr:rowOff>
    </xdr:from>
    <xdr:to>
      <xdr:col>24</xdr:col>
      <xdr:colOff>76200</xdr:colOff>
      <xdr:row>55</xdr:row>
      <xdr:rowOff>28122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114499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130628</xdr:rowOff>
    </xdr:from>
    <xdr:to>
      <xdr:col>15</xdr:col>
      <xdr:colOff>149225</xdr:colOff>
      <xdr:row>55</xdr:row>
      <xdr:rowOff>60778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54428</xdr:rowOff>
    </xdr:from>
    <xdr:to>
      <xdr:col>6</xdr:col>
      <xdr:colOff>171450</xdr:colOff>
      <xdr:row>54</xdr:row>
      <xdr:rowOff>156028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166205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下水道事業の法適化に伴う繰出金の減少により、平成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年度に大幅な減少に転じてから、令和元年度も同水準を維持している。</a:t>
          </a:r>
        </a:p>
        <a:p>
          <a:r>
            <a:rPr kumimoji="1" lang="ja-JP" altLang="en-US" sz="1300">
              <a:latin typeface="ＭＳ Ｐゴシック" panose="020B0600070205080204" pitchFamily="50" charset="-128"/>
              <a:ea typeface="ＭＳ Ｐゴシック" panose="020B0600070205080204" pitchFamily="50" charset="-128"/>
            </a:rPr>
            <a:t>　今後も公営企業経営戦略に基づき、適正な使用料の設定など歳入の確保に努め、財政の健全化に努めていく。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98425</xdr:rowOff>
    </xdr:from>
    <xdr:to>
      <xdr:col>82</xdr:col>
      <xdr:colOff>107950</xdr:colOff>
      <xdr:row>55</xdr:row>
      <xdr:rowOff>117475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281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88900</xdr:rowOff>
    </xdr:from>
    <xdr:to>
      <xdr:col>78</xdr:col>
      <xdr:colOff>69850</xdr:colOff>
      <xdr:row>55</xdr:row>
      <xdr:rowOff>98425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186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88900</xdr:rowOff>
    </xdr:from>
    <xdr:to>
      <xdr:col>73</xdr:col>
      <xdr:colOff>180975</xdr:colOff>
      <xdr:row>55</xdr:row>
      <xdr:rowOff>127000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127000</xdr:rowOff>
    </xdr:from>
    <xdr:to>
      <xdr:col>69</xdr:col>
      <xdr:colOff>92075</xdr:colOff>
      <xdr:row>58</xdr:row>
      <xdr:rowOff>79375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556750"/>
          <a:ext cx="889000" cy="46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66675</xdr:rowOff>
    </xdr:from>
    <xdr:to>
      <xdr:col>82</xdr:col>
      <xdr:colOff>158750</xdr:colOff>
      <xdr:row>55</xdr:row>
      <xdr:rowOff>168275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83202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47625</xdr:rowOff>
    </xdr:from>
    <xdr:to>
      <xdr:col>78</xdr:col>
      <xdr:colOff>120650</xdr:colOff>
      <xdr:row>55</xdr:row>
      <xdr:rowOff>149225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159402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46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38100</xdr:rowOff>
    </xdr:from>
    <xdr:to>
      <xdr:col>74</xdr:col>
      <xdr:colOff>31750</xdr:colOff>
      <xdr:row>55</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76200</xdr:rowOff>
    </xdr:from>
    <xdr:to>
      <xdr:col>69</xdr:col>
      <xdr:colOff>142875</xdr:colOff>
      <xdr:row>56</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28575</xdr:rowOff>
    </xdr:from>
    <xdr:to>
      <xdr:col>65</xdr:col>
      <xdr:colOff>53975</xdr:colOff>
      <xdr:row>58</xdr:row>
      <xdr:rowOff>130175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114952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5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依然として一部事務組合負担金の占める割合が大きいほか、町内小規模保育施設の開所に伴う地域型保育事業給付費負担金の増額等により、前年度より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今後も一部事務組合負担金により財政を圧迫する状況を招かないよう、交付税算入率の高い起債や一部事務組合の基金を活用するなどして、財政の健全化に努めていく。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49276</xdr:rowOff>
    </xdr:from>
    <xdr:to>
      <xdr:col>82</xdr:col>
      <xdr:colOff>107950</xdr:colOff>
      <xdr:row>38</xdr:row>
      <xdr:rowOff>127000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5643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156718</xdr:rowOff>
    </xdr:from>
    <xdr:to>
      <xdr:col>78</xdr:col>
      <xdr:colOff>69850</xdr:colOff>
      <xdr:row>38</xdr:row>
      <xdr:rowOff>49276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5003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147574</xdr:rowOff>
    </xdr:from>
    <xdr:to>
      <xdr:col>73</xdr:col>
      <xdr:colOff>180975</xdr:colOff>
      <xdr:row>37</xdr:row>
      <xdr:rowOff>156718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491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147574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31291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48277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169926</xdr:rowOff>
    </xdr:from>
    <xdr:to>
      <xdr:col>78</xdr:col>
      <xdr:colOff>120650</xdr:colOff>
      <xdr:row>38</xdr:row>
      <xdr:rowOff>100076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84853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96774</xdr:rowOff>
    </xdr:from>
    <xdr:to>
      <xdr:col>69</xdr:col>
      <xdr:colOff>142875</xdr:colOff>
      <xdr:row>38</xdr:row>
      <xdr:rowOff>26924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11701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これまで合併特例事業債を有効活用してきたことにより、類似団体平均よりも高い水準で推移してきたが、当該合併特例事業債の償還満了により平成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年度から減少傾向に転じている。</a:t>
          </a:r>
        </a:p>
        <a:p>
          <a:r>
            <a:rPr kumimoji="1" lang="ja-JP" altLang="en-US" sz="1300">
              <a:latin typeface="ＭＳ Ｐゴシック" panose="020B0600070205080204" pitchFamily="50" charset="-128"/>
              <a:ea typeface="ＭＳ Ｐゴシック" panose="020B0600070205080204" pitchFamily="50" charset="-128"/>
            </a:rPr>
            <a:t>　しかしながら、今後控えている大規模な建設事業により公債費の大幅な増加が懸念されることから、元金ベースのプライマリーバランスを勘案しつつ地方債を発行することで、経常経費の抑制に努めていく。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96520</xdr:rowOff>
    </xdr:from>
    <xdr:to>
      <xdr:col>24</xdr:col>
      <xdr:colOff>25400</xdr:colOff>
      <xdr:row>78</xdr:row>
      <xdr:rowOff>134620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469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134620</xdr:rowOff>
    </xdr:from>
    <xdr:to>
      <xdr:col>19</xdr:col>
      <xdr:colOff>187325</xdr:colOff>
      <xdr:row>79</xdr:row>
      <xdr:rowOff>46989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5077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39370</xdr:rowOff>
    </xdr:from>
    <xdr:to>
      <xdr:col>15</xdr:col>
      <xdr:colOff>98425</xdr:colOff>
      <xdr:row>79</xdr:row>
      <xdr:rowOff>46989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583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16511</xdr:rowOff>
    </xdr:from>
    <xdr:to>
      <xdr:col>11</xdr:col>
      <xdr:colOff>9525</xdr:colOff>
      <xdr:row>79</xdr:row>
      <xdr:rowOff>39370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561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45720</xdr:rowOff>
    </xdr:from>
    <xdr:to>
      <xdr:col>24</xdr:col>
      <xdr:colOff>76200</xdr:colOff>
      <xdr:row>78</xdr:row>
      <xdr:rowOff>147320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17797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83820</xdr:rowOff>
    </xdr:from>
    <xdr:to>
      <xdr:col>20</xdr:col>
      <xdr:colOff>38100</xdr:colOff>
      <xdr:row>79</xdr:row>
      <xdr:rowOff>13970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170197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160020</xdr:rowOff>
    </xdr:from>
    <xdr:to>
      <xdr:col>11</xdr:col>
      <xdr:colOff>60325</xdr:colOff>
      <xdr:row>79</xdr:row>
      <xdr:rowOff>90170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74947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52088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一部事務組合における負担金の増加が影響し、前年度より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しかしながら、類似団体平均より低い水準を維持していることから、近年減少している公営企業会計への繰出金の抑制を継続し、引き続き歳入の確保及び歳出抑制に努めていく。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168148</xdr:rowOff>
    </xdr:from>
    <xdr:to>
      <xdr:col>82</xdr:col>
      <xdr:colOff>107950</xdr:colOff>
      <xdr:row>77</xdr:row>
      <xdr:rowOff>83565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198348"/>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131572</xdr:rowOff>
    </xdr:from>
    <xdr:to>
      <xdr:col>78</xdr:col>
      <xdr:colOff>69850</xdr:colOff>
      <xdr:row>76</xdr:row>
      <xdr:rowOff>168148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161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30987</xdr:rowOff>
    </xdr:from>
    <xdr:to>
      <xdr:col>73</xdr:col>
      <xdr:colOff>180975</xdr:colOff>
      <xdr:row>76</xdr:row>
      <xdr:rowOff>131572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061187"/>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104139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0611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49292</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117348</xdr:rowOff>
    </xdr:from>
    <xdr:to>
      <xdr:col>78</xdr:col>
      <xdr:colOff>120650</xdr:colOff>
      <xdr:row>77</xdr:row>
      <xdr:rowOff>47498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80772</xdr:rowOff>
    </xdr:from>
    <xdr:to>
      <xdr:col>74</xdr:col>
      <xdr:colOff>31750</xdr:colOff>
      <xdr:row>77</xdr:row>
      <xdr:rowOff>10922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21099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128464</xdr:rowOff>
    </xdr:from>
    <xdr:to>
      <xdr:col>29</xdr:col>
      <xdr:colOff>127000</xdr:colOff>
      <xdr:row>15</xdr:row>
      <xdr:rowOff>129395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47839"/>
          <a:ext cx="647700" cy="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129395</xdr:rowOff>
    </xdr:from>
    <xdr:to>
      <xdr:col>26</xdr:col>
      <xdr:colOff>50800</xdr:colOff>
      <xdr:row>15</xdr:row>
      <xdr:rowOff>137576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48770"/>
          <a:ext cx="698500" cy="8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137576</xdr:rowOff>
    </xdr:from>
    <xdr:to>
      <xdr:col>22</xdr:col>
      <xdr:colOff>114300</xdr:colOff>
      <xdr:row>16</xdr:row>
      <xdr:rowOff>20108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56951"/>
          <a:ext cx="698500" cy="5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143046</xdr:rowOff>
    </xdr:from>
    <xdr:to>
      <xdr:col>18</xdr:col>
      <xdr:colOff>177800</xdr:colOff>
      <xdr:row>16</xdr:row>
      <xdr:rowOff>20108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762421"/>
          <a:ext cx="698500" cy="48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77664</xdr:rowOff>
    </xdr:from>
    <xdr:to>
      <xdr:col>29</xdr:col>
      <xdr:colOff>177800</xdr:colOff>
      <xdr:row>16</xdr:row>
      <xdr:rowOff>7814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97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94191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4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78595</xdr:rowOff>
    </xdr:from>
    <xdr:to>
      <xdr:col>26</xdr:col>
      <xdr:colOff>101600</xdr:colOff>
      <xdr:row>16</xdr:row>
      <xdr:rowOff>8745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97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18922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66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86776</xdr:rowOff>
    </xdr:from>
    <xdr:to>
      <xdr:col>22</xdr:col>
      <xdr:colOff>165100</xdr:colOff>
      <xdr:row>16</xdr:row>
      <xdr:rowOff>16926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06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27103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7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140758</xdr:rowOff>
    </xdr:from>
    <xdr:to>
      <xdr:col>19</xdr:col>
      <xdr:colOff>38100</xdr:colOff>
      <xdr:row>16</xdr:row>
      <xdr:rowOff>70908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60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81085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2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92246</xdr:rowOff>
    </xdr:from>
    <xdr:to>
      <xdr:col>15</xdr:col>
      <xdr:colOff>101600</xdr:colOff>
      <xdr:row>16</xdr:row>
      <xdr:rowOff>22396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11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32573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8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47871</xdr:rowOff>
    </xdr:from>
    <xdr:to>
      <xdr:col>29</xdr:col>
      <xdr:colOff>127000</xdr:colOff>
      <xdr:row>35</xdr:row>
      <xdr:rowOff>91142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658221"/>
          <a:ext cx="647700" cy="43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8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304230</xdr:rowOff>
    </xdr:from>
    <xdr:to>
      <xdr:col>26</xdr:col>
      <xdr:colOff>50800</xdr:colOff>
      <xdr:row>35</xdr:row>
      <xdr:rowOff>47871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571680"/>
          <a:ext cx="698500" cy="86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294172</xdr:rowOff>
    </xdr:from>
    <xdr:to>
      <xdr:col>22</xdr:col>
      <xdr:colOff>114300</xdr:colOff>
      <xdr:row>34</xdr:row>
      <xdr:rowOff>304230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561622"/>
          <a:ext cx="698500" cy="10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246884</xdr:rowOff>
    </xdr:from>
    <xdr:to>
      <xdr:col>18</xdr:col>
      <xdr:colOff>177800</xdr:colOff>
      <xdr:row>34</xdr:row>
      <xdr:rowOff>294172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514334"/>
          <a:ext cx="698500" cy="47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40342</xdr:rowOff>
    </xdr:from>
    <xdr:to>
      <xdr:col>29</xdr:col>
      <xdr:colOff>177800</xdr:colOff>
      <xdr:row>35</xdr:row>
      <xdr:rowOff>141942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50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228319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9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339971</xdr:rowOff>
    </xdr:from>
    <xdr:to>
      <xdr:col>26</xdr:col>
      <xdr:colOff>101600</xdr:colOff>
      <xdr:row>35</xdr:row>
      <xdr:rowOff>98671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07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108849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76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253430</xdr:rowOff>
    </xdr:from>
    <xdr:to>
      <xdr:col>22</xdr:col>
      <xdr:colOff>165100</xdr:colOff>
      <xdr:row>35</xdr:row>
      <xdr:rowOff>12130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520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22307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28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243372</xdr:rowOff>
    </xdr:from>
    <xdr:to>
      <xdr:col>19</xdr:col>
      <xdr:colOff>38100</xdr:colOff>
      <xdr:row>35</xdr:row>
      <xdr:rowOff>2072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10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12249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27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196085</xdr:rowOff>
    </xdr:from>
    <xdr:to>
      <xdr:col>15</xdr:col>
      <xdr:colOff>101600</xdr:colOff>
      <xdr:row>34</xdr:row>
      <xdr:rowOff>297684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46353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307862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23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24,395
24,310
74.98
11,364,107
11,126,347
171,591
6,903,034
10,918,743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116821</xdr:rowOff>
    </xdr:from>
    <xdr:to>
      <xdr:col>24</xdr:col>
      <xdr:colOff>63500</xdr:colOff>
      <xdr:row>36</xdr:row>
      <xdr:rowOff>2768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17571"/>
          <a:ext cx="838200" cy="5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59023</xdr:rowOff>
    </xdr:from>
    <xdr:to>
      <xdr:col>19</xdr:col>
      <xdr:colOff>177800</xdr:colOff>
      <xdr:row>35</xdr:row>
      <xdr:rowOff>116821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059773"/>
          <a:ext cx="889000" cy="5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59023</xdr:rowOff>
    </xdr:from>
    <xdr:to>
      <xdr:col>15</xdr:col>
      <xdr:colOff>50800</xdr:colOff>
      <xdr:row>35</xdr:row>
      <xdr:rowOff>96761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59773"/>
          <a:ext cx="889000" cy="3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57595</xdr:rowOff>
    </xdr:from>
    <xdr:to>
      <xdr:col>10</xdr:col>
      <xdr:colOff>114300</xdr:colOff>
      <xdr:row>35</xdr:row>
      <xdr:rowOff>96761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58345"/>
          <a:ext cx="889000" cy="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123418</xdr:rowOff>
    </xdr:from>
    <xdr:to>
      <xdr:col>24</xdr:col>
      <xdr:colOff>114300</xdr:colOff>
      <xdr:row>36</xdr:row>
      <xdr:rowOff>53568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146295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66021</xdr:rowOff>
    </xdr:from>
    <xdr:to>
      <xdr:col>20</xdr:col>
      <xdr:colOff>38100</xdr:colOff>
      <xdr:row>35</xdr:row>
      <xdr:rowOff>167621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6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12698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8223</xdr:rowOff>
    </xdr:from>
    <xdr:to>
      <xdr:col>15</xdr:col>
      <xdr:colOff>101600</xdr:colOff>
      <xdr:row>35</xdr:row>
      <xdr:rowOff>109823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0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126350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8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45961</xdr:rowOff>
    </xdr:from>
    <xdr:to>
      <xdr:col>10</xdr:col>
      <xdr:colOff>165100</xdr:colOff>
      <xdr:row>35</xdr:row>
      <xdr:rowOff>147561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164088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8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6795</xdr:rowOff>
    </xdr:from>
    <xdr:to>
      <xdr:col>6</xdr:col>
      <xdr:colOff>38100</xdr:colOff>
      <xdr:row>35</xdr:row>
      <xdr:rowOff>108395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0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124922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8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43497</xdr:rowOff>
    </xdr:from>
    <xdr:to>
      <xdr:col>24</xdr:col>
      <xdr:colOff>63500</xdr:colOff>
      <xdr:row>56</xdr:row>
      <xdr:rowOff>98869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44697"/>
          <a:ext cx="838200" cy="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98869</xdr:rowOff>
    </xdr:from>
    <xdr:to>
      <xdr:col>19</xdr:col>
      <xdr:colOff>177800</xdr:colOff>
      <xdr:row>56</xdr:row>
      <xdr:rowOff>104407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00069"/>
          <a:ext cx="8890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104407</xdr:rowOff>
    </xdr:from>
    <xdr:to>
      <xdr:col>15</xdr:col>
      <xdr:colOff>50800</xdr:colOff>
      <xdr:row>56</xdr:row>
      <xdr:rowOff>135280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05607"/>
          <a:ext cx="889000" cy="3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135280</xdr:rowOff>
    </xdr:from>
    <xdr:to>
      <xdr:col>10</xdr:col>
      <xdr:colOff>114300</xdr:colOff>
      <xdr:row>56</xdr:row>
      <xdr:rowOff>154610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36480"/>
          <a:ext cx="889000" cy="1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164147</xdr:rowOff>
    </xdr:from>
    <xdr:to>
      <xdr:col>24</xdr:col>
      <xdr:colOff>114300</xdr:colOff>
      <xdr:row>56</xdr:row>
      <xdr:rowOff>94297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9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15574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4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48069</xdr:rowOff>
    </xdr:from>
    <xdr:to>
      <xdr:col>20</xdr:col>
      <xdr:colOff>38100</xdr:colOff>
      <xdr:row>56</xdr:row>
      <xdr:rowOff>149669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4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166196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2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53607</xdr:rowOff>
    </xdr:from>
    <xdr:to>
      <xdr:col>15</xdr:col>
      <xdr:colOff>101600</xdr:colOff>
      <xdr:row>56</xdr:row>
      <xdr:rowOff>155207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5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284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3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84480</xdr:rowOff>
    </xdr:from>
    <xdr:to>
      <xdr:col>10</xdr:col>
      <xdr:colOff>165100</xdr:colOff>
      <xdr:row>57</xdr:row>
      <xdr:rowOff>14630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31157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6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103810</xdr:rowOff>
    </xdr:from>
    <xdr:to>
      <xdr:col>6</xdr:col>
      <xdr:colOff>38100</xdr:colOff>
      <xdr:row>57</xdr:row>
      <xdr:rowOff>33960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50487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32372</xdr:rowOff>
    </xdr:from>
    <xdr:to>
      <xdr:col>24</xdr:col>
      <xdr:colOff>63500</xdr:colOff>
      <xdr:row>76</xdr:row>
      <xdr:rowOff>59976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062572"/>
          <a:ext cx="838200" cy="2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15684</xdr:rowOff>
    </xdr:from>
    <xdr:to>
      <xdr:col>19</xdr:col>
      <xdr:colOff>177800</xdr:colOff>
      <xdr:row>76</xdr:row>
      <xdr:rowOff>32372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045884"/>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15684</xdr:rowOff>
    </xdr:from>
    <xdr:to>
      <xdr:col>15</xdr:col>
      <xdr:colOff>50800</xdr:colOff>
      <xdr:row>76</xdr:row>
      <xdr:rowOff>22143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045884"/>
          <a:ext cx="8890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21035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149130</xdr:rowOff>
    </xdr:from>
    <xdr:to>
      <xdr:col>10</xdr:col>
      <xdr:colOff>114300</xdr:colOff>
      <xdr:row>76</xdr:row>
      <xdr:rowOff>22143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007880"/>
          <a:ext cx="8890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9176</xdr:rowOff>
    </xdr:from>
    <xdr:to>
      <xdr:col>24</xdr:col>
      <xdr:colOff>114300</xdr:colOff>
      <xdr:row>76</xdr:row>
      <xdr:rowOff>110776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32052</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89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153022</xdr:rowOff>
    </xdr:from>
    <xdr:to>
      <xdr:col>20</xdr:col>
      <xdr:colOff>38100</xdr:colOff>
      <xdr:row>76</xdr:row>
      <xdr:rowOff>83172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99699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27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136334</xdr:rowOff>
    </xdr:from>
    <xdr:to>
      <xdr:col>15</xdr:col>
      <xdr:colOff>101600</xdr:colOff>
      <xdr:row>76</xdr:row>
      <xdr:rowOff>66484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9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83011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2770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142793</xdr:rowOff>
    </xdr:from>
    <xdr:to>
      <xdr:col>10</xdr:col>
      <xdr:colOff>165100</xdr:colOff>
      <xdr:row>76</xdr:row>
      <xdr:rowOff>72943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0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89470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277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98330</xdr:rowOff>
    </xdr:from>
    <xdr:to>
      <xdr:col>6</xdr:col>
      <xdr:colOff>38100</xdr:colOff>
      <xdr:row>76</xdr:row>
      <xdr:rowOff>28479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9570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45007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273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100070</xdr:rowOff>
    </xdr:from>
    <xdr:to>
      <xdr:col>24</xdr:col>
      <xdr:colOff>63500</xdr:colOff>
      <xdr:row>98</xdr:row>
      <xdr:rowOff>114815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902170"/>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61846</xdr:rowOff>
    </xdr:from>
    <xdr:to>
      <xdr:col>19</xdr:col>
      <xdr:colOff>177800</xdr:colOff>
      <xdr:row>98</xdr:row>
      <xdr:rowOff>114815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863946"/>
          <a:ext cx="889000" cy="5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61846</xdr:rowOff>
    </xdr:from>
    <xdr:to>
      <xdr:col>15</xdr:col>
      <xdr:colOff>50800</xdr:colOff>
      <xdr:row>98</xdr:row>
      <xdr:rowOff>98045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63946"/>
          <a:ext cx="889000" cy="3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98045</xdr:rowOff>
    </xdr:from>
    <xdr:to>
      <xdr:col>10</xdr:col>
      <xdr:colOff>114300</xdr:colOff>
      <xdr:row>99</xdr:row>
      <xdr:rowOff>1969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00145"/>
          <a:ext cx="889000" cy="7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49270</xdr:rowOff>
    </xdr:from>
    <xdr:to>
      <xdr:col>24</xdr:col>
      <xdr:colOff>114300</xdr:colOff>
      <xdr:row>98</xdr:row>
      <xdr:rowOff>150870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8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27697</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82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64015</xdr:rowOff>
    </xdr:from>
    <xdr:to>
      <xdr:col>20</xdr:col>
      <xdr:colOff>38100</xdr:colOff>
      <xdr:row>98</xdr:row>
      <xdr:rowOff>165615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156742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5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11046</xdr:rowOff>
    </xdr:from>
    <xdr:to>
      <xdr:col>15</xdr:col>
      <xdr:colOff>101600</xdr:colOff>
      <xdr:row>98</xdr:row>
      <xdr:rowOff>112646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1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103773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47245</xdr:rowOff>
    </xdr:from>
    <xdr:to>
      <xdr:col>10</xdr:col>
      <xdr:colOff>165100</xdr:colOff>
      <xdr:row>98</xdr:row>
      <xdr:rowOff>148845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139972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122619</xdr:rowOff>
    </xdr:from>
    <xdr:to>
      <xdr:col>6</xdr:col>
      <xdr:colOff>38100</xdr:colOff>
      <xdr:row>99</xdr:row>
      <xdr:rowOff>52769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2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43896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1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102645</xdr:rowOff>
    </xdr:from>
    <xdr:to>
      <xdr:col>55</xdr:col>
      <xdr:colOff>0</xdr:colOff>
      <xdr:row>34</xdr:row>
      <xdr:rowOff>11292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589045"/>
          <a:ext cx="838200" cy="25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102645</xdr:rowOff>
    </xdr:from>
    <xdr:to>
      <xdr:col>50</xdr:col>
      <xdr:colOff>114300</xdr:colOff>
      <xdr:row>34</xdr:row>
      <xdr:rowOff>54900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589045"/>
          <a:ext cx="889000" cy="29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21024</xdr:rowOff>
    </xdr:from>
    <xdr:to>
      <xdr:col>45</xdr:col>
      <xdr:colOff>177800</xdr:colOff>
      <xdr:row>34</xdr:row>
      <xdr:rowOff>54900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5850324"/>
          <a:ext cx="889000" cy="3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21024</xdr:rowOff>
    </xdr:from>
    <xdr:to>
      <xdr:col>41</xdr:col>
      <xdr:colOff>50800</xdr:colOff>
      <xdr:row>35</xdr:row>
      <xdr:rowOff>95058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5850324"/>
          <a:ext cx="889000" cy="24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131942</xdr:rowOff>
    </xdr:from>
    <xdr:to>
      <xdr:col>55</xdr:col>
      <xdr:colOff>50800</xdr:colOff>
      <xdr:row>34</xdr:row>
      <xdr:rowOff>62092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7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154819</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64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51845</xdr:rowOff>
    </xdr:from>
    <xdr:to>
      <xdr:col>50</xdr:col>
      <xdr:colOff>165100</xdr:colOff>
      <xdr:row>32</xdr:row>
      <xdr:rowOff>153445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5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169972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31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4100</xdr:rowOff>
    </xdr:from>
    <xdr:to>
      <xdr:col>46</xdr:col>
      <xdr:colOff>38100</xdr:colOff>
      <xdr:row>34</xdr:row>
      <xdr:rowOff>105700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8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122227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60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141674</xdr:rowOff>
    </xdr:from>
    <xdr:to>
      <xdr:col>41</xdr:col>
      <xdr:colOff>101600</xdr:colOff>
      <xdr:row>34</xdr:row>
      <xdr:rowOff>71824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79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88351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57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44258</xdr:rowOff>
    </xdr:from>
    <xdr:to>
      <xdr:col>36</xdr:col>
      <xdr:colOff>165100</xdr:colOff>
      <xdr:row>35</xdr:row>
      <xdr:rowOff>145858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04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162385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82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161858</xdr:rowOff>
    </xdr:from>
    <xdr:to>
      <xdr:col>55</xdr:col>
      <xdr:colOff>0</xdr:colOff>
      <xdr:row>58</xdr:row>
      <xdr:rowOff>53705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34508"/>
          <a:ext cx="838200" cy="6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53705</xdr:rowOff>
    </xdr:from>
    <xdr:to>
      <xdr:col>50</xdr:col>
      <xdr:colOff>114300</xdr:colOff>
      <xdr:row>58</xdr:row>
      <xdr:rowOff>89467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97805"/>
          <a:ext cx="889000" cy="3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89467</xdr:rowOff>
    </xdr:from>
    <xdr:to>
      <xdr:col>45</xdr:col>
      <xdr:colOff>177800</xdr:colOff>
      <xdr:row>58</xdr:row>
      <xdr:rowOff>91808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10033567"/>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77210</xdr:rowOff>
    </xdr:from>
    <xdr:to>
      <xdr:col>41</xdr:col>
      <xdr:colOff>50800</xdr:colOff>
      <xdr:row>58</xdr:row>
      <xdr:rowOff>91808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10021310"/>
          <a:ext cx="8890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111058</xdr:rowOff>
    </xdr:from>
    <xdr:to>
      <xdr:col>55</xdr:col>
      <xdr:colOff>50800</xdr:colOff>
      <xdr:row>58</xdr:row>
      <xdr:rowOff>41208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8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133935</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3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2905</xdr:rowOff>
    </xdr:from>
    <xdr:to>
      <xdr:col>50</xdr:col>
      <xdr:colOff>165100</xdr:colOff>
      <xdr:row>58</xdr:row>
      <xdr:rowOff>104505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4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95632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3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38667</xdr:rowOff>
    </xdr:from>
    <xdr:to>
      <xdr:col>46</xdr:col>
      <xdr:colOff>38100</xdr:colOff>
      <xdr:row>58</xdr:row>
      <xdr:rowOff>140267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8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131394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7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41008</xdr:rowOff>
    </xdr:from>
    <xdr:to>
      <xdr:col>41</xdr:col>
      <xdr:colOff>101600</xdr:colOff>
      <xdr:row>58</xdr:row>
      <xdr:rowOff>142608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8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133735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7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26410</xdr:rowOff>
    </xdr:from>
    <xdr:to>
      <xdr:col>36</xdr:col>
      <xdr:colOff>165100</xdr:colOff>
      <xdr:row>58</xdr:row>
      <xdr:rowOff>128010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7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119137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6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136810</xdr:rowOff>
    </xdr:from>
    <xdr:to>
      <xdr:col>55</xdr:col>
      <xdr:colOff>0</xdr:colOff>
      <xdr:row>78</xdr:row>
      <xdr:rowOff>137590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509910"/>
          <a:ext cx="838200" cy="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137590</xdr:rowOff>
    </xdr:from>
    <xdr:to>
      <xdr:col>50</xdr:col>
      <xdr:colOff>114300</xdr:colOff>
      <xdr:row>78</xdr:row>
      <xdr:rowOff>139165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510690"/>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138833</xdr:rowOff>
    </xdr:from>
    <xdr:to>
      <xdr:col>45</xdr:col>
      <xdr:colOff>177800</xdr:colOff>
      <xdr:row>78</xdr:row>
      <xdr:rowOff>139165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511933"/>
          <a:ext cx="889000" cy="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126907</xdr:rowOff>
    </xdr:from>
    <xdr:to>
      <xdr:col>41</xdr:col>
      <xdr:colOff>50800</xdr:colOff>
      <xdr:row>78</xdr:row>
      <xdr:rowOff>138833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500007"/>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86010</xdr:rowOff>
    </xdr:from>
    <xdr:to>
      <xdr:col>55</xdr:col>
      <xdr:colOff>50800</xdr:colOff>
      <xdr:row>79</xdr:row>
      <xdr:rowOff>16160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37638</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1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86790</xdr:rowOff>
    </xdr:from>
    <xdr:to>
      <xdr:col>50</xdr:col>
      <xdr:colOff>165100</xdr:colOff>
      <xdr:row>79</xdr:row>
      <xdr:rowOff>16940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5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8067</xdr:rowOff>
    </xdr:from>
    <xdr:ext cx="378565"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50017" y="13552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88365</xdr:rowOff>
    </xdr:from>
    <xdr:to>
      <xdr:col>46</xdr:col>
      <xdr:colOff>38100</xdr:colOff>
      <xdr:row>79</xdr:row>
      <xdr:rowOff>18515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6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9642</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61017" y="13554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88033</xdr:rowOff>
    </xdr:from>
    <xdr:to>
      <xdr:col>41</xdr:col>
      <xdr:colOff>101600</xdr:colOff>
      <xdr:row>79</xdr:row>
      <xdr:rowOff>18183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6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9310</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2017" y="13553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76107</xdr:rowOff>
    </xdr:from>
    <xdr:to>
      <xdr:col>36</xdr:col>
      <xdr:colOff>165100</xdr:colOff>
      <xdr:row>79</xdr:row>
      <xdr:rowOff>6257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4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168834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54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14123</xdr:rowOff>
    </xdr:from>
    <xdr:to>
      <xdr:col>55</xdr:col>
      <xdr:colOff>0</xdr:colOff>
      <xdr:row>98</xdr:row>
      <xdr:rowOff>581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644773"/>
          <a:ext cx="838200" cy="15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581</xdr:rowOff>
    </xdr:from>
    <xdr:to>
      <xdr:col>50</xdr:col>
      <xdr:colOff>114300</xdr:colOff>
      <xdr:row>98</xdr:row>
      <xdr:rowOff>101623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802681"/>
          <a:ext cx="889000" cy="10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91701</xdr:rowOff>
    </xdr:from>
    <xdr:to>
      <xdr:col>45</xdr:col>
      <xdr:colOff>177800</xdr:colOff>
      <xdr:row>98</xdr:row>
      <xdr:rowOff>101623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93801"/>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91701</xdr:rowOff>
    </xdr:from>
    <xdr:to>
      <xdr:col>41</xdr:col>
      <xdr:colOff>50800</xdr:colOff>
      <xdr:row>98</xdr:row>
      <xdr:rowOff>103360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93801"/>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134773</xdr:rowOff>
    </xdr:from>
    <xdr:to>
      <xdr:col>55</xdr:col>
      <xdr:colOff>50800</xdr:colOff>
      <xdr:row>97</xdr:row>
      <xdr:rowOff>64923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59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157650</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4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121231</xdr:rowOff>
    </xdr:from>
    <xdr:to>
      <xdr:col>50</xdr:col>
      <xdr:colOff>165100</xdr:colOff>
      <xdr:row>98</xdr:row>
      <xdr:rowOff>51381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5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67908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52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50823</xdr:rowOff>
    </xdr:from>
    <xdr:to>
      <xdr:col>46</xdr:col>
      <xdr:colOff>38100</xdr:colOff>
      <xdr:row>98</xdr:row>
      <xdr:rowOff>152423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5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143550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4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40901</xdr:rowOff>
    </xdr:from>
    <xdr:to>
      <xdr:col>41</xdr:col>
      <xdr:colOff>101600</xdr:colOff>
      <xdr:row>98</xdr:row>
      <xdr:rowOff>142501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4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133628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93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52560</xdr:rowOff>
    </xdr:from>
    <xdr:to>
      <xdr:col>36</xdr:col>
      <xdr:colOff>165100</xdr:colOff>
      <xdr:row>98</xdr:row>
      <xdr:rowOff>154160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5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145287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94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43543</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30093"/>
          <a:ext cx="8382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164193</xdr:rowOff>
    </xdr:from>
    <xdr:to>
      <xdr:col>85</xdr:col>
      <xdr:colOff>177800</xdr:colOff>
      <xdr:row>39</xdr:row>
      <xdr:rowOff>94343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378565"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50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46787</xdr:rowOff>
    </xdr:from>
    <xdr:to>
      <xdr:col>85</xdr:col>
      <xdr:colOff>127000</xdr:colOff>
      <xdr:row>75</xdr:row>
      <xdr:rowOff>63906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2905537"/>
          <a:ext cx="838200" cy="1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14707</xdr:rowOff>
    </xdr:from>
    <xdr:to>
      <xdr:col>81</xdr:col>
      <xdr:colOff>50800</xdr:colOff>
      <xdr:row>75</xdr:row>
      <xdr:rowOff>46787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2873457"/>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14707</xdr:rowOff>
    </xdr:from>
    <xdr:to>
      <xdr:col>76</xdr:col>
      <xdr:colOff>114300</xdr:colOff>
      <xdr:row>75</xdr:row>
      <xdr:rowOff>18453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2873457"/>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18453</xdr:rowOff>
    </xdr:from>
    <xdr:to>
      <xdr:col>71</xdr:col>
      <xdr:colOff>177800</xdr:colOff>
      <xdr:row>75</xdr:row>
      <xdr:rowOff>30886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877203"/>
          <a:ext cx="889000" cy="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13106</xdr:rowOff>
    </xdr:from>
    <xdr:to>
      <xdr:col>85</xdr:col>
      <xdr:colOff>177800</xdr:colOff>
      <xdr:row>75</xdr:row>
      <xdr:rowOff>114706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87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35983</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72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167437</xdr:rowOff>
    </xdr:from>
    <xdr:to>
      <xdr:col>81</xdr:col>
      <xdr:colOff>101600</xdr:colOff>
      <xdr:row>75</xdr:row>
      <xdr:rowOff>97587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85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114114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62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135357</xdr:rowOff>
    </xdr:from>
    <xdr:to>
      <xdr:col>76</xdr:col>
      <xdr:colOff>165100</xdr:colOff>
      <xdr:row>75</xdr:row>
      <xdr:rowOff>65507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82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82034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5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139103</xdr:rowOff>
    </xdr:from>
    <xdr:to>
      <xdr:col>72</xdr:col>
      <xdr:colOff>38100</xdr:colOff>
      <xdr:row>75</xdr:row>
      <xdr:rowOff>69253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8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85780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0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151536</xdr:rowOff>
    </xdr:from>
    <xdr:to>
      <xdr:col>67</xdr:col>
      <xdr:colOff>101600</xdr:colOff>
      <xdr:row>75</xdr:row>
      <xdr:rowOff>81686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83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98213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1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30899</xdr:rowOff>
    </xdr:from>
    <xdr:to>
      <xdr:col>85</xdr:col>
      <xdr:colOff>127000</xdr:colOff>
      <xdr:row>98</xdr:row>
      <xdr:rowOff>134862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832999"/>
          <a:ext cx="838200" cy="10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134862</xdr:rowOff>
    </xdr:from>
    <xdr:to>
      <xdr:col>81</xdr:col>
      <xdr:colOff>50800</xdr:colOff>
      <xdr:row>99</xdr:row>
      <xdr:rowOff>21006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936962"/>
          <a:ext cx="889000" cy="5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13208</xdr:rowOff>
    </xdr:from>
    <xdr:to>
      <xdr:col>76</xdr:col>
      <xdr:colOff>114300</xdr:colOff>
      <xdr:row>99</xdr:row>
      <xdr:rowOff>21006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986758"/>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44335</xdr:rowOff>
    </xdr:from>
    <xdr:to>
      <xdr:col>71</xdr:col>
      <xdr:colOff>177800</xdr:colOff>
      <xdr:row>99</xdr:row>
      <xdr:rowOff>13208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846435"/>
          <a:ext cx="889000" cy="14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151549</xdr:rowOff>
    </xdr:from>
    <xdr:to>
      <xdr:col>85</xdr:col>
      <xdr:colOff>177800</xdr:colOff>
      <xdr:row>98</xdr:row>
      <xdr:rowOff>81699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8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2976</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3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84062</xdr:rowOff>
    </xdr:from>
    <xdr:to>
      <xdr:col>81</xdr:col>
      <xdr:colOff>101600</xdr:colOff>
      <xdr:row>99</xdr:row>
      <xdr:rowOff>14212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8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5339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97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141656</xdr:rowOff>
    </xdr:from>
    <xdr:to>
      <xdr:col>76</xdr:col>
      <xdr:colOff>165100</xdr:colOff>
      <xdr:row>99</xdr:row>
      <xdr:rowOff>71806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4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62933</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703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133858</xdr:rowOff>
    </xdr:from>
    <xdr:to>
      <xdr:col>72</xdr:col>
      <xdr:colOff>38100</xdr:colOff>
      <xdr:row>99</xdr:row>
      <xdr:rowOff>64008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55135</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702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164985</xdr:rowOff>
    </xdr:from>
    <xdr:to>
      <xdr:col>67</xdr:col>
      <xdr:colOff>101600</xdr:colOff>
      <xdr:row>98</xdr:row>
      <xdr:rowOff>95135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9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86262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88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154673</xdr:rowOff>
    </xdr:from>
    <xdr:to>
      <xdr:col>116</xdr:col>
      <xdr:colOff>63500</xdr:colOff>
      <xdr:row>38</xdr:row>
      <xdr:rowOff>14198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498323"/>
          <a:ext cx="8382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14198</xdr:rowOff>
    </xdr:from>
    <xdr:to>
      <xdr:col>111</xdr:col>
      <xdr:colOff>177800</xdr:colOff>
      <xdr:row>38</xdr:row>
      <xdr:rowOff>22885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52929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22885</xdr:rowOff>
    </xdr:from>
    <xdr:to>
      <xdr:col>107</xdr:col>
      <xdr:colOff>50800</xdr:colOff>
      <xdr:row>38</xdr:row>
      <xdr:rowOff>22999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653798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22999</xdr:rowOff>
    </xdr:from>
    <xdr:to>
      <xdr:col>102</xdr:col>
      <xdr:colOff>114300</xdr:colOff>
      <xdr:row>38</xdr:row>
      <xdr:rowOff>23285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6538099"/>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103873</xdr:rowOff>
    </xdr:from>
    <xdr:to>
      <xdr:col>116</xdr:col>
      <xdr:colOff>114300</xdr:colOff>
      <xdr:row>38</xdr:row>
      <xdr:rowOff>34023</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4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37894</xdr:rowOff>
    </xdr:from>
    <xdr:ext cx="378565"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381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134849</xdr:rowOff>
    </xdr:from>
    <xdr:to>
      <xdr:col>112</xdr:col>
      <xdr:colOff>38100</xdr:colOff>
      <xdr:row>38</xdr:row>
      <xdr:rowOff>64999</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56125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4017" y="6571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143535</xdr:rowOff>
    </xdr:from>
    <xdr:to>
      <xdr:col>107</xdr:col>
      <xdr:colOff>101600</xdr:colOff>
      <xdr:row>38</xdr:row>
      <xdr:rowOff>73685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64812</xdr:rowOff>
    </xdr:from>
    <xdr:ext cx="313932"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77333" y="6579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143650</xdr:rowOff>
    </xdr:from>
    <xdr:to>
      <xdr:col>102</xdr:col>
      <xdr:colOff>165100</xdr:colOff>
      <xdr:row>38</xdr:row>
      <xdr:rowOff>73800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64926</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88333" y="6580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143935</xdr:rowOff>
    </xdr:from>
    <xdr:to>
      <xdr:col>98</xdr:col>
      <xdr:colOff>38100</xdr:colOff>
      <xdr:row>38</xdr:row>
      <xdr:rowOff>74085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65212</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99333" y="65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24531</xdr:rowOff>
    </xdr:from>
    <xdr:to>
      <xdr:col>116</xdr:col>
      <xdr:colOff>63500</xdr:colOff>
      <xdr:row>58</xdr:row>
      <xdr:rowOff>27686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9968631"/>
          <a:ext cx="8382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5834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4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27686</xdr:rowOff>
    </xdr:from>
    <xdr:to>
      <xdr:col>111</xdr:col>
      <xdr:colOff>177800</xdr:colOff>
      <xdr:row>58</xdr:row>
      <xdr:rowOff>30704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9971786"/>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118533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28326</xdr:rowOff>
    </xdr:from>
    <xdr:to>
      <xdr:col>107</xdr:col>
      <xdr:colOff>50800</xdr:colOff>
      <xdr:row>58</xdr:row>
      <xdr:rowOff>30704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9972426"/>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18862</xdr:rowOff>
    </xdr:from>
    <xdr:to>
      <xdr:col>102</xdr:col>
      <xdr:colOff>114300</xdr:colOff>
      <xdr:row>58</xdr:row>
      <xdr:rowOff>28326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9962962"/>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111721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126671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145181</xdr:rowOff>
    </xdr:from>
    <xdr:to>
      <xdr:col>116</xdr:col>
      <xdr:colOff>114300</xdr:colOff>
      <xdr:row>58</xdr:row>
      <xdr:rowOff>75331</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91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104558</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70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148336</xdr:rowOff>
    </xdr:from>
    <xdr:to>
      <xdr:col>112</xdr:col>
      <xdr:colOff>38100</xdr:colOff>
      <xdr:row>58</xdr:row>
      <xdr:rowOff>78486</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9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95013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69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151354</xdr:rowOff>
    </xdr:from>
    <xdr:to>
      <xdr:col>107</xdr:col>
      <xdr:colOff>101600</xdr:colOff>
      <xdr:row>58</xdr:row>
      <xdr:rowOff>81504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92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98031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9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148976</xdr:rowOff>
    </xdr:from>
    <xdr:to>
      <xdr:col>102</xdr:col>
      <xdr:colOff>165100</xdr:colOff>
      <xdr:row>58</xdr:row>
      <xdr:rowOff>79126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9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95653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69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139512</xdr:rowOff>
    </xdr:from>
    <xdr:to>
      <xdr:col>98</xdr:col>
      <xdr:colOff>38100</xdr:colOff>
      <xdr:row>58</xdr:row>
      <xdr:rowOff>69662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91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86189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74023</xdr:rowOff>
    </xdr:from>
    <xdr:to>
      <xdr:col>116</xdr:col>
      <xdr:colOff>63500</xdr:colOff>
      <xdr:row>76</xdr:row>
      <xdr:rowOff>103422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3104223"/>
          <a:ext cx="838200" cy="2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93980</xdr:rowOff>
    </xdr:from>
    <xdr:to>
      <xdr:col>111</xdr:col>
      <xdr:colOff>177800</xdr:colOff>
      <xdr:row>76</xdr:row>
      <xdr:rowOff>103422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0434300" y="13124180"/>
          <a:ext cx="889000" cy="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81361</xdr:rowOff>
    </xdr:from>
    <xdr:to>
      <xdr:col>107</xdr:col>
      <xdr:colOff>50800</xdr:colOff>
      <xdr:row>76</xdr:row>
      <xdr:rowOff>93980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9545300" y="13111561"/>
          <a:ext cx="8890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140935</xdr:rowOff>
    </xdr:from>
    <xdr:to>
      <xdr:col>102</xdr:col>
      <xdr:colOff>114300</xdr:colOff>
      <xdr:row>76</xdr:row>
      <xdr:rowOff>81361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656300" y="12656785"/>
          <a:ext cx="889000" cy="45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23223</xdr:rowOff>
    </xdr:from>
    <xdr:to>
      <xdr:col>116</xdr:col>
      <xdr:colOff>114300</xdr:colOff>
      <xdr:row>76</xdr:row>
      <xdr:rowOff>124823</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305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1650</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303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52622</xdr:rowOff>
    </xdr:from>
    <xdr:to>
      <xdr:col>112</xdr:col>
      <xdr:colOff>38100</xdr:colOff>
      <xdr:row>76</xdr:row>
      <xdr:rowOff>154222</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30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145349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1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43180</xdr:rowOff>
    </xdr:from>
    <xdr:to>
      <xdr:col>107</xdr:col>
      <xdr:colOff>101600</xdr:colOff>
      <xdr:row>76</xdr:row>
      <xdr:rowOff>144780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307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135907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6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30561</xdr:rowOff>
    </xdr:from>
    <xdr:to>
      <xdr:col>102</xdr:col>
      <xdr:colOff>165100</xdr:colOff>
      <xdr:row>76</xdr:row>
      <xdr:rowOff>132161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306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123288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15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90135</xdr:rowOff>
    </xdr:from>
    <xdr:to>
      <xdr:col>98</xdr:col>
      <xdr:colOff>38100</xdr:colOff>
      <xdr:row>74</xdr:row>
      <xdr:rowOff>20285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6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36812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38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補助費等は、一部事務組合の消防施設と塵芥処理施設の建設工事が平成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年度で終了し追加負担金も皆減したことから、前年度より</a:t>
          </a:r>
          <a:r>
            <a:rPr kumimoji="1" lang="en-US" altLang="ja-JP" sz="1300">
              <a:latin typeface="ＭＳ Ｐゴシック" panose="020B0600070205080204" pitchFamily="50" charset="-128"/>
              <a:ea typeface="ＭＳ Ｐゴシック" panose="020B0600070205080204" pitchFamily="50" charset="-128"/>
            </a:rPr>
            <a:t>23,108</a:t>
          </a:r>
          <a:r>
            <a:rPr kumimoji="1" lang="ja-JP" altLang="en-US" sz="1300">
              <a:latin typeface="ＭＳ Ｐゴシック" panose="020B0600070205080204" pitchFamily="50" charset="-128"/>
              <a:ea typeface="ＭＳ Ｐゴシック" panose="020B0600070205080204" pitchFamily="50" charset="-128"/>
            </a:rPr>
            <a:t>円減少した。しかしながら、依然として類似団体内順位が高いことから、事業の見直しなど経費の縮減に努めていく。</a:t>
          </a: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普通建設事業費（うち更新整備）は、小中学校及び幼稚園の空調設備設置工事のほか、老朽化した町営住宅の建て替えるために建設工事を行ったことで、前年度より</a:t>
          </a:r>
          <a:r>
            <a:rPr kumimoji="1" lang="en-US" altLang="ja-JP" sz="1300">
              <a:latin typeface="ＭＳ Ｐゴシック" panose="020B0600070205080204" pitchFamily="50" charset="-128"/>
              <a:ea typeface="ＭＳ Ｐゴシック" panose="020B0600070205080204" pitchFamily="50" charset="-128"/>
            </a:rPr>
            <a:t>19,656</a:t>
          </a:r>
          <a:r>
            <a:rPr kumimoji="1" lang="ja-JP" altLang="en-US" sz="1300">
              <a:latin typeface="ＭＳ Ｐゴシック" panose="020B0600070205080204" pitchFamily="50" charset="-128"/>
              <a:ea typeface="ＭＳ Ｐゴシック" panose="020B0600070205080204" pitchFamily="50" charset="-128"/>
            </a:rPr>
            <a:t>円増加した。公共施設等総合管理計画に基づき、計画的かつ適切な執行に努めていく。</a:t>
          </a:r>
        </a:p>
        <a:p>
          <a:r>
            <a:rPr kumimoji="1" lang="ja-JP" altLang="en-US" sz="1300">
              <a:latin typeface="ＭＳ Ｐゴシック" panose="020B0600070205080204" pitchFamily="50" charset="-128"/>
              <a:ea typeface="ＭＳ Ｐゴシック" panose="020B0600070205080204" pitchFamily="50" charset="-128"/>
            </a:rPr>
            <a:t>　公債費は、合併特例事業債を有効活用していることもあり、類似団体平均より高い水準が続いているが、当該合併特例事業債が随時償還満了し、平成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減少傾向に転じている。今後大規模な建設事業を控えていることから、元金ベースのプライマリーバランスを勘案しながら地方債を発行することで、大幅な増加が懸念される公債費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24,395
24,310
74.98
11,364,107
11,126,347
171,591
6,903,034
10,918,743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15603</xdr:rowOff>
    </xdr:from>
    <xdr:to>
      <xdr:col>24</xdr:col>
      <xdr:colOff>63500</xdr:colOff>
      <xdr:row>35</xdr:row>
      <xdr:rowOff>17236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1635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17236</xdr:rowOff>
    </xdr:from>
    <xdr:to>
      <xdr:col>19</xdr:col>
      <xdr:colOff>177800</xdr:colOff>
      <xdr:row>35</xdr:row>
      <xdr:rowOff>96919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17986"/>
          <a:ext cx="889000" cy="7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57731</xdr:rowOff>
    </xdr:from>
    <xdr:to>
      <xdr:col>15</xdr:col>
      <xdr:colOff>50800</xdr:colOff>
      <xdr:row>35</xdr:row>
      <xdr:rowOff>96919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5848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60343</xdr:rowOff>
    </xdr:from>
    <xdr:to>
      <xdr:col>10</xdr:col>
      <xdr:colOff>114300</xdr:colOff>
      <xdr:row>35</xdr:row>
      <xdr:rowOff>57731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89643"/>
          <a:ext cx="889000" cy="16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136253</xdr:rowOff>
    </xdr:from>
    <xdr:to>
      <xdr:col>24</xdr:col>
      <xdr:colOff>114300</xdr:colOff>
      <xdr:row>35</xdr:row>
      <xdr:rowOff>66403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159130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1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137886</xdr:rowOff>
    </xdr:from>
    <xdr:to>
      <xdr:col>20</xdr:col>
      <xdr:colOff>38100</xdr:colOff>
      <xdr:row>35</xdr:row>
      <xdr:rowOff>68036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6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84563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4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46119</xdr:rowOff>
    </xdr:from>
    <xdr:to>
      <xdr:col>15</xdr:col>
      <xdr:colOff>101600</xdr:colOff>
      <xdr:row>35</xdr:row>
      <xdr:rowOff>147719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164246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2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6931</xdr:rowOff>
    </xdr:from>
    <xdr:to>
      <xdr:col>10</xdr:col>
      <xdr:colOff>165100</xdr:colOff>
      <xdr:row>35</xdr:row>
      <xdr:rowOff>108531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0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125058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9543</xdr:rowOff>
    </xdr:from>
    <xdr:to>
      <xdr:col>6</xdr:col>
      <xdr:colOff>38100</xdr:colOff>
      <xdr:row>34</xdr:row>
      <xdr:rowOff>111143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3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127670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1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49512</xdr:rowOff>
    </xdr:from>
    <xdr:to>
      <xdr:col>24</xdr:col>
      <xdr:colOff>63500</xdr:colOff>
      <xdr:row>57</xdr:row>
      <xdr:rowOff>132472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822162"/>
          <a:ext cx="838200" cy="8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132472</xdr:rowOff>
    </xdr:from>
    <xdr:to>
      <xdr:col>19</xdr:col>
      <xdr:colOff>177800</xdr:colOff>
      <xdr:row>57</xdr:row>
      <xdr:rowOff>143205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905122"/>
          <a:ext cx="8890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123448</xdr:rowOff>
    </xdr:from>
    <xdr:to>
      <xdr:col>15</xdr:col>
      <xdr:colOff>50800</xdr:colOff>
      <xdr:row>57</xdr:row>
      <xdr:rowOff>143205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9896098"/>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700</xdr:rowOff>
    </xdr:from>
    <xdr:to>
      <xdr:col>10</xdr:col>
      <xdr:colOff>114300</xdr:colOff>
      <xdr:row>57</xdr:row>
      <xdr:rowOff>123448</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773350"/>
          <a:ext cx="889000" cy="12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170162</xdr:rowOff>
    </xdr:from>
    <xdr:to>
      <xdr:col>24</xdr:col>
      <xdr:colOff>114300</xdr:colOff>
      <xdr:row>57</xdr:row>
      <xdr:rowOff>100312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7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21589</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62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81672</xdr:rowOff>
    </xdr:from>
    <xdr:to>
      <xdr:col>20</xdr:col>
      <xdr:colOff>38100</xdr:colOff>
      <xdr:row>58</xdr:row>
      <xdr:rowOff>11822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85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2949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94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92405</xdr:rowOff>
    </xdr:from>
    <xdr:to>
      <xdr:col>15</xdr:col>
      <xdr:colOff>101600</xdr:colOff>
      <xdr:row>58</xdr:row>
      <xdr:rowOff>22555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8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39082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6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72648</xdr:rowOff>
    </xdr:from>
    <xdr:to>
      <xdr:col>10</xdr:col>
      <xdr:colOff>165100</xdr:colOff>
      <xdr:row>58</xdr:row>
      <xdr:rowOff>2798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84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19325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62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121350</xdr:rowOff>
    </xdr:from>
    <xdr:to>
      <xdr:col>6</xdr:col>
      <xdr:colOff>38100</xdr:colOff>
      <xdr:row>57</xdr:row>
      <xdr:rowOff>51500</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72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68027</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49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61582</xdr:rowOff>
    </xdr:from>
    <xdr:to>
      <xdr:col>24</xdr:col>
      <xdr:colOff>63500</xdr:colOff>
      <xdr:row>77</xdr:row>
      <xdr:rowOff>71946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091782"/>
          <a:ext cx="838200" cy="18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71946</xdr:rowOff>
    </xdr:from>
    <xdr:to>
      <xdr:col>19</xdr:col>
      <xdr:colOff>177800</xdr:colOff>
      <xdr:row>77</xdr:row>
      <xdr:rowOff>94817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273596"/>
          <a:ext cx="889000" cy="2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94817</xdr:rowOff>
    </xdr:from>
    <xdr:to>
      <xdr:col>15</xdr:col>
      <xdr:colOff>50800</xdr:colOff>
      <xdr:row>77</xdr:row>
      <xdr:rowOff>151701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296467"/>
          <a:ext cx="889000" cy="5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137694</xdr:rowOff>
    </xdr:from>
    <xdr:to>
      <xdr:col>10</xdr:col>
      <xdr:colOff>114300</xdr:colOff>
      <xdr:row>77</xdr:row>
      <xdr:rowOff>151701</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1130300" y="13339344"/>
          <a:ext cx="889000" cy="1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10782</xdr:rowOff>
    </xdr:from>
    <xdr:to>
      <xdr:col>24</xdr:col>
      <xdr:colOff>114300</xdr:colOff>
      <xdr:row>76</xdr:row>
      <xdr:rowOff>112382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04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160659</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019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21146</xdr:rowOff>
    </xdr:from>
    <xdr:to>
      <xdr:col>20</xdr:col>
      <xdr:colOff>38100</xdr:colOff>
      <xdr:row>77</xdr:row>
      <xdr:rowOff>122746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2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113873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31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44017</xdr:rowOff>
    </xdr:from>
    <xdr:to>
      <xdr:col>15</xdr:col>
      <xdr:colOff>101600</xdr:colOff>
      <xdr:row>77</xdr:row>
      <xdr:rowOff>145617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24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136744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33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100901</xdr:rowOff>
    </xdr:from>
    <xdr:to>
      <xdr:col>10</xdr:col>
      <xdr:colOff>165100</xdr:colOff>
      <xdr:row>78</xdr:row>
      <xdr:rowOff>31051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3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22178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39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86894</xdr:rowOff>
    </xdr:from>
    <xdr:to>
      <xdr:col>6</xdr:col>
      <xdr:colOff>38100</xdr:colOff>
      <xdr:row>78</xdr:row>
      <xdr:rowOff>17044</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2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8171</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38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54090</xdr:rowOff>
    </xdr:from>
    <xdr:to>
      <xdr:col>24</xdr:col>
      <xdr:colOff>63500</xdr:colOff>
      <xdr:row>97</xdr:row>
      <xdr:rowOff>40390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6513290"/>
          <a:ext cx="838200" cy="15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54090</xdr:rowOff>
    </xdr:from>
    <xdr:to>
      <xdr:col>19</xdr:col>
      <xdr:colOff>177800</xdr:colOff>
      <xdr:row>97</xdr:row>
      <xdr:rowOff>119959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513290"/>
          <a:ext cx="889000" cy="23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119959</xdr:rowOff>
    </xdr:from>
    <xdr:to>
      <xdr:col>15</xdr:col>
      <xdr:colOff>50800</xdr:colOff>
      <xdr:row>98</xdr:row>
      <xdr:rowOff>15782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750609"/>
          <a:ext cx="889000" cy="6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13545</xdr:rowOff>
    </xdr:from>
    <xdr:to>
      <xdr:col>10</xdr:col>
      <xdr:colOff>114300</xdr:colOff>
      <xdr:row>98</xdr:row>
      <xdr:rowOff>15782</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815645"/>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161040</xdr:rowOff>
    </xdr:from>
    <xdr:to>
      <xdr:col>24</xdr:col>
      <xdr:colOff>114300</xdr:colOff>
      <xdr:row>97</xdr:row>
      <xdr:rowOff>91190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6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12467</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47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3290</xdr:rowOff>
    </xdr:from>
    <xdr:to>
      <xdr:col>20</xdr:col>
      <xdr:colOff>38100</xdr:colOff>
      <xdr:row>96</xdr:row>
      <xdr:rowOff>104890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4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121417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23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69159</xdr:rowOff>
    </xdr:from>
    <xdr:to>
      <xdr:col>15</xdr:col>
      <xdr:colOff>101600</xdr:colOff>
      <xdr:row>97</xdr:row>
      <xdr:rowOff>170759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69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136432</xdr:rowOff>
    </xdr:from>
    <xdr:to>
      <xdr:col>10</xdr:col>
      <xdr:colOff>165100</xdr:colOff>
      <xdr:row>98</xdr:row>
      <xdr:rowOff>66582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76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57709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85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134195</xdr:rowOff>
    </xdr:from>
    <xdr:to>
      <xdr:col>6</xdr:col>
      <xdr:colOff>38100</xdr:colOff>
      <xdr:row>98</xdr:row>
      <xdr:rowOff>64345</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7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80872</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5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131535</xdr:rowOff>
    </xdr:from>
    <xdr:to>
      <xdr:col>55</xdr:col>
      <xdr:colOff>0</xdr:colOff>
      <xdr:row>38</xdr:row>
      <xdr:rowOff>132842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9639300" y="6646635"/>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132189</xdr:rowOff>
    </xdr:from>
    <xdr:to>
      <xdr:col>50</xdr:col>
      <xdr:colOff>114300</xdr:colOff>
      <xdr:row>38</xdr:row>
      <xdr:rowOff>132842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647289"/>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94307</xdr:rowOff>
    </xdr:from>
    <xdr:to>
      <xdr:col>45</xdr:col>
      <xdr:colOff>177800</xdr:colOff>
      <xdr:row>38</xdr:row>
      <xdr:rowOff>132189</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437957"/>
          <a:ext cx="889000" cy="20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85816</xdr:rowOff>
    </xdr:from>
    <xdr:to>
      <xdr:col>41</xdr:col>
      <xdr:colOff>50800</xdr:colOff>
      <xdr:row>37</xdr:row>
      <xdr:rowOff>94307</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258016"/>
          <a:ext cx="889000" cy="17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80735</xdr:rowOff>
    </xdr:from>
    <xdr:to>
      <xdr:col>55</xdr:col>
      <xdr:colOff>50800</xdr:colOff>
      <xdr:row>39</xdr:row>
      <xdr:rowOff>10885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59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59162</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574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82042</xdr:rowOff>
    </xdr:from>
    <xdr:to>
      <xdr:col>50</xdr:col>
      <xdr:colOff>165100</xdr:colOff>
      <xdr:row>39</xdr:row>
      <xdr:rowOff>12192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28719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372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81389</xdr:rowOff>
    </xdr:from>
    <xdr:to>
      <xdr:col>46</xdr:col>
      <xdr:colOff>38100</xdr:colOff>
      <xdr:row>39</xdr:row>
      <xdr:rowOff>11539</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5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2666</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689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43507</xdr:rowOff>
    </xdr:from>
    <xdr:to>
      <xdr:col>41</xdr:col>
      <xdr:colOff>101600</xdr:colOff>
      <xdr:row>37</xdr:row>
      <xdr:rowOff>145107</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38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161634</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26428" y="616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35016</xdr:rowOff>
    </xdr:from>
    <xdr:to>
      <xdr:col>36</xdr:col>
      <xdr:colOff>165100</xdr:colOff>
      <xdr:row>36</xdr:row>
      <xdr:rowOff>136616</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20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153143</xdr:rowOff>
    </xdr:from>
    <xdr:ext cx="469744"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37428" y="59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15129</xdr:rowOff>
    </xdr:from>
    <xdr:to>
      <xdr:col>55</xdr:col>
      <xdr:colOff>0</xdr:colOff>
      <xdr:row>57</xdr:row>
      <xdr:rowOff>21465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9639300" y="9787779"/>
          <a:ext cx="8382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21465</xdr:rowOff>
    </xdr:from>
    <xdr:to>
      <xdr:col>50</xdr:col>
      <xdr:colOff>114300</xdr:colOff>
      <xdr:row>57</xdr:row>
      <xdr:rowOff>27376</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8750300" y="9794115"/>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41925</xdr:rowOff>
    </xdr:from>
    <xdr:to>
      <xdr:col>45</xdr:col>
      <xdr:colOff>177800</xdr:colOff>
      <xdr:row>57</xdr:row>
      <xdr:rowOff>27376</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7861300" y="9643125"/>
          <a:ext cx="889000" cy="15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41925</xdr:rowOff>
    </xdr:from>
    <xdr:to>
      <xdr:col>41</xdr:col>
      <xdr:colOff>50800</xdr:colOff>
      <xdr:row>56</xdr:row>
      <xdr:rowOff>114571</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flipV="1">
          <a:off x="6972300" y="9643125"/>
          <a:ext cx="889000" cy="7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135779</xdr:rowOff>
    </xdr:from>
    <xdr:to>
      <xdr:col>55</xdr:col>
      <xdr:colOff>50800</xdr:colOff>
      <xdr:row>57</xdr:row>
      <xdr:rowOff>65929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973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158656</xdr:rowOff>
    </xdr:from>
    <xdr:ext cx="534377"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958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142115</xdr:rowOff>
    </xdr:from>
    <xdr:to>
      <xdr:col>50</xdr:col>
      <xdr:colOff>165100</xdr:colOff>
      <xdr:row>57</xdr:row>
      <xdr:rowOff>72265</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974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88792</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372111" y="951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148026</xdr:rowOff>
    </xdr:from>
    <xdr:to>
      <xdr:col>46</xdr:col>
      <xdr:colOff>38100</xdr:colOff>
      <xdr:row>57</xdr:row>
      <xdr:rowOff>78176</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974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94703</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483111" y="952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162575</xdr:rowOff>
    </xdr:from>
    <xdr:to>
      <xdr:col>41</xdr:col>
      <xdr:colOff>101600</xdr:colOff>
      <xdr:row>56</xdr:row>
      <xdr:rowOff>92725</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959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109252</xdr:rowOff>
    </xdr:from>
    <xdr:ext cx="534377"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594111" y="936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63771</xdr:rowOff>
    </xdr:from>
    <xdr:to>
      <xdr:col>36</xdr:col>
      <xdr:colOff>165100</xdr:colOff>
      <xdr:row>56</xdr:row>
      <xdr:rowOff>165371</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966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10448</xdr:rowOff>
    </xdr:from>
    <xdr:ext cx="534377"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05111" y="944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39204</xdr:rowOff>
    </xdr:from>
    <xdr:to>
      <xdr:col>55</xdr:col>
      <xdr:colOff>0</xdr:colOff>
      <xdr:row>79</xdr:row>
      <xdr:rowOff>40596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9639300" y="13583754"/>
          <a:ext cx="838200" cy="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39204</xdr:rowOff>
    </xdr:from>
    <xdr:to>
      <xdr:col>50</xdr:col>
      <xdr:colOff>114300</xdr:colOff>
      <xdr:row>79</xdr:row>
      <xdr:rowOff>45278</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8750300" y="13583754"/>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20774</xdr:rowOff>
    </xdr:from>
    <xdr:to>
      <xdr:col>45</xdr:col>
      <xdr:colOff>177800</xdr:colOff>
      <xdr:row>79</xdr:row>
      <xdr:rowOff>45278</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a:off x="7861300" y="13565324"/>
          <a:ext cx="889000" cy="2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20774</xdr:rowOff>
    </xdr:from>
    <xdr:to>
      <xdr:col>41</xdr:col>
      <xdr:colOff>50800</xdr:colOff>
      <xdr:row>79</xdr:row>
      <xdr:rowOff>26195</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flipV="1">
          <a:off x="6972300" y="13565324"/>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161246</xdr:rowOff>
    </xdr:from>
    <xdr:to>
      <xdr:col>55</xdr:col>
      <xdr:colOff>50800</xdr:colOff>
      <xdr:row>79</xdr:row>
      <xdr:rowOff>91396</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53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159854</xdr:rowOff>
    </xdr:from>
    <xdr:to>
      <xdr:col>50</xdr:col>
      <xdr:colOff>165100</xdr:colOff>
      <xdr:row>79</xdr:row>
      <xdr:rowOff>90004</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5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81131</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404428" y="1362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165928</xdr:rowOff>
    </xdr:from>
    <xdr:to>
      <xdr:col>46</xdr:col>
      <xdr:colOff>38100</xdr:colOff>
      <xdr:row>79</xdr:row>
      <xdr:rowOff>96078</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53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87205</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515428" y="1363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141424</xdr:rowOff>
    </xdr:from>
    <xdr:to>
      <xdr:col>41</xdr:col>
      <xdr:colOff>101600</xdr:colOff>
      <xdr:row>79</xdr:row>
      <xdr:rowOff>71574</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51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88101</xdr:rowOff>
    </xdr:from>
    <xdr:ext cx="469744"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626428" y="1328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146845</xdr:rowOff>
    </xdr:from>
    <xdr:to>
      <xdr:col>36</xdr:col>
      <xdr:colOff>165100</xdr:colOff>
      <xdr:row>79</xdr:row>
      <xdr:rowOff>76995</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5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93522</xdr:rowOff>
    </xdr:from>
    <xdr:ext cx="469744"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37428" y="132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42352</xdr:rowOff>
    </xdr:from>
    <xdr:to>
      <xdr:col>55</xdr:col>
      <xdr:colOff>0</xdr:colOff>
      <xdr:row>98</xdr:row>
      <xdr:rowOff>53947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844452"/>
          <a:ext cx="838200" cy="1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42352</xdr:rowOff>
    </xdr:from>
    <xdr:to>
      <xdr:col>50</xdr:col>
      <xdr:colOff>114300</xdr:colOff>
      <xdr:row>98</xdr:row>
      <xdr:rowOff>71963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844452"/>
          <a:ext cx="889000" cy="2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71963</xdr:rowOff>
    </xdr:from>
    <xdr:to>
      <xdr:col>45</xdr:col>
      <xdr:colOff>177800</xdr:colOff>
      <xdr:row>98</xdr:row>
      <xdr:rowOff>84598</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874063"/>
          <a:ext cx="889000" cy="1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78581</xdr:rowOff>
    </xdr:from>
    <xdr:to>
      <xdr:col>41</xdr:col>
      <xdr:colOff>50800</xdr:colOff>
      <xdr:row>98</xdr:row>
      <xdr:rowOff>84598</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880681"/>
          <a:ext cx="8890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3147</xdr:rowOff>
    </xdr:from>
    <xdr:to>
      <xdr:col>55</xdr:col>
      <xdr:colOff>50800</xdr:colOff>
      <xdr:row>98</xdr:row>
      <xdr:rowOff>104747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0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149613</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8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163002</xdr:rowOff>
    </xdr:from>
    <xdr:to>
      <xdr:col>50</xdr:col>
      <xdr:colOff>165100</xdr:colOff>
      <xdr:row>98</xdr:row>
      <xdr:rowOff>93152</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79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109679</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56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21163</xdr:rowOff>
    </xdr:from>
    <xdr:to>
      <xdr:col>46</xdr:col>
      <xdr:colOff>38100</xdr:colOff>
      <xdr:row>98</xdr:row>
      <xdr:rowOff>122763</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2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113890</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9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33798</xdr:rowOff>
    </xdr:from>
    <xdr:to>
      <xdr:col>41</xdr:col>
      <xdr:colOff>101600</xdr:colOff>
      <xdr:row>98</xdr:row>
      <xdr:rowOff>135398</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3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126525</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2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27781</xdr:rowOff>
    </xdr:from>
    <xdr:to>
      <xdr:col>36</xdr:col>
      <xdr:colOff>165100</xdr:colOff>
      <xdr:row>98</xdr:row>
      <xdr:rowOff>129381</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120508</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2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147625</xdr:rowOff>
    </xdr:from>
    <xdr:to>
      <xdr:col>85</xdr:col>
      <xdr:colOff>127000</xdr:colOff>
      <xdr:row>37</xdr:row>
      <xdr:rowOff>133414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5481300" y="5976925"/>
          <a:ext cx="838200" cy="50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147625</xdr:rowOff>
    </xdr:from>
    <xdr:to>
      <xdr:col>81</xdr:col>
      <xdr:colOff>50800</xdr:colOff>
      <xdr:row>37</xdr:row>
      <xdr:rowOff>39307</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5976925"/>
          <a:ext cx="889000" cy="40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39307</xdr:rowOff>
    </xdr:from>
    <xdr:to>
      <xdr:col>76</xdr:col>
      <xdr:colOff>114300</xdr:colOff>
      <xdr:row>37</xdr:row>
      <xdr:rowOff>137490</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3703300" y="6382957"/>
          <a:ext cx="889000" cy="9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129832</xdr:rowOff>
    </xdr:from>
    <xdr:to>
      <xdr:col>71</xdr:col>
      <xdr:colOff>177800</xdr:colOff>
      <xdr:row>37</xdr:row>
      <xdr:rowOff>137490</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814300" y="6473482"/>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82614</xdr:rowOff>
    </xdr:from>
    <xdr:to>
      <xdr:col>85</xdr:col>
      <xdr:colOff>177800</xdr:colOff>
      <xdr:row>38</xdr:row>
      <xdr:rowOff>12764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42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61041</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40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96825</xdr:rowOff>
    </xdr:from>
    <xdr:to>
      <xdr:col>81</xdr:col>
      <xdr:colOff>101600</xdr:colOff>
      <xdr:row>35</xdr:row>
      <xdr:rowOff>26975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59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43502</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570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159957</xdr:rowOff>
    </xdr:from>
    <xdr:to>
      <xdr:col>76</xdr:col>
      <xdr:colOff>165100</xdr:colOff>
      <xdr:row>37</xdr:row>
      <xdr:rowOff>90107</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33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106634</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1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86690</xdr:rowOff>
    </xdr:from>
    <xdr:to>
      <xdr:col>72</xdr:col>
      <xdr:colOff>38100</xdr:colOff>
      <xdr:row>38</xdr:row>
      <xdr:rowOff>16840</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4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33367</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20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79032</xdr:rowOff>
    </xdr:from>
    <xdr:to>
      <xdr:col>67</xdr:col>
      <xdr:colOff>101600</xdr:colOff>
      <xdr:row>38</xdr:row>
      <xdr:rowOff>9182</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42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25709</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19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143205</xdr:rowOff>
    </xdr:from>
    <xdr:to>
      <xdr:col>85</xdr:col>
      <xdr:colOff>127000</xdr:colOff>
      <xdr:row>58</xdr:row>
      <xdr:rowOff>40727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9744405"/>
          <a:ext cx="838200" cy="24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29809</xdr:rowOff>
    </xdr:from>
    <xdr:to>
      <xdr:col>81</xdr:col>
      <xdr:colOff>50800</xdr:colOff>
      <xdr:row>58</xdr:row>
      <xdr:rowOff>40727</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4592300" y="9973909"/>
          <a:ext cx="889000" cy="1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29809</xdr:rowOff>
    </xdr:from>
    <xdr:to>
      <xdr:col>76</xdr:col>
      <xdr:colOff>114300</xdr:colOff>
      <xdr:row>58</xdr:row>
      <xdr:rowOff>41173</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9973909"/>
          <a:ext cx="889000" cy="1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38942</xdr:rowOff>
    </xdr:from>
    <xdr:to>
      <xdr:col>71</xdr:col>
      <xdr:colOff>177800</xdr:colOff>
      <xdr:row>58</xdr:row>
      <xdr:rowOff>41173</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9983042"/>
          <a:ext cx="8890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92405</xdr:rowOff>
    </xdr:from>
    <xdr:to>
      <xdr:col>85</xdr:col>
      <xdr:colOff>177800</xdr:colOff>
      <xdr:row>57</xdr:row>
      <xdr:rowOff>22555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69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115282</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54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161377</xdr:rowOff>
    </xdr:from>
    <xdr:to>
      <xdr:col>81</xdr:col>
      <xdr:colOff>101600</xdr:colOff>
      <xdr:row>58</xdr:row>
      <xdr:rowOff>91527</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93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108054</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970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150459</xdr:rowOff>
    </xdr:from>
    <xdr:to>
      <xdr:col>76</xdr:col>
      <xdr:colOff>165100</xdr:colOff>
      <xdr:row>58</xdr:row>
      <xdr:rowOff>80609</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92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97136</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96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161823</xdr:rowOff>
    </xdr:from>
    <xdr:to>
      <xdr:col>72</xdr:col>
      <xdr:colOff>38100</xdr:colOff>
      <xdr:row>58</xdr:row>
      <xdr:rowOff>91973</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993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108500</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970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159592</xdr:rowOff>
    </xdr:from>
    <xdr:to>
      <xdr:col>67</xdr:col>
      <xdr:colOff>101600</xdr:colOff>
      <xdr:row>58</xdr:row>
      <xdr:rowOff>89742</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93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106269</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970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43543</xdr:rowOff>
    </xdr:from>
    <xdr:to>
      <xdr:col>85</xdr:col>
      <xdr:colOff>127000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5481300" y="13588093"/>
          <a:ext cx="8382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43966</xdr:rowOff>
    </xdr:from>
    <xdr:to>
      <xdr:col>81</xdr:col>
      <xdr:colOff>50800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4592300" y="13588516"/>
          <a:ext cx="8890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43966</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3703300" y="13588516"/>
          <a:ext cx="8890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164193</xdr:rowOff>
    </xdr:from>
    <xdr:to>
      <xdr:col>85</xdr:col>
      <xdr:colOff>177800</xdr:colOff>
      <xdr:row>79</xdr:row>
      <xdr:rowOff>94343</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378565"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50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164616</xdr:rowOff>
    </xdr:from>
    <xdr:to>
      <xdr:col>76</xdr:col>
      <xdr:colOff>165100</xdr:colOff>
      <xdr:row>79</xdr:row>
      <xdr:rowOff>94766</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85893</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03017" y="13630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46786</xdr:rowOff>
    </xdr:from>
    <xdr:to>
      <xdr:col>85</xdr:col>
      <xdr:colOff>127000</xdr:colOff>
      <xdr:row>95</xdr:row>
      <xdr:rowOff>63906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334536"/>
          <a:ext cx="838200" cy="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14706</xdr:rowOff>
    </xdr:from>
    <xdr:to>
      <xdr:col>81</xdr:col>
      <xdr:colOff>50800</xdr:colOff>
      <xdr:row>95</xdr:row>
      <xdr:rowOff>46786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302456"/>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14706</xdr:rowOff>
    </xdr:from>
    <xdr:to>
      <xdr:col>76</xdr:col>
      <xdr:colOff>114300</xdr:colOff>
      <xdr:row>95</xdr:row>
      <xdr:rowOff>18453</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302456"/>
          <a:ext cx="8890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18453</xdr:rowOff>
    </xdr:from>
    <xdr:to>
      <xdr:col>71</xdr:col>
      <xdr:colOff>177800</xdr:colOff>
      <xdr:row>95</xdr:row>
      <xdr:rowOff>30886</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306203"/>
          <a:ext cx="889000" cy="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13106</xdr:rowOff>
    </xdr:from>
    <xdr:to>
      <xdr:col>85</xdr:col>
      <xdr:colOff>177800</xdr:colOff>
      <xdr:row>95</xdr:row>
      <xdr:rowOff>114706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30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35983</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15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167436</xdr:rowOff>
    </xdr:from>
    <xdr:to>
      <xdr:col>81</xdr:col>
      <xdr:colOff>101600</xdr:colOff>
      <xdr:row>95</xdr:row>
      <xdr:rowOff>97586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2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114113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05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135356</xdr:rowOff>
    </xdr:from>
    <xdr:to>
      <xdr:col>76</xdr:col>
      <xdr:colOff>165100</xdr:colOff>
      <xdr:row>95</xdr:row>
      <xdr:rowOff>65506</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25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82033</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0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139103</xdr:rowOff>
    </xdr:from>
    <xdr:to>
      <xdr:col>72</xdr:col>
      <xdr:colOff>38100</xdr:colOff>
      <xdr:row>95</xdr:row>
      <xdr:rowOff>69253</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2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85780</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03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151536</xdr:rowOff>
    </xdr:from>
    <xdr:to>
      <xdr:col>67</xdr:col>
      <xdr:colOff>101600</xdr:colOff>
      <xdr:row>95</xdr:row>
      <xdr:rowOff>81686</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2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98213</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04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民生費は、待機児童解消のための民間の認可保育所施設整備補助金のほか、令和元年東日本台風による稲わら等の災害廃棄物処理事業の追加により、前年度から</a:t>
          </a:r>
          <a:r>
            <a:rPr kumimoji="1" lang="en-US" altLang="ja-JP" sz="1300">
              <a:latin typeface="ＭＳ Ｐゴシック" panose="020B0600070205080204" pitchFamily="50" charset="-128"/>
              <a:ea typeface="ＭＳ Ｐゴシック" panose="020B0600070205080204" pitchFamily="50" charset="-128"/>
            </a:rPr>
            <a:t>14,316</a:t>
          </a:r>
          <a:r>
            <a:rPr kumimoji="1" lang="ja-JP" altLang="en-US" sz="1300">
              <a:latin typeface="ＭＳ Ｐゴシック" panose="020B0600070205080204" pitchFamily="50" charset="-128"/>
              <a:ea typeface="ＭＳ Ｐゴシック" panose="020B0600070205080204" pitchFamily="50" charset="-128"/>
            </a:rPr>
            <a:t>円増加し、類似団体平均と同水準となった。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一部事務組合の塵芥処理施設建設工事が終了し追加負担金の皆減により減少に転じたものの、近年増加傾向にある救命救急センター負担金のほか公共施設省エネルギー化改修業務を追加したことにより、依然として類似団体平均よりも</a:t>
          </a:r>
          <a:r>
            <a:rPr kumimoji="1" lang="en-US" altLang="ja-JP" sz="1300">
              <a:latin typeface="ＭＳ Ｐゴシック" panose="020B0600070205080204" pitchFamily="50" charset="-128"/>
              <a:ea typeface="ＭＳ Ｐゴシック" panose="020B0600070205080204" pitchFamily="50" charset="-128"/>
            </a:rPr>
            <a:t>12,629</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　消防費は、前年度から</a:t>
          </a:r>
          <a:r>
            <a:rPr kumimoji="1" lang="en-US" altLang="ja-JP" sz="1300">
              <a:latin typeface="ＭＳ Ｐゴシック" panose="020B0600070205080204" pitchFamily="50" charset="-128"/>
              <a:ea typeface="ＭＳ Ｐゴシック" panose="020B0600070205080204" pitchFamily="50" charset="-128"/>
            </a:rPr>
            <a:t>13,127</a:t>
          </a:r>
          <a:r>
            <a:rPr kumimoji="1" lang="ja-JP" altLang="en-US" sz="1300">
              <a:latin typeface="ＭＳ Ｐゴシック" panose="020B0600070205080204" pitchFamily="50" charset="-128"/>
              <a:ea typeface="ＭＳ Ｐゴシック" panose="020B0600070205080204" pitchFamily="50" charset="-128"/>
            </a:rPr>
            <a:t>円の大幅な減少となり、類似団体平均を下回る結果となった。一部事務組合の消防庁舎建設工事や全国瞬時警報システム更新工事が終了したことが主な要因となっている。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教育費は、熱中症対策として小・中学校及び幼稚園へ空調設備設置工事を実施したほか、新中学校整備推進事業を追加したことが主な要因で、前年度から</a:t>
          </a:r>
          <a:r>
            <a:rPr kumimoji="1" lang="en-US" altLang="ja-JP" sz="1300">
              <a:latin typeface="ＭＳ Ｐゴシック" panose="020B0600070205080204" pitchFamily="50" charset="-128"/>
              <a:ea typeface="ＭＳ Ｐゴシック" panose="020B0600070205080204" pitchFamily="50" charset="-128"/>
            </a:rPr>
            <a:t>22,086</a:t>
          </a:r>
          <a:r>
            <a:rPr kumimoji="1" lang="ja-JP" altLang="en-US" sz="1300">
              <a:latin typeface="ＭＳ Ｐゴシック" panose="020B0600070205080204" pitchFamily="50" charset="-128"/>
              <a:ea typeface="ＭＳ Ｐゴシック" panose="020B0600070205080204" pitchFamily="50" charset="-128"/>
            </a:rPr>
            <a:t>円増加し、類似団体内でも上位に位置している。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幼保無償化に伴う子ども・子育て支援臨時交付金や令和元年東日本台風による災害廃棄物処理事業に措置された特別交付税により、一時的に歳入一般財源が増加したことから、実質単年度収支は黒字に転じている。</a:t>
          </a:r>
        </a:p>
        <a:p>
          <a:r>
            <a:rPr kumimoji="1" lang="ja-JP" altLang="en-US" sz="1400">
              <a:latin typeface="ＭＳ ゴシック" pitchFamily="49" charset="-128"/>
              <a:ea typeface="ＭＳ ゴシック" pitchFamily="49" charset="-128"/>
            </a:rPr>
            <a:t>　今後大規模な建設事業を控えているため、事務事業の縮小や廃止、公共施設等総合管理計画に基づく統廃合を推進し、更なる歳出の抑制を図り、健全な行財政運営に努めていく。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過去のいずれにおいても、黒字となり赤字はない状況が続いているが、平成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年度以降黒字幅が減少傾向に転じている。</a:t>
          </a:r>
        </a:p>
        <a:p>
          <a:r>
            <a:rPr kumimoji="1" lang="ja-JP" altLang="en-US" sz="1400">
              <a:latin typeface="ＭＳ ゴシック" pitchFamily="49" charset="-128"/>
              <a:ea typeface="ＭＳ ゴシック" pitchFamily="49" charset="-128"/>
            </a:rPr>
            <a:t>　比率が毎年減少している水道事業会計では、令和元年</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月に水道料金の改定を行い、経営収支比率や料金回収率では若干の改善が見られたものの、給水人口の減少に伴う配水量の減少のほか、管路の老朽化による漏水等が要因で有収率の減少が課題となっている。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病院事業会計は、入院患者</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人</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日当たり収益では前年度から上昇しているが、地域の人口減少に伴う年延患者数は入院・外来ともに減少し、更に医業収益すべてで前年度より減少している状況である。また、病院本体を建設した際の企業債償還が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年度までであり、美里町病院事業新改革プランに基づく一般会計からの繰入金が欠かせない状況にある。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下水道事業会計（公共下水道事業）では、下水道区域の拡張期であり企業債償還金の増加が懸念されることから、普及活動の促進や料金収入の増加により経営改善を図る必要がある。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下水道事業会計（農業集落排水事業）では、機械の更新時期であり企業債償還金の増加が懸念され、一般会計からの繰入金に依存している経営状況である。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11364107</v>
      </c>
      <c r="BO4" s="431"/>
      <c r="BP4" s="431"/>
      <c r="BQ4" s="431"/>
      <c r="BR4" s="431"/>
      <c r="BS4" s="431"/>
      <c r="BT4" s="431"/>
      <c r="BU4" s="432"/>
      <c r="BV4" s="430">
        <v>11014802</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2.5</v>
      </c>
      <c r="CU4" s="437"/>
      <c r="CV4" s="437"/>
      <c r="CW4" s="437"/>
      <c r="CX4" s="437"/>
      <c r="CY4" s="437"/>
      <c r="CZ4" s="437"/>
      <c r="DA4" s="438"/>
      <c r="DB4" s="436">
        <v>2</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11126347</v>
      </c>
      <c r="BO5" s="468"/>
      <c r="BP5" s="468"/>
      <c r="BQ5" s="468"/>
      <c r="BR5" s="468"/>
      <c r="BS5" s="468"/>
      <c r="BT5" s="468"/>
      <c r="BU5" s="469"/>
      <c r="BV5" s="467">
        <v>10841612</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92.9</v>
      </c>
      <c r="CU5" s="465"/>
      <c r="CV5" s="465"/>
      <c r="CW5" s="465"/>
      <c r="CX5" s="465"/>
      <c r="CY5" s="465"/>
      <c r="CZ5" s="465"/>
      <c r="DA5" s="466"/>
      <c r="DB5" s="464">
        <v>91.5</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237760</v>
      </c>
      <c r="BO6" s="468"/>
      <c r="BP6" s="468"/>
      <c r="BQ6" s="468"/>
      <c r="BR6" s="468"/>
      <c r="BS6" s="468"/>
      <c r="BT6" s="468"/>
      <c r="BU6" s="469"/>
      <c r="BV6" s="467">
        <v>173190</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96.7</v>
      </c>
      <c r="CU6" s="505"/>
      <c r="CV6" s="505"/>
      <c r="CW6" s="505"/>
      <c r="CX6" s="505"/>
      <c r="CY6" s="505"/>
      <c r="CZ6" s="505"/>
      <c r="DA6" s="506"/>
      <c r="DB6" s="504">
        <v>96.3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66169</v>
      </c>
      <c r="BO7" s="468"/>
      <c r="BP7" s="468"/>
      <c r="BQ7" s="468"/>
      <c r="BR7" s="468"/>
      <c r="BS7" s="468"/>
      <c r="BT7" s="468"/>
      <c r="BU7" s="469"/>
      <c r="BV7" s="467">
        <v>34714</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6903034</v>
      </c>
      <c r="CU7" s="468"/>
      <c r="CV7" s="468"/>
      <c r="CW7" s="468"/>
      <c r="CX7" s="468"/>
      <c r="CY7" s="468"/>
      <c r="CZ7" s="468"/>
      <c r="DA7" s="469"/>
      <c r="DB7" s="467">
        <v>6968217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171591</v>
      </c>
      <c r="BO8" s="468"/>
      <c r="BP8" s="468"/>
      <c r="BQ8" s="468"/>
      <c r="BR8" s="468"/>
      <c r="BS8" s="468"/>
      <c r="BT8" s="468"/>
      <c r="BU8" s="469"/>
      <c r="BV8" s="467">
        <v>138476</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0.43</v>
      </c>
      <c r="CU8" s="508"/>
      <c r="CV8" s="508"/>
      <c r="CW8" s="508"/>
      <c r="CX8" s="508"/>
      <c r="CY8" s="508"/>
      <c r="CZ8" s="508"/>
      <c r="DA8" s="509"/>
      <c r="DB8" s="507">
        <v>0.42</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24852</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33115</v>
      </c>
      <c r="BO9" s="468"/>
      <c r="BP9" s="468"/>
      <c r="BQ9" s="468"/>
      <c r="BR9" s="468"/>
      <c r="BS9" s="468"/>
      <c r="BT9" s="468"/>
      <c r="BU9" s="469"/>
      <c r="BV9" s="467">
        <v>52301</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15.5</v>
      </c>
      <c r="CU9" s="465"/>
      <c r="CV9" s="465"/>
      <c r="CW9" s="465"/>
      <c r="CX9" s="465"/>
      <c r="CY9" s="465"/>
      <c r="CZ9" s="465"/>
      <c r="DA9" s="466"/>
      <c r="DB9" s="464">
        <v>15.5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25190</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108</v>
      </c>
      <c r="AV10" s="500"/>
      <c r="AW10" s="500"/>
      <c r="AX10" s="500"/>
      <c r="AY10" s="501" t="s">
        <v>120</v>
      </c>
      <c r="AZ10" s="502"/>
      <c r="BA10" s="502"/>
      <c r="BB10" s="502"/>
      <c r="BC10" s="502"/>
      <c r="BD10" s="502"/>
      <c r="BE10" s="502"/>
      <c r="BF10" s="502"/>
      <c r="BG10" s="502"/>
      <c r="BH10" s="502"/>
      <c r="BI10" s="502"/>
      <c r="BJ10" s="502"/>
      <c r="BK10" s="502"/>
      <c r="BL10" s="502"/>
      <c r="BM10" s="503"/>
      <c r="BN10" s="467">
        <v>272701</v>
      </c>
      <c r="BO10" s="468"/>
      <c r="BP10" s="468"/>
      <c r="BQ10" s="468"/>
      <c r="BR10" s="468"/>
      <c r="BS10" s="468"/>
      <c r="BT10" s="468"/>
      <c r="BU10" s="469"/>
      <c r="BV10" s="467">
        <v>271</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104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24395</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152986</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24310</v>
      </c>
      <c r="S13" s="552"/>
      <c r="T13" s="552"/>
      <c r="U13" s="552"/>
      <c r="V13" s="553"/>
      <c r="W13" s="483" t="s">
        <v>139</v>
      </c>
      <c r="X13" s="484"/>
      <c r="Y13" s="484"/>
      <c r="Z13" s="484"/>
      <c r="AA13" s="484"/>
      <c r="AB13" s="474"/>
      <c r="AC13" s="518">
        <v>1384</v>
      </c>
      <c r="AD13" s="519"/>
      <c r="AE13" s="519"/>
      <c r="AF13" s="519"/>
      <c r="AG13" s="561"/>
      <c r="AH13" s="518">
        <v>1440</v>
      </c>
      <c r="AI13" s="519"/>
      <c r="AJ13" s="519"/>
      <c r="AK13" s="519"/>
      <c r="AL13" s="520"/>
      <c r="AM13" s="496" t="s">
        <v>140</v>
      </c>
      <c r="AN13" s="497"/>
      <c r="AO13" s="497"/>
      <c r="AP13" s="497"/>
      <c r="AQ13" s="497"/>
      <c r="AR13" s="497"/>
      <c r="AS13" s="497"/>
      <c r="AT13" s="498"/>
      <c r="AU13" s="499" t="s">
        <v>134</v>
      </c>
      <c r="AV13" s="500"/>
      <c r="AW13" s="500"/>
      <c r="AX13" s="500"/>
      <c r="AY13" s="501" t="s">
        <v>141</v>
      </c>
      <c r="AZ13" s="502"/>
      <c r="BA13" s="502"/>
      <c r="BB13" s="502"/>
      <c r="BC13" s="502"/>
      <c r="BD13" s="502"/>
      <c r="BE13" s="502"/>
      <c r="BF13" s="502"/>
      <c r="BG13" s="502"/>
      <c r="BH13" s="502"/>
      <c r="BI13" s="502"/>
      <c r="BJ13" s="502"/>
      <c r="BK13" s="502"/>
      <c r="BL13" s="502"/>
      <c r="BM13" s="503"/>
      <c r="BN13" s="467">
        <v>305816</v>
      </c>
      <c r="BO13" s="468"/>
      <c r="BP13" s="468"/>
      <c r="BQ13" s="468"/>
      <c r="BR13" s="468"/>
      <c r="BS13" s="468"/>
      <c r="BT13" s="468"/>
      <c r="BU13" s="469"/>
      <c r="BV13" s="467">
        <v>-100414</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8.3000000000000007</v>
      </c>
      <c r="CU13" s="465"/>
      <c r="CV13" s="465"/>
      <c r="CW13" s="465"/>
      <c r="CX13" s="465"/>
      <c r="CY13" s="465"/>
      <c r="CZ13" s="465"/>
      <c r="DA13" s="466"/>
      <c r="DB13" s="464">
        <v>8.9</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24597</v>
      </c>
      <c r="S14" s="552"/>
      <c r="T14" s="552"/>
      <c r="U14" s="552"/>
      <c r="V14" s="553"/>
      <c r="W14" s="457"/>
      <c r="X14" s="458"/>
      <c r="Y14" s="458"/>
      <c r="Z14" s="458"/>
      <c r="AA14" s="458"/>
      <c r="AB14" s="447"/>
      <c r="AC14" s="554">
        <v>11.4</v>
      </c>
      <c r="AD14" s="555"/>
      <c r="AE14" s="555"/>
      <c r="AF14" s="555"/>
      <c r="AG14" s="556"/>
      <c r="AH14" s="554">
        <v>12.4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37.700000000000003</v>
      </c>
      <c r="CU14" s="566"/>
      <c r="CV14" s="566"/>
      <c r="CW14" s="566"/>
      <c r="CX14" s="566"/>
      <c r="CY14" s="566"/>
      <c r="CZ14" s="566"/>
      <c r="DA14" s="567"/>
      <c r="DB14" s="565">
        <v>40.1</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24516</v>
      </c>
      <c r="S15" s="552"/>
      <c r="T15" s="552"/>
      <c r="U15" s="552"/>
      <c r="V15" s="553"/>
      <c r="W15" s="483" t="s">
        <v>146</v>
      </c>
      <c r="X15" s="484"/>
      <c r="Y15" s="484"/>
      <c r="Z15" s="484"/>
      <c r="AA15" s="484"/>
      <c r="AB15" s="474"/>
      <c r="AC15" s="518">
        <v>3258</v>
      </c>
      <c r="AD15" s="519"/>
      <c r="AE15" s="519"/>
      <c r="AF15" s="519"/>
      <c r="AG15" s="561"/>
      <c r="AH15" s="518">
        <v>2941</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2525673</v>
      </c>
      <c r="BO15" s="431"/>
      <c r="BP15" s="431"/>
      <c r="BQ15" s="431"/>
      <c r="BR15" s="431"/>
      <c r="BS15" s="431"/>
      <c r="BT15" s="431"/>
      <c r="BU15" s="432"/>
      <c r="BV15" s="430">
        <v>2514119</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26.8</v>
      </c>
      <c r="AD16" s="555"/>
      <c r="AE16" s="555"/>
      <c r="AF16" s="555"/>
      <c r="AG16" s="556"/>
      <c r="AH16" s="554">
        <v>25.4</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5913319</v>
      </c>
      <c r="BO16" s="468"/>
      <c r="BP16" s="468"/>
      <c r="BQ16" s="468"/>
      <c r="BR16" s="468"/>
      <c r="BS16" s="468"/>
      <c r="BT16" s="468"/>
      <c r="BU16" s="469"/>
      <c r="BV16" s="467">
        <v>5851071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150</v>
      </c>
      <c r="S17" s="572"/>
      <c r="T17" s="572"/>
      <c r="U17" s="572"/>
      <c r="V17" s="573"/>
      <c r="W17" s="483" t="s">
        <v>153</v>
      </c>
      <c r="X17" s="484"/>
      <c r="Y17" s="484"/>
      <c r="Z17" s="484"/>
      <c r="AA17" s="484"/>
      <c r="AB17" s="474"/>
      <c r="AC17" s="518">
        <v>7528</v>
      </c>
      <c r="AD17" s="519"/>
      <c r="AE17" s="519"/>
      <c r="AF17" s="519"/>
      <c r="AG17" s="561"/>
      <c r="AH17" s="518">
        <v>7220</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3174450</v>
      </c>
      <c r="BO17" s="468"/>
      <c r="BP17" s="468"/>
      <c r="BQ17" s="468"/>
      <c r="BR17" s="468"/>
      <c r="BS17" s="468"/>
      <c r="BT17" s="468"/>
      <c r="BU17" s="469"/>
      <c r="BV17" s="467">
        <v>3167438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74.98</v>
      </c>
      <c r="M18" s="583"/>
      <c r="N18" s="583"/>
      <c r="O18" s="583"/>
      <c r="P18" s="583"/>
      <c r="Q18" s="583"/>
      <c r="R18" s="584"/>
      <c r="S18" s="584"/>
      <c r="T18" s="584"/>
      <c r="U18" s="584"/>
      <c r="V18" s="585"/>
      <c r="W18" s="485"/>
      <c r="X18" s="486"/>
      <c r="Y18" s="486"/>
      <c r="Z18" s="486"/>
      <c r="AA18" s="486"/>
      <c r="AB18" s="477"/>
      <c r="AC18" s="586">
        <v>61.9</v>
      </c>
      <c r="AD18" s="587"/>
      <c r="AE18" s="587"/>
      <c r="AF18" s="587"/>
      <c r="AG18" s="588"/>
      <c r="AH18" s="586">
        <v>62.2</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6428700</v>
      </c>
      <c r="BO18" s="468"/>
      <c r="BP18" s="468"/>
      <c r="BQ18" s="468"/>
      <c r="BR18" s="468"/>
      <c r="BS18" s="468"/>
      <c r="BT18" s="468"/>
      <c r="BU18" s="469"/>
      <c r="BV18" s="467">
        <v>6386100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331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7893650</v>
      </c>
      <c r="BO19" s="468"/>
      <c r="BP19" s="468"/>
      <c r="BQ19" s="468"/>
      <c r="BR19" s="468"/>
      <c r="BS19" s="468"/>
      <c r="BT19" s="468"/>
      <c r="BU19" s="469"/>
      <c r="BV19" s="467">
        <v>8161559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8343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10918743</v>
      </c>
      <c r="BO23" s="468"/>
      <c r="BP23" s="468"/>
      <c r="BQ23" s="468"/>
      <c r="BR23" s="468"/>
      <c r="BS23" s="468"/>
      <c r="BT23" s="468"/>
      <c r="BU23" s="469"/>
      <c r="BV23" s="467">
        <v>11014154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7767</v>
      </c>
      <c r="R24" s="519"/>
      <c r="S24" s="519"/>
      <c r="T24" s="519"/>
      <c r="U24" s="519"/>
      <c r="V24" s="561"/>
      <c r="W24" s="620"/>
      <c r="X24" s="608"/>
      <c r="Y24" s="609"/>
      <c r="Z24" s="517" t="s">
        <v>169</v>
      </c>
      <c r="AA24" s="497"/>
      <c r="AB24" s="497"/>
      <c r="AC24" s="497"/>
      <c r="AD24" s="497"/>
      <c r="AE24" s="497"/>
      <c r="AF24" s="497"/>
      <c r="AG24" s="498"/>
      <c r="AH24" s="518">
        <v>187</v>
      </c>
      <c r="AI24" s="519"/>
      <c r="AJ24" s="519"/>
      <c r="AK24" s="519"/>
      <c r="AL24" s="561"/>
      <c r="AM24" s="518">
        <v>541739</v>
      </c>
      <c r="AN24" s="519"/>
      <c r="AO24" s="519"/>
      <c r="AP24" s="519"/>
      <c r="AQ24" s="519"/>
      <c r="AR24" s="561"/>
      <c r="AS24" s="518">
        <v>2897</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6270738</v>
      </c>
      <c r="BO24" s="468"/>
      <c r="BP24" s="468"/>
      <c r="BQ24" s="468"/>
      <c r="BR24" s="468"/>
      <c r="BS24" s="468"/>
      <c r="BT24" s="468"/>
      <c r="BU24" s="469"/>
      <c r="BV24" s="467">
        <v>6479910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5760</v>
      </c>
      <c r="R25" s="519"/>
      <c r="S25" s="519"/>
      <c r="T25" s="519"/>
      <c r="U25" s="519"/>
      <c r="V25" s="561"/>
      <c r="W25" s="620"/>
      <c r="X25" s="608"/>
      <c r="Y25" s="609"/>
      <c r="Z25" s="517" t="s">
        <v>172</v>
      </c>
      <c r="AA25" s="497"/>
      <c r="AB25" s="497"/>
      <c r="AC25" s="497"/>
      <c r="AD25" s="497"/>
      <c r="AE25" s="497"/>
      <c r="AF25" s="497"/>
      <c r="AG25" s="498"/>
      <c r="AH25" s="518" t="s">
        <v>127</v>
      </c>
      <c r="AI25" s="519"/>
      <c r="AJ25" s="519"/>
      <c r="AK25" s="519"/>
      <c r="AL25" s="561"/>
      <c r="AM25" s="518" t="s">
        <v>173</v>
      </c>
      <c r="AN25" s="519"/>
      <c r="AO25" s="519"/>
      <c r="AP25" s="519"/>
      <c r="AQ25" s="519"/>
      <c r="AR25" s="561"/>
      <c r="AS25" s="518" t="s">
        <v>173</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2308717</v>
      </c>
      <c r="BO25" s="431"/>
      <c r="BP25" s="431"/>
      <c r="BQ25" s="431"/>
      <c r="BR25" s="431"/>
      <c r="BS25" s="431"/>
      <c r="BT25" s="431"/>
      <c r="BU25" s="432"/>
      <c r="BV25" s="430">
        <v>1427059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4734</v>
      </c>
      <c r="R26" s="519"/>
      <c r="S26" s="519"/>
      <c r="T26" s="519"/>
      <c r="U26" s="519"/>
      <c r="V26" s="561"/>
      <c r="W26" s="620"/>
      <c r="X26" s="608"/>
      <c r="Y26" s="609"/>
      <c r="Z26" s="517" t="s">
        <v>176</v>
      </c>
      <c r="AA26" s="630"/>
      <c r="AB26" s="630"/>
      <c r="AC26" s="630"/>
      <c r="AD26" s="630"/>
      <c r="AE26" s="630"/>
      <c r="AF26" s="630"/>
      <c r="AG26" s="631"/>
      <c r="AH26" s="518">
        <v>22</v>
      </c>
      <c r="AI26" s="519"/>
      <c r="AJ26" s="519"/>
      <c r="AK26" s="519"/>
      <c r="AL26" s="561"/>
      <c r="AM26" s="518">
        <v>65186</v>
      </c>
      <c r="AN26" s="519"/>
      <c r="AO26" s="519"/>
      <c r="AP26" s="519"/>
      <c r="AQ26" s="519"/>
      <c r="AR26" s="561"/>
      <c r="AS26" s="518">
        <v>2963</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173</v>
      </c>
      <c r="BO26" s="468"/>
      <c r="BP26" s="468"/>
      <c r="BQ26" s="468"/>
      <c r="BR26" s="468"/>
      <c r="BS26" s="468"/>
      <c r="BT26" s="468"/>
      <c r="BU26" s="469"/>
      <c r="BV26" s="467" t="s">
        <v>173</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3250</v>
      </c>
      <c r="R27" s="519"/>
      <c r="S27" s="519"/>
      <c r="T27" s="519"/>
      <c r="U27" s="519"/>
      <c r="V27" s="561"/>
      <c r="W27" s="620"/>
      <c r="X27" s="608"/>
      <c r="Y27" s="609"/>
      <c r="Z27" s="517" t="s">
        <v>179</v>
      </c>
      <c r="AA27" s="497"/>
      <c r="AB27" s="497"/>
      <c r="AC27" s="497"/>
      <c r="AD27" s="497"/>
      <c r="AE27" s="497"/>
      <c r="AF27" s="497"/>
      <c r="AG27" s="498"/>
      <c r="AH27" s="518">
        <v>29</v>
      </c>
      <c r="AI27" s="519"/>
      <c r="AJ27" s="519"/>
      <c r="AK27" s="519"/>
      <c r="AL27" s="561"/>
      <c r="AM27" s="518">
        <v>73312</v>
      </c>
      <c r="AN27" s="519"/>
      <c r="AO27" s="519"/>
      <c r="AP27" s="519"/>
      <c r="AQ27" s="519"/>
      <c r="AR27" s="561"/>
      <c r="AS27" s="518">
        <v>2528</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180008</v>
      </c>
      <c r="BO27" s="644"/>
      <c r="BP27" s="644"/>
      <c r="BQ27" s="644"/>
      <c r="BR27" s="644"/>
      <c r="BS27" s="644"/>
      <c r="BT27" s="644"/>
      <c r="BU27" s="645"/>
      <c r="BV27" s="643">
        <v>180004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2470</v>
      </c>
      <c r="R28" s="519"/>
      <c r="S28" s="519"/>
      <c r="T28" s="519"/>
      <c r="U28" s="519"/>
      <c r="V28" s="561"/>
      <c r="W28" s="620"/>
      <c r="X28" s="608"/>
      <c r="Y28" s="609"/>
      <c r="Z28" s="517" t="s">
        <v>182</v>
      </c>
      <c r="AA28" s="497"/>
      <c r="AB28" s="497"/>
      <c r="AC28" s="497"/>
      <c r="AD28" s="497"/>
      <c r="AE28" s="497"/>
      <c r="AF28" s="497"/>
      <c r="AG28" s="498"/>
      <c r="AH28" s="518" t="s">
        <v>173</v>
      </c>
      <c r="AI28" s="519"/>
      <c r="AJ28" s="519"/>
      <c r="AK28" s="519"/>
      <c r="AL28" s="561"/>
      <c r="AM28" s="518" t="s">
        <v>173</v>
      </c>
      <c r="AN28" s="519"/>
      <c r="AO28" s="519"/>
      <c r="AP28" s="519"/>
      <c r="AQ28" s="519"/>
      <c r="AR28" s="561"/>
      <c r="AS28" s="518" t="s">
        <v>173</v>
      </c>
      <c r="AT28" s="519"/>
      <c r="AU28" s="519"/>
      <c r="AV28" s="519"/>
      <c r="AW28" s="519"/>
      <c r="AX28" s="520"/>
      <c r="AY28" s="646" t="s">
        <v>183</v>
      </c>
      <c r="AZ28" s="647"/>
      <c r="BA28" s="647"/>
      <c r="BB28" s="648"/>
      <c r="BC28" s="427" t="s">
        <v>47</v>
      </c>
      <c r="BD28" s="428"/>
      <c r="BE28" s="428"/>
      <c r="BF28" s="428"/>
      <c r="BG28" s="428"/>
      <c r="BH28" s="428"/>
      <c r="BI28" s="428"/>
      <c r="BJ28" s="428"/>
      <c r="BK28" s="428"/>
      <c r="BL28" s="428"/>
      <c r="BM28" s="429"/>
      <c r="BN28" s="430">
        <v>1482541</v>
      </c>
      <c r="BO28" s="431"/>
      <c r="BP28" s="431"/>
      <c r="BQ28" s="431"/>
      <c r="BR28" s="431"/>
      <c r="BS28" s="431"/>
      <c r="BT28" s="431"/>
      <c r="BU28" s="432"/>
      <c r="BV28" s="430">
        <v>1109840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14</v>
      </c>
      <c r="M29" s="519"/>
      <c r="N29" s="519"/>
      <c r="O29" s="519"/>
      <c r="P29" s="561"/>
      <c r="Q29" s="518">
        <v>2300</v>
      </c>
      <c r="R29" s="519"/>
      <c r="S29" s="519"/>
      <c r="T29" s="519"/>
      <c r="U29" s="519"/>
      <c r="V29" s="561"/>
      <c r="W29" s="621"/>
      <c r="X29" s="622"/>
      <c r="Y29" s="623"/>
      <c r="Z29" s="517" t="s">
        <v>185</v>
      </c>
      <c r="AA29" s="497"/>
      <c r="AB29" s="497"/>
      <c r="AC29" s="497"/>
      <c r="AD29" s="497"/>
      <c r="AE29" s="497"/>
      <c r="AF29" s="497"/>
      <c r="AG29" s="498"/>
      <c r="AH29" s="518">
        <v>216</v>
      </c>
      <c r="AI29" s="519"/>
      <c r="AJ29" s="519"/>
      <c r="AK29" s="519"/>
      <c r="AL29" s="561"/>
      <c r="AM29" s="518">
        <v>615051</v>
      </c>
      <c r="AN29" s="519"/>
      <c r="AO29" s="519"/>
      <c r="AP29" s="519"/>
      <c r="AQ29" s="519"/>
      <c r="AR29" s="561"/>
      <c r="AS29" s="518">
        <v>2847</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230858</v>
      </c>
      <c r="BO29" s="468"/>
      <c r="BP29" s="468"/>
      <c r="BQ29" s="468"/>
      <c r="BR29" s="468"/>
      <c r="BS29" s="468"/>
      <c r="BT29" s="468"/>
      <c r="BU29" s="469"/>
      <c r="BV29" s="467">
        <v>248185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94.4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1371180</v>
      </c>
      <c r="BO30" s="644"/>
      <c r="BP30" s="644"/>
      <c r="BQ30" s="644"/>
      <c r="BR30" s="644"/>
      <c r="BS30" s="644"/>
      <c r="BT30" s="644"/>
      <c r="BU30" s="645"/>
      <c r="BV30" s="643">
        <v>1500900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196</v>
      </c>
      <c r="V33" s="491"/>
      <c r="W33" s="456" t="s">
        <v>195</v>
      </c>
      <c r="X33" s="456"/>
      <c r="Y33" s="456"/>
      <c r="Z33" s="456"/>
      <c r="AA33" s="456"/>
      <c r="AB33" s="456"/>
      <c r="AC33" s="456"/>
      <c r="AD33" s="456"/>
      <c r="AE33" s="456"/>
      <c r="AF33" s="456"/>
      <c r="AG33" s="456"/>
      <c r="AH33" s="456"/>
      <c r="AI33" s="456"/>
      <c r="AJ33" s="456"/>
      <c r="AK33" s="456"/>
      <c r="AL33" s="216"/>
      <c r="AM33" s="491" t="s">
        <v>194</v>
      </c>
      <c r="AN33" s="491"/>
      <c r="AO33" s="456" t="s">
        <v>195</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194</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美里町水道事業会計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宮城県市町村職員退職手当組合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美里町病院事業会計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宮城県市町村非常勤消防団員補償報償組合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f t="shared" si="0"/>
        <v>7</v>
      </c>
      <c r="AN36" s="656"/>
      <c r="AO36" s="657" t="str">
        <f>IF('各会計、関係団体の財政状況及び健全化判断比率'!B33="","",'各会計、関係団体の財政状況及び健全化判断比率'!B33)</f>
        <v>美里町下水道事業会計（公共下水道事業）</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大崎地域広域行政事務組合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f t="shared" si="0"/>
        <v>8</v>
      </c>
      <c r="AN37" s="656"/>
      <c r="AO37" s="657" t="str">
        <f>IF('各会計、関係団体の財政状況及び健全化判断比率'!B34="","",'各会計、関係団体の財政状況及び健全化判断比率'!B34)</f>
        <v>美里町下水道事業会計（農業集落排水事業）</v>
      </c>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宮城県市町村自治振興センター</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宮城県後期高齢者医療広域連合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B32/XsuIeyOAHZxExbijZyhs51Gql8agIB9rdImtyMhS92c+kvOX5cPTPrEV1P7ROxWxOhRdRE3XcCKWD5XtBw==" saltValue="03sVntO2GuYBeis73LEm8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8" t="s">
        <v>555</v>
      </c>
      <c r="D34" s="1248"/>
      <c r="E34" s="1249"/>
      <c r="F34" s="32">
        <v>5.96</v>
      </c>
      <c r="G34" s="33">
        <v>5.57</v>
      </c>
      <c r="H34" s="33">
        <v>5.55</v>
      </c>
      <c r="I34" s="33">
        <v>5.18</v>
      </c>
      <c r="J34" s="34">
        <v>4.83</v>
      </c>
      <c r="K34" s="22"/>
      <c r="L34" s="22"/>
      <c r="M34" s="22"/>
      <c r="N34" s="22"/>
      <c r="O34" s="22"/>
      <c r="P34" s="22"/>
    </row>
    <row r="35" spans="1:16" ht="39" customHeight="1" x14ac:dyDescent="0.15">
      <c r="A35" s="22"/>
      <c r="B35" s="35"/>
      <c r="C35" s="1242" t="s">
        <v>556</v>
      </c>
      <c r="D35" s="1243"/>
      <c r="E35" s="1244"/>
      <c r="F35" s="36">
        <v>3.93</v>
      </c>
      <c r="G35" s="37">
        <v>3.71</v>
      </c>
      <c r="H35" s="37">
        <v>3.26</v>
      </c>
      <c r="I35" s="37">
        <v>3.05</v>
      </c>
      <c r="J35" s="38">
        <v>2.66</v>
      </c>
      <c r="K35" s="22"/>
      <c r="L35" s="22"/>
      <c r="M35" s="22"/>
      <c r="N35" s="22"/>
      <c r="O35" s="22"/>
      <c r="P35" s="22"/>
    </row>
    <row r="36" spans="1:16" ht="39" customHeight="1" x14ac:dyDescent="0.15">
      <c r="A36" s="22"/>
      <c r="B36" s="35"/>
      <c r="C36" s="1242" t="s">
        <v>557</v>
      </c>
      <c r="D36" s="1243"/>
      <c r="E36" s="1244"/>
      <c r="F36" s="36">
        <v>2.93</v>
      </c>
      <c r="G36" s="37">
        <v>2.34</v>
      </c>
      <c r="H36" s="37">
        <v>1.24</v>
      </c>
      <c r="I36" s="37">
        <v>1.98</v>
      </c>
      <c r="J36" s="38">
        <v>2.48</v>
      </c>
      <c r="K36" s="22"/>
      <c r="L36" s="22"/>
      <c r="M36" s="22"/>
      <c r="N36" s="22"/>
      <c r="O36" s="22"/>
      <c r="P36" s="22"/>
    </row>
    <row r="37" spans="1:16" ht="39" customHeight="1" x14ac:dyDescent="0.15">
      <c r="A37" s="22"/>
      <c r="B37" s="35"/>
      <c r="C37" s="1242" t="s">
        <v>558</v>
      </c>
      <c r="D37" s="1243"/>
      <c r="E37" s="1244"/>
      <c r="F37" s="36">
        <v>0.54</v>
      </c>
      <c r="G37" s="37">
        <v>1.1000000000000001</v>
      </c>
      <c r="H37" s="37">
        <v>0.98</v>
      </c>
      <c r="I37" s="37">
        <v>0.9</v>
      </c>
      <c r="J37" s="38">
        <v>1.28</v>
      </c>
      <c r="K37" s="22"/>
      <c r="L37" s="22"/>
      <c r="M37" s="22"/>
      <c r="N37" s="22"/>
      <c r="O37" s="22"/>
      <c r="P37" s="22"/>
    </row>
    <row r="38" spans="1:16" ht="39" customHeight="1" x14ac:dyDescent="0.15">
      <c r="A38" s="22"/>
      <c r="B38" s="35"/>
      <c r="C38" s="1242" t="s">
        <v>559</v>
      </c>
      <c r="D38" s="1243"/>
      <c r="E38" s="1244"/>
      <c r="F38" s="36">
        <v>1.85</v>
      </c>
      <c r="G38" s="37">
        <v>3.38</v>
      </c>
      <c r="H38" s="37">
        <v>1.93</v>
      </c>
      <c r="I38" s="37">
        <v>0.62</v>
      </c>
      <c r="J38" s="38">
        <v>0.45</v>
      </c>
      <c r="K38" s="22"/>
      <c r="L38" s="22"/>
      <c r="M38" s="22"/>
      <c r="N38" s="22"/>
      <c r="O38" s="22"/>
      <c r="P38" s="22"/>
    </row>
    <row r="39" spans="1:16" ht="39" customHeight="1" x14ac:dyDescent="0.15">
      <c r="A39" s="22"/>
      <c r="B39" s="35"/>
      <c r="C39" s="1242" t="s">
        <v>560</v>
      </c>
      <c r="D39" s="1243"/>
      <c r="E39" s="1244"/>
      <c r="F39" s="36" t="s">
        <v>505</v>
      </c>
      <c r="G39" s="37">
        <v>0.65</v>
      </c>
      <c r="H39" s="37">
        <v>0.03</v>
      </c>
      <c r="I39" s="37">
        <v>0.89</v>
      </c>
      <c r="J39" s="38">
        <v>0.06</v>
      </c>
      <c r="K39" s="22"/>
      <c r="L39" s="22"/>
      <c r="M39" s="22"/>
      <c r="N39" s="22"/>
      <c r="O39" s="22"/>
      <c r="P39" s="22"/>
    </row>
    <row r="40" spans="1:16" ht="39" customHeight="1" x14ac:dyDescent="0.15">
      <c r="A40" s="22"/>
      <c r="B40" s="35"/>
      <c r="C40" s="1242" t="s">
        <v>561</v>
      </c>
      <c r="D40" s="1243"/>
      <c r="E40" s="1244"/>
      <c r="F40" s="36">
        <v>0.02</v>
      </c>
      <c r="G40" s="37">
        <v>0.01</v>
      </c>
      <c r="H40" s="37">
        <v>0.02</v>
      </c>
      <c r="I40" s="37">
        <v>0</v>
      </c>
      <c r="J40" s="38">
        <v>0.01</v>
      </c>
      <c r="K40" s="22"/>
      <c r="L40" s="22"/>
      <c r="M40" s="22"/>
      <c r="N40" s="22"/>
      <c r="O40" s="22"/>
      <c r="P40" s="22"/>
    </row>
    <row r="41" spans="1:16" ht="39" customHeight="1" x14ac:dyDescent="0.15">
      <c r="A41" s="22"/>
      <c r="B41" s="35"/>
      <c r="C41" s="1242" t="s">
        <v>562</v>
      </c>
      <c r="D41" s="1243"/>
      <c r="E41" s="1244"/>
      <c r="F41" s="36" t="s">
        <v>505</v>
      </c>
      <c r="G41" s="37">
        <v>0.78</v>
      </c>
      <c r="H41" s="37">
        <v>0.62</v>
      </c>
      <c r="I41" s="37">
        <v>0.22</v>
      </c>
      <c r="J41" s="38">
        <v>0</v>
      </c>
      <c r="K41" s="22"/>
      <c r="L41" s="22"/>
      <c r="M41" s="22"/>
      <c r="N41" s="22"/>
      <c r="O41" s="22"/>
      <c r="P41" s="22"/>
    </row>
    <row r="42" spans="1:16" ht="39" customHeight="1" x14ac:dyDescent="0.15">
      <c r="A42" s="22"/>
      <c r="B42" s="39"/>
      <c r="C42" s="1242" t="s">
        <v>563</v>
      </c>
      <c r="D42" s="1243"/>
      <c r="E42" s="1244"/>
      <c r="F42" s="36" t="s">
        <v>505</v>
      </c>
      <c r="G42" s="37" t="s">
        <v>505</v>
      </c>
      <c r="H42" s="37" t="s">
        <v>505</v>
      </c>
      <c r="I42" s="37" t="s">
        <v>505</v>
      </c>
      <c r="J42" s="38" t="s">
        <v>505</v>
      </c>
      <c r="K42" s="22"/>
      <c r="L42" s="22"/>
      <c r="M42" s="22"/>
      <c r="N42" s="22"/>
      <c r="O42" s="22"/>
      <c r="P42" s="22"/>
    </row>
    <row r="43" spans="1:16" ht="39" customHeight="1" thickBot="1" x14ac:dyDescent="0.2">
      <c r="A43" s="22"/>
      <c r="B43" s="40"/>
      <c r="C43" s="1245" t="s">
        <v>564</v>
      </c>
      <c r="D43" s="1246"/>
      <c r="E43" s="1247"/>
      <c r="F43" s="41">
        <v>2.06</v>
      </c>
      <c r="G43" s="42" t="s">
        <v>505</v>
      </c>
      <c r="H43" s="42" t="s">
        <v>505</v>
      </c>
      <c r="I43" s="42" t="s">
        <v>505</v>
      </c>
      <c r="J43" s="43" t="s">
        <v>505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9hYkuCxHMyhVrVsQdgCURDkTAOJt8rQJmB5+jSrdKGsvgraBK9wD98zAHFkKM7I8AgERIZKC0lQytg8snqFqg==" saltValue="MqJyl5Fdc5QrWnnq8xRM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1387</v>
      </c>
      <c r="L45" s="60">
        <v>1400</v>
      </c>
      <c r="M45" s="60">
        <v>1392</v>
      </c>
      <c r="N45" s="60">
        <v>1324</v>
      </c>
      <c r="O45" s="61">
        <v>1280</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505</v>
      </c>
      <c r="L46" s="64" t="s">
        <v>505</v>
      </c>
      <c r="M46" s="64" t="s">
        <v>505</v>
      </c>
      <c r="N46" s="64" t="s">
        <v>505</v>
      </c>
      <c r="O46" s="65" t="s">
        <v>505</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505</v>
      </c>
      <c r="L47" s="64" t="s">
        <v>505</v>
      </c>
      <c r="M47" s="64" t="s">
        <v>505</v>
      </c>
      <c r="N47" s="64" t="s">
        <v>505</v>
      </c>
      <c r="O47" s="65" t="s">
        <v>505</v>
      </c>
      <c r="P47" s="48"/>
      <c r="Q47" s="48"/>
      <c r="R47" s="48"/>
      <c r="S47" s="48"/>
      <c r="T47" s="48"/>
      <c r="U47" s="48"/>
    </row>
    <row r="48" spans="1:21" ht="30.75" customHeight="1" x14ac:dyDescent="0.15">
      <c r="A48" s="48"/>
      <c r="B48" s="1252"/>
      <c r="C48" s="1253"/>
      <c r="D48" s="62"/>
      <c r="E48" s="1258" t="s">
        <v>14</v>
      </c>
      <c r="F48" s="1258"/>
      <c r="G48" s="1258"/>
      <c r="H48" s="1258"/>
      <c r="I48" s="1258"/>
      <c r="J48" s="1259"/>
      <c r="K48" s="63">
        <v>437</v>
      </c>
      <c r="L48" s="64">
        <v>456</v>
      </c>
      <c r="M48" s="64">
        <v>445</v>
      </c>
      <c r="N48" s="64">
        <v>444</v>
      </c>
      <c r="O48" s="65">
        <v>416</v>
      </c>
      <c r="P48" s="48"/>
      <c r="Q48" s="48"/>
      <c r="R48" s="48"/>
      <c r="S48" s="48"/>
      <c r="T48" s="48"/>
      <c r="U48" s="48"/>
    </row>
    <row r="49" spans="1:21" ht="30.75" customHeight="1" x14ac:dyDescent="0.15">
      <c r="A49" s="48"/>
      <c r="B49" s="1252"/>
      <c r="C49" s="1253"/>
      <c r="D49" s="62"/>
      <c r="E49" s="1258" t="s">
        <v>15</v>
      </c>
      <c r="F49" s="1258"/>
      <c r="G49" s="1258"/>
      <c r="H49" s="1258"/>
      <c r="I49" s="1258"/>
      <c r="J49" s="1259"/>
      <c r="K49" s="63">
        <v>21</v>
      </c>
      <c r="L49" s="64">
        <v>30</v>
      </c>
      <c r="M49" s="64">
        <v>38</v>
      </c>
      <c r="N49" s="64">
        <v>42</v>
      </c>
      <c r="O49" s="65">
        <v>42</v>
      </c>
      <c r="P49" s="48"/>
      <c r="Q49" s="48"/>
      <c r="R49" s="48"/>
      <c r="S49" s="48"/>
      <c r="T49" s="48"/>
      <c r="U49" s="48"/>
    </row>
    <row r="50" spans="1:21" ht="30.75" customHeight="1" x14ac:dyDescent="0.15">
      <c r="A50" s="48"/>
      <c r="B50" s="1252"/>
      <c r="C50" s="1253"/>
      <c r="D50" s="62"/>
      <c r="E50" s="1258" t="s">
        <v>16</v>
      </c>
      <c r="F50" s="1258"/>
      <c r="G50" s="1258"/>
      <c r="H50" s="1258"/>
      <c r="I50" s="1258"/>
      <c r="J50" s="1259"/>
      <c r="K50" s="63">
        <v>47</v>
      </c>
      <c r="L50" s="64">
        <v>4</v>
      </c>
      <c r="M50" s="64">
        <v>4</v>
      </c>
      <c r="N50" s="64">
        <v>5</v>
      </c>
      <c r="O50" s="65">
        <v>13</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505</v>
      </c>
      <c r="L51" s="64" t="s">
        <v>505</v>
      </c>
      <c r="M51" s="64" t="s">
        <v>505</v>
      </c>
      <c r="N51" s="64" t="s">
        <v>505</v>
      </c>
      <c r="O51" s="65" t="s">
        <v>505</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1299</v>
      </c>
      <c r="L52" s="64">
        <v>1336</v>
      </c>
      <c r="M52" s="64">
        <v>1339</v>
      </c>
      <c r="N52" s="64">
        <v>1343</v>
      </c>
      <c r="O52" s="65">
        <v>1318</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593</v>
      </c>
      <c r="L53" s="69">
        <v>554</v>
      </c>
      <c r="M53" s="69">
        <v>540</v>
      </c>
      <c r="N53" s="69">
        <v>472</v>
      </c>
      <c r="O53" s="70">
        <v>433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582</v>
      </c>
      <c r="L57" s="84" t="s">
        <v>582</v>
      </c>
      <c r="M57" s="84" t="s">
        <v>582</v>
      </c>
      <c r="N57" s="84" t="s">
        <v>582</v>
      </c>
      <c r="O57" s="85" t="s">
        <v>582</v>
      </c>
    </row>
    <row r="58" spans="1:21" ht="31.5" customHeight="1" thickBot="1" x14ac:dyDescent="0.2">
      <c r="B58" s="1268"/>
      <c r="C58" s="1269"/>
      <c r="D58" s="1273" t="s">
        <v>26</v>
      </c>
      <c r="E58" s="1274"/>
      <c r="F58" s="1274"/>
      <c r="G58" s="1274"/>
      <c r="H58" s="1274"/>
      <c r="I58" s="1274"/>
      <c r="J58" s="1275"/>
      <c r="K58" s="86" t="s">
        <v>582</v>
      </c>
      <c r="L58" s="87" t="s">
        <v>582</v>
      </c>
      <c r="M58" s="87" t="s">
        <v>582</v>
      </c>
      <c r="N58" s="87" t="s">
        <v>582</v>
      </c>
      <c r="O58" s="88" t="s">
        <v>582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QmfFRMAPYs3Hn+DJ33eOvllY+xyDRwpQ8bnNJWmF27xA2QBXEl1eGuwFzlhK3aEsHSP3n3FKCYZgAn3T7fXhA==" saltValue="eeQ3y7Q/a8oktq/FP2Lvc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546</v>
      </c>
      <c r="J40" s="100" t="s">
        <v>547</v>
      </c>
      <c r="K40" s="100" t="s">
        <v>548</v>
      </c>
      <c r="L40" s="100" t="s">
        <v>549</v>
      </c>
      <c r="M40" s="101" t="s">
        <v>550</v>
      </c>
    </row>
    <row r="41" spans="2:13" ht="27.75" customHeight="1" x14ac:dyDescent="0.15">
      <c r="B41" s="1276" t="s">
        <v>29</v>
      </c>
      <c r="C41" s="1277"/>
      <c r="D41" s="102"/>
      <c r="E41" s="1282" t="s">
        <v>30</v>
      </c>
      <c r="F41" s="1282"/>
      <c r="G41" s="1282"/>
      <c r="H41" s="1283"/>
      <c r="I41" s="103">
        <v>12662</v>
      </c>
      <c r="J41" s="104">
        <v>11879</v>
      </c>
      <c r="K41" s="104">
        <v>11196</v>
      </c>
      <c r="L41" s="104">
        <v>11014</v>
      </c>
      <c r="M41" s="105">
        <v>10919</v>
      </c>
    </row>
    <row r="42" spans="2:13" ht="27.75" customHeight="1" x14ac:dyDescent="0.15">
      <c r="B42" s="1278"/>
      <c r="C42" s="1279"/>
      <c r="D42" s="106"/>
      <c r="E42" s="1284" t="s">
        <v>31</v>
      </c>
      <c r="F42" s="1284"/>
      <c r="G42" s="1284"/>
      <c r="H42" s="1285"/>
      <c r="I42" s="107">
        <v>8</v>
      </c>
      <c r="J42" s="108">
        <v>5</v>
      </c>
      <c r="K42" s="108">
        <v>3</v>
      </c>
      <c r="L42" s="108" t="s">
        <v>505</v>
      </c>
      <c r="M42" s="109" t="s">
        <v>505</v>
      </c>
    </row>
    <row r="43" spans="2:13" ht="27.75" customHeight="1" x14ac:dyDescent="0.15">
      <c r="B43" s="1278"/>
      <c r="C43" s="1279"/>
      <c r="D43" s="106"/>
      <c r="E43" s="1284" t="s">
        <v>32</v>
      </c>
      <c r="F43" s="1284"/>
      <c r="G43" s="1284"/>
      <c r="H43" s="1285"/>
      <c r="I43" s="107">
        <v>7040</v>
      </c>
      <c r="J43" s="108">
        <v>7057</v>
      </c>
      <c r="K43" s="108">
        <v>6894</v>
      </c>
      <c r="L43" s="108">
        <v>6712</v>
      </c>
      <c r="M43" s="109">
        <v>6219</v>
      </c>
    </row>
    <row r="44" spans="2:13" ht="27.75" customHeight="1" x14ac:dyDescent="0.15">
      <c r="B44" s="1278"/>
      <c r="C44" s="1279"/>
      <c r="D44" s="106"/>
      <c r="E44" s="1284" t="s">
        <v>33</v>
      </c>
      <c r="F44" s="1284"/>
      <c r="G44" s="1284"/>
      <c r="H44" s="1285"/>
      <c r="I44" s="107">
        <v>115</v>
      </c>
      <c r="J44" s="108">
        <v>128</v>
      </c>
      <c r="K44" s="108">
        <v>143</v>
      </c>
      <c r="L44" s="108">
        <v>167</v>
      </c>
      <c r="M44" s="109">
        <v>213</v>
      </c>
    </row>
    <row r="45" spans="2:13" ht="27.75" customHeight="1" x14ac:dyDescent="0.15">
      <c r="B45" s="1278"/>
      <c r="C45" s="1279"/>
      <c r="D45" s="106"/>
      <c r="E45" s="1284" t="s">
        <v>34</v>
      </c>
      <c r="F45" s="1284"/>
      <c r="G45" s="1284"/>
      <c r="H45" s="1285"/>
      <c r="I45" s="107">
        <v>2477</v>
      </c>
      <c r="J45" s="108">
        <v>2373</v>
      </c>
      <c r="K45" s="108">
        <v>2211</v>
      </c>
      <c r="L45" s="108">
        <v>2053</v>
      </c>
      <c r="M45" s="109">
        <v>1984</v>
      </c>
    </row>
    <row r="46" spans="2:13" ht="27.75" customHeight="1" x14ac:dyDescent="0.15">
      <c r="B46" s="1278"/>
      <c r="C46" s="1279"/>
      <c r="D46" s="110"/>
      <c r="E46" s="1284" t="s">
        <v>35</v>
      </c>
      <c r="F46" s="1284"/>
      <c r="G46" s="1284"/>
      <c r="H46" s="1285"/>
      <c r="I46" s="107">
        <v>0</v>
      </c>
      <c r="J46" s="108" t="s">
        <v>505</v>
      </c>
      <c r="K46" s="108" t="s">
        <v>505</v>
      </c>
      <c r="L46" s="108" t="s">
        <v>505</v>
      </c>
      <c r="M46" s="109">
        <v>0</v>
      </c>
    </row>
    <row r="47" spans="2:13" ht="27.75" customHeight="1" x14ac:dyDescent="0.15">
      <c r="B47" s="1278"/>
      <c r="C47" s="1279"/>
      <c r="D47" s="111"/>
      <c r="E47" s="1286" t="s">
        <v>36</v>
      </c>
      <c r="F47" s="1287"/>
      <c r="G47" s="1287"/>
      <c r="H47" s="1288"/>
      <c r="I47" s="107" t="s">
        <v>505</v>
      </c>
      <c r="J47" s="108" t="s">
        <v>505</v>
      </c>
      <c r="K47" s="108" t="s">
        <v>505</v>
      </c>
      <c r="L47" s="108" t="s">
        <v>505</v>
      </c>
      <c r="M47" s="109" t="s">
        <v>505</v>
      </c>
    </row>
    <row r="48" spans="2:13" ht="27.75" customHeight="1" x14ac:dyDescent="0.15">
      <c r="B48" s="1278"/>
      <c r="C48" s="1279"/>
      <c r="D48" s="106"/>
      <c r="E48" s="1284" t="s">
        <v>37</v>
      </c>
      <c r="F48" s="1284"/>
      <c r="G48" s="1284"/>
      <c r="H48" s="1285"/>
      <c r="I48" s="107" t="s">
        <v>505</v>
      </c>
      <c r="J48" s="108" t="s">
        <v>505</v>
      </c>
      <c r="K48" s="108" t="s">
        <v>505</v>
      </c>
      <c r="L48" s="108" t="s">
        <v>505</v>
      </c>
      <c r="M48" s="109" t="s">
        <v>505</v>
      </c>
    </row>
    <row r="49" spans="2:13" ht="27.75" customHeight="1" x14ac:dyDescent="0.15">
      <c r="B49" s="1280"/>
      <c r="C49" s="1281"/>
      <c r="D49" s="106"/>
      <c r="E49" s="1284" t="s">
        <v>38</v>
      </c>
      <c r="F49" s="1284"/>
      <c r="G49" s="1284"/>
      <c r="H49" s="1285"/>
      <c r="I49" s="107" t="s">
        <v>505</v>
      </c>
      <c r="J49" s="108" t="s">
        <v>505</v>
      </c>
      <c r="K49" s="108" t="s">
        <v>505</v>
      </c>
      <c r="L49" s="108" t="s">
        <v>505</v>
      </c>
      <c r="M49" s="109" t="s">
        <v>505</v>
      </c>
    </row>
    <row r="50" spans="2:13" ht="27.75" customHeight="1" x14ac:dyDescent="0.15">
      <c r="B50" s="1289" t="s">
        <v>39</v>
      </c>
      <c r="C50" s="1290"/>
      <c r="D50" s="112"/>
      <c r="E50" s="1284" t="s">
        <v>40</v>
      </c>
      <c r="F50" s="1284"/>
      <c r="G50" s="1284"/>
      <c r="H50" s="1285"/>
      <c r="I50" s="107">
        <v>3154</v>
      </c>
      <c r="J50" s="108">
        <v>2915</v>
      </c>
      <c r="K50" s="108">
        <v>3288</v>
      </c>
      <c r="L50" s="108">
        <v>3140</v>
      </c>
      <c r="M50" s="109">
        <v>3575</v>
      </c>
    </row>
    <row r="51" spans="2:13" ht="27.75" customHeight="1" x14ac:dyDescent="0.15">
      <c r="B51" s="1278"/>
      <c r="C51" s="1279"/>
      <c r="D51" s="106"/>
      <c r="E51" s="1284" t="s">
        <v>41</v>
      </c>
      <c r="F51" s="1284"/>
      <c r="G51" s="1284"/>
      <c r="H51" s="1285"/>
      <c r="I51" s="107">
        <v>2222</v>
      </c>
      <c r="J51" s="108">
        <v>1894</v>
      </c>
      <c r="K51" s="108">
        <v>2085</v>
      </c>
      <c r="L51" s="108">
        <v>2046</v>
      </c>
      <c r="M51" s="109">
        <v>1795</v>
      </c>
    </row>
    <row r="52" spans="2:13" ht="27.75" customHeight="1" x14ac:dyDescent="0.15">
      <c r="B52" s="1280"/>
      <c r="C52" s="1281"/>
      <c r="D52" s="106"/>
      <c r="E52" s="1284" t="s">
        <v>42</v>
      </c>
      <c r="F52" s="1284"/>
      <c r="G52" s="1284"/>
      <c r="H52" s="1285"/>
      <c r="I52" s="107">
        <v>13291</v>
      </c>
      <c r="J52" s="108">
        <v>12826</v>
      </c>
      <c r="K52" s="108">
        <v>12342</v>
      </c>
      <c r="L52" s="108">
        <v>12438</v>
      </c>
      <c r="M52" s="109">
        <v>11800</v>
      </c>
    </row>
    <row r="53" spans="2:13" ht="27.75" customHeight="1" thickBot="1" x14ac:dyDescent="0.2">
      <c r="B53" s="1291" t="s">
        <v>43</v>
      </c>
      <c r="C53" s="1292"/>
      <c r="D53" s="113"/>
      <c r="E53" s="1293" t="s">
        <v>44</v>
      </c>
      <c r="F53" s="1293"/>
      <c r="G53" s="1293"/>
      <c r="H53" s="1294"/>
      <c r="I53" s="114">
        <v>3635</v>
      </c>
      <c r="J53" s="115">
        <v>3806</v>
      </c>
      <c r="K53" s="115">
        <v>2730</v>
      </c>
      <c r="L53" s="115">
        <v>2322</v>
      </c>
      <c r="M53" s="116">
        <v>2165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brAH5GF+PdxyUCX1ykhdJttghg37EENKyZl+EuD/D6CrxGYQz4fqa+LcUUiXg4fJ1HU+J4p9vT7XVeAFNOHJQ==" saltValue="IiIErNwQpLrH9yT3+jVA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548</v>
      </c>
      <c r="G54" s="125" t="s">
        <v>549</v>
      </c>
      <c r="H54" s="126" t="s">
        <v>550</v>
      </c>
    </row>
    <row r="55" spans="2:8" ht="52.5" customHeight="1" x14ac:dyDescent="0.15">
      <c r="B55" s="127"/>
      <c r="C55" s="1303" t="s">
        <v>47</v>
      </c>
      <c r="D55" s="1303"/>
      <c r="E55" s="1304"/>
      <c r="F55" s="128">
        <v>1207</v>
      </c>
      <c r="G55" s="128">
        <v>1110</v>
      </c>
      <c r="H55" s="129">
        <v>1483</v>
      </c>
    </row>
    <row r="56" spans="2:8" ht="52.5" customHeight="1" x14ac:dyDescent="0.15">
      <c r="B56" s="130"/>
      <c r="C56" s="1305" t="s">
        <v>48</v>
      </c>
      <c r="D56" s="1305"/>
      <c r="E56" s="1306"/>
      <c r="F56" s="131">
        <v>249</v>
      </c>
      <c r="G56" s="131">
        <v>248</v>
      </c>
      <c r="H56" s="132">
        <v>231</v>
      </c>
    </row>
    <row r="57" spans="2:8" ht="53.25" customHeight="1" x14ac:dyDescent="0.15">
      <c r="B57" s="130"/>
      <c r="C57" s="1307" t="s">
        <v>49</v>
      </c>
      <c r="D57" s="1307"/>
      <c r="E57" s="1308"/>
      <c r="F57" s="133">
        <v>1568</v>
      </c>
      <c r="G57" s="133">
        <v>1501</v>
      </c>
      <c r="H57" s="134">
        <v>1371</v>
      </c>
    </row>
    <row r="58" spans="2:8" ht="45.75" customHeight="1" x14ac:dyDescent="0.15">
      <c r="B58" s="135"/>
      <c r="C58" s="1295" t="s">
        <v>577</v>
      </c>
      <c r="D58" s="1296"/>
      <c r="E58" s="1297"/>
      <c r="F58" s="136">
        <v>999</v>
      </c>
      <c r="G58" s="136">
        <v>887</v>
      </c>
      <c r="H58" s="137">
        <v>786</v>
      </c>
    </row>
    <row r="59" spans="2:8" ht="45.75" customHeight="1" x14ac:dyDescent="0.15">
      <c r="B59" s="135"/>
      <c r="C59" s="1295" t="s">
        <v>578</v>
      </c>
      <c r="D59" s="1296"/>
      <c r="E59" s="1297"/>
      <c r="F59" s="136">
        <v>115</v>
      </c>
      <c r="G59" s="136">
        <v>206</v>
      </c>
      <c r="H59" s="137">
        <v>195</v>
      </c>
    </row>
    <row r="60" spans="2:8" ht="45.75" customHeight="1" x14ac:dyDescent="0.15">
      <c r="B60" s="135"/>
      <c r="C60" s="1295" t="s">
        <v>579</v>
      </c>
      <c r="D60" s="1296"/>
      <c r="E60" s="1297"/>
      <c r="F60" s="136">
        <v>135</v>
      </c>
      <c r="G60" s="136">
        <v>108</v>
      </c>
      <c r="H60" s="137">
        <v>94</v>
      </c>
    </row>
    <row r="61" spans="2:8" ht="45.75" customHeight="1" x14ac:dyDescent="0.15">
      <c r="B61" s="135"/>
      <c r="C61" s="1295" t="s">
        <v>580</v>
      </c>
      <c r="D61" s="1296"/>
      <c r="E61" s="1297"/>
      <c r="F61" s="136">
        <v>20</v>
      </c>
      <c r="G61" s="136">
        <v>21</v>
      </c>
      <c r="H61" s="137">
        <v>45</v>
      </c>
    </row>
    <row r="62" spans="2:8" ht="45.75" customHeight="1" thickBot="1" x14ac:dyDescent="0.2">
      <c r="B62" s="138"/>
      <c r="C62" s="1298" t="s">
        <v>581</v>
      </c>
      <c r="D62" s="1299"/>
      <c r="E62" s="1300"/>
      <c r="F62" s="139">
        <v>49</v>
      </c>
      <c r="G62" s="139">
        <v>47</v>
      </c>
      <c r="H62" s="140">
        <v>45</v>
      </c>
    </row>
    <row r="63" spans="2:8" ht="52.5" customHeight="1" thickBot="1" x14ac:dyDescent="0.2">
      <c r="B63" s="141"/>
      <c r="C63" s="1301" t="s">
        <v>50</v>
      </c>
      <c r="D63" s="1301"/>
      <c r="E63" s="1302"/>
      <c r="F63" s="142">
        <v>3023</v>
      </c>
      <c r="G63" s="142">
        <v>2859</v>
      </c>
      <c r="H63" s="143">
        <v>3085</v>
      </c>
    </row>
    <row r="64" spans="2:8" ht="15" customHeight="1" x14ac:dyDescent="0.15"/>
  </sheetData>
  <sheetProtection algorithmName="SHA-512" hashValue="1m1btqZa5OISI03wJ4VlJ8IF3qIKV+j81zNZ34nw6ImGi4PDGEGXdtOuGxnLkOm7T6EY1en14IIjK0meXjAqkA==" saltValue="kNw2FM+K3ppLtKOxdgcf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1" zoomScaleNormal="100"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586</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587</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546</v>
      </c>
      <c r="BQ50" s="1314"/>
      <c r="BR50" s="1314"/>
      <c r="BS50" s="1314"/>
      <c r="BT50" s="1314"/>
      <c r="BU50" s="1314"/>
      <c r="BV50" s="1314"/>
      <c r="BW50" s="1314"/>
      <c r="BX50" s="1314" t="s">
        <v>547</v>
      </c>
      <c r="BY50" s="1314"/>
      <c r="BZ50" s="1314"/>
      <c r="CA50" s="1314"/>
      <c r="CB50" s="1314"/>
      <c r="CC50" s="1314"/>
      <c r="CD50" s="1314"/>
      <c r="CE50" s="1314"/>
      <c r="CF50" s="1314" t="s">
        <v>548</v>
      </c>
      <c r="CG50" s="1314"/>
      <c r="CH50" s="1314"/>
      <c r="CI50" s="1314"/>
      <c r="CJ50" s="1314"/>
      <c r="CK50" s="1314"/>
      <c r="CL50" s="1314"/>
      <c r="CM50" s="1314"/>
      <c r="CN50" s="1314" t="s">
        <v>549</v>
      </c>
      <c r="CO50" s="1314"/>
      <c r="CP50" s="1314"/>
      <c r="CQ50" s="1314"/>
      <c r="CR50" s="1314"/>
      <c r="CS50" s="1314"/>
      <c r="CT50" s="1314"/>
      <c r="CU50" s="1314"/>
      <c r="CV50" s="1314" t="s">
        <v>550</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588</v>
      </c>
      <c r="AO51" s="1312"/>
      <c r="AP51" s="1312"/>
      <c r="AQ51" s="1312"/>
      <c r="AR51" s="1312"/>
      <c r="AS51" s="1312"/>
      <c r="AT51" s="1312"/>
      <c r="AU51" s="1312"/>
      <c r="AV51" s="1312"/>
      <c r="AW51" s="1312"/>
      <c r="AX51" s="1312"/>
      <c r="AY51" s="1312"/>
      <c r="AZ51" s="1312"/>
      <c r="BA51" s="1312"/>
      <c r="BB51" s="1312" t="s">
        <v>589</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21"/>
      <c r="BY51" s="1309"/>
      <c r="BZ51" s="1309"/>
      <c r="CA51" s="1309"/>
      <c r="CB51" s="1309"/>
      <c r="CC51" s="1309"/>
      <c r="CD51" s="1309"/>
      <c r="CE51" s="1309"/>
      <c r="CF51" s="1321"/>
      <c r="CG51" s="1309"/>
      <c r="CH51" s="1309"/>
      <c r="CI51" s="1309"/>
      <c r="CJ51" s="1309"/>
      <c r="CK51" s="1309"/>
      <c r="CL51" s="1309"/>
      <c r="CM51" s="1309"/>
      <c r="CN51" s="1309">
        <v>40.1</v>
      </c>
      <c r="CO51" s="1309"/>
      <c r="CP51" s="1309"/>
      <c r="CQ51" s="1309"/>
      <c r="CR51" s="1309"/>
      <c r="CS51" s="1309"/>
      <c r="CT51" s="1309"/>
      <c r="CU51" s="1309"/>
      <c r="CV51" s="1309">
        <v>37.700000000000003</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590</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21"/>
      <c r="BY53" s="1309"/>
      <c r="BZ53" s="1309"/>
      <c r="CA53" s="1309"/>
      <c r="CB53" s="1309"/>
      <c r="CC53" s="1309"/>
      <c r="CD53" s="1309"/>
      <c r="CE53" s="1309"/>
      <c r="CF53" s="1321"/>
      <c r="CG53" s="1309"/>
      <c r="CH53" s="1309"/>
      <c r="CI53" s="1309"/>
      <c r="CJ53" s="1309"/>
      <c r="CK53" s="1309"/>
      <c r="CL53" s="1309"/>
      <c r="CM53" s="1309"/>
      <c r="CN53" s="1309">
        <v>54.7</v>
      </c>
      <c r="CO53" s="1309"/>
      <c r="CP53" s="1309"/>
      <c r="CQ53" s="1309"/>
      <c r="CR53" s="1309"/>
      <c r="CS53" s="1309"/>
      <c r="CT53" s="1309"/>
      <c r="CU53" s="1309"/>
      <c r="CV53" s="1309">
        <v>56.1</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591</v>
      </c>
      <c r="AO55" s="1314"/>
      <c r="AP55" s="1314"/>
      <c r="AQ55" s="1314"/>
      <c r="AR55" s="1314"/>
      <c r="AS55" s="1314"/>
      <c r="AT55" s="1314"/>
      <c r="AU55" s="1314"/>
      <c r="AV55" s="1314"/>
      <c r="AW55" s="1314"/>
      <c r="AX55" s="1314"/>
      <c r="AY55" s="1314"/>
      <c r="AZ55" s="1314"/>
      <c r="BA55" s="1314"/>
      <c r="BB55" s="1312" t="s">
        <v>589</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21"/>
      <c r="BY55" s="1309"/>
      <c r="BZ55" s="1309"/>
      <c r="CA55" s="1309"/>
      <c r="CB55" s="1309"/>
      <c r="CC55" s="1309"/>
      <c r="CD55" s="1309"/>
      <c r="CE55" s="1309"/>
      <c r="CF55" s="1321"/>
      <c r="CG55" s="1309"/>
      <c r="CH55" s="1309"/>
      <c r="CI55" s="1309"/>
      <c r="CJ55" s="1309"/>
      <c r="CK55" s="1309"/>
      <c r="CL55" s="1309"/>
      <c r="CM55" s="1309"/>
      <c r="CN55" s="1309">
        <v>18.3</v>
      </c>
      <c r="CO55" s="1309"/>
      <c r="CP55" s="1309"/>
      <c r="CQ55" s="1309"/>
      <c r="CR55" s="1309"/>
      <c r="CS55" s="1309"/>
      <c r="CT55" s="1309"/>
      <c r="CU55" s="1309"/>
      <c r="CV55" s="1309">
        <v>20.3</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590</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21"/>
      <c r="BY57" s="1309"/>
      <c r="BZ57" s="1309"/>
      <c r="CA57" s="1309"/>
      <c r="CB57" s="1309"/>
      <c r="CC57" s="1309"/>
      <c r="CD57" s="1309"/>
      <c r="CE57" s="1309"/>
      <c r="CF57" s="1321"/>
      <c r="CG57" s="1309"/>
      <c r="CH57" s="1309"/>
      <c r="CI57" s="1309"/>
      <c r="CJ57" s="1309"/>
      <c r="CK57" s="1309"/>
      <c r="CL57" s="1309"/>
      <c r="CM57" s="1309"/>
      <c r="CN57" s="1309">
        <v>59.4</v>
      </c>
      <c r="CO57" s="1309"/>
      <c r="CP57" s="1309"/>
      <c r="CQ57" s="1309"/>
      <c r="CR57" s="1309"/>
      <c r="CS57" s="1309"/>
      <c r="CT57" s="1309"/>
      <c r="CU57" s="1309"/>
      <c r="CV57" s="1309">
        <v>60.7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592</v>
      </c>
    </row>
    <row r="64" spans="1:109" x14ac:dyDescent="0.15">
      <c r="B64" s="395"/>
      <c r="G64" s="402"/>
      <c r="I64" s="415"/>
      <c r="J64" s="415"/>
      <c r="K64" s="415"/>
      <c r="L64" s="415"/>
      <c r="M64" s="415"/>
      <c r="N64" s="416"/>
      <c r="AM64" s="402"/>
      <c r="AN64" s="402" t="s">
        <v>585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593</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587</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546</v>
      </c>
      <c r="BQ72" s="1314"/>
      <c r="BR72" s="1314"/>
      <c r="BS72" s="1314"/>
      <c r="BT72" s="1314"/>
      <c r="BU72" s="1314"/>
      <c r="BV72" s="1314"/>
      <c r="BW72" s="1314"/>
      <c r="BX72" s="1314" t="s">
        <v>547</v>
      </c>
      <c r="BY72" s="1314"/>
      <c r="BZ72" s="1314"/>
      <c r="CA72" s="1314"/>
      <c r="CB72" s="1314"/>
      <c r="CC72" s="1314"/>
      <c r="CD72" s="1314"/>
      <c r="CE72" s="1314"/>
      <c r="CF72" s="1314" t="s">
        <v>548</v>
      </c>
      <c r="CG72" s="1314"/>
      <c r="CH72" s="1314"/>
      <c r="CI72" s="1314"/>
      <c r="CJ72" s="1314"/>
      <c r="CK72" s="1314"/>
      <c r="CL72" s="1314"/>
      <c r="CM72" s="1314"/>
      <c r="CN72" s="1314" t="s">
        <v>549</v>
      </c>
      <c r="CO72" s="1314"/>
      <c r="CP72" s="1314"/>
      <c r="CQ72" s="1314"/>
      <c r="CR72" s="1314"/>
      <c r="CS72" s="1314"/>
      <c r="CT72" s="1314"/>
      <c r="CU72" s="1314"/>
      <c r="CV72" s="1314" t="s">
        <v>550</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588</v>
      </c>
      <c r="AO73" s="1312"/>
      <c r="AP73" s="1312"/>
      <c r="AQ73" s="1312"/>
      <c r="AR73" s="1312"/>
      <c r="AS73" s="1312"/>
      <c r="AT73" s="1312"/>
      <c r="AU73" s="1312"/>
      <c r="AV73" s="1312"/>
      <c r="AW73" s="1312"/>
      <c r="AX73" s="1312"/>
      <c r="AY73" s="1312"/>
      <c r="AZ73" s="1312"/>
      <c r="BA73" s="1312"/>
      <c r="BB73" s="1312" t="s">
        <v>589</v>
      </c>
      <c r="BC73" s="1312"/>
      <c r="BD73" s="1312"/>
      <c r="BE73" s="1312"/>
      <c r="BF73" s="1312"/>
      <c r="BG73" s="1312"/>
      <c r="BH73" s="1312"/>
      <c r="BI73" s="1312"/>
      <c r="BJ73" s="1312"/>
      <c r="BK73" s="1312"/>
      <c r="BL73" s="1312"/>
      <c r="BM73" s="1312"/>
      <c r="BN73" s="1312"/>
      <c r="BO73" s="1312"/>
      <c r="BP73" s="1309">
        <v>60.6</v>
      </c>
      <c r="BQ73" s="1309"/>
      <c r="BR73" s="1309"/>
      <c r="BS73" s="1309"/>
      <c r="BT73" s="1309"/>
      <c r="BU73" s="1309"/>
      <c r="BV73" s="1309"/>
      <c r="BW73" s="1309"/>
      <c r="BX73" s="1309">
        <v>64.8</v>
      </c>
      <c r="BY73" s="1309"/>
      <c r="BZ73" s="1309"/>
      <c r="CA73" s="1309"/>
      <c r="CB73" s="1309"/>
      <c r="CC73" s="1309"/>
      <c r="CD73" s="1309"/>
      <c r="CE73" s="1309"/>
      <c r="CF73" s="1309">
        <v>47.4</v>
      </c>
      <c r="CG73" s="1309"/>
      <c r="CH73" s="1309"/>
      <c r="CI73" s="1309"/>
      <c r="CJ73" s="1309"/>
      <c r="CK73" s="1309"/>
      <c r="CL73" s="1309"/>
      <c r="CM73" s="1309"/>
      <c r="CN73" s="1309">
        <v>40.1</v>
      </c>
      <c r="CO73" s="1309"/>
      <c r="CP73" s="1309"/>
      <c r="CQ73" s="1309"/>
      <c r="CR73" s="1309"/>
      <c r="CS73" s="1309"/>
      <c r="CT73" s="1309"/>
      <c r="CU73" s="1309"/>
      <c r="CV73" s="1309">
        <v>37.700000000000003</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594</v>
      </c>
      <c r="BC75" s="1312"/>
      <c r="BD75" s="1312"/>
      <c r="BE75" s="1312"/>
      <c r="BF75" s="1312"/>
      <c r="BG75" s="1312"/>
      <c r="BH75" s="1312"/>
      <c r="BI75" s="1312"/>
      <c r="BJ75" s="1312"/>
      <c r="BK75" s="1312"/>
      <c r="BL75" s="1312"/>
      <c r="BM75" s="1312"/>
      <c r="BN75" s="1312"/>
      <c r="BO75" s="1312"/>
      <c r="BP75" s="1309">
        <v>11.2</v>
      </c>
      <c r="BQ75" s="1309"/>
      <c r="BR75" s="1309"/>
      <c r="BS75" s="1309"/>
      <c r="BT75" s="1309"/>
      <c r="BU75" s="1309"/>
      <c r="BV75" s="1309"/>
      <c r="BW75" s="1309"/>
      <c r="BX75" s="1309">
        <v>10</v>
      </c>
      <c r="BY75" s="1309"/>
      <c r="BZ75" s="1309"/>
      <c r="CA75" s="1309"/>
      <c r="CB75" s="1309"/>
      <c r="CC75" s="1309"/>
      <c r="CD75" s="1309"/>
      <c r="CE75" s="1309"/>
      <c r="CF75" s="1309">
        <v>9.5</v>
      </c>
      <c r="CG75" s="1309"/>
      <c r="CH75" s="1309"/>
      <c r="CI75" s="1309"/>
      <c r="CJ75" s="1309"/>
      <c r="CK75" s="1309"/>
      <c r="CL75" s="1309"/>
      <c r="CM75" s="1309"/>
      <c r="CN75" s="1309">
        <v>8.9</v>
      </c>
      <c r="CO75" s="1309"/>
      <c r="CP75" s="1309"/>
      <c r="CQ75" s="1309"/>
      <c r="CR75" s="1309"/>
      <c r="CS75" s="1309"/>
      <c r="CT75" s="1309"/>
      <c r="CU75" s="1309"/>
      <c r="CV75" s="1309">
        <v>8.3000000000000007</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591</v>
      </c>
      <c r="AO77" s="1314"/>
      <c r="AP77" s="1314"/>
      <c r="AQ77" s="1314"/>
      <c r="AR77" s="1314"/>
      <c r="AS77" s="1314"/>
      <c r="AT77" s="1314"/>
      <c r="AU77" s="1314"/>
      <c r="AV77" s="1314"/>
      <c r="AW77" s="1314"/>
      <c r="AX77" s="1314"/>
      <c r="AY77" s="1314"/>
      <c r="AZ77" s="1314"/>
      <c r="BA77" s="1314"/>
      <c r="BB77" s="1312" t="s">
        <v>589</v>
      </c>
      <c r="BC77" s="1312"/>
      <c r="BD77" s="1312"/>
      <c r="BE77" s="1312"/>
      <c r="BF77" s="1312"/>
      <c r="BG77" s="1312"/>
      <c r="BH77" s="1312"/>
      <c r="BI77" s="1312"/>
      <c r="BJ77" s="1312"/>
      <c r="BK77" s="1312"/>
      <c r="BL77" s="1312"/>
      <c r="BM77" s="1312"/>
      <c r="BN77" s="1312"/>
      <c r="BO77" s="1312"/>
      <c r="BP77" s="1309">
        <v>13</v>
      </c>
      <c r="BQ77" s="1309"/>
      <c r="BR77" s="1309"/>
      <c r="BS77" s="1309"/>
      <c r="BT77" s="1309"/>
      <c r="BU77" s="1309"/>
      <c r="BV77" s="1309"/>
      <c r="BW77" s="1309"/>
      <c r="BX77" s="1309">
        <v>21</v>
      </c>
      <c r="BY77" s="1309"/>
      <c r="BZ77" s="1309"/>
      <c r="CA77" s="1309"/>
      <c r="CB77" s="1309"/>
      <c r="CC77" s="1309"/>
      <c r="CD77" s="1309"/>
      <c r="CE77" s="1309"/>
      <c r="CF77" s="1309">
        <v>20.2</v>
      </c>
      <c r="CG77" s="1309"/>
      <c r="CH77" s="1309"/>
      <c r="CI77" s="1309"/>
      <c r="CJ77" s="1309"/>
      <c r="CK77" s="1309"/>
      <c r="CL77" s="1309"/>
      <c r="CM77" s="1309"/>
      <c r="CN77" s="1309">
        <v>18.3</v>
      </c>
      <c r="CO77" s="1309"/>
      <c r="CP77" s="1309"/>
      <c r="CQ77" s="1309"/>
      <c r="CR77" s="1309"/>
      <c r="CS77" s="1309"/>
      <c r="CT77" s="1309"/>
      <c r="CU77" s="1309"/>
      <c r="CV77" s="1309">
        <v>20.3</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594</v>
      </c>
      <c r="BC79" s="1312"/>
      <c r="BD79" s="1312"/>
      <c r="BE79" s="1312"/>
      <c r="BF79" s="1312"/>
      <c r="BG79" s="1312"/>
      <c r="BH79" s="1312"/>
      <c r="BI79" s="1312"/>
      <c r="BJ79" s="1312"/>
      <c r="BK79" s="1312"/>
      <c r="BL79" s="1312"/>
      <c r="BM79" s="1312"/>
      <c r="BN79" s="1312"/>
      <c r="BO79" s="1312"/>
      <c r="BP79" s="1309">
        <v>6.8</v>
      </c>
      <c r="BQ79" s="1309"/>
      <c r="BR79" s="1309"/>
      <c r="BS79" s="1309"/>
      <c r="BT79" s="1309"/>
      <c r="BU79" s="1309"/>
      <c r="BV79" s="1309"/>
      <c r="BW79" s="1309"/>
      <c r="BX79" s="1309">
        <v>6.8</v>
      </c>
      <c r="BY79" s="1309"/>
      <c r="BZ79" s="1309"/>
      <c r="CA79" s="1309"/>
      <c r="CB79" s="1309"/>
      <c r="CC79" s="1309"/>
      <c r="CD79" s="1309"/>
      <c r="CE79" s="1309"/>
      <c r="CF79" s="1309">
        <v>6.8</v>
      </c>
      <c r="CG79" s="1309"/>
      <c r="CH79" s="1309"/>
      <c r="CI79" s="1309"/>
      <c r="CJ79" s="1309"/>
      <c r="CK79" s="1309"/>
      <c r="CL79" s="1309"/>
      <c r="CM79" s="1309"/>
      <c r="CN79" s="1309">
        <v>6.8</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CnjN/Gdwnl6Ljt8xII+hZY6FEYqlXHz+M1pXUVcykNEJp6T8yikIEhwCe9uh1SzjTl+RpGLzvEiVV42XskDK/A==" saltValue="5f3YAHqvnEwS4f4gMpnZn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70"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492</v>
      </c>
    </row>
  </sheetData>
  <sheetProtection algorithmName="SHA-512" hashValue="Ac3hJ8dMhGM7/5ndge3EuXx4Ods6pCVO6bwKCakN4NpTwBf4kSO1TiPwMb3H8LuPK50/Vr3IYP6sbQDG0JplJg==" saltValue="5KxZPB4YOlcQMbrkmqsRQ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55"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492</v>
      </c>
    </row>
  </sheetData>
  <sheetProtection algorithmName="SHA-512" hashValue="FO6A1LPOwHA2D9Be1n02de2C4hzIt9gJ7d1PuS53u+4S8T+hnbMtPuKRbYUxaJ5pE2tG08MM6uTYAQQfM6lg3g==" saltValue="ZHFaTAOO99AKBdUno3JxJ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543</v>
      </c>
      <c r="G2" s="157"/>
      <c r="H2" s="158"/>
    </row>
    <row r="3" spans="1:8" x14ac:dyDescent="0.15">
      <c r="A3" s="154" t="s">
        <v>536</v>
      </c>
      <c r="B3" s="159"/>
      <c r="C3" s="160"/>
      <c r="D3" s="161">
        <v>27336</v>
      </c>
      <c r="E3" s="162"/>
      <c r="F3" s="163">
        <v>49919</v>
      </c>
      <c r="G3" s="164"/>
      <c r="H3" s="165"/>
    </row>
    <row r="4" spans="1:8" x14ac:dyDescent="0.15">
      <c r="A4" s="166"/>
      <c r="B4" s="167"/>
      <c r="C4" s="168"/>
      <c r="D4" s="169">
        <v>11335</v>
      </c>
      <c r="E4" s="170"/>
      <c r="F4" s="171">
        <v>26398</v>
      </c>
      <c r="G4" s="172"/>
      <c r="H4" s="173"/>
    </row>
    <row r="5" spans="1:8" x14ac:dyDescent="0.15">
      <c r="A5" s="154" t="s">
        <v>538</v>
      </c>
      <c r="B5" s="159"/>
      <c r="C5" s="160"/>
      <c r="D5" s="161">
        <v>20950</v>
      </c>
      <c r="E5" s="162"/>
      <c r="F5" s="163">
        <v>47738</v>
      </c>
      <c r="G5" s="164"/>
      <c r="H5" s="165"/>
    </row>
    <row r="6" spans="1:8" x14ac:dyDescent="0.15">
      <c r="A6" s="166"/>
      <c r="B6" s="167"/>
      <c r="C6" s="168"/>
      <c r="D6" s="169">
        <v>14855</v>
      </c>
      <c r="E6" s="170"/>
      <c r="F6" s="171">
        <v>24937</v>
      </c>
      <c r="G6" s="172"/>
      <c r="H6" s="173"/>
    </row>
    <row r="7" spans="1:8" x14ac:dyDescent="0.15">
      <c r="A7" s="154" t="s">
        <v>539</v>
      </c>
      <c r="B7" s="159"/>
      <c r="C7" s="160"/>
      <c r="D7" s="161">
        <v>21974</v>
      </c>
      <c r="E7" s="162"/>
      <c r="F7" s="163">
        <v>52191</v>
      </c>
      <c r="G7" s="164"/>
      <c r="H7" s="165"/>
    </row>
    <row r="8" spans="1:8" x14ac:dyDescent="0.15">
      <c r="A8" s="166"/>
      <c r="B8" s="167"/>
      <c r="C8" s="168"/>
      <c r="D8" s="169">
        <v>12901</v>
      </c>
      <c r="E8" s="170"/>
      <c r="F8" s="171">
        <v>24843</v>
      </c>
      <c r="G8" s="172"/>
      <c r="H8" s="173"/>
    </row>
    <row r="9" spans="1:8" x14ac:dyDescent="0.15">
      <c r="A9" s="154" t="s">
        <v>540</v>
      </c>
      <c r="B9" s="159"/>
      <c r="C9" s="160"/>
      <c r="D9" s="161">
        <v>37618</v>
      </c>
      <c r="E9" s="162"/>
      <c r="F9" s="163">
        <v>47387</v>
      </c>
      <c r="G9" s="164"/>
      <c r="H9" s="165"/>
    </row>
    <row r="10" spans="1:8" x14ac:dyDescent="0.15">
      <c r="A10" s="166"/>
      <c r="B10" s="167"/>
      <c r="C10" s="168"/>
      <c r="D10" s="169">
        <v>19549</v>
      </c>
      <c r="E10" s="170"/>
      <c r="F10" s="171">
        <v>24928</v>
      </c>
      <c r="G10" s="172"/>
      <c r="H10" s="173"/>
    </row>
    <row r="11" spans="1:8" x14ac:dyDescent="0.15">
      <c r="A11" s="154" t="s">
        <v>541</v>
      </c>
      <c r="B11" s="159"/>
      <c r="C11" s="160"/>
      <c r="D11" s="161">
        <v>65307</v>
      </c>
      <c r="E11" s="162"/>
      <c r="F11" s="163">
        <v>51264</v>
      </c>
      <c r="G11" s="164"/>
      <c r="H11" s="165"/>
    </row>
    <row r="12" spans="1:8" x14ac:dyDescent="0.15">
      <c r="A12" s="166"/>
      <c r="B12" s="167"/>
      <c r="C12" s="174"/>
      <c r="D12" s="169">
        <v>17734</v>
      </c>
      <c r="E12" s="170"/>
      <c r="F12" s="171">
        <v>26040</v>
      </c>
      <c r="G12" s="172"/>
      <c r="H12" s="173"/>
    </row>
    <row r="13" spans="1:8" x14ac:dyDescent="0.15">
      <c r="A13" s="154"/>
      <c r="B13" s="159"/>
      <c r="C13" s="175"/>
      <c r="D13" s="176">
        <v>34637</v>
      </c>
      <c r="E13" s="177"/>
      <c r="F13" s="178">
        <v>49700</v>
      </c>
      <c r="G13" s="179"/>
      <c r="H13" s="165"/>
    </row>
    <row r="14" spans="1:8" x14ac:dyDescent="0.15">
      <c r="A14" s="166"/>
      <c r="B14" s="167"/>
      <c r="C14" s="168"/>
      <c r="D14" s="169">
        <v>15275</v>
      </c>
      <c r="E14" s="170"/>
      <c r="F14" s="171">
        <v>25429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2.94</v>
      </c>
      <c r="C19" s="180">
        <f>ROUND(VALUE(SUBSTITUTE(実質収支比率等に係る経年分析!G$48,"▲","-")),2)</f>
        <v>2.34</v>
      </c>
      <c r="D19" s="180">
        <f>ROUND(VALUE(SUBSTITUTE(実質収支比率等に係る経年分析!H$48,"▲","-")),2)</f>
        <v>1.24</v>
      </c>
      <c r="E19" s="180">
        <f>ROUND(VALUE(SUBSTITUTE(実質収支比率等に係る経年分析!I$48,"▲","-")),2)</f>
        <v>1.99</v>
      </c>
      <c r="F19" s="180">
        <f>ROUND(VALUE(SUBSTITUTE(実質収支比率等に係る経年分析!J$48,"▲","-")),2)</f>
        <v>2.4900000000000002</v>
      </c>
    </row>
    <row r="20" spans="1:11" x14ac:dyDescent="0.15">
      <c r="A20" s="180" t="s">
        <v>54</v>
      </c>
      <c r="B20" s="180">
        <f>ROUND(VALUE(SUBSTITUTE(実質収支比率等に係る経年分析!F$47,"▲","-")),2)</f>
        <v>18.36</v>
      </c>
      <c r="C20" s="180">
        <f>ROUND(VALUE(SUBSTITUTE(実質収支比率等に係る経年分析!G$47,"▲","-")),2)</f>
        <v>17.77</v>
      </c>
      <c r="D20" s="180">
        <f>ROUND(VALUE(SUBSTITUTE(実質収支比率等に係る経年分析!H$47,"▲","-")),2)</f>
        <v>17.36</v>
      </c>
      <c r="E20" s="180">
        <f>ROUND(VALUE(SUBSTITUTE(実質収支比率等に係る経年分析!I$47,"▲","-")),2)</f>
        <v>15.93</v>
      </c>
      <c r="F20" s="180">
        <f>ROUND(VALUE(SUBSTITUTE(実質収支比率等に係る経年分析!J$47,"▲","-")),2)</f>
        <v>21.48</v>
      </c>
    </row>
    <row r="21" spans="1:11" x14ac:dyDescent="0.15">
      <c r="A21" s="180" t="s">
        <v>55</v>
      </c>
      <c r="B21" s="180">
        <f>IF(ISNUMBER(VALUE(SUBSTITUTE(実質収支比率等に係る経年分析!F$49,"▲","-"))),ROUND(VALUE(SUBSTITUTE(実質収支比率等に係る経年分析!F$49,"▲","-")),2),NA())</f>
        <v>-0.97</v>
      </c>
      <c r="C21" s="180">
        <f>IF(ISNUMBER(VALUE(SUBSTITUTE(実質収支比率等に係る経年分析!G$49,"▲","-"))),ROUND(VALUE(SUBSTITUTE(実質収支比率等に係る経年分析!G$49,"▲","-")),2),NA())</f>
        <v>-3.06</v>
      </c>
      <c r="D21" s="180">
        <f>IF(ISNUMBER(VALUE(SUBSTITUTE(実質収支比率等に係る経年分析!H$49,"▲","-"))),ROUND(VALUE(SUBSTITUTE(実質収支比率等に係る経年分析!H$49,"▲","-")),2),NA())</f>
        <v>-3.15</v>
      </c>
      <c r="E21" s="180">
        <f>IF(ISNUMBER(VALUE(SUBSTITUTE(実質収支比率等に係る経年分析!I$49,"▲","-"))),ROUND(VALUE(SUBSTITUTE(実質収支比率等に係る経年分析!I$49,"▲","-")),2),NA())</f>
        <v>-1.44</v>
      </c>
      <c r="F21" s="180">
        <f>IF(ISNUMBER(VALUE(SUBSTITUTE(実質収支比率等に係る経年分析!J$49,"▲","-"))),ROUND(VALUE(SUBSTITUTE(実質収支比率等に係る経年分析!J$49,"▲","-")),2),NA())</f>
        <v>4.43</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2.06</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美里町下水道事業会計（農業集落排水事業）</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0.78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0.62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美里町下水道事業会計（公共下水道事業）</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1.85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3.38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1.93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0.45</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1.1000000000000001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2.93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2.48</v>
      </c>
    </row>
    <row r="35" spans="1:16" x14ac:dyDescent="0.15">
      <c r="A35" s="181" t="str">
        <f>IF(連結実質赤字比率に係る赤字・黒字の構成分析!C$35="",NA(),連結実質赤字比率に係る赤字・黒字の構成分析!C$35)</f>
        <v>美里町病院事業会計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3.71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3.05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2.66</v>
      </c>
    </row>
    <row r="36" spans="1:16" x14ac:dyDescent="0.15">
      <c r="A36" s="181" t="str">
        <f>IF(連結実質赤字比率に係る赤字・黒字の構成分析!C$34="",NA(),連結実質赤字比率に係る赤字・黒字の構成分析!C$34)</f>
        <v>美里町水道事業会計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5.57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5.55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4.83</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1299</v>
      </c>
      <c r="E42" s="182"/>
      <c r="F42" s="182"/>
      <c r="G42" s="182">
        <f>'実質公債費比率（分子）の構造'!L$52</f>
        <v>1336</v>
      </c>
      <c r="H42" s="182"/>
      <c r="I42" s="182"/>
      <c r="J42" s="182">
        <f>'実質公債費比率（分子）の構造'!M$52</f>
        <v>1339</v>
      </c>
      <c r="K42" s="182"/>
      <c r="L42" s="182"/>
      <c r="M42" s="182">
        <f>'実質公債費比率（分子）の構造'!N$52</f>
        <v>1343</v>
      </c>
      <c r="N42" s="182"/>
      <c r="O42" s="182"/>
      <c r="P42" s="182">
        <f>'実質公債費比率（分子）の構造'!O$52</f>
        <v>1318</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47</v>
      </c>
      <c r="C44" s="182"/>
      <c r="D44" s="182"/>
      <c r="E44" s="182">
        <f>'実質公債費比率（分子）の構造'!L$50</f>
        <v>4</v>
      </c>
      <c r="F44" s="182"/>
      <c r="G44" s="182"/>
      <c r="H44" s="182">
        <f>'実質公債費比率（分子）の構造'!M$50</f>
        <v>4</v>
      </c>
      <c r="I44" s="182"/>
      <c r="J44" s="182"/>
      <c r="K44" s="182">
        <f>'実質公債費比率（分子）の構造'!N$50</f>
        <v>5</v>
      </c>
      <c r="L44" s="182"/>
      <c r="M44" s="182"/>
      <c r="N44" s="182">
        <f>'実質公債費比率（分子）の構造'!O$50</f>
        <v>13</v>
      </c>
      <c r="O44" s="182"/>
      <c r="P44" s="182"/>
    </row>
    <row r="45" spans="1:16" x14ac:dyDescent="0.15">
      <c r="A45" s="182" t="s">
        <v>65</v>
      </c>
      <c r="B45" s="182">
        <f>'実質公債費比率（分子）の構造'!K$49</f>
        <v>21</v>
      </c>
      <c r="C45" s="182"/>
      <c r="D45" s="182"/>
      <c r="E45" s="182">
        <f>'実質公債費比率（分子）の構造'!L$49</f>
        <v>30</v>
      </c>
      <c r="F45" s="182"/>
      <c r="G45" s="182"/>
      <c r="H45" s="182">
        <f>'実質公債費比率（分子）の構造'!M$49</f>
        <v>38</v>
      </c>
      <c r="I45" s="182"/>
      <c r="J45" s="182"/>
      <c r="K45" s="182">
        <f>'実質公債費比率（分子）の構造'!N$49</f>
        <v>42</v>
      </c>
      <c r="L45" s="182"/>
      <c r="M45" s="182"/>
      <c r="N45" s="182">
        <f>'実質公債費比率（分子）の構造'!O$49</f>
        <v>42</v>
      </c>
      <c r="O45" s="182"/>
      <c r="P45" s="182"/>
    </row>
    <row r="46" spans="1:16" x14ac:dyDescent="0.15">
      <c r="A46" s="182" t="s">
        <v>66</v>
      </c>
      <c r="B46" s="182">
        <f>'実質公債費比率（分子）の構造'!K$48</f>
        <v>437</v>
      </c>
      <c r="C46" s="182"/>
      <c r="D46" s="182"/>
      <c r="E46" s="182">
        <f>'実質公債費比率（分子）の構造'!L$48</f>
        <v>456</v>
      </c>
      <c r="F46" s="182"/>
      <c r="G46" s="182"/>
      <c r="H46" s="182">
        <f>'実質公債費比率（分子）の構造'!M$48</f>
        <v>445</v>
      </c>
      <c r="I46" s="182"/>
      <c r="J46" s="182"/>
      <c r="K46" s="182">
        <f>'実質公債費比率（分子）の構造'!N$48</f>
        <v>444</v>
      </c>
      <c r="L46" s="182"/>
      <c r="M46" s="182"/>
      <c r="N46" s="182">
        <f>'実質公債費比率（分子）の構造'!O$48</f>
        <v>416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1387</v>
      </c>
      <c r="C49" s="182"/>
      <c r="D49" s="182"/>
      <c r="E49" s="182">
        <f>'実質公債費比率（分子）の構造'!L$45</f>
        <v>1400</v>
      </c>
      <c r="F49" s="182"/>
      <c r="G49" s="182"/>
      <c r="H49" s="182">
        <f>'実質公債費比率（分子）の構造'!M$45</f>
        <v>1392</v>
      </c>
      <c r="I49" s="182"/>
      <c r="J49" s="182"/>
      <c r="K49" s="182">
        <f>'実質公債費比率（分子）の構造'!N$45</f>
        <v>1324</v>
      </c>
      <c r="L49" s="182"/>
      <c r="M49" s="182"/>
      <c r="N49" s="182">
        <f>'実質公債費比率（分子）の構造'!O$45</f>
        <v>1280</v>
      </c>
      <c r="O49" s="182"/>
      <c r="P49" s="182"/>
    </row>
    <row r="50" spans="1:16" x14ac:dyDescent="0.15">
      <c r="A50" s="182" t="s">
        <v>70</v>
      </c>
      <c r="B50" s="182" t="e">
        <f>NA()</f>
        <v>#N/A</v>
      </c>
      <c r="C50" s="182">
        <f>IF(ISNUMBER('実質公債費比率（分子）の構造'!K$53),'実質公債費比率（分子）の構造'!K$53,NA())</f>
        <v>593</v>
      </c>
      <c r="D50" s="182" t="e">
        <f>NA()</f>
        <v>#N/A</v>
      </c>
      <c r="E50" s="182" t="e">
        <f>NA()</f>
        <v>#N/A</v>
      </c>
      <c r="F50" s="182">
        <f>IF(ISNUMBER('実質公債費比率（分子）の構造'!L$53),'実質公債費比率（分子）の構造'!L$53,NA())</f>
        <v>554</v>
      </c>
      <c r="G50" s="182" t="e">
        <f>NA()</f>
        <v>#N/A</v>
      </c>
      <c r="H50" s="182" t="e">
        <f>NA()</f>
        <v>#N/A</v>
      </c>
      <c r="I50" s="182">
        <f>IF(ISNUMBER('実質公債費比率（分子）の構造'!M$53),'実質公債費比率（分子）の構造'!M$53,NA())</f>
        <v>540</v>
      </c>
      <c r="J50" s="182" t="e">
        <f>NA()</f>
        <v>#N/A</v>
      </c>
      <c r="K50" s="182" t="e">
        <f>NA()</f>
        <v>#N/A</v>
      </c>
      <c r="L50" s="182">
        <f>IF(ISNUMBER('実質公債費比率（分子）の構造'!N$53),'実質公債費比率（分子）の構造'!N$53,NA())</f>
        <v>472</v>
      </c>
      <c r="M50" s="182" t="e">
        <f>NA()</f>
        <v>#N/A</v>
      </c>
      <c r="N50" s="182" t="e">
        <f>NA()</f>
        <v>#N/A</v>
      </c>
      <c r="O50" s="182">
        <f>IF(ISNUMBER('実質公債費比率（分子）の構造'!O$53),'実質公債費比率（分子）の構造'!O$53,NA())</f>
        <v>433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13291</v>
      </c>
      <c r="E56" s="181"/>
      <c r="F56" s="181"/>
      <c r="G56" s="181">
        <f>'将来負担比率（分子）の構造'!J$52</f>
        <v>12826</v>
      </c>
      <c r="H56" s="181"/>
      <c r="I56" s="181"/>
      <c r="J56" s="181">
        <f>'将来負担比率（分子）の構造'!K$52</f>
        <v>12342</v>
      </c>
      <c r="K56" s="181"/>
      <c r="L56" s="181"/>
      <c r="M56" s="181">
        <f>'将来負担比率（分子）の構造'!L$52</f>
        <v>12438</v>
      </c>
      <c r="N56" s="181"/>
      <c r="O56" s="181"/>
      <c r="P56" s="181">
        <f>'将来負担比率（分子）の構造'!M$52</f>
        <v>11800</v>
      </c>
    </row>
    <row r="57" spans="1:16" x14ac:dyDescent="0.15">
      <c r="A57" s="181" t="s">
        <v>41</v>
      </c>
      <c r="B57" s="181"/>
      <c r="C57" s="181"/>
      <c r="D57" s="181">
        <f>'将来負担比率（分子）の構造'!I$51</f>
        <v>2222</v>
      </c>
      <c r="E57" s="181"/>
      <c r="F57" s="181"/>
      <c r="G57" s="181">
        <f>'将来負担比率（分子）の構造'!J$51</f>
        <v>1894</v>
      </c>
      <c r="H57" s="181"/>
      <c r="I57" s="181"/>
      <c r="J57" s="181">
        <f>'将来負担比率（分子）の構造'!K$51</f>
        <v>2085</v>
      </c>
      <c r="K57" s="181"/>
      <c r="L57" s="181"/>
      <c r="M57" s="181">
        <f>'将来負担比率（分子）の構造'!L$51</f>
        <v>2046</v>
      </c>
      <c r="N57" s="181"/>
      <c r="O57" s="181"/>
      <c r="P57" s="181">
        <f>'将来負担比率（分子）の構造'!M$51</f>
        <v>1795</v>
      </c>
    </row>
    <row r="58" spans="1:16" x14ac:dyDescent="0.15">
      <c r="A58" s="181" t="s">
        <v>40</v>
      </c>
      <c r="B58" s="181"/>
      <c r="C58" s="181"/>
      <c r="D58" s="181">
        <f>'将来負担比率（分子）の構造'!I$50</f>
        <v>3154</v>
      </c>
      <c r="E58" s="181"/>
      <c r="F58" s="181"/>
      <c r="G58" s="181">
        <f>'将来負担比率（分子）の構造'!J$50</f>
        <v>2915</v>
      </c>
      <c r="H58" s="181"/>
      <c r="I58" s="181"/>
      <c r="J58" s="181">
        <f>'将来負担比率（分子）の構造'!K$50</f>
        <v>3288</v>
      </c>
      <c r="K58" s="181"/>
      <c r="L58" s="181"/>
      <c r="M58" s="181">
        <f>'将来負担比率（分子）の構造'!L$50</f>
        <v>3140</v>
      </c>
      <c r="N58" s="181"/>
      <c r="O58" s="181"/>
      <c r="P58" s="181">
        <f>'将来負担比率（分子）の構造'!M$50</f>
        <v>3575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0</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f>'将来負担比率（分子）の構造'!M$46</f>
        <v>0</v>
      </c>
      <c r="O61" s="181"/>
      <c r="P61" s="181"/>
    </row>
    <row r="62" spans="1:16" x14ac:dyDescent="0.15">
      <c r="A62" s="181" t="s">
        <v>34</v>
      </c>
      <c r="B62" s="181">
        <f>'将来負担比率（分子）の構造'!I$45</f>
        <v>2477</v>
      </c>
      <c r="C62" s="181"/>
      <c r="D62" s="181"/>
      <c r="E62" s="181">
        <f>'将来負担比率（分子）の構造'!J$45</f>
        <v>2373</v>
      </c>
      <c r="F62" s="181"/>
      <c r="G62" s="181"/>
      <c r="H62" s="181">
        <f>'将来負担比率（分子）の構造'!K$45</f>
        <v>2211</v>
      </c>
      <c r="I62" s="181"/>
      <c r="J62" s="181"/>
      <c r="K62" s="181">
        <f>'将来負担比率（分子）の構造'!L$45</f>
        <v>2053</v>
      </c>
      <c r="L62" s="181"/>
      <c r="M62" s="181"/>
      <c r="N62" s="181">
        <f>'将来負担比率（分子）の構造'!M$45</f>
        <v>1984</v>
      </c>
      <c r="O62" s="181"/>
      <c r="P62" s="181"/>
    </row>
    <row r="63" spans="1:16" x14ac:dyDescent="0.15">
      <c r="A63" s="181" t="s">
        <v>33</v>
      </c>
      <c r="B63" s="181">
        <f>'将来負担比率（分子）の構造'!I$44</f>
        <v>115</v>
      </c>
      <c r="C63" s="181"/>
      <c r="D63" s="181"/>
      <c r="E63" s="181">
        <f>'将来負担比率（分子）の構造'!J$44</f>
        <v>128</v>
      </c>
      <c r="F63" s="181"/>
      <c r="G63" s="181"/>
      <c r="H63" s="181">
        <f>'将来負担比率（分子）の構造'!K$44</f>
        <v>143</v>
      </c>
      <c r="I63" s="181"/>
      <c r="J63" s="181"/>
      <c r="K63" s="181">
        <f>'将来負担比率（分子）の構造'!L$44</f>
        <v>167</v>
      </c>
      <c r="L63" s="181"/>
      <c r="M63" s="181"/>
      <c r="N63" s="181">
        <f>'将来負担比率（分子）の構造'!M$44</f>
        <v>213</v>
      </c>
      <c r="O63" s="181"/>
      <c r="P63" s="181"/>
    </row>
    <row r="64" spans="1:16" x14ac:dyDescent="0.15">
      <c r="A64" s="181" t="s">
        <v>32</v>
      </c>
      <c r="B64" s="181">
        <f>'将来負担比率（分子）の構造'!I$43</f>
        <v>7040</v>
      </c>
      <c r="C64" s="181"/>
      <c r="D64" s="181"/>
      <c r="E64" s="181">
        <f>'将来負担比率（分子）の構造'!J$43</f>
        <v>7057</v>
      </c>
      <c r="F64" s="181"/>
      <c r="G64" s="181"/>
      <c r="H64" s="181">
        <f>'将来負担比率（分子）の構造'!K$43</f>
        <v>6894</v>
      </c>
      <c r="I64" s="181"/>
      <c r="J64" s="181"/>
      <c r="K64" s="181">
        <f>'将来負担比率（分子）の構造'!L$43</f>
        <v>6712</v>
      </c>
      <c r="L64" s="181"/>
      <c r="M64" s="181"/>
      <c r="N64" s="181">
        <f>'将来負担比率（分子）の構造'!M$43</f>
        <v>6219</v>
      </c>
      <c r="O64" s="181"/>
      <c r="P64" s="181"/>
    </row>
    <row r="65" spans="1:16" x14ac:dyDescent="0.15">
      <c r="A65" s="181" t="s">
        <v>31</v>
      </c>
      <c r="B65" s="181">
        <f>'将来負担比率（分子）の構造'!I$42</f>
        <v>8</v>
      </c>
      <c r="C65" s="181"/>
      <c r="D65" s="181"/>
      <c r="E65" s="181">
        <f>'将来負担比率（分子）の構造'!J$42</f>
        <v>5</v>
      </c>
      <c r="F65" s="181"/>
      <c r="G65" s="181"/>
      <c r="H65" s="181">
        <f>'将来負担比率（分子）の構造'!K$42</f>
        <v>3</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12662</v>
      </c>
      <c r="C66" s="181"/>
      <c r="D66" s="181"/>
      <c r="E66" s="181">
        <f>'将来負担比率（分子）の構造'!J$41</f>
        <v>11879</v>
      </c>
      <c r="F66" s="181"/>
      <c r="G66" s="181"/>
      <c r="H66" s="181">
        <f>'将来負担比率（分子）の構造'!K$41</f>
        <v>11196</v>
      </c>
      <c r="I66" s="181"/>
      <c r="J66" s="181"/>
      <c r="K66" s="181">
        <f>'将来負担比率（分子）の構造'!L$41</f>
        <v>11014</v>
      </c>
      <c r="L66" s="181"/>
      <c r="M66" s="181"/>
      <c r="N66" s="181">
        <f>'将来負担比率（分子）の構造'!M$41</f>
        <v>10919</v>
      </c>
      <c r="O66" s="181"/>
      <c r="P66" s="181"/>
    </row>
    <row r="67" spans="1:16" x14ac:dyDescent="0.15">
      <c r="A67" s="181" t="s">
        <v>74</v>
      </c>
      <c r="B67" s="181" t="e">
        <f>NA()</f>
        <v>#N/A</v>
      </c>
      <c r="C67" s="181">
        <f>IF(ISNUMBER('将来負担比率（分子）の構造'!I$53), IF('将来負担比率（分子）の構造'!I$53 &lt; 0, 0, '将来負担比率（分子）の構造'!I$53), NA())</f>
        <v>3635</v>
      </c>
      <c r="D67" s="181" t="e">
        <f>NA()</f>
        <v>#N/A</v>
      </c>
      <c r="E67" s="181" t="e">
        <f>NA()</f>
        <v>#N/A</v>
      </c>
      <c r="F67" s="181">
        <f>IF(ISNUMBER('将来負担比率（分子）の構造'!J$53), IF('将来負担比率（分子）の構造'!J$53 &lt; 0, 0, '将来負担比率（分子）の構造'!J$53), NA())</f>
        <v>3806</v>
      </c>
      <c r="G67" s="181" t="e">
        <f>NA()</f>
        <v>#N/A</v>
      </c>
      <c r="H67" s="181" t="e">
        <f>NA()</f>
        <v>#N/A</v>
      </c>
      <c r="I67" s="181">
        <f>IF(ISNUMBER('将来負担比率（分子）の構造'!K$53), IF('将来負担比率（分子）の構造'!K$53 &lt; 0, 0, '将来負担比率（分子）の構造'!K$53), NA())</f>
        <v>2730</v>
      </c>
      <c r="J67" s="181" t="e">
        <f>NA()</f>
        <v>#N/A</v>
      </c>
      <c r="K67" s="181" t="e">
        <f>NA()</f>
        <v>#N/A</v>
      </c>
      <c r="L67" s="181">
        <f>IF(ISNUMBER('将来負担比率（分子）の構造'!L$53), IF('将来負担比率（分子）の構造'!L$53 &lt; 0, 0, '将来負担比率（分子）の構造'!L$53), NA())</f>
        <v>2322</v>
      </c>
      <c r="M67" s="181" t="e">
        <f>NA()</f>
        <v>#N/A</v>
      </c>
      <c r="N67" s="181" t="e">
        <f>NA()</f>
        <v>#N/A</v>
      </c>
      <c r="O67" s="181">
        <f>IF(ISNUMBER('将来負担比率（分子）の構造'!M$53), IF('将来負担比率（分子）の構造'!M$53 &lt; 0, 0, '将来負担比率（分子）の構造'!M$53), NA())</f>
        <v>2165</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1207</v>
      </c>
      <c r="C72" s="185">
        <f>基金残高に係る経年分析!G55</f>
        <v>1110</v>
      </c>
      <c r="D72" s="185">
        <f>基金残高に係る経年分析!H55</f>
        <v>1483</v>
      </c>
    </row>
    <row r="73" spans="1:16" x14ac:dyDescent="0.15">
      <c r="A73" s="184" t="s">
        <v>77</v>
      </c>
      <c r="B73" s="185">
        <f>基金残高に係る経年分析!F56</f>
        <v>249</v>
      </c>
      <c r="C73" s="185">
        <f>基金残高に係る経年分析!G56</f>
        <v>248</v>
      </c>
      <c r="D73" s="185">
        <f>基金残高に係る経年分析!H56</f>
        <v>231</v>
      </c>
    </row>
    <row r="74" spans="1:16" x14ac:dyDescent="0.15">
      <c r="A74" s="184" t="s">
        <v>78</v>
      </c>
      <c r="B74" s="185">
        <f>基金残高に係る経年分析!F57</f>
        <v>1568</v>
      </c>
      <c r="C74" s="185">
        <f>基金残高に係る経年分析!G57</f>
        <v>1501</v>
      </c>
      <c r="D74" s="185">
        <f>基金残高に係る経年分析!H57</f>
        <v>1371</v>
      </c>
    </row>
  </sheetData>
  <sheetProtection algorithmName="SHA-512" hashValue="31UaiuFgrgSJB2c+JT/O0W7fAPyvTFhuGkKPyT12DXUFfgBKzAxgiF7yW/vuwhEK6l7MAUQvXqCWsoS3b8JphQ==" saltValue="SXJt8PS/b8+Di5D5Xnak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2602549</v>
      </c>
      <c r="S5" s="673"/>
      <c r="T5" s="673"/>
      <c r="U5" s="673"/>
      <c r="V5" s="673"/>
      <c r="W5" s="673"/>
      <c r="X5" s="673"/>
      <c r="Y5" s="674"/>
      <c r="Z5" s="675">
        <v>22.9</v>
      </c>
      <c r="AA5" s="675"/>
      <c r="AB5" s="675"/>
      <c r="AC5" s="675"/>
      <c r="AD5" s="676">
        <v>2505799</v>
      </c>
      <c r="AE5" s="676"/>
      <c r="AF5" s="676"/>
      <c r="AG5" s="676"/>
      <c r="AH5" s="676"/>
      <c r="AI5" s="676"/>
      <c r="AJ5" s="676"/>
      <c r="AK5" s="676"/>
      <c r="AL5" s="677">
        <v>37.700000000000003</v>
      </c>
      <c r="AM5" s="678"/>
      <c r="AN5" s="678"/>
      <c r="AO5" s="679"/>
      <c r="AP5" s="669" t="s">
        <v>224</v>
      </c>
      <c r="AQ5" s="670"/>
      <c r="AR5" s="670"/>
      <c r="AS5" s="670"/>
      <c r="AT5" s="670"/>
      <c r="AU5" s="670"/>
      <c r="AV5" s="670"/>
      <c r="AW5" s="670"/>
      <c r="AX5" s="670"/>
      <c r="AY5" s="670"/>
      <c r="AZ5" s="670"/>
      <c r="BA5" s="670"/>
      <c r="BB5" s="670"/>
      <c r="BC5" s="670"/>
      <c r="BD5" s="670"/>
      <c r="BE5" s="670"/>
      <c r="BF5" s="671"/>
      <c r="BG5" s="683">
        <v>2505799</v>
      </c>
      <c r="BH5" s="684"/>
      <c r="BI5" s="684"/>
      <c r="BJ5" s="684"/>
      <c r="BK5" s="684"/>
      <c r="BL5" s="684"/>
      <c r="BM5" s="684"/>
      <c r="BN5" s="685"/>
      <c r="BO5" s="686">
        <v>96.3</v>
      </c>
      <c r="BP5" s="686"/>
      <c r="BQ5" s="686"/>
      <c r="BR5" s="686"/>
      <c r="BS5" s="687" t="s">
        <v>173</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136713</v>
      </c>
      <c r="S6" s="684"/>
      <c r="T6" s="684"/>
      <c r="U6" s="684"/>
      <c r="V6" s="684"/>
      <c r="W6" s="684"/>
      <c r="X6" s="684"/>
      <c r="Y6" s="685"/>
      <c r="Z6" s="686">
        <v>1.2</v>
      </c>
      <c r="AA6" s="686"/>
      <c r="AB6" s="686"/>
      <c r="AC6" s="686"/>
      <c r="AD6" s="687">
        <v>136713</v>
      </c>
      <c r="AE6" s="687"/>
      <c r="AF6" s="687"/>
      <c r="AG6" s="687"/>
      <c r="AH6" s="687"/>
      <c r="AI6" s="687"/>
      <c r="AJ6" s="687"/>
      <c r="AK6" s="687"/>
      <c r="AL6" s="688">
        <v>2.1</v>
      </c>
      <c r="AM6" s="689"/>
      <c r="AN6" s="689"/>
      <c r="AO6" s="690"/>
      <c r="AP6" s="680" t="s">
        <v>229</v>
      </c>
      <c r="AQ6" s="681"/>
      <c r="AR6" s="681"/>
      <c r="AS6" s="681"/>
      <c r="AT6" s="681"/>
      <c r="AU6" s="681"/>
      <c r="AV6" s="681"/>
      <c r="AW6" s="681"/>
      <c r="AX6" s="681"/>
      <c r="AY6" s="681"/>
      <c r="AZ6" s="681"/>
      <c r="BA6" s="681"/>
      <c r="BB6" s="681"/>
      <c r="BC6" s="681"/>
      <c r="BD6" s="681"/>
      <c r="BE6" s="681"/>
      <c r="BF6" s="682"/>
      <c r="BG6" s="683">
        <v>2505799</v>
      </c>
      <c r="BH6" s="684"/>
      <c r="BI6" s="684"/>
      <c r="BJ6" s="684"/>
      <c r="BK6" s="684"/>
      <c r="BL6" s="684"/>
      <c r="BM6" s="684"/>
      <c r="BN6" s="685"/>
      <c r="BO6" s="686">
        <v>96.3</v>
      </c>
      <c r="BP6" s="686"/>
      <c r="BQ6" s="686"/>
      <c r="BR6" s="686"/>
      <c r="BS6" s="687" t="s">
        <v>230</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106240</v>
      </c>
      <c r="CS6" s="684"/>
      <c r="CT6" s="684"/>
      <c r="CU6" s="684"/>
      <c r="CV6" s="684"/>
      <c r="CW6" s="684"/>
      <c r="CX6" s="684"/>
      <c r="CY6" s="685"/>
      <c r="CZ6" s="677">
        <v>1</v>
      </c>
      <c r="DA6" s="678"/>
      <c r="DB6" s="678"/>
      <c r="DC6" s="697"/>
      <c r="DD6" s="692" t="s">
        <v>230</v>
      </c>
      <c r="DE6" s="684"/>
      <c r="DF6" s="684"/>
      <c r="DG6" s="684"/>
      <c r="DH6" s="684"/>
      <c r="DI6" s="684"/>
      <c r="DJ6" s="684"/>
      <c r="DK6" s="684"/>
      <c r="DL6" s="684"/>
      <c r="DM6" s="684"/>
      <c r="DN6" s="684"/>
      <c r="DO6" s="684"/>
      <c r="DP6" s="685"/>
      <c r="DQ6" s="692">
        <v>106240</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1371</v>
      </c>
      <c r="S7" s="684"/>
      <c r="T7" s="684"/>
      <c r="U7" s="684"/>
      <c r="V7" s="684"/>
      <c r="W7" s="684"/>
      <c r="X7" s="684"/>
      <c r="Y7" s="685"/>
      <c r="Z7" s="686">
        <v>0</v>
      </c>
      <c r="AA7" s="686"/>
      <c r="AB7" s="686"/>
      <c r="AC7" s="686"/>
      <c r="AD7" s="687">
        <v>1371</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1090367</v>
      </c>
      <c r="BH7" s="684"/>
      <c r="BI7" s="684"/>
      <c r="BJ7" s="684"/>
      <c r="BK7" s="684"/>
      <c r="BL7" s="684"/>
      <c r="BM7" s="684"/>
      <c r="BN7" s="685"/>
      <c r="BO7" s="686">
        <v>41.9</v>
      </c>
      <c r="BP7" s="686"/>
      <c r="BQ7" s="686"/>
      <c r="BR7" s="686"/>
      <c r="BS7" s="687" t="s">
        <v>230</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1610919</v>
      </c>
      <c r="CS7" s="684"/>
      <c r="CT7" s="684"/>
      <c r="CU7" s="684"/>
      <c r="CV7" s="684"/>
      <c r="CW7" s="684"/>
      <c r="CX7" s="684"/>
      <c r="CY7" s="685"/>
      <c r="CZ7" s="686">
        <v>14.5</v>
      </c>
      <c r="DA7" s="686"/>
      <c r="DB7" s="686"/>
      <c r="DC7" s="686"/>
      <c r="DD7" s="692">
        <v>35058</v>
      </c>
      <c r="DE7" s="684"/>
      <c r="DF7" s="684"/>
      <c r="DG7" s="684"/>
      <c r="DH7" s="684"/>
      <c r="DI7" s="684"/>
      <c r="DJ7" s="684"/>
      <c r="DK7" s="684"/>
      <c r="DL7" s="684"/>
      <c r="DM7" s="684"/>
      <c r="DN7" s="684"/>
      <c r="DO7" s="684"/>
      <c r="DP7" s="685"/>
      <c r="DQ7" s="692">
        <v>1349068</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6602</v>
      </c>
      <c r="S8" s="684"/>
      <c r="T8" s="684"/>
      <c r="U8" s="684"/>
      <c r="V8" s="684"/>
      <c r="W8" s="684"/>
      <c r="X8" s="684"/>
      <c r="Y8" s="685"/>
      <c r="Z8" s="686">
        <v>0.1</v>
      </c>
      <c r="AA8" s="686"/>
      <c r="AB8" s="686"/>
      <c r="AC8" s="686"/>
      <c r="AD8" s="687">
        <v>6602</v>
      </c>
      <c r="AE8" s="687"/>
      <c r="AF8" s="687"/>
      <c r="AG8" s="687"/>
      <c r="AH8" s="687"/>
      <c r="AI8" s="687"/>
      <c r="AJ8" s="687"/>
      <c r="AK8" s="687"/>
      <c r="AL8" s="688">
        <v>0.1</v>
      </c>
      <c r="AM8" s="689"/>
      <c r="AN8" s="689"/>
      <c r="AO8" s="690"/>
      <c r="AP8" s="680" t="s">
        <v>236</v>
      </c>
      <c r="AQ8" s="681"/>
      <c r="AR8" s="681"/>
      <c r="AS8" s="681"/>
      <c r="AT8" s="681"/>
      <c r="AU8" s="681"/>
      <c r="AV8" s="681"/>
      <c r="AW8" s="681"/>
      <c r="AX8" s="681"/>
      <c r="AY8" s="681"/>
      <c r="AZ8" s="681"/>
      <c r="BA8" s="681"/>
      <c r="BB8" s="681"/>
      <c r="BC8" s="681"/>
      <c r="BD8" s="681"/>
      <c r="BE8" s="681"/>
      <c r="BF8" s="682"/>
      <c r="BG8" s="683">
        <v>42192</v>
      </c>
      <c r="BH8" s="684"/>
      <c r="BI8" s="684"/>
      <c r="BJ8" s="684"/>
      <c r="BK8" s="684"/>
      <c r="BL8" s="684"/>
      <c r="BM8" s="684"/>
      <c r="BN8" s="685"/>
      <c r="BO8" s="686">
        <v>1.6</v>
      </c>
      <c r="BP8" s="686"/>
      <c r="BQ8" s="686"/>
      <c r="BR8" s="686"/>
      <c r="BS8" s="692" t="s">
        <v>230</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3150640</v>
      </c>
      <c r="CS8" s="684"/>
      <c r="CT8" s="684"/>
      <c r="CU8" s="684"/>
      <c r="CV8" s="684"/>
      <c r="CW8" s="684"/>
      <c r="CX8" s="684"/>
      <c r="CY8" s="685"/>
      <c r="CZ8" s="686">
        <v>28.3</v>
      </c>
      <c r="DA8" s="686"/>
      <c r="DB8" s="686"/>
      <c r="DC8" s="686"/>
      <c r="DD8" s="692">
        <v>327665</v>
      </c>
      <c r="DE8" s="684"/>
      <c r="DF8" s="684"/>
      <c r="DG8" s="684"/>
      <c r="DH8" s="684"/>
      <c r="DI8" s="684"/>
      <c r="DJ8" s="684"/>
      <c r="DK8" s="684"/>
      <c r="DL8" s="684"/>
      <c r="DM8" s="684"/>
      <c r="DN8" s="684"/>
      <c r="DO8" s="684"/>
      <c r="DP8" s="685"/>
      <c r="DQ8" s="692">
        <v>1730196</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4050</v>
      </c>
      <c r="S9" s="684"/>
      <c r="T9" s="684"/>
      <c r="U9" s="684"/>
      <c r="V9" s="684"/>
      <c r="W9" s="684"/>
      <c r="X9" s="684"/>
      <c r="Y9" s="685"/>
      <c r="Z9" s="686">
        <v>0</v>
      </c>
      <c r="AA9" s="686"/>
      <c r="AB9" s="686"/>
      <c r="AC9" s="686"/>
      <c r="AD9" s="687">
        <v>4050</v>
      </c>
      <c r="AE9" s="687"/>
      <c r="AF9" s="687"/>
      <c r="AG9" s="687"/>
      <c r="AH9" s="687"/>
      <c r="AI9" s="687"/>
      <c r="AJ9" s="687"/>
      <c r="AK9" s="687"/>
      <c r="AL9" s="688">
        <v>0.1</v>
      </c>
      <c r="AM9" s="689"/>
      <c r="AN9" s="689"/>
      <c r="AO9" s="690"/>
      <c r="AP9" s="680" t="s">
        <v>239</v>
      </c>
      <c r="AQ9" s="681"/>
      <c r="AR9" s="681"/>
      <c r="AS9" s="681"/>
      <c r="AT9" s="681"/>
      <c r="AU9" s="681"/>
      <c r="AV9" s="681"/>
      <c r="AW9" s="681"/>
      <c r="AX9" s="681"/>
      <c r="AY9" s="681"/>
      <c r="AZ9" s="681"/>
      <c r="BA9" s="681"/>
      <c r="BB9" s="681"/>
      <c r="BC9" s="681"/>
      <c r="BD9" s="681"/>
      <c r="BE9" s="681"/>
      <c r="BF9" s="682"/>
      <c r="BG9" s="683">
        <v>902749</v>
      </c>
      <c r="BH9" s="684"/>
      <c r="BI9" s="684"/>
      <c r="BJ9" s="684"/>
      <c r="BK9" s="684"/>
      <c r="BL9" s="684"/>
      <c r="BM9" s="684"/>
      <c r="BN9" s="685"/>
      <c r="BO9" s="686">
        <v>34.700000000000003</v>
      </c>
      <c r="BP9" s="686"/>
      <c r="BQ9" s="686"/>
      <c r="BR9" s="686"/>
      <c r="BS9" s="692" t="s">
        <v>230</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1087576</v>
      </c>
      <c r="CS9" s="684"/>
      <c r="CT9" s="684"/>
      <c r="CU9" s="684"/>
      <c r="CV9" s="684"/>
      <c r="CW9" s="684"/>
      <c r="CX9" s="684"/>
      <c r="CY9" s="685"/>
      <c r="CZ9" s="686">
        <v>9.8000000000000007</v>
      </c>
      <c r="DA9" s="686"/>
      <c r="DB9" s="686"/>
      <c r="DC9" s="686"/>
      <c r="DD9" s="692">
        <v>105683</v>
      </c>
      <c r="DE9" s="684"/>
      <c r="DF9" s="684"/>
      <c r="DG9" s="684"/>
      <c r="DH9" s="684"/>
      <c r="DI9" s="684"/>
      <c r="DJ9" s="684"/>
      <c r="DK9" s="684"/>
      <c r="DL9" s="684"/>
      <c r="DM9" s="684"/>
      <c r="DN9" s="684"/>
      <c r="DO9" s="684"/>
      <c r="DP9" s="685"/>
      <c r="DQ9" s="692">
        <v>959693</v>
      </c>
      <c r="DR9" s="684"/>
      <c r="DS9" s="684"/>
      <c r="DT9" s="684"/>
      <c r="DU9" s="684"/>
      <c r="DV9" s="684"/>
      <c r="DW9" s="684"/>
      <c r="DX9" s="684"/>
      <c r="DY9" s="684"/>
      <c r="DZ9" s="684"/>
      <c r="EA9" s="684"/>
      <c r="EB9" s="684"/>
      <c r="EC9" s="693"/>
    </row>
    <row r="10" spans="2:143" ht="11.25" customHeight="1" x14ac:dyDescent="0.15">
      <c r="B10" s="680" t="s">
        <v>241</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230</v>
      </c>
      <c r="AA10" s="686"/>
      <c r="AB10" s="686"/>
      <c r="AC10" s="686"/>
      <c r="AD10" s="687" t="s">
        <v>127</v>
      </c>
      <c r="AE10" s="687"/>
      <c r="AF10" s="687"/>
      <c r="AG10" s="687"/>
      <c r="AH10" s="687"/>
      <c r="AI10" s="687"/>
      <c r="AJ10" s="687"/>
      <c r="AK10" s="687"/>
      <c r="AL10" s="688" t="s">
        <v>127</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55559</v>
      </c>
      <c r="BH10" s="684"/>
      <c r="BI10" s="684"/>
      <c r="BJ10" s="684"/>
      <c r="BK10" s="684"/>
      <c r="BL10" s="684"/>
      <c r="BM10" s="684"/>
      <c r="BN10" s="685"/>
      <c r="BO10" s="686">
        <v>2.1</v>
      </c>
      <c r="BP10" s="686"/>
      <c r="BQ10" s="686"/>
      <c r="BR10" s="686"/>
      <c r="BS10" s="692" t="s">
        <v>127</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10363</v>
      </c>
      <c r="CS10" s="684"/>
      <c r="CT10" s="684"/>
      <c r="CU10" s="684"/>
      <c r="CV10" s="684"/>
      <c r="CW10" s="684"/>
      <c r="CX10" s="684"/>
      <c r="CY10" s="685"/>
      <c r="CZ10" s="686">
        <v>0.1</v>
      </c>
      <c r="DA10" s="686"/>
      <c r="DB10" s="686"/>
      <c r="DC10" s="686"/>
      <c r="DD10" s="692" t="s">
        <v>230</v>
      </c>
      <c r="DE10" s="684"/>
      <c r="DF10" s="684"/>
      <c r="DG10" s="684"/>
      <c r="DH10" s="684"/>
      <c r="DI10" s="684"/>
      <c r="DJ10" s="684"/>
      <c r="DK10" s="684"/>
      <c r="DL10" s="684"/>
      <c r="DM10" s="684"/>
      <c r="DN10" s="684"/>
      <c r="DO10" s="684"/>
      <c r="DP10" s="685"/>
      <c r="DQ10" s="692">
        <v>10363</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414018</v>
      </c>
      <c r="S11" s="684"/>
      <c r="T11" s="684"/>
      <c r="U11" s="684"/>
      <c r="V11" s="684"/>
      <c r="W11" s="684"/>
      <c r="X11" s="684"/>
      <c r="Y11" s="685"/>
      <c r="Z11" s="688">
        <v>3.6</v>
      </c>
      <c r="AA11" s="689"/>
      <c r="AB11" s="689"/>
      <c r="AC11" s="701"/>
      <c r="AD11" s="692">
        <v>414018</v>
      </c>
      <c r="AE11" s="684"/>
      <c r="AF11" s="684"/>
      <c r="AG11" s="684"/>
      <c r="AH11" s="684"/>
      <c r="AI11" s="684"/>
      <c r="AJ11" s="684"/>
      <c r="AK11" s="685"/>
      <c r="AL11" s="688">
        <v>6.2</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89867</v>
      </c>
      <c r="BH11" s="684"/>
      <c r="BI11" s="684"/>
      <c r="BJ11" s="684"/>
      <c r="BK11" s="684"/>
      <c r="BL11" s="684"/>
      <c r="BM11" s="684"/>
      <c r="BN11" s="685"/>
      <c r="BO11" s="686">
        <v>3.5</v>
      </c>
      <c r="BP11" s="686"/>
      <c r="BQ11" s="686"/>
      <c r="BR11" s="686"/>
      <c r="BS11" s="692" t="s">
        <v>127</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637425</v>
      </c>
      <c r="CS11" s="684"/>
      <c r="CT11" s="684"/>
      <c r="CU11" s="684"/>
      <c r="CV11" s="684"/>
      <c r="CW11" s="684"/>
      <c r="CX11" s="684"/>
      <c r="CY11" s="685"/>
      <c r="CZ11" s="686">
        <v>5.7</v>
      </c>
      <c r="DA11" s="686"/>
      <c r="DB11" s="686"/>
      <c r="DC11" s="686"/>
      <c r="DD11" s="692">
        <v>58980</v>
      </c>
      <c r="DE11" s="684"/>
      <c r="DF11" s="684"/>
      <c r="DG11" s="684"/>
      <c r="DH11" s="684"/>
      <c r="DI11" s="684"/>
      <c r="DJ11" s="684"/>
      <c r="DK11" s="684"/>
      <c r="DL11" s="684"/>
      <c r="DM11" s="684"/>
      <c r="DN11" s="684"/>
      <c r="DO11" s="684"/>
      <c r="DP11" s="685"/>
      <c r="DQ11" s="692">
        <v>362500</v>
      </c>
      <c r="DR11" s="684"/>
      <c r="DS11" s="684"/>
      <c r="DT11" s="684"/>
      <c r="DU11" s="684"/>
      <c r="DV11" s="684"/>
      <c r="DW11" s="684"/>
      <c r="DX11" s="684"/>
      <c r="DY11" s="684"/>
      <c r="DZ11" s="684"/>
      <c r="EA11" s="684"/>
      <c r="EB11" s="684"/>
      <c r="EC11" s="693"/>
    </row>
    <row r="12" spans="2:143" ht="11.25" customHeight="1" x14ac:dyDescent="0.15">
      <c r="B12" s="680" t="s">
        <v>247</v>
      </c>
      <c r="C12" s="681"/>
      <c r="D12" s="681"/>
      <c r="E12" s="681"/>
      <c r="F12" s="681"/>
      <c r="G12" s="681"/>
      <c r="H12" s="681"/>
      <c r="I12" s="681"/>
      <c r="J12" s="681"/>
      <c r="K12" s="681"/>
      <c r="L12" s="681"/>
      <c r="M12" s="681"/>
      <c r="N12" s="681"/>
      <c r="O12" s="681"/>
      <c r="P12" s="681"/>
      <c r="Q12" s="682"/>
      <c r="R12" s="683" t="s">
        <v>230</v>
      </c>
      <c r="S12" s="684"/>
      <c r="T12" s="684"/>
      <c r="U12" s="684"/>
      <c r="V12" s="684"/>
      <c r="W12" s="684"/>
      <c r="X12" s="684"/>
      <c r="Y12" s="685"/>
      <c r="Z12" s="686" t="s">
        <v>230</v>
      </c>
      <c r="AA12" s="686"/>
      <c r="AB12" s="686"/>
      <c r="AC12" s="686"/>
      <c r="AD12" s="687" t="s">
        <v>230</v>
      </c>
      <c r="AE12" s="687"/>
      <c r="AF12" s="687"/>
      <c r="AG12" s="687"/>
      <c r="AH12" s="687"/>
      <c r="AI12" s="687"/>
      <c r="AJ12" s="687"/>
      <c r="AK12" s="687"/>
      <c r="AL12" s="688" t="s">
        <v>173</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1164432</v>
      </c>
      <c r="BH12" s="684"/>
      <c r="BI12" s="684"/>
      <c r="BJ12" s="684"/>
      <c r="BK12" s="684"/>
      <c r="BL12" s="684"/>
      <c r="BM12" s="684"/>
      <c r="BN12" s="685"/>
      <c r="BO12" s="686">
        <v>44.7</v>
      </c>
      <c r="BP12" s="686"/>
      <c r="BQ12" s="686"/>
      <c r="BR12" s="686"/>
      <c r="BS12" s="692" t="s">
        <v>173</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130601</v>
      </c>
      <c r="CS12" s="684"/>
      <c r="CT12" s="684"/>
      <c r="CU12" s="684"/>
      <c r="CV12" s="684"/>
      <c r="CW12" s="684"/>
      <c r="CX12" s="684"/>
      <c r="CY12" s="685"/>
      <c r="CZ12" s="686">
        <v>1.2</v>
      </c>
      <c r="DA12" s="686"/>
      <c r="DB12" s="686"/>
      <c r="DC12" s="686"/>
      <c r="DD12" s="692" t="s">
        <v>173</v>
      </c>
      <c r="DE12" s="684"/>
      <c r="DF12" s="684"/>
      <c r="DG12" s="684"/>
      <c r="DH12" s="684"/>
      <c r="DI12" s="684"/>
      <c r="DJ12" s="684"/>
      <c r="DK12" s="684"/>
      <c r="DL12" s="684"/>
      <c r="DM12" s="684"/>
      <c r="DN12" s="684"/>
      <c r="DO12" s="684"/>
      <c r="DP12" s="685"/>
      <c r="DQ12" s="692">
        <v>65956</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230</v>
      </c>
      <c r="S13" s="684"/>
      <c r="T13" s="684"/>
      <c r="U13" s="684"/>
      <c r="V13" s="684"/>
      <c r="W13" s="684"/>
      <c r="X13" s="684"/>
      <c r="Y13" s="685"/>
      <c r="Z13" s="686" t="s">
        <v>173</v>
      </c>
      <c r="AA13" s="686"/>
      <c r="AB13" s="686"/>
      <c r="AC13" s="686"/>
      <c r="AD13" s="687" t="s">
        <v>230</v>
      </c>
      <c r="AE13" s="687"/>
      <c r="AF13" s="687"/>
      <c r="AG13" s="687"/>
      <c r="AH13" s="687"/>
      <c r="AI13" s="687"/>
      <c r="AJ13" s="687"/>
      <c r="AK13" s="687"/>
      <c r="AL13" s="688" t="s">
        <v>230</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1161913</v>
      </c>
      <c r="BH13" s="684"/>
      <c r="BI13" s="684"/>
      <c r="BJ13" s="684"/>
      <c r="BK13" s="684"/>
      <c r="BL13" s="684"/>
      <c r="BM13" s="684"/>
      <c r="BN13" s="685"/>
      <c r="BO13" s="686">
        <v>44.6</v>
      </c>
      <c r="BP13" s="686"/>
      <c r="BQ13" s="686"/>
      <c r="BR13" s="686"/>
      <c r="BS13" s="692" t="s">
        <v>173</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915103</v>
      </c>
      <c r="CS13" s="684"/>
      <c r="CT13" s="684"/>
      <c r="CU13" s="684"/>
      <c r="CV13" s="684"/>
      <c r="CW13" s="684"/>
      <c r="CX13" s="684"/>
      <c r="CY13" s="685"/>
      <c r="CZ13" s="686">
        <v>8.1999999999999993</v>
      </c>
      <c r="DA13" s="686"/>
      <c r="DB13" s="686"/>
      <c r="DC13" s="686"/>
      <c r="DD13" s="692">
        <v>525882</v>
      </c>
      <c r="DE13" s="684"/>
      <c r="DF13" s="684"/>
      <c r="DG13" s="684"/>
      <c r="DH13" s="684"/>
      <c r="DI13" s="684"/>
      <c r="DJ13" s="684"/>
      <c r="DK13" s="684"/>
      <c r="DL13" s="684"/>
      <c r="DM13" s="684"/>
      <c r="DN13" s="684"/>
      <c r="DO13" s="684"/>
      <c r="DP13" s="685"/>
      <c r="DQ13" s="692">
        <v>370753</v>
      </c>
      <c r="DR13" s="684"/>
      <c r="DS13" s="684"/>
      <c r="DT13" s="684"/>
      <c r="DU13" s="684"/>
      <c r="DV13" s="684"/>
      <c r="DW13" s="684"/>
      <c r="DX13" s="684"/>
      <c r="DY13" s="684"/>
      <c r="DZ13" s="684"/>
      <c r="EA13" s="684"/>
      <c r="EB13" s="684"/>
      <c r="EC13" s="693"/>
    </row>
    <row r="14" spans="2:143" ht="11.25" customHeight="1" x14ac:dyDescent="0.15">
      <c r="B14" s="680" t="s">
        <v>253</v>
      </c>
      <c r="C14" s="681"/>
      <c r="D14" s="681"/>
      <c r="E14" s="681"/>
      <c r="F14" s="681"/>
      <c r="G14" s="681"/>
      <c r="H14" s="681"/>
      <c r="I14" s="681"/>
      <c r="J14" s="681"/>
      <c r="K14" s="681"/>
      <c r="L14" s="681"/>
      <c r="M14" s="681"/>
      <c r="N14" s="681"/>
      <c r="O14" s="681"/>
      <c r="P14" s="681"/>
      <c r="Q14" s="682"/>
      <c r="R14" s="683">
        <v>22105</v>
      </c>
      <c r="S14" s="684"/>
      <c r="T14" s="684"/>
      <c r="U14" s="684"/>
      <c r="V14" s="684"/>
      <c r="W14" s="684"/>
      <c r="X14" s="684"/>
      <c r="Y14" s="685"/>
      <c r="Z14" s="686">
        <v>0.2</v>
      </c>
      <c r="AA14" s="686"/>
      <c r="AB14" s="686"/>
      <c r="AC14" s="686"/>
      <c r="AD14" s="687">
        <v>22105</v>
      </c>
      <c r="AE14" s="687"/>
      <c r="AF14" s="687"/>
      <c r="AG14" s="687"/>
      <c r="AH14" s="687"/>
      <c r="AI14" s="687"/>
      <c r="AJ14" s="687"/>
      <c r="AK14" s="687"/>
      <c r="AL14" s="688">
        <v>0.3</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79147</v>
      </c>
      <c r="BH14" s="684"/>
      <c r="BI14" s="684"/>
      <c r="BJ14" s="684"/>
      <c r="BK14" s="684"/>
      <c r="BL14" s="684"/>
      <c r="BM14" s="684"/>
      <c r="BN14" s="685"/>
      <c r="BO14" s="686">
        <v>3</v>
      </c>
      <c r="BP14" s="686"/>
      <c r="BQ14" s="686"/>
      <c r="BR14" s="686"/>
      <c r="BS14" s="692" t="s">
        <v>127</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406531</v>
      </c>
      <c r="CS14" s="684"/>
      <c r="CT14" s="684"/>
      <c r="CU14" s="684"/>
      <c r="CV14" s="684"/>
      <c r="CW14" s="684"/>
      <c r="CX14" s="684"/>
      <c r="CY14" s="685"/>
      <c r="CZ14" s="686">
        <v>3.7</v>
      </c>
      <c r="DA14" s="686"/>
      <c r="DB14" s="686"/>
      <c r="DC14" s="686"/>
      <c r="DD14" s="692" t="s">
        <v>127</v>
      </c>
      <c r="DE14" s="684"/>
      <c r="DF14" s="684"/>
      <c r="DG14" s="684"/>
      <c r="DH14" s="684"/>
      <c r="DI14" s="684"/>
      <c r="DJ14" s="684"/>
      <c r="DK14" s="684"/>
      <c r="DL14" s="684"/>
      <c r="DM14" s="684"/>
      <c r="DN14" s="684"/>
      <c r="DO14" s="684"/>
      <c r="DP14" s="685"/>
      <c r="DQ14" s="692">
        <v>397442</v>
      </c>
      <c r="DR14" s="684"/>
      <c r="DS14" s="684"/>
      <c r="DT14" s="684"/>
      <c r="DU14" s="684"/>
      <c r="DV14" s="684"/>
      <c r="DW14" s="684"/>
      <c r="DX14" s="684"/>
      <c r="DY14" s="684"/>
      <c r="DZ14" s="684"/>
      <c r="EA14" s="684"/>
      <c r="EB14" s="684"/>
      <c r="EC14" s="693"/>
    </row>
    <row r="15" spans="2:143" ht="11.25" customHeight="1" x14ac:dyDescent="0.15">
      <c r="B15" s="680" t="s">
        <v>256</v>
      </c>
      <c r="C15" s="681"/>
      <c r="D15" s="681"/>
      <c r="E15" s="681"/>
      <c r="F15" s="681"/>
      <c r="G15" s="681"/>
      <c r="H15" s="681"/>
      <c r="I15" s="681"/>
      <c r="J15" s="681"/>
      <c r="K15" s="681"/>
      <c r="L15" s="681"/>
      <c r="M15" s="681"/>
      <c r="N15" s="681"/>
      <c r="O15" s="681"/>
      <c r="P15" s="681"/>
      <c r="Q15" s="682"/>
      <c r="R15" s="683" t="s">
        <v>230</v>
      </c>
      <c r="S15" s="684"/>
      <c r="T15" s="684"/>
      <c r="U15" s="684"/>
      <c r="V15" s="684"/>
      <c r="W15" s="684"/>
      <c r="X15" s="684"/>
      <c r="Y15" s="685"/>
      <c r="Z15" s="686" t="s">
        <v>127</v>
      </c>
      <c r="AA15" s="686"/>
      <c r="AB15" s="686"/>
      <c r="AC15" s="686"/>
      <c r="AD15" s="687" t="s">
        <v>127</v>
      </c>
      <c r="AE15" s="687"/>
      <c r="AF15" s="687"/>
      <c r="AG15" s="687"/>
      <c r="AH15" s="687"/>
      <c r="AI15" s="687"/>
      <c r="AJ15" s="687"/>
      <c r="AK15" s="687"/>
      <c r="AL15" s="688" t="s">
        <v>230</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171853</v>
      </c>
      <c r="BH15" s="684"/>
      <c r="BI15" s="684"/>
      <c r="BJ15" s="684"/>
      <c r="BK15" s="684"/>
      <c r="BL15" s="684"/>
      <c r="BM15" s="684"/>
      <c r="BN15" s="685"/>
      <c r="BO15" s="686">
        <v>6.6</v>
      </c>
      <c r="BP15" s="686"/>
      <c r="BQ15" s="686"/>
      <c r="BR15" s="686"/>
      <c r="BS15" s="692" t="s">
        <v>173</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1785177</v>
      </c>
      <c r="CS15" s="684"/>
      <c r="CT15" s="684"/>
      <c r="CU15" s="684"/>
      <c r="CV15" s="684"/>
      <c r="CW15" s="684"/>
      <c r="CX15" s="684"/>
      <c r="CY15" s="685"/>
      <c r="CZ15" s="686">
        <v>16</v>
      </c>
      <c r="DA15" s="686"/>
      <c r="DB15" s="686"/>
      <c r="DC15" s="686"/>
      <c r="DD15" s="692">
        <v>539905</v>
      </c>
      <c r="DE15" s="684"/>
      <c r="DF15" s="684"/>
      <c r="DG15" s="684"/>
      <c r="DH15" s="684"/>
      <c r="DI15" s="684"/>
      <c r="DJ15" s="684"/>
      <c r="DK15" s="684"/>
      <c r="DL15" s="684"/>
      <c r="DM15" s="684"/>
      <c r="DN15" s="684"/>
      <c r="DO15" s="684"/>
      <c r="DP15" s="685"/>
      <c r="DQ15" s="692">
        <v>1092533</v>
      </c>
      <c r="DR15" s="684"/>
      <c r="DS15" s="684"/>
      <c r="DT15" s="684"/>
      <c r="DU15" s="684"/>
      <c r="DV15" s="684"/>
      <c r="DW15" s="684"/>
      <c r="DX15" s="684"/>
      <c r="DY15" s="684"/>
      <c r="DZ15" s="684"/>
      <c r="EA15" s="684"/>
      <c r="EB15" s="684"/>
      <c r="EC15" s="693"/>
    </row>
    <row r="16" spans="2:143" ht="11.25" customHeight="1" x14ac:dyDescent="0.15">
      <c r="B16" s="680" t="s">
        <v>259</v>
      </c>
      <c r="C16" s="681"/>
      <c r="D16" s="681"/>
      <c r="E16" s="681"/>
      <c r="F16" s="681"/>
      <c r="G16" s="681"/>
      <c r="H16" s="681"/>
      <c r="I16" s="681"/>
      <c r="J16" s="681"/>
      <c r="K16" s="681"/>
      <c r="L16" s="681"/>
      <c r="M16" s="681"/>
      <c r="N16" s="681"/>
      <c r="O16" s="681"/>
      <c r="P16" s="681"/>
      <c r="Q16" s="682"/>
      <c r="R16" s="683">
        <v>5734</v>
      </c>
      <c r="S16" s="684"/>
      <c r="T16" s="684"/>
      <c r="U16" s="684"/>
      <c r="V16" s="684"/>
      <c r="W16" s="684"/>
      <c r="X16" s="684"/>
      <c r="Y16" s="685"/>
      <c r="Z16" s="686">
        <v>0.1</v>
      </c>
      <c r="AA16" s="686"/>
      <c r="AB16" s="686"/>
      <c r="AC16" s="686"/>
      <c r="AD16" s="687">
        <v>5734</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230</v>
      </c>
      <c r="BH16" s="684"/>
      <c r="BI16" s="684"/>
      <c r="BJ16" s="684"/>
      <c r="BK16" s="684"/>
      <c r="BL16" s="684"/>
      <c r="BM16" s="684"/>
      <c r="BN16" s="685"/>
      <c r="BO16" s="686" t="s">
        <v>230</v>
      </c>
      <c r="BP16" s="686"/>
      <c r="BQ16" s="686"/>
      <c r="BR16" s="686"/>
      <c r="BS16" s="692" t="s">
        <v>230</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5809</v>
      </c>
      <c r="CS16" s="684"/>
      <c r="CT16" s="684"/>
      <c r="CU16" s="684"/>
      <c r="CV16" s="684"/>
      <c r="CW16" s="684"/>
      <c r="CX16" s="684"/>
      <c r="CY16" s="685"/>
      <c r="CZ16" s="686">
        <v>0.1</v>
      </c>
      <c r="DA16" s="686"/>
      <c r="DB16" s="686"/>
      <c r="DC16" s="686"/>
      <c r="DD16" s="692" t="s">
        <v>173</v>
      </c>
      <c r="DE16" s="684"/>
      <c r="DF16" s="684"/>
      <c r="DG16" s="684"/>
      <c r="DH16" s="684"/>
      <c r="DI16" s="684"/>
      <c r="DJ16" s="684"/>
      <c r="DK16" s="684"/>
      <c r="DL16" s="684"/>
      <c r="DM16" s="684"/>
      <c r="DN16" s="684"/>
      <c r="DO16" s="684"/>
      <c r="DP16" s="685"/>
      <c r="DQ16" s="692">
        <v>409</v>
      </c>
      <c r="DR16" s="684"/>
      <c r="DS16" s="684"/>
      <c r="DT16" s="684"/>
      <c r="DU16" s="684"/>
      <c r="DV16" s="684"/>
      <c r="DW16" s="684"/>
      <c r="DX16" s="684"/>
      <c r="DY16" s="684"/>
      <c r="DZ16" s="684"/>
      <c r="EA16" s="684"/>
      <c r="EB16" s="684"/>
      <c r="EC16" s="693"/>
    </row>
    <row r="17" spans="2:133" ht="11.25" customHeight="1" x14ac:dyDescent="0.15">
      <c r="B17" s="680" t="s">
        <v>262</v>
      </c>
      <c r="C17" s="681"/>
      <c r="D17" s="681"/>
      <c r="E17" s="681"/>
      <c r="F17" s="681"/>
      <c r="G17" s="681"/>
      <c r="H17" s="681"/>
      <c r="I17" s="681"/>
      <c r="J17" s="681"/>
      <c r="K17" s="681"/>
      <c r="L17" s="681"/>
      <c r="M17" s="681"/>
      <c r="N17" s="681"/>
      <c r="O17" s="681"/>
      <c r="P17" s="681"/>
      <c r="Q17" s="682"/>
      <c r="R17" s="683">
        <v>79901</v>
      </c>
      <c r="S17" s="684"/>
      <c r="T17" s="684"/>
      <c r="U17" s="684"/>
      <c r="V17" s="684"/>
      <c r="W17" s="684"/>
      <c r="X17" s="684"/>
      <c r="Y17" s="685"/>
      <c r="Z17" s="686">
        <v>0.7</v>
      </c>
      <c r="AA17" s="686"/>
      <c r="AB17" s="686"/>
      <c r="AC17" s="686"/>
      <c r="AD17" s="687">
        <v>79901</v>
      </c>
      <c r="AE17" s="687"/>
      <c r="AF17" s="687"/>
      <c r="AG17" s="687"/>
      <c r="AH17" s="687"/>
      <c r="AI17" s="687"/>
      <c r="AJ17" s="687"/>
      <c r="AK17" s="687"/>
      <c r="AL17" s="688">
        <v>1.2</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230</v>
      </c>
      <c r="BH17" s="684"/>
      <c r="BI17" s="684"/>
      <c r="BJ17" s="684"/>
      <c r="BK17" s="684"/>
      <c r="BL17" s="684"/>
      <c r="BM17" s="684"/>
      <c r="BN17" s="685"/>
      <c r="BO17" s="686" t="s">
        <v>230</v>
      </c>
      <c r="BP17" s="686"/>
      <c r="BQ17" s="686"/>
      <c r="BR17" s="686"/>
      <c r="BS17" s="692" t="s">
        <v>230</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1279963</v>
      </c>
      <c r="CS17" s="684"/>
      <c r="CT17" s="684"/>
      <c r="CU17" s="684"/>
      <c r="CV17" s="684"/>
      <c r="CW17" s="684"/>
      <c r="CX17" s="684"/>
      <c r="CY17" s="685"/>
      <c r="CZ17" s="686">
        <v>11.5</v>
      </c>
      <c r="DA17" s="686"/>
      <c r="DB17" s="686"/>
      <c r="DC17" s="686"/>
      <c r="DD17" s="692" t="s">
        <v>127</v>
      </c>
      <c r="DE17" s="684"/>
      <c r="DF17" s="684"/>
      <c r="DG17" s="684"/>
      <c r="DH17" s="684"/>
      <c r="DI17" s="684"/>
      <c r="DJ17" s="684"/>
      <c r="DK17" s="684"/>
      <c r="DL17" s="684"/>
      <c r="DM17" s="684"/>
      <c r="DN17" s="684"/>
      <c r="DO17" s="684"/>
      <c r="DP17" s="685"/>
      <c r="DQ17" s="692">
        <v>1220604</v>
      </c>
      <c r="DR17" s="684"/>
      <c r="DS17" s="684"/>
      <c r="DT17" s="684"/>
      <c r="DU17" s="684"/>
      <c r="DV17" s="684"/>
      <c r="DW17" s="684"/>
      <c r="DX17" s="684"/>
      <c r="DY17" s="684"/>
      <c r="DZ17" s="684"/>
      <c r="EA17" s="684"/>
      <c r="EB17" s="684"/>
      <c r="EC17" s="693"/>
    </row>
    <row r="18" spans="2:133" ht="11.25" customHeight="1" x14ac:dyDescent="0.15">
      <c r="B18" s="680" t="s">
        <v>265</v>
      </c>
      <c r="C18" s="681"/>
      <c r="D18" s="681"/>
      <c r="E18" s="681"/>
      <c r="F18" s="681"/>
      <c r="G18" s="681"/>
      <c r="H18" s="681"/>
      <c r="I18" s="681"/>
      <c r="J18" s="681"/>
      <c r="K18" s="681"/>
      <c r="L18" s="681"/>
      <c r="M18" s="681"/>
      <c r="N18" s="681"/>
      <c r="O18" s="681"/>
      <c r="P18" s="681"/>
      <c r="Q18" s="682"/>
      <c r="R18" s="683">
        <v>24425</v>
      </c>
      <c r="S18" s="684"/>
      <c r="T18" s="684"/>
      <c r="U18" s="684"/>
      <c r="V18" s="684"/>
      <c r="W18" s="684"/>
      <c r="X18" s="684"/>
      <c r="Y18" s="685"/>
      <c r="Z18" s="686">
        <v>0.2</v>
      </c>
      <c r="AA18" s="686"/>
      <c r="AB18" s="686"/>
      <c r="AC18" s="686"/>
      <c r="AD18" s="687">
        <v>24425</v>
      </c>
      <c r="AE18" s="687"/>
      <c r="AF18" s="687"/>
      <c r="AG18" s="687"/>
      <c r="AH18" s="687"/>
      <c r="AI18" s="687"/>
      <c r="AJ18" s="687"/>
      <c r="AK18" s="687"/>
      <c r="AL18" s="688">
        <v>0.4</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230</v>
      </c>
      <c r="BP18" s="686"/>
      <c r="BQ18" s="686"/>
      <c r="BR18" s="686"/>
      <c r="BS18" s="692" t="s">
        <v>127</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230</v>
      </c>
      <c r="CS18" s="684"/>
      <c r="CT18" s="684"/>
      <c r="CU18" s="684"/>
      <c r="CV18" s="684"/>
      <c r="CW18" s="684"/>
      <c r="CX18" s="684"/>
      <c r="CY18" s="685"/>
      <c r="CZ18" s="686" t="s">
        <v>230</v>
      </c>
      <c r="DA18" s="686"/>
      <c r="DB18" s="686"/>
      <c r="DC18" s="686"/>
      <c r="DD18" s="692" t="s">
        <v>230</v>
      </c>
      <c r="DE18" s="684"/>
      <c r="DF18" s="684"/>
      <c r="DG18" s="684"/>
      <c r="DH18" s="684"/>
      <c r="DI18" s="684"/>
      <c r="DJ18" s="684"/>
      <c r="DK18" s="684"/>
      <c r="DL18" s="684"/>
      <c r="DM18" s="684"/>
      <c r="DN18" s="684"/>
      <c r="DO18" s="684"/>
      <c r="DP18" s="685"/>
      <c r="DQ18" s="692" t="s">
        <v>230</v>
      </c>
      <c r="DR18" s="684"/>
      <c r="DS18" s="684"/>
      <c r="DT18" s="684"/>
      <c r="DU18" s="684"/>
      <c r="DV18" s="684"/>
      <c r="DW18" s="684"/>
      <c r="DX18" s="684"/>
      <c r="DY18" s="684"/>
      <c r="DZ18" s="684"/>
      <c r="EA18" s="684"/>
      <c r="EB18" s="684"/>
      <c r="EC18" s="693"/>
    </row>
    <row r="19" spans="2:133" ht="11.25" customHeight="1" x14ac:dyDescent="0.15">
      <c r="B19" s="680" t="s">
        <v>268</v>
      </c>
      <c r="C19" s="681"/>
      <c r="D19" s="681"/>
      <c r="E19" s="681"/>
      <c r="F19" s="681"/>
      <c r="G19" s="681"/>
      <c r="H19" s="681"/>
      <c r="I19" s="681"/>
      <c r="J19" s="681"/>
      <c r="K19" s="681"/>
      <c r="L19" s="681"/>
      <c r="M19" s="681"/>
      <c r="N19" s="681"/>
      <c r="O19" s="681"/>
      <c r="P19" s="681"/>
      <c r="Q19" s="682"/>
      <c r="R19" s="683">
        <v>2973</v>
      </c>
      <c r="S19" s="684"/>
      <c r="T19" s="684"/>
      <c r="U19" s="684"/>
      <c r="V19" s="684"/>
      <c r="W19" s="684"/>
      <c r="X19" s="684"/>
      <c r="Y19" s="685"/>
      <c r="Z19" s="686">
        <v>0</v>
      </c>
      <c r="AA19" s="686"/>
      <c r="AB19" s="686"/>
      <c r="AC19" s="686"/>
      <c r="AD19" s="687">
        <v>2973</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96750</v>
      </c>
      <c r="BH19" s="684"/>
      <c r="BI19" s="684"/>
      <c r="BJ19" s="684"/>
      <c r="BK19" s="684"/>
      <c r="BL19" s="684"/>
      <c r="BM19" s="684"/>
      <c r="BN19" s="685"/>
      <c r="BO19" s="686">
        <v>3.7</v>
      </c>
      <c r="BP19" s="686"/>
      <c r="BQ19" s="686"/>
      <c r="BR19" s="686"/>
      <c r="BS19" s="692" t="s">
        <v>230</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230</v>
      </c>
      <c r="CS19" s="684"/>
      <c r="CT19" s="684"/>
      <c r="CU19" s="684"/>
      <c r="CV19" s="684"/>
      <c r="CW19" s="684"/>
      <c r="CX19" s="684"/>
      <c r="CY19" s="685"/>
      <c r="CZ19" s="686" t="s">
        <v>173</v>
      </c>
      <c r="DA19" s="686"/>
      <c r="DB19" s="686"/>
      <c r="DC19" s="686"/>
      <c r="DD19" s="692" t="s">
        <v>230</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x14ac:dyDescent="0.15">
      <c r="B20" s="680" t="s">
        <v>271</v>
      </c>
      <c r="C20" s="681"/>
      <c r="D20" s="681"/>
      <c r="E20" s="681"/>
      <c r="F20" s="681"/>
      <c r="G20" s="681"/>
      <c r="H20" s="681"/>
      <c r="I20" s="681"/>
      <c r="J20" s="681"/>
      <c r="K20" s="681"/>
      <c r="L20" s="681"/>
      <c r="M20" s="681"/>
      <c r="N20" s="681"/>
      <c r="O20" s="681"/>
      <c r="P20" s="681"/>
      <c r="Q20" s="682"/>
      <c r="R20" s="683">
        <v>476</v>
      </c>
      <c r="S20" s="684"/>
      <c r="T20" s="684"/>
      <c r="U20" s="684"/>
      <c r="V20" s="684"/>
      <c r="W20" s="684"/>
      <c r="X20" s="684"/>
      <c r="Y20" s="685"/>
      <c r="Z20" s="686">
        <v>0</v>
      </c>
      <c r="AA20" s="686"/>
      <c r="AB20" s="686"/>
      <c r="AC20" s="686"/>
      <c r="AD20" s="687">
        <v>476</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96750</v>
      </c>
      <c r="BH20" s="684"/>
      <c r="BI20" s="684"/>
      <c r="BJ20" s="684"/>
      <c r="BK20" s="684"/>
      <c r="BL20" s="684"/>
      <c r="BM20" s="684"/>
      <c r="BN20" s="685"/>
      <c r="BO20" s="686">
        <v>3.7</v>
      </c>
      <c r="BP20" s="686"/>
      <c r="BQ20" s="686"/>
      <c r="BR20" s="686"/>
      <c r="BS20" s="692" t="s">
        <v>127</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11126347</v>
      </c>
      <c r="CS20" s="684"/>
      <c r="CT20" s="684"/>
      <c r="CU20" s="684"/>
      <c r="CV20" s="684"/>
      <c r="CW20" s="684"/>
      <c r="CX20" s="684"/>
      <c r="CY20" s="685"/>
      <c r="CZ20" s="686">
        <v>100</v>
      </c>
      <c r="DA20" s="686"/>
      <c r="DB20" s="686"/>
      <c r="DC20" s="686"/>
      <c r="DD20" s="692">
        <v>1593173</v>
      </c>
      <c r="DE20" s="684"/>
      <c r="DF20" s="684"/>
      <c r="DG20" s="684"/>
      <c r="DH20" s="684"/>
      <c r="DI20" s="684"/>
      <c r="DJ20" s="684"/>
      <c r="DK20" s="684"/>
      <c r="DL20" s="684"/>
      <c r="DM20" s="684"/>
      <c r="DN20" s="684"/>
      <c r="DO20" s="684"/>
      <c r="DP20" s="685"/>
      <c r="DQ20" s="692">
        <v>7665757</v>
      </c>
      <c r="DR20" s="684"/>
      <c r="DS20" s="684"/>
      <c r="DT20" s="684"/>
      <c r="DU20" s="684"/>
      <c r="DV20" s="684"/>
      <c r="DW20" s="684"/>
      <c r="DX20" s="684"/>
      <c r="DY20" s="684"/>
      <c r="DZ20" s="684"/>
      <c r="EA20" s="684"/>
      <c r="EB20" s="684"/>
      <c r="EC20" s="693"/>
    </row>
    <row r="21" spans="2:133" ht="11.25" customHeight="1" x14ac:dyDescent="0.15">
      <c r="B21" s="680" t="s">
        <v>274</v>
      </c>
      <c r="C21" s="681"/>
      <c r="D21" s="681"/>
      <c r="E21" s="681"/>
      <c r="F21" s="681"/>
      <c r="G21" s="681"/>
      <c r="H21" s="681"/>
      <c r="I21" s="681"/>
      <c r="J21" s="681"/>
      <c r="K21" s="681"/>
      <c r="L21" s="681"/>
      <c r="M21" s="681"/>
      <c r="N21" s="681"/>
      <c r="O21" s="681"/>
      <c r="P21" s="681"/>
      <c r="Q21" s="682"/>
      <c r="R21" s="683">
        <v>52027</v>
      </c>
      <c r="S21" s="684"/>
      <c r="T21" s="684"/>
      <c r="U21" s="684"/>
      <c r="V21" s="684"/>
      <c r="W21" s="684"/>
      <c r="X21" s="684"/>
      <c r="Y21" s="685"/>
      <c r="Z21" s="686">
        <v>0.5</v>
      </c>
      <c r="AA21" s="686"/>
      <c r="AB21" s="686"/>
      <c r="AC21" s="686"/>
      <c r="AD21" s="687">
        <v>52027</v>
      </c>
      <c r="AE21" s="687"/>
      <c r="AF21" s="687"/>
      <c r="AG21" s="687"/>
      <c r="AH21" s="687"/>
      <c r="AI21" s="687"/>
      <c r="AJ21" s="687"/>
      <c r="AK21" s="687"/>
      <c r="AL21" s="688">
        <v>0.8</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t="s">
        <v>127</v>
      </c>
      <c r="BH21" s="684"/>
      <c r="BI21" s="684"/>
      <c r="BJ21" s="684"/>
      <c r="BK21" s="684"/>
      <c r="BL21" s="684"/>
      <c r="BM21" s="684"/>
      <c r="BN21" s="685"/>
      <c r="BO21" s="686" t="s">
        <v>230</v>
      </c>
      <c r="BP21" s="686"/>
      <c r="BQ21" s="686"/>
      <c r="BR21" s="686"/>
      <c r="BS21" s="692" t="s">
        <v>230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276</v>
      </c>
      <c r="C22" s="681"/>
      <c r="D22" s="681"/>
      <c r="E22" s="681"/>
      <c r="F22" s="681"/>
      <c r="G22" s="681"/>
      <c r="H22" s="681"/>
      <c r="I22" s="681"/>
      <c r="J22" s="681"/>
      <c r="K22" s="681"/>
      <c r="L22" s="681"/>
      <c r="M22" s="681"/>
      <c r="N22" s="681"/>
      <c r="O22" s="681"/>
      <c r="P22" s="681"/>
      <c r="Q22" s="682"/>
      <c r="R22" s="683">
        <v>4136408</v>
      </c>
      <c r="S22" s="684"/>
      <c r="T22" s="684"/>
      <c r="U22" s="684"/>
      <c r="V22" s="684"/>
      <c r="W22" s="684"/>
      <c r="X22" s="684"/>
      <c r="Y22" s="685"/>
      <c r="Z22" s="686">
        <v>36.4</v>
      </c>
      <c r="AA22" s="686"/>
      <c r="AB22" s="686"/>
      <c r="AC22" s="686"/>
      <c r="AD22" s="687">
        <v>3457930</v>
      </c>
      <c r="AE22" s="687"/>
      <c r="AF22" s="687"/>
      <c r="AG22" s="687"/>
      <c r="AH22" s="687"/>
      <c r="AI22" s="687"/>
      <c r="AJ22" s="687"/>
      <c r="AK22" s="687"/>
      <c r="AL22" s="688">
        <v>52</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127</v>
      </c>
      <c r="BP22" s="686"/>
      <c r="BQ22" s="686"/>
      <c r="BR22" s="686"/>
      <c r="BS22" s="692" t="s">
        <v>173</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279</v>
      </c>
      <c r="C23" s="681"/>
      <c r="D23" s="681"/>
      <c r="E23" s="681"/>
      <c r="F23" s="681"/>
      <c r="G23" s="681"/>
      <c r="H23" s="681"/>
      <c r="I23" s="681"/>
      <c r="J23" s="681"/>
      <c r="K23" s="681"/>
      <c r="L23" s="681"/>
      <c r="M23" s="681"/>
      <c r="N23" s="681"/>
      <c r="O23" s="681"/>
      <c r="P23" s="681"/>
      <c r="Q23" s="682"/>
      <c r="R23" s="683">
        <v>3457930</v>
      </c>
      <c r="S23" s="684"/>
      <c r="T23" s="684"/>
      <c r="U23" s="684"/>
      <c r="V23" s="684"/>
      <c r="W23" s="684"/>
      <c r="X23" s="684"/>
      <c r="Y23" s="685"/>
      <c r="Z23" s="686">
        <v>30.4</v>
      </c>
      <c r="AA23" s="686"/>
      <c r="AB23" s="686"/>
      <c r="AC23" s="686"/>
      <c r="AD23" s="687">
        <v>3457930</v>
      </c>
      <c r="AE23" s="687"/>
      <c r="AF23" s="687"/>
      <c r="AG23" s="687"/>
      <c r="AH23" s="687"/>
      <c r="AI23" s="687"/>
      <c r="AJ23" s="687"/>
      <c r="AK23" s="687"/>
      <c r="AL23" s="688">
        <v>52</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v>96750</v>
      </c>
      <c r="BH23" s="684"/>
      <c r="BI23" s="684"/>
      <c r="BJ23" s="684"/>
      <c r="BK23" s="684"/>
      <c r="BL23" s="684"/>
      <c r="BM23" s="684"/>
      <c r="BN23" s="685"/>
      <c r="BO23" s="686">
        <v>3.7</v>
      </c>
      <c r="BP23" s="686"/>
      <c r="BQ23" s="686"/>
      <c r="BR23" s="686"/>
      <c r="BS23" s="692" t="s">
        <v>127</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15">
      <c r="B24" s="680" t="s">
        <v>286</v>
      </c>
      <c r="C24" s="681"/>
      <c r="D24" s="681"/>
      <c r="E24" s="681"/>
      <c r="F24" s="681"/>
      <c r="G24" s="681"/>
      <c r="H24" s="681"/>
      <c r="I24" s="681"/>
      <c r="J24" s="681"/>
      <c r="K24" s="681"/>
      <c r="L24" s="681"/>
      <c r="M24" s="681"/>
      <c r="N24" s="681"/>
      <c r="O24" s="681"/>
      <c r="P24" s="681"/>
      <c r="Q24" s="682"/>
      <c r="R24" s="683">
        <v>636442</v>
      </c>
      <c r="S24" s="684"/>
      <c r="T24" s="684"/>
      <c r="U24" s="684"/>
      <c r="V24" s="684"/>
      <c r="W24" s="684"/>
      <c r="X24" s="684"/>
      <c r="Y24" s="685"/>
      <c r="Z24" s="686">
        <v>5.6</v>
      </c>
      <c r="AA24" s="686"/>
      <c r="AB24" s="686"/>
      <c r="AC24" s="686"/>
      <c r="AD24" s="687" t="s">
        <v>230</v>
      </c>
      <c r="AE24" s="687"/>
      <c r="AF24" s="687"/>
      <c r="AG24" s="687"/>
      <c r="AH24" s="687"/>
      <c r="AI24" s="687"/>
      <c r="AJ24" s="687"/>
      <c r="AK24" s="687"/>
      <c r="AL24" s="688" t="s">
        <v>127</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230</v>
      </c>
      <c r="BH24" s="684"/>
      <c r="BI24" s="684"/>
      <c r="BJ24" s="684"/>
      <c r="BK24" s="684"/>
      <c r="BL24" s="684"/>
      <c r="BM24" s="684"/>
      <c r="BN24" s="685"/>
      <c r="BO24" s="686" t="s">
        <v>230</v>
      </c>
      <c r="BP24" s="686"/>
      <c r="BQ24" s="686"/>
      <c r="BR24" s="686"/>
      <c r="BS24" s="692" t="s">
        <v>173</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4197963</v>
      </c>
      <c r="CS24" s="673"/>
      <c r="CT24" s="673"/>
      <c r="CU24" s="673"/>
      <c r="CV24" s="673"/>
      <c r="CW24" s="673"/>
      <c r="CX24" s="673"/>
      <c r="CY24" s="674"/>
      <c r="CZ24" s="677">
        <v>37.700000000000003</v>
      </c>
      <c r="DA24" s="678"/>
      <c r="DB24" s="678"/>
      <c r="DC24" s="697"/>
      <c r="DD24" s="722">
        <v>3284246</v>
      </c>
      <c r="DE24" s="673"/>
      <c r="DF24" s="673"/>
      <c r="DG24" s="673"/>
      <c r="DH24" s="673"/>
      <c r="DI24" s="673"/>
      <c r="DJ24" s="673"/>
      <c r="DK24" s="674"/>
      <c r="DL24" s="722">
        <v>3247468</v>
      </c>
      <c r="DM24" s="673"/>
      <c r="DN24" s="673"/>
      <c r="DO24" s="673"/>
      <c r="DP24" s="673"/>
      <c r="DQ24" s="673"/>
      <c r="DR24" s="673"/>
      <c r="DS24" s="673"/>
      <c r="DT24" s="673"/>
      <c r="DU24" s="673"/>
      <c r="DV24" s="674"/>
      <c r="DW24" s="677">
        <v>46.9</v>
      </c>
      <c r="DX24" s="678"/>
      <c r="DY24" s="678"/>
      <c r="DZ24" s="678"/>
      <c r="EA24" s="678"/>
      <c r="EB24" s="678"/>
      <c r="EC24" s="679"/>
    </row>
    <row r="25" spans="2:133" ht="11.25" customHeight="1" x14ac:dyDescent="0.15">
      <c r="B25" s="680" t="s">
        <v>289</v>
      </c>
      <c r="C25" s="681"/>
      <c r="D25" s="681"/>
      <c r="E25" s="681"/>
      <c r="F25" s="681"/>
      <c r="G25" s="681"/>
      <c r="H25" s="681"/>
      <c r="I25" s="681"/>
      <c r="J25" s="681"/>
      <c r="K25" s="681"/>
      <c r="L25" s="681"/>
      <c r="M25" s="681"/>
      <c r="N25" s="681"/>
      <c r="O25" s="681"/>
      <c r="P25" s="681"/>
      <c r="Q25" s="682"/>
      <c r="R25" s="683">
        <v>42036</v>
      </c>
      <c r="S25" s="684"/>
      <c r="T25" s="684"/>
      <c r="U25" s="684"/>
      <c r="V25" s="684"/>
      <c r="W25" s="684"/>
      <c r="X25" s="684"/>
      <c r="Y25" s="685"/>
      <c r="Z25" s="686">
        <v>0.4</v>
      </c>
      <c r="AA25" s="686"/>
      <c r="AB25" s="686"/>
      <c r="AC25" s="686"/>
      <c r="AD25" s="687" t="s">
        <v>230</v>
      </c>
      <c r="AE25" s="687"/>
      <c r="AF25" s="687"/>
      <c r="AG25" s="687"/>
      <c r="AH25" s="687"/>
      <c r="AI25" s="687"/>
      <c r="AJ25" s="687"/>
      <c r="AK25" s="687"/>
      <c r="AL25" s="688" t="s">
        <v>173</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230</v>
      </c>
      <c r="BH25" s="684"/>
      <c r="BI25" s="684"/>
      <c r="BJ25" s="684"/>
      <c r="BK25" s="684"/>
      <c r="BL25" s="684"/>
      <c r="BM25" s="684"/>
      <c r="BN25" s="685"/>
      <c r="BO25" s="686" t="s">
        <v>127</v>
      </c>
      <c r="BP25" s="686"/>
      <c r="BQ25" s="686"/>
      <c r="BR25" s="686"/>
      <c r="BS25" s="692" t="s">
        <v>173</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1687845</v>
      </c>
      <c r="CS25" s="719"/>
      <c r="CT25" s="719"/>
      <c r="CU25" s="719"/>
      <c r="CV25" s="719"/>
      <c r="CW25" s="719"/>
      <c r="CX25" s="719"/>
      <c r="CY25" s="720"/>
      <c r="CZ25" s="688">
        <v>15.2</v>
      </c>
      <c r="DA25" s="717"/>
      <c r="DB25" s="717"/>
      <c r="DC25" s="721"/>
      <c r="DD25" s="692">
        <v>1605332</v>
      </c>
      <c r="DE25" s="719"/>
      <c r="DF25" s="719"/>
      <c r="DG25" s="719"/>
      <c r="DH25" s="719"/>
      <c r="DI25" s="719"/>
      <c r="DJ25" s="719"/>
      <c r="DK25" s="720"/>
      <c r="DL25" s="692">
        <v>1577280</v>
      </c>
      <c r="DM25" s="719"/>
      <c r="DN25" s="719"/>
      <c r="DO25" s="719"/>
      <c r="DP25" s="719"/>
      <c r="DQ25" s="719"/>
      <c r="DR25" s="719"/>
      <c r="DS25" s="719"/>
      <c r="DT25" s="719"/>
      <c r="DU25" s="719"/>
      <c r="DV25" s="720"/>
      <c r="DW25" s="688">
        <v>22.8</v>
      </c>
      <c r="DX25" s="717"/>
      <c r="DY25" s="717"/>
      <c r="DZ25" s="717"/>
      <c r="EA25" s="717"/>
      <c r="EB25" s="717"/>
      <c r="EC25" s="718"/>
    </row>
    <row r="26" spans="2:133" ht="11.25" customHeight="1" x14ac:dyDescent="0.15">
      <c r="B26" s="680" t="s">
        <v>292</v>
      </c>
      <c r="C26" s="681"/>
      <c r="D26" s="681"/>
      <c r="E26" s="681"/>
      <c r="F26" s="681"/>
      <c r="G26" s="681"/>
      <c r="H26" s="681"/>
      <c r="I26" s="681"/>
      <c r="J26" s="681"/>
      <c r="K26" s="681"/>
      <c r="L26" s="681"/>
      <c r="M26" s="681"/>
      <c r="N26" s="681"/>
      <c r="O26" s="681"/>
      <c r="P26" s="681"/>
      <c r="Q26" s="682"/>
      <c r="R26" s="683">
        <v>7409451</v>
      </c>
      <c r="S26" s="684"/>
      <c r="T26" s="684"/>
      <c r="U26" s="684"/>
      <c r="V26" s="684"/>
      <c r="W26" s="684"/>
      <c r="X26" s="684"/>
      <c r="Y26" s="685"/>
      <c r="Z26" s="686">
        <v>65.2</v>
      </c>
      <c r="AA26" s="686"/>
      <c r="AB26" s="686"/>
      <c r="AC26" s="686"/>
      <c r="AD26" s="687">
        <v>6634223</v>
      </c>
      <c r="AE26" s="687"/>
      <c r="AF26" s="687"/>
      <c r="AG26" s="687"/>
      <c r="AH26" s="687"/>
      <c r="AI26" s="687"/>
      <c r="AJ26" s="687"/>
      <c r="AK26" s="687"/>
      <c r="AL26" s="688">
        <v>99.8</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127</v>
      </c>
      <c r="BH26" s="684"/>
      <c r="BI26" s="684"/>
      <c r="BJ26" s="684"/>
      <c r="BK26" s="684"/>
      <c r="BL26" s="684"/>
      <c r="BM26" s="684"/>
      <c r="BN26" s="685"/>
      <c r="BO26" s="686" t="s">
        <v>230</v>
      </c>
      <c r="BP26" s="686"/>
      <c r="BQ26" s="686"/>
      <c r="BR26" s="686"/>
      <c r="BS26" s="692" t="s">
        <v>230</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1072984</v>
      </c>
      <c r="CS26" s="684"/>
      <c r="CT26" s="684"/>
      <c r="CU26" s="684"/>
      <c r="CV26" s="684"/>
      <c r="CW26" s="684"/>
      <c r="CX26" s="684"/>
      <c r="CY26" s="685"/>
      <c r="CZ26" s="688">
        <v>9.6</v>
      </c>
      <c r="DA26" s="717"/>
      <c r="DB26" s="717"/>
      <c r="DC26" s="721"/>
      <c r="DD26" s="692">
        <v>998688</v>
      </c>
      <c r="DE26" s="684"/>
      <c r="DF26" s="684"/>
      <c r="DG26" s="684"/>
      <c r="DH26" s="684"/>
      <c r="DI26" s="684"/>
      <c r="DJ26" s="684"/>
      <c r="DK26" s="685"/>
      <c r="DL26" s="692" t="s">
        <v>230</v>
      </c>
      <c r="DM26" s="684"/>
      <c r="DN26" s="684"/>
      <c r="DO26" s="684"/>
      <c r="DP26" s="684"/>
      <c r="DQ26" s="684"/>
      <c r="DR26" s="684"/>
      <c r="DS26" s="684"/>
      <c r="DT26" s="684"/>
      <c r="DU26" s="684"/>
      <c r="DV26" s="685"/>
      <c r="DW26" s="688" t="s">
        <v>230</v>
      </c>
      <c r="DX26" s="717"/>
      <c r="DY26" s="717"/>
      <c r="DZ26" s="717"/>
      <c r="EA26" s="717"/>
      <c r="EB26" s="717"/>
      <c r="EC26" s="718"/>
    </row>
    <row r="27" spans="2:133" ht="11.25" customHeight="1" x14ac:dyDescent="0.15">
      <c r="B27" s="680" t="s">
        <v>295</v>
      </c>
      <c r="C27" s="681"/>
      <c r="D27" s="681"/>
      <c r="E27" s="681"/>
      <c r="F27" s="681"/>
      <c r="G27" s="681"/>
      <c r="H27" s="681"/>
      <c r="I27" s="681"/>
      <c r="J27" s="681"/>
      <c r="K27" s="681"/>
      <c r="L27" s="681"/>
      <c r="M27" s="681"/>
      <c r="N27" s="681"/>
      <c r="O27" s="681"/>
      <c r="P27" s="681"/>
      <c r="Q27" s="682"/>
      <c r="R27" s="683">
        <v>2776</v>
      </c>
      <c r="S27" s="684"/>
      <c r="T27" s="684"/>
      <c r="U27" s="684"/>
      <c r="V27" s="684"/>
      <c r="W27" s="684"/>
      <c r="X27" s="684"/>
      <c r="Y27" s="685"/>
      <c r="Z27" s="686">
        <v>0</v>
      </c>
      <c r="AA27" s="686"/>
      <c r="AB27" s="686"/>
      <c r="AC27" s="686"/>
      <c r="AD27" s="687">
        <v>2776</v>
      </c>
      <c r="AE27" s="687"/>
      <c r="AF27" s="687"/>
      <c r="AG27" s="687"/>
      <c r="AH27" s="687"/>
      <c r="AI27" s="687"/>
      <c r="AJ27" s="687"/>
      <c r="AK27" s="687"/>
      <c r="AL27" s="688">
        <v>0</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2602549</v>
      </c>
      <c r="BH27" s="684"/>
      <c r="BI27" s="684"/>
      <c r="BJ27" s="684"/>
      <c r="BK27" s="684"/>
      <c r="BL27" s="684"/>
      <c r="BM27" s="684"/>
      <c r="BN27" s="685"/>
      <c r="BO27" s="686">
        <v>100</v>
      </c>
      <c r="BP27" s="686"/>
      <c r="BQ27" s="686"/>
      <c r="BR27" s="686"/>
      <c r="BS27" s="692" t="s">
        <v>230</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1230155</v>
      </c>
      <c r="CS27" s="719"/>
      <c r="CT27" s="719"/>
      <c r="CU27" s="719"/>
      <c r="CV27" s="719"/>
      <c r="CW27" s="719"/>
      <c r="CX27" s="719"/>
      <c r="CY27" s="720"/>
      <c r="CZ27" s="688">
        <v>11.1</v>
      </c>
      <c r="DA27" s="717"/>
      <c r="DB27" s="717"/>
      <c r="DC27" s="721"/>
      <c r="DD27" s="692">
        <v>458310</v>
      </c>
      <c r="DE27" s="719"/>
      <c r="DF27" s="719"/>
      <c r="DG27" s="719"/>
      <c r="DH27" s="719"/>
      <c r="DI27" s="719"/>
      <c r="DJ27" s="719"/>
      <c r="DK27" s="720"/>
      <c r="DL27" s="692">
        <v>449584</v>
      </c>
      <c r="DM27" s="719"/>
      <c r="DN27" s="719"/>
      <c r="DO27" s="719"/>
      <c r="DP27" s="719"/>
      <c r="DQ27" s="719"/>
      <c r="DR27" s="719"/>
      <c r="DS27" s="719"/>
      <c r="DT27" s="719"/>
      <c r="DU27" s="719"/>
      <c r="DV27" s="720"/>
      <c r="DW27" s="688">
        <v>6.5</v>
      </c>
      <c r="DX27" s="717"/>
      <c r="DY27" s="717"/>
      <c r="DZ27" s="717"/>
      <c r="EA27" s="717"/>
      <c r="EB27" s="717"/>
      <c r="EC27" s="718"/>
    </row>
    <row r="28" spans="2:133" ht="11.25" customHeight="1" x14ac:dyDescent="0.15">
      <c r="B28" s="680" t="s">
        <v>298</v>
      </c>
      <c r="C28" s="681"/>
      <c r="D28" s="681"/>
      <c r="E28" s="681"/>
      <c r="F28" s="681"/>
      <c r="G28" s="681"/>
      <c r="H28" s="681"/>
      <c r="I28" s="681"/>
      <c r="J28" s="681"/>
      <c r="K28" s="681"/>
      <c r="L28" s="681"/>
      <c r="M28" s="681"/>
      <c r="N28" s="681"/>
      <c r="O28" s="681"/>
      <c r="P28" s="681"/>
      <c r="Q28" s="682"/>
      <c r="R28" s="683">
        <v>12794</v>
      </c>
      <c r="S28" s="684"/>
      <c r="T28" s="684"/>
      <c r="U28" s="684"/>
      <c r="V28" s="684"/>
      <c r="W28" s="684"/>
      <c r="X28" s="684"/>
      <c r="Y28" s="685"/>
      <c r="Z28" s="686">
        <v>0.1</v>
      </c>
      <c r="AA28" s="686"/>
      <c r="AB28" s="686"/>
      <c r="AC28" s="686"/>
      <c r="AD28" s="687" t="s">
        <v>127</v>
      </c>
      <c r="AE28" s="687"/>
      <c r="AF28" s="687"/>
      <c r="AG28" s="687"/>
      <c r="AH28" s="687"/>
      <c r="AI28" s="687"/>
      <c r="AJ28" s="687"/>
      <c r="AK28" s="687"/>
      <c r="AL28" s="688" t="s">
        <v>230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1279963</v>
      </c>
      <c r="CS28" s="684"/>
      <c r="CT28" s="684"/>
      <c r="CU28" s="684"/>
      <c r="CV28" s="684"/>
      <c r="CW28" s="684"/>
      <c r="CX28" s="684"/>
      <c r="CY28" s="685"/>
      <c r="CZ28" s="688">
        <v>11.5</v>
      </c>
      <c r="DA28" s="717"/>
      <c r="DB28" s="717"/>
      <c r="DC28" s="721"/>
      <c r="DD28" s="692">
        <v>1220604</v>
      </c>
      <c r="DE28" s="684"/>
      <c r="DF28" s="684"/>
      <c r="DG28" s="684"/>
      <c r="DH28" s="684"/>
      <c r="DI28" s="684"/>
      <c r="DJ28" s="684"/>
      <c r="DK28" s="685"/>
      <c r="DL28" s="692">
        <v>1220604</v>
      </c>
      <c r="DM28" s="684"/>
      <c r="DN28" s="684"/>
      <c r="DO28" s="684"/>
      <c r="DP28" s="684"/>
      <c r="DQ28" s="684"/>
      <c r="DR28" s="684"/>
      <c r="DS28" s="684"/>
      <c r="DT28" s="684"/>
      <c r="DU28" s="684"/>
      <c r="DV28" s="685"/>
      <c r="DW28" s="688">
        <v>17.600000000000001</v>
      </c>
      <c r="DX28" s="717"/>
      <c r="DY28" s="717"/>
      <c r="DZ28" s="717"/>
      <c r="EA28" s="717"/>
      <c r="EB28" s="717"/>
      <c r="EC28" s="718"/>
    </row>
    <row r="29" spans="2:133" ht="11.25" customHeight="1" x14ac:dyDescent="0.15">
      <c r="B29" s="680" t="s">
        <v>300</v>
      </c>
      <c r="C29" s="681"/>
      <c r="D29" s="681"/>
      <c r="E29" s="681"/>
      <c r="F29" s="681"/>
      <c r="G29" s="681"/>
      <c r="H29" s="681"/>
      <c r="I29" s="681"/>
      <c r="J29" s="681"/>
      <c r="K29" s="681"/>
      <c r="L29" s="681"/>
      <c r="M29" s="681"/>
      <c r="N29" s="681"/>
      <c r="O29" s="681"/>
      <c r="P29" s="681"/>
      <c r="Q29" s="682"/>
      <c r="R29" s="683">
        <v>151466</v>
      </c>
      <c r="S29" s="684"/>
      <c r="T29" s="684"/>
      <c r="U29" s="684"/>
      <c r="V29" s="684"/>
      <c r="W29" s="684"/>
      <c r="X29" s="684"/>
      <c r="Y29" s="685"/>
      <c r="Z29" s="686">
        <v>1.3</v>
      </c>
      <c r="AA29" s="686"/>
      <c r="AB29" s="686"/>
      <c r="AC29" s="686"/>
      <c r="AD29" s="687">
        <v>6554</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302</v>
      </c>
      <c r="CG29" s="699"/>
      <c r="CH29" s="699"/>
      <c r="CI29" s="699"/>
      <c r="CJ29" s="699"/>
      <c r="CK29" s="699"/>
      <c r="CL29" s="699"/>
      <c r="CM29" s="699"/>
      <c r="CN29" s="699"/>
      <c r="CO29" s="699"/>
      <c r="CP29" s="699"/>
      <c r="CQ29" s="700"/>
      <c r="CR29" s="683">
        <v>1279963</v>
      </c>
      <c r="CS29" s="719"/>
      <c r="CT29" s="719"/>
      <c r="CU29" s="719"/>
      <c r="CV29" s="719"/>
      <c r="CW29" s="719"/>
      <c r="CX29" s="719"/>
      <c r="CY29" s="720"/>
      <c r="CZ29" s="688">
        <v>11.5</v>
      </c>
      <c r="DA29" s="717"/>
      <c r="DB29" s="717"/>
      <c r="DC29" s="721"/>
      <c r="DD29" s="692">
        <v>1220604</v>
      </c>
      <c r="DE29" s="719"/>
      <c r="DF29" s="719"/>
      <c r="DG29" s="719"/>
      <c r="DH29" s="719"/>
      <c r="DI29" s="719"/>
      <c r="DJ29" s="719"/>
      <c r="DK29" s="720"/>
      <c r="DL29" s="692">
        <v>1220604</v>
      </c>
      <c r="DM29" s="719"/>
      <c r="DN29" s="719"/>
      <c r="DO29" s="719"/>
      <c r="DP29" s="719"/>
      <c r="DQ29" s="719"/>
      <c r="DR29" s="719"/>
      <c r="DS29" s="719"/>
      <c r="DT29" s="719"/>
      <c r="DU29" s="719"/>
      <c r="DV29" s="720"/>
      <c r="DW29" s="688">
        <v>17.600000000000001</v>
      </c>
      <c r="DX29" s="717"/>
      <c r="DY29" s="717"/>
      <c r="DZ29" s="717"/>
      <c r="EA29" s="717"/>
      <c r="EB29" s="717"/>
      <c r="EC29" s="718"/>
    </row>
    <row r="30" spans="2:133" ht="11.25" customHeight="1" x14ac:dyDescent="0.15">
      <c r="B30" s="680" t="s">
        <v>303</v>
      </c>
      <c r="C30" s="681"/>
      <c r="D30" s="681"/>
      <c r="E30" s="681"/>
      <c r="F30" s="681"/>
      <c r="G30" s="681"/>
      <c r="H30" s="681"/>
      <c r="I30" s="681"/>
      <c r="J30" s="681"/>
      <c r="K30" s="681"/>
      <c r="L30" s="681"/>
      <c r="M30" s="681"/>
      <c r="N30" s="681"/>
      <c r="O30" s="681"/>
      <c r="P30" s="681"/>
      <c r="Q30" s="682"/>
      <c r="R30" s="683">
        <v>10335</v>
      </c>
      <c r="S30" s="684"/>
      <c r="T30" s="684"/>
      <c r="U30" s="684"/>
      <c r="V30" s="684"/>
      <c r="W30" s="684"/>
      <c r="X30" s="684"/>
      <c r="Y30" s="685"/>
      <c r="Z30" s="686">
        <v>0.1</v>
      </c>
      <c r="AA30" s="686"/>
      <c r="AB30" s="686"/>
      <c r="AC30" s="686"/>
      <c r="AD30" s="687" t="s">
        <v>230</v>
      </c>
      <c r="AE30" s="687"/>
      <c r="AF30" s="687"/>
      <c r="AG30" s="687"/>
      <c r="AH30" s="687"/>
      <c r="AI30" s="687"/>
      <c r="AJ30" s="687"/>
      <c r="AK30" s="687"/>
      <c r="AL30" s="688" t="s">
        <v>230</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1214565</v>
      </c>
      <c r="CS30" s="684"/>
      <c r="CT30" s="684"/>
      <c r="CU30" s="684"/>
      <c r="CV30" s="684"/>
      <c r="CW30" s="684"/>
      <c r="CX30" s="684"/>
      <c r="CY30" s="685"/>
      <c r="CZ30" s="688">
        <v>10.9</v>
      </c>
      <c r="DA30" s="717"/>
      <c r="DB30" s="717"/>
      <c r="DC30" s="721"/>
      <c r="DD30" s="692">
        <v>1155859</v>
      </c>
      <c r="DE30" s="684"/>
      <c r="DF30" s="684"/>
      <c r="DG30" s="684"/>
      <c r="DH30" s="684"/>
      <c r="DI30" s="684"/>
      <c r="DJ30" s="684"/>
      <c r="DK30" s="685"/>
      <c r="DL30" s="692">
        <v>1155859</v>
      </c>
      <c r="DM30" s="684"/>
      <c r="DN30" s="684"/>
      <c r="DO30" s="684"/>
      <c r="DP30" s="684"/>
      <c r="DQ30" s="684"/>
      <c r="DR30" s="684"/>
      <c r="DS30" s="684"/>
      <c r="DT30" s="684"/>
      <c r="DU30" s="684"/>
      <c r="DV30" s="685"/>
      <c r="DW30" s="688">
        <v>16.7</v>
      </c>
      <c r="DX30" s="717"/>
      <c r="DY30" s="717"/>
      <c r="DZ30" s="717"/>
      <c r="EA30" s="717"/>
      <c r="EB30" s="717"/>
      <c r="EC30" s="718"/>
    </row>
    <row r="31" spans="2:133" ht="11.25" customHeight="1" x14ac:dyDescent="0.15">
      <c r="B31" s="680" t="s">
        <v>307</v>
      </c>
      <c r="C31" s="681"/>
      <c r="D31" s="681"/>
      <c r="E31" s="681"/>
      <c r="F31" s="681"/>
      <c r="G31" s="681"/>
      <c r="H31" s="681"/>
      <c r="I31" s="681"/>
      <c r="J31" s="681"/>
      <c r="K31" s="681"/>
      <c r="L31" s="681"/>
      <c r="M31" s="681"/>
      <c r="N31" s="681"/>
      <c r="O31" s="681"/>
      <c r="P31" s="681"/>
      <c r="Q31" s="682"/>
      <c r="R31" s="683">
        <v>1165895</v>
      </c>
      <c r="S31" s="684"/>
      <c r="T31" s="684"/>
      <c r="U31" s="684"/>
      <c r="V31" s="684"/>
      <c r="W31" s="684"/>
      <c r="X31" s="684"/>
      <c r="Y31" s="685"/>
      <c r="Z31" s="686">
        <v>10.3</v>
      </c>
      <c r="AA31" s="686"/>
      <c r="AB31" s="686"/>
      <c r="AC31" s="686"/>
      <c r="AD31" s="687" t="s">
        <v>230</v>
      </c>
      <c r="AE31" s="687"/>
      <c r="AF31" s="687"/>
      <c r="AG31" s="687"/>
      <c r="AH31" s="687"/>
      <c r="AI31" s="687"/>
      <c r="AJ31" s="687"/>
      <c r="AK31" s="687"/>
      <c r="AL31" s="688" t="s">
        <v>173</v>
      </c>
      <c r="AM31" s="689"/>
      <c r="AN31" s="689"/>
      <c r="AO31" s="690"/>
      <c r="AP31" s="740" t="s">
        <v>308</v>
      </c>
      <c r="AQ31" s="741"/>
      <c r="AR31" s="741"/>
      <c r="AS31" s="741"/>
      <c r="AT31" s="746" t="s">
        <v>309</v>
      </c>
      <c r="AU31" s="231"/>
      <c r="AV31" s="231"/>
      <c r="AW31" s="231"/>
      <c r="AX31" s="669" t="s">
        <v>185</v>
      </c>
      <c r="AY31" s="670"/>
      <c r="AZ31" s="670"/>
      <c r="BA31" s="670"/>
      <c r="BB31" s="670"/>
      <c r="BC31" s="670"/>
      <c r="BD31" s="670"/>
      <c r="BE31" s="670"/>
      <c r="BF31" s="671"/>
      <c r="BG31" s="751">
        <v>98.9</v>
      </c>
      <c r="BH31" s="738"/>
      <c r="BI31" s="738"/>
      <c r="BJ31" s="738"/>
      <c r="BK31" s="738"/>
      <c r="BL31" s="738"/>
      <c r="BM31" s="678">
        <v>96.6</v>
      </c>
      <c r="BN31" s="738"/>
      <c r="BO31" s="738"/>
      <c r="BP31" s="738"/>
      <c r="BQ31" s="739"/>
      <c r="BR31" s="751">
        <v>98.9</v>
      </c>
      <c r="BS31" s="738"/>
      <c r="BT31" s="738"/>
      <c r="BU31" s="738"/>
      <c r="BV31" s="738"/>
      <c r="BW31" s="738"/>
      <c r="BX31" s="678">
        <v>96.5</v>
      </c>
      <c r="BY31" s="738"/>
      <c r="BZ31" s="738"/>
      <c r="CA31" s="738"/>
      <c r="CB31" s="739"/>
      <c r="CD31" s="725"/>
      <c r="CE31" s="726"/>
      <c r="CF31" s="698" t="s">
        <v>310</v>
      </c>
      <c r="CG31" s="699"/>
      <c r="CH31" s="699"/>
      <c r="CI31" s="699"/>
      <c r="CJ31" s="699"/>
      <c r="CK31" s="699"/>
      <c r="CL31" s="699"/>
      <c r="CM31" s="699"/>
      <c r="CN31" s="699"/>
      <c r="CO31" s="699"/>
      <c r="CP31" s="699"/>
      <c r="CQ31" s="700"/>
      <c r="CR31" s="683">
        <v>65398</v>
      </c>
      <c r="CS31" s="719"/>
      <c r="CT31" s="719"/>
      <c r="CU31" s="719"/>
      <c r="CV31" s="719"/>
      <c r="CW31" s="719"/>
      <c r="CX31" s="719"/>
      <c r="CY31" s="720"/>
      <c r="CZ31" s="688">
        <v>0.6</v>
      </c>
      <c r="DA31" s="717"/>
      <c r="DB31" s="717"/>
      <c r="DC31" s="721"/>
      <c r="DD31" s="692">
        <v>64745</v>
      </c>
      <c r="DE31" s="719"/>
      <c r="DF31" s="719"/>
      <c r="DG31" s="719"/>
      <c r="DH31" s="719"/>
      <c r="DI31" s="719"/>
      <c r="DJ31" s="719"/>
      <c r="DK31" s="720"/>
      <c r="DL31" s="692">
        <v>64745</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29" t="s">
        <v>311</v>
      </c>
      <c r="C32" s="730"/>
      <c r="D32" s="730"/>
      <c r="E32" s="730"/>
      <c r="F32" s="730"/>
      <c r="G32" s="730"/>
      <c r="H32" s="730"/>
      <c r="I32" s="730"/>
      <c r="J32" s="730"/>
      <c r="K32" s="730"/>
      <c r="L32" s="730"/>
      <c r="M32" s="730"/>
      <c r="N32" s="730"/>
      <c r="O32" s="730"/>
      <c r="P32" s="730"/>
      <c r="Q32" s="731"/>
      <c r="R32" s="683" t="s">
        <v>127</v>
      </c>
      <c r="S32" s="684"/>
      <c r="T32" s="684"/>
      <c r="U32" s="684"/>
      <c r="V32" s="684"/>
      <c r="W32" s="684"/>
      <c r="X32" s="684"/>
      <c r="Y32" s="685"/>
      <c r="Z32" s="686" t="s">
        <v>230</v>
      </c>
      <c r="AA32" s="686"/>
      <c r="AB32" s="686"/>
      <c r="AC32" s="686"/>
      <c r="AD32" s="687" t="s">
        <v>127</v>
      </c>
      <c r="AE32" s="687"/>
      <c r="AF32" s="687"/>
      <c r="AG32" s="687"/>
      <c r="AH32" s="687"/>
      <c r="AI32" s="687"/>
      <c r="AJ32" s="687"/>
      <c r="AK32" s="687"/>
      <c r="AL32" s="688" t="s">
        <v>230</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99.1</v>
      </c>
      <c r="BH32" s="719"/>
      <c r="BI32" s="719"/>
      <c r="BJ32" s="719"/>
      <c r="BK32" s="719"/>
      <c r="BL32" s="719"/>
      <c r="BM32" s="689">
        <v>97.6</v>
      </c>
      <c r="BN32" s="749"/>
      <c r="BO32" s="749"/>
      <c r="BP32" s="749"/>
      <c r="BQ32" s="750"/>
      <c r="BR32" s="752">
        <v>99.1</v>
      </c>
      <c r="BS32" s="719"/>
      <c r="BT32" s="719"/>
      <c r="BU32" s="719"/>
      <c r="BV32" s="719"/>
      <c r="BW32" s="719"/>
      <c r="BX32" s="689">
        <v>97.5</v>
      </c>
      <c r="BY32" s="749"/>
      <c r="BZ32" s="749"/>
      <c r="CA32" s="749"/>
      <c r="CB32" s="750"/>
      <c r="CD32" s="727"/>
      <c r="CE32" s="728"/>
      <c r="CF32" s="698" t="s">
        <v>314</v>
      </c>
      <c r="CG32" s="699"/>
      <c r="CH32" s="699"/>
      <c r="CI32" s="699"/>
      <c r="CJ32" s="699"/>
      <c r="CK32" s="699"/>
      <c r="CL32" s="699"/>
      <c r="CM32" s="699"/>
      <c r="CN32" s="699"/>
      <c r="CO32" s="699"/>
      <c r="CP32" s="699"/>
      <c r="CQ32" s="700"/>
      <c r="CR32" s="683" t="s">
        <v>127</v>
      </c>
      <c r="CS32" s="684"/>
      <c r="CT32" s="684"/>
      <c r="CU32" s="684"/>
      <c r="CV32" s="684"/>
      <c r="CW32" s="684"/>
      <c r="CX32" s="684"/>
      <c r="CY32" s="685"/>
      <c r="CZ32" s="688" t="s">
        <v>127</v>
      </c>
      <c r="DA32" s="717"/>
      <c r="DB32" s="717"/>
      <c r="DC32" s="721"/>
      <c r="DD32" s="692" t="s">
        <v>230</v>
      </c>
      <c r="DE32" s="684"/>
      <c r="DF32" s="684"/>
      <c r="DG32" s="684"/>
      <c r="DH32" s="684"/>
      <c r="DI32" s="684"/>
      <c r="DJ32" s="684"/>
      <c r="DK32" s="685"/>
      <c r="DL32" s="692" t="s">
        <v>173</v>
      </c>
      <c r="DM32" s="684"/>
      <c r="DN32" s="684"/>
      <c r="DO32" s="684"/>
      <c r="DP32" s="684"/>
      <c r="DQ32" s="684"/>
      <c r="DR32" s="684"/>
      <c r="DS32" s="684"/>
      <c r="DT32" s="684"/>
      <c r="DU32" s="684"/>
      <c r="DV32" s="685"/>
      <c r="DW32" s="688" t="s">
        <v>230</v>
      </c>
      <c r="DX32" s="717"/>
      <c r="DY32" s="717"/>
      <c r="DZ32" s="717"/>
      <c r="EA32" s="717"/>
      <c r="EB32" s="717"/>
      <c r="EC32" s="718"/>
    </row>
    <row r="33" spans="2:133" ht="11.25" customHeight="1" x14ac:dyDescent="0.15">
      <c r="B33" s="680" t="s">
        <v>315</v>
      </c>
      <c r="C33" s="681"/>
      <c r="D33" s="681"/>
      <c r="E33" s="681"/>
      <c r="F33" s="681"/>
      <c r="G33" s="681"/>
      <c r="H33" s="681"/>
      <c r="I33" s="681"/>
      <c r="J33" s="681"/>
      <c r="K33" s="681"/>
      <c r="L33" s="681"/>
      <c r="M33" s="681"/>
      <c r="N33" s="681"/>
      <c r="O33" s="681"/>
      <c r="P33" s="681"/>
      <c r="Q33" s="682"/>
      <c r="R33" s="683">
        <v>792830</v>
      </c>
      <c r="S33" s="684"/>
      <c r="T33" s="684"/>
      <c r="U33" s="684"/>
      <c r="V33" s="684"/>
      <c r="W33" s="684"/>
      <c r="X33" s="684"/>
      <c r="Y33" s="685"/>
      <c r="Z33" s="686">
        <v>7</v>
      </c>
      <c r="AA33" s="686"/>
      <c r="AB33" s="686"/>
      <c r="AC33" s="686"/>
      <c r="AD33" s="687" t="s">
        <v>230</v>
      </c>
      <c r="AE33" s="687"/>
      <c r="AF33" s="687"/>
      <c r="AG33" s="687"/>
      <c r="AH33" s="687"/>
      <c r="AI33" s="687"/>
      <c r="AJ33" s="687"/>
      <c r="AK33" s="687"/>
      <c r="AL33" s="688" t="s">
        <v>173</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98.6</v>
      </c>
      <c r="BH33" s="754"/>
      <c r="BI33" s="754"/>
      <c r="BJ33" s="754"/>
      <c r="BK33" s="754"/>
      <c r="BL33" s="754"/>
      <c r="BM33" s="755">
        <v>95.4</v>
      </c>
      <c r="BN33" s="754"/>
      <c r="BO33" s="754"/>
      <c r="BP33" s="754"/>
      <c r="BQ33" s="756"/>
      <c r="BR33" s="753">
        <v>98.6</v>
      </c>
      <c r="BS33" s="754"/>
      <c r="BT33" s="754"/>
      <c r="BU33" s="754"/>
      <c r="BV33" s="754"/>
      <c r="BW33" s="754"/>
      <c r="BX33" s="755">
        <v>95.1</v>
      </c>
      <c r="BY33" s="754"/>
      <c r="BZ33" s="754"/>
      <c r="CA33" s="754"/>
      <c r="CB33" s="756"/>
      <c r="CD33" s="698" t="s">
        <v>317</v>
      </c>
      <c r="CE33" s="699"/>
      <c r="CF33" s="699"/>
      <c r="CG33" s="699"/>
      <c r="CH33" s="699"/>
      <c r="CI33" s="699"/>
      <c r="CJ33" s="699"/>
      <c r="CK33" s="699"/>
      <c r="CL33" s="699"/>
      <c r="CM33" s="699"/>
      <c r="CN33" s="699"/>
      <c r="CO33" s="699"/>
      <c r="CP33" s="699"/>
      <c r="CQ33" s="700"/>
      <c r="CR33" s="683">
        <v>5329402</v>
      </c>
      <c r="CS33" s="719"/>
      <c r="CT33" s="719"/>
      <c r="CU33" s="719"/>
      <c r="CV33" s="719"/>
      <c r="CW33" s="719"/>
      <c r="CX33" s="719"/>
      <c r="CY33" s="720"/>
      <c r="CZ33" s="688">
        <v>47.9</v>
      </c>
      <c r="DA33" s="717"/>
      <c r="DB33" s="717"/>
      <c r="DC33" s="721"/>
      <c r="DD33" s="692">
        <v>4249529</v>
      </c>
      <c r="DE33" s="719"/>
      <c r="DF33" s="719"/>
      <c r="DG33" s="719"/>
      <c r="DH33" s="719"/>
      <c r="DI33" s="719"/>
      <c r="DJ33" s="719"/>
      <c r="DK33" s="720"/>
      <c r="DL33" s="692">
        <v>3181232</v>
      </c>
      <c r="DM33" s="719"/>
      <c r="DN33" s="719"/>
      <c r="DO33" s="719"/>
      <c r="DP33" s="719"/>
      <c r="DQ33" s="719"/>
      <c r="DR33" s="719"/>
      <c r="DS33" s="719"/>
      <c r="DT33" s="719"/>
      <c r="DU33" s="719"/>
      <c r="DV33" s="720"/>
      <c r="DW33" s="688">
        <v>46</v>
      </c>
      <c r="DX33" s="717"/>
      <c r="DY33" s="717"/>
      <c r="DZ33" s="717"/>
      <c r="EA33" s="717"/>
      <c r="EB33" s="717"/>
      <c r="EC33" s="718"/>
    </row>
    <row r="34" spans="2:133" ht="11.25" customHeight="1" x14ac:dyDescent="0.15">
      <c r="B34" s="680" t="s">
        <v>318</v>
      </c>
      <c r="C34" s="681"/>
      <c r="D34" s="681"/>
      <c r="E34" s="681"/>
      <c r="F34" s="681"/>
      <c r="G34" s="681"/>
      <c r="H34" s="681"/>
      <c r="I34" s="681"/>
      <c r="J34" s="681"/>
      <c r="K34" s="681"/>
      <c r="L34" s="681"/>
      <c r="M34" s="681"/>
      <c r="N34" s="681"/>
      <c r="O34" s="681"/>
      <c r="P34" s="681"/>
      <c r="Q34" s="682"/>
      <c r="R34" s="683">
        <v>30218</v>
      </c>
      <c r="S34" s="684"/>
      <c r="T34" s="684"/>
      <c r="U34" s="684"/>
      <c r="V34" s="684"/>
      <c r="W34" s="684"/>
      <c r="X34" s="684"/>
      <c r="Y34" s="685"/>
      <c r="Z34" s="686">
        <v>0.3</v>
      </c>
      <c r="AA34" s="686"/>
      <c r="AB34" s="686"/>
      <c r="AC34" s="686"/>
      <c r="AD34" s="687">
        <v>5516</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1721686</v>
      </c>
      <c r="CS34" s="684"/>
      <c r="CT34" s="684"/>
      <c r="CU34" s="684"/>
      <c r="CV34" s="684"/>
      <c r="CW34" s="684"/>
      <c r="CX34" s="684"/>
      <c r="CY34" s="685"/>
      <c r="CZ34" s="688">
        <v>15.5</v>
      </c>
      <c r="DA34" s="717"/>
      <c r="DB34" s="717"/>
      <c r="DC34" s="721"/>
      <c r="DD34" s="692">
        <v>1311309</v>
      </c>
      <c r="DE34" s="684"/>
      <c r="DF34" s="684"/>
      <c r="DG34" s="684"/>
      <c r="DH34" s="684"/>
      <c r="DI34" s="684"/>
      <c r="DJ34" s="684"/>
      <c r="DK34" s="685"/>
      <c r="DL34" s="692">
        <v>975878</v>
      </c>
      <c r="DM34" s="684"/>
      <c r="DN34" s="684"/>
      <c r="DO34" s="684"/>
      <c r="DP34" s="684"/>
      <c r="DQ34" s="684"/>
      <c r="DR34" s="684"/>
      <c r="DS34" s="684"/>
      <c r="DT34" s="684"/>
      <c r="DU34" s="684"/>
      <c r="DV34" s="685"/>
      <c r="DW34" s="688">
        <v>14.1</v>
      </c>
      <c r="DX34" s="717"/>
      <c r="DY34" s="717"/>
      <c r="DZ34" s="717"/>
      <c r="EA34" s="717"/>
      <c r="EB34" s="717"/>
      <c r="EC34" s="718"/>
    </row>
    <row r="35" spans="2:133" ht="11.25" customHeight="1" x14ac:dyDescent="0.15">
      <c r="B35" s="680" t="s">
        <v>320</v>
      </c>
      <c r="C35" s="681"/>
      <c r="D35" s="681"/>
      <c r="E35" s="681"/>
      <c r="F35" s="681"/>
      <c r="G35" s="681"/>
      <c r="H35" s="681"/>
      <c r="I35" s="681"/>
      <c r="J35" s="681"/>
      <c r="K35" s="681"/>
      <c r="L35" s="681"/>
      <c r="M35" s="681"/>
      <c r="N35" s="681"/>
      <c r="O35" s="681"/>
      <c r="P35" s="681"/>
      <c r="Q35" s="682"/>
      <c r="R35" s="683">
        <v>36000</v>
      </c>
      <c r="S35" s="684"/>
      <c r="T35" s="684"/>
      <c r="U35" s="684"/>
      <c r="V35" s="684"/>
      <c r="W35" s="684"/>
      <c r="X35" s="684"/>
      <c r="Y35" s="685"/>
      <c r="Z35" s="686">
        <v>0.3</v>
      </c>
      <c r="AA35" s="686"/>
      <c r="AB35" s="686"/>
      <c r="AC35" s="686"/>
      <c r="AD35" s="687" t="s">
        <v>173</v>
      </c>
      <c r="AE35" s="687"/>
      <c r="AF35" s="687"/>
      <c r="AG35" s="687"/>
      <c r="AH35" s="687"/>
      <c r="AI35" s="687"/>
      <c r="AJ35" s="687"/>
      <c r="AK35" s="687"/>
      <c r="AL35" s="688" t="s">
        <v>173</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131603</v>
      </c>
      <c r="CS35" s="719"/>
      <c r="CT35" s="719"/>
      <c r="CU35" s="719"/>
      <c r="CV35" s="719"/>
      <c r="CW35" s="719"/>
      <c r="CX35" s="719"/>
      <c r="CY35" s="720"/>
      <c r="CZ35" s="688">
        <v>1.2</v>
      </c>
      <c r="DA35" s="717"/>
      <c r="DB35" s="717"/>
      <c r="DC35" s="721"/>
      <c r="DD35" s="692">
        <v>114671</v>
      </c>
      <c r="DE35" s="719"/>
      <c r="DF35" s="719"/>
      <c r="DG35" s="719"/>
      <c r="DH35" s="719"/>
      <c r="DI35" s="719"/>
      <c r="DJ35" s="719"/>
      <c r="DK35" s="720"/>
      <c r="DL35" s="692">
        <v>95132</v>
      </c>
      <c r="DM35" s="719"/>
      <c r="DN35" s="719"/>
      <c r="DO35" s="719"/>
      <c r="DP35" s="719"/>
      <c r="DQ35" s="719"/>
      <c r="DR35" s="719"/>
      <c r="DS35" s="719"/>
      <c r="DT35" s="719"/>
      <c r="DU35" s="719"/>
      <c r="DV35" s="720"/>
      <c r="DW35" s="688">
        <v>1.4</v>
      </c>
      <c r="DX35" s="717"/>
      <c r="DY35" s="717"/>
      <c r="DZ35" s="717"/>
      <c r="EA35" s="717"/>
      <c r="EB35" s="717"/>
      <c r="EC35" s="718"/>
    </row>
    <row r="36" spans="2:133" ht="11.25" customHeight="1" x14ac:dyDescent="0.15">
      <c r="B36" s="680" t="s">
        <v>324</v>
      </c>
      <c r="C36" s="681"/>
      <c r="D36" s="681"/>
      <c r="E36" s="681"/>
      <c r="F36" s="681"/>
      <c r="G36" s="681"/>
      <c r="H36" s="681"/>
      <c r="I36" s="681"/>
      <c r="J36" s="681"/>
      <c r="K36" s="681"/>
      <c r="L36" s="681"/>
      <c r="M36" s="681"/>
      <c r="N36" s="681"/>
      <c r="O36" s="681"/>
      <c r="P36" s="681"/>
      <c r="Q36" s="682"/>
      <c r="R36" s="683">
        <v>235462</v>
      </c>
      <c r="S36" s="684"/>
      <c r="T36" s="684"/>
      <c r="U36" s="684"/>
      <c r="V36" s="684"/>
      <c r="W36" s="684"/>
      <c r="X36" s="684"/>
      <c r="Y36" s="685"/>
      <c r="Z36" s="686">
        <v>2.1</v>
      </c>
      <c r="AA36" s="686"/>
      <c r="AB36" s="686"/>
      <c r="AC36" s="686"/>
      <c r="AD36" s="687" t="s">
        <v>230</v>
      </c>
      <c r="AE36" s="687"/>
      <c r="AF36" s="687"/>
      <c r="AG36" s="687"/>
      <c r="AH36" s="687"/>
      <c r="AI36" s="687"/>
      <c r="AJ36" s="687"/>
      <c r="AK36" s="687"/>
      <c r="AL36" s="688" t="s">
        <v>230</v>
      </c>
      <c r="AM36" s="689"/>
      <c r="AN36" s="689"/>
      <c r="AO36" s="690"/>
      <c r="AP36" s="235"/>
      <c r="AQ36" s="757" t="s">
        <v>325</v>
      </c>
      <c r="AR36" s="758"/>
      <c r="AS36" s="758"/>
      <c r="AT36" s="758"/>
      <c r="AU36" s="758"/>
      <c r="AV36" s="758"/>
      <c r="AW36" s="758"/>
      <c r="AX36" s="758"/>
      <c r="AY36" s="759"/>
      <c r="AZ36" s="672">
        <v>1594667</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31103</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2117390</v>
      </c>
      <c r="CS36" s="684"/>
      <c r="CT36" s="684"/>
      <c r="CU36" s="684"/>
      <c r="CV36" s="684"/>
      <c r="CW36" s="684"/>
      <c r="CX36" s="684"/>
      <c r="CY36" s="685"/>
      <c r="CZ36" s="688">
        <v>19</v>
      </c>
      <c r="DA36" s="717"/>
      <c r="DB36" s="717"/>
      <c r="DC36" s="721"/>
      <c r="DD36" s="692">
        <v>1763446</v>
      </c>
      <c r="DE36" s="684"/>
      <c r="DF36" s="684"/>
      <c r="DG36" s="684"/>
      <c r="DH36" s="684"/>
      <c r="DI36" s="684"/>
      <c r="DJ36" s="684"/>
      <c r="DK36" s="685"/>
      <c r="DL36" s="692">
        <v>1386866</v>
      </c>
      <c r="DM36" s="684"/>
      <c r="DN36" s="684"/>
      <c r="DO36" s="684"/>
      <c r="DP36" s="684"/>
      <c r="DQ36" s="684"/>
      <c r="DR36" s="684"/>
      <c r="DS36" s="684"/>
      <c r="DT36" s="684"/>
      <c r="DU36" s="684"/>
      <c r="DV36" s="685"/>
      <c r="DW36" s="688">
        <v>20</v>
      </c>
      <c r="DX36" s="717"/>
      <c r="DY36" s="717"/>
      <c r="DZ36" s="717"/>
      <c r="EA36" s="717"/>
      <c r="EB36" s="717"/>
      <c r="EC36" s="718"/>
    </row>
    <row r="37" spans="2:133" ht="11.25" customHeight="1" x14ac:dyDescent="0.15">
      <c r="B37" s="680" t="s">
        <v>328</v>
      </c>
      <c r="C37" s="681"/>
      <c r="D37" s="681"/>
      <c r="E37" s="681"/>
      <c r="F37" s="681"/>
      <c r="G37" s="681"/>
      <c r="H37" s="681"/>
      <c r="I37" s="681"/>
      <c r="J37" s="681"/>
      <c r="K37" s="681"/>
      <c r="L37" s="681"/>
      <c r="M37" s="681"/>
      <c r="N37" s="681"/>
      <c r="O37" s="681"/>
      <c r="P37" s="681"/>
      <c r="Q37" s="682"/>
      <c r="R37" s="683">
        <v>73190</v>
      </c>
      <c r="S37" s="684"/>
      <c r="T37" s="684"/>
      <c r="U37" s="684"/>
      <c r="V37" s="684"/>
      <c r="W37" s="684"/>
      <c r="X37" s="684"/>
      <c r="Y37" s="685"/>
      <c r="Z37" s="686">
        <v>0.6</v>
      </c>
      <c r="AA37" s="686"/>
      <c r="AB37" s="686"/>
      <c r="AC37" s="686"/>
      <c r="AD37" s="687" t="s">
        <v>127</v>
      </c>
      <c r="AE37" s="687"/>
      <c r="AF37" s="687"/>
      <c r="AG37" s="687"/>
      <c r="AH37" s="687"/>
      <c r="AI37" s="687"/>
      <c r="AJ37" s="687"/>
      <c r="AK37" s="687"/>
      <c r="AL37" s="688" t="s">
        <v>230</v>
      </c>
      <c r="AM37" s="689"/>
      <c r="AN37" s="689"/>
      <c r="AO37" s="690"/>
      <c r="AQ37" s="761" t="s">
        <v>329</v>
      </c>
      <c r="AR37" s="762"/>
      <c r="AS37" s="762"/>
      <c r="AT37" s="762"/>
      <c r="AU37" s="762"/>
      <c r="AV37" s="762"/>
      <c r="AW37" s="762"/>
      <c r="AX37" s="762"/>
      <c r="AY37" s="763"/>
      <c r="AZ37" s="683">
        <v>385834</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20963</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793622</v>
      </c>
      <c r="CS37" s="719"/>
      <c r="CT37" s="719"/>
      <c r="CU37" s="719"/>
      <c r="CV37" s="719"/>
      <c r="CW37" s="719"/>
      <c r="CX37" s="719"/>
      <c r="CY37" s="720"/>
      <c r="CZ37" s="688">
        <v>7.1</v>
      </c>
      <c r="DA37" s="717"/>
      <c r="DB37" s="717"/>
      <c r="DC37" s="721"/>
      <c r="DD37" s="692">
        <v>793510</v>
      </c>
      <c r="DE37" s="719"/>
      <c r="DF37" s="719"/>
      <c r="DG37" s="719"/>
      <c r="DH37" s="719"/>
      <c r="DI37" s="719"/>
      <c r="DJ37" s="719"/>
      <c r="DK37" s="720"/>
      <c r="DL37" s="692">
        <v>781898</v>
      </c>
      <c r="DM37" s="719"/>
      <c r="DN37" s="719"/>
      <c r="DO37" s="719"/>
      <c r="DP37" s="719"/>
      <c r="DQ37" s="719"/>
      <c r="DR37" s="719"/>
      <c r="DS37" s="719"/>
      <c r="DT37" s="719"/>
      <c r="DU37" s="719"/>
      <c r="DV37" s="720"/>
      <c r="DW37" s="688">
        <v>11.3</v>
      </c>
      <c r="DX37" s="717"/>
      <c r="DY37" s="717"/>
      <c r="DZ37" s="717"/>
      <c r="EA37" s="717"/>
      <c r="EB37" s="717"/>
      <c r="EC37" s="718"/>
    </row>
    <row r="38" spans="2:133" ht="11.25" customHeight="1" x14ac:dyDescent="0.15">
      <c r="B38" s="680" t="s">
        <v>332</v>
      </c>
      <c r="C38" s="681"/>
      <c r="D38" s="681"/>
      <c r="E38" s="681"/>
      <c r="F38" s="681"/>
      <c r="G38" s="681"/>
      <c r="H38" s="681"/>
      <c r="I38" s="681"/>
      <c r="J38" s="681"/>
      <c r="K38" s="681"/>
      <c r="L38" s="681"/>
      <c r="M38" s="681"/>
      <c r="N38" s="681"/>
      <c r="O38" s="681"/>
      <c r="P38" s="681"/>
      <c r="Q38" s="682"/>
      <c r="R38" s="683">
        <v>324536</v>
      </c>
      <c r="S38" s="684"/>
      <c r="T38" s="684"/>
      <c r="U38" s="684"/>
      <c r="V38" s="684"/>
      <c r="W38" s="684"/>
      <c r="X38" s="684"/>
      <c r="Y38" s="685"/>
      <c r="Z38" s="686">
        <v>2.9</v>
      </c>
      <c r="AA38" s="686"/>
      <c r="AB38" s="686"/>
      <c r="AC38" s="686"/>
      <c r="AD38" s="687">
        <v>1</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261330</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3440</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923914</v>
      </c>
      <c r="CS38" s="684"/>
      <c r="CT38" s="684"/>
      <c r="CU38" s="684"/>
      <c r="CV38" s="684"/>
      <c r="CW38" s="684"/>
      <c r="CX38" s="684"/>
      <c r="CY38" s="685"/>
      <c r="CZ38" s="688">
        <v>8.3000000000000007</v>
      </c>
      <c r="DA38" s="717"/>
      <c r="DB38" s="717"/>
      <c r="DC38" s="721"/>
      <c r="DD38" s="692">
        <v>766931</v>
      </c>
      <c r="DE38" s="684"/>
      <c r="DF38" s="684"/>
      <c r="DG38" s="684"/>
      <c r="DH38" s="684"/>
      <c r="DI38" s="684"/>
      <c r="DJ38" s="684"/>
      <c r="DK38" s="685"/>
      <c r="DL38" s="692">
        <v>723356</v>
      </c>
      <c r="DM38" s="684"/>
      <c r="DN38" s="684"/>
      <c r="DO38" s="684"/>
      <c r="DP38" s="684"/>
      <c r="DQ38" s="684"/>
      <c r="DR38" s="684"/>
      <c r="DS38" s="684"/>
      <c r="DT38" s="684"/>
      <c r="DU38" s="684"/>
      <c r="DV38" s="685"/>
      <c r="DW38" s="688">
        <v>10.5</v>
      </c>
      <c r="DX38" s="717"/>
      <c r="DY38" s="717"/>
      <c r="DZ38" s="717"/>
      <c r="EA38" s="717"/>
      <c r="EB38" s="717"/>
      <c r="EC38" s="718"/>
    </row>
    <row r="39" spans="2:133" ht="11.25" customHeight="1" x14ac:dyDescent="0.15">
      <c r="B39" s="680" t="s">
        <v>336</v>
      </c>
      <c r="C39" s="681"/>
      <c r="D39" s="681"/>
      <c r="E39" s="681"/>
      <c r="F39" s="681"/>
      <c r="G39" s="681"/>
      <c r="H39" s="681"/>
      <c r="I39" s="681"/>
      <c r="J39" s="681"/>
      <c r="K39" s="681"/>
      <c r="L39" s="681"/>
      <c r="M39" s="681"/>
      <c r="N39" s="681"/>
      <c r="O39" s="681"/>
      <c r="P39" s="681"/>
      <c r="Q39" s="682"/>
      <c r="R39" s="683">
        <v>1119154</v>
      </c>
      <c r="S39" s="684"/>
      <c r="T39" s="684"/>
      <c r="U39" s="684"/>
      <c r="V39" s="684"/>
      <c r="W39" s="684"/>
      <c r="X39" s="684"/>
      <c r="Y39" s="685"/>
      <c r="Z39" s="686">
        <v>9.8000000000000007</v>
      </c>
      <c r="AA39" s="686"/>
      <c r="AB39" s="686"/>
      <c r="AC39" s="686"/>
      <c r="AD39" s="687" t="s">
        <v>230</v>
      </c>
      <c r="AE39" s="687"/>
      <c r="AF39" s="687"/>
      <c r="AG39" s="687"/>
      <c r="AH39" s="687"/>
      <c r="AI39" s="687"/>
      <c r="AJ39" s="687"/>
      <c r="AK39" s="687"/>
      <c r="AL39" s="688" t="s">
        <v>230</v>
      </c>
      <c r="AM39" s="689"/>
      <c r="AN39" s="689"/>
      <c r="AO39" s="690"/>
      <c r="AQ39" s="761" t="s">
        <v>337</v>
      </c>
      <c r="AR39" s="762"/>
      <c r="AS39" s="762"/>
      <c r="AT39" s="762"/>
      <c r="AU39" s="762"/>
      <c r="AV39" s="762"/>
      <c r="AW39" s="762"/>
      <c r="AX39" s="762"/>
      <c r="AY39" s="763"/>
      <c r="AZ39" s="683">
        <v>23589</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5638</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355367</v>
      </c>
      <c r="CS39" s="719"/>
      <c r="CT39" s="719"/>
      <c r="CU39" s="719"/>
      <c r="CV39" s="719"/>
      <c r="CW39" s="719"/>
      <c r="CX39" s="719"/>
      <c r="CY39" s="720"/>
      <c r="CZ39" s="688">
        <v>3.2</v>
      </c>
      <c r="DA39" s="717"/>
      <c r="DB39" s="717"/>
      <c r="DC39" s="721"/>
      <c r="DD39" s="692">
        <v>291974</v>
      </c>
      <c r="DE39" s="719"/>
      <c r="DF39" s="719"/>
      <c r="DG39" s="719"/>
      <c r="DH39" s="719"/>
      <c r="DI39" s="719"/>
      <c r="DJ39" s="719"/>
      <c r="DK39" s="720"/>
      <c r="DL39" s="692" t="s">
        <v>127</v>
      </c>
      <c r="DM39" s="719"/>
      <c r="DN39" s="719"/>
      <c r="DO39" s="719"/>
      <c r="DP39" s="719"/>
      <c r="DQ39" s="719"/>
      <c r="DR39" s="719"/>
      <c r="DS39" s="719"/>
      <c r="DT39" s="719"/>
      <c r="DU39" s="719"/>
      <c r="DV39" s="720"/>
      <c r="DW39" s="688" t="s">
        <v>230</v>
      </c>
      <c r="DX39" s="717"/>
      <c r="DY39" s="717"/>
      <c r="DZ39" s="717"/>
      <c r="EA39" s="717"/>
      <c r="EB39" s="717"/>
      <c r="EC39" s="718"/>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173</v>
      </c>
      <c r="S40" s="684"/>
      <c r="T40" s="684"/>
      <c r="U40" s="684"/>
      <c r="V40" s="684"/>
      <c r="W40" s="684"/>
      <c r="X40" s="684"/>
      <c r="Y40" s="685"/>
      <c r="Z40" s="686" t="s">
        <v>230</v>
      </c>
      <c r="AA40" s="686"/>
      <c r="AB40" s="686"/>
      <c r="AC40" s="686"/>
      <c r="AD40" s="687" t="s">
        <v>230</v>
      </c>
      <c r="AE40" s="687"/>
      <c r="AF40" s="687"/>
      <c r="AG40" s="687"/>
      <c r="AH40" s="687"/>
      <c r="AI40" s="687"/>
      <c r="AJ40" s="687"/>
      <c r="AK40" s="687"/>
      <c r="AL40" s="688" t="s">
        <v>173</v>
      </c>
      <c r="AM40" s="689"/>
      <c r="AN40" s="689"/>
      <c r="AO40" s="690"/>
      <c r="AQ40" s="761" t="s">
        <v>341</v>
      </c>
      <c r="AR40" s="762"/>
      <c r="AS40" s="762"/>
      <c r="AT40" s="762"/>
      <c r="AU40" s="762"/>
      <c r="AV40" s="762"/>
      <c r="AW40" s="762"/>
      <c r="AX40" s="762"/>
      <c r="AY40" s="763"/>
      <c r="AZ40" s="683" t="s">
        <v>230</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88</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79442</v>
      </c>
      <c r="CS40" s="684"/>
      <c r="CT40" s="684"/>
      <c r="CU40" s="684"/>
      <c r="CV40" s="684"/>
      <c r="CW40" s="684"/>
      <c r="CX40" s="684"/>
      <c r="CY40" s="685"/>
      <c r="CZ40" s="688">
        <v>0.7</v>
      </c>
      <c r="DA40" s="717"/>
      <c r="DB40" s="717"/>
      <c r="DC40" s="721"/>
      <c r="DD40" s="692">
        <v>1198</v>
      </c>
      <c r="DE40" s="684"/>
      <c r="DF40" s="684"/>
      <c r="DG40" s="684"/>
      <c r="DH40" s="684"/>
      <c r="DI40" s="684"/>
      <c r="DJ40" s="684"/>
      <c r="DK40" s="685"/>
      <c r="DL40" s="692" t="s">
        <v>173</v>
      </c>
      <c r="DM40" s="684"/>
      <c r="DN40" s="684"/>
      <c r="DO40" s="684"/>
      <c r="DP40" s="684"/>
      <c r="DQ40" s="684"/>
      <c r="DR40" s="684"/>
      <c r="DS40" s="684"/>
      <c r="DT40" s="684"/>
      <c r="DU40" s="684"/>
      <c r="DV40" s="685"/>
      <c r="DW40" s="688" t="s">
        <v>127</v>
      </c>
      <c r="DX40" s="717"/>
      <c r="DY40" s="717"/>
      <c r="DZ40" s="717"/>
      <c r="EA40" s="717"/>
      <c r="EB40" s="717"/>
      <c r="EC40" s="718"/>
    </row>
    <row r="41" spans="2:133" ht="11.25" customHeight="1" x14ac:dyDescent="0.15">
      <c r="B41" s="680" t="s">
        <v>345</v>
      </c>
      <c r="C41" s="681"/>
      <c r="D41" s="681"/>
      <c r="E41" s="681"/>
      <c r="F41" s="681"/>
      <c r="G41" s="681"/>
      <c r="H41" s="681"/>
      <c r="I41" s="681"/>
      <c r="J41" s="681"/>
      <c r="K41" s="681"/>
      <c r="L41" s="681"/>
      <c r="M41" s="681"/>
      <c r="N41" s="681"/>
      <c r="O41" s="681"/>
      <c r="P41" s="681"/>
      <c r="Q41" s="682"/>
      <c r="R41" s="683">
        <v>270654</v>
      </c>
      <c r="S41" s="684"/>
      <c r="T41" s="684"/>
      <c r="U41" s="684"/>
      <c r="V41" s="684"/>
      <c r="W41" s="684"/>
      <c r="X41" s="684"/>
      <c r="Y41" s="685"/>
      <c r="Z41" s="686">
        <v>2.4</v>
      </c>
      <c r="AA41" s="686"/>
      <c r="AB41" s="686"/>
      <c r="AC41" s="686"/>
      <c r="AD41" s="687" t="s">
        <v>127</v>
      </c>
      <c r="AE41" s="687"/>
      <c r="AF41" s="687"/>
      <c r="AG41" s="687"/>
      <c r="AH41" s="687"/>
      <c r="AI41" s="687"/>
      <c r="AJ41" s="687"/>
      <c r="AK41" s="687"/>
      <c r="AL41" s="688" t="s">
        <v>230</v>
      </c>
      <c r="AM41" s="689"/>
      <c r="AN41" s="689"/>
      <c r="AO41" s="690"/>
      <c r="AQ41" s="761" t="s">
        <v>346</v>
      </c>
      <c r="AR41" s="762"/>
      <c r="AS41" s="762"/>
      <c r="AT41" s="762"/>
      <c r="AU41" s="762"/>
      <c r="AV41" s="762"/>
      <c r="AW41" s="762"/>
      <c r="AX41" s="762"/>
      <c r="AY41" s="763"/>
      <c r="AZ41" s="683">
        <v>190445</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230</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230</v>
      </c>
      <c r="CS41" s="719"/>
      <c r="CT41" s="719"/>
      <c r="CU41" s="719"/>
      <c r="CV41" s="719"/>
      <c r="CW41" s="719"/>
      <c r="CX41" s="719"/>
      <c r="CY41" s="720"/>
      <c r="CZ41" s="688" t="s">
        <v>230</v>
      </c>
      <c r="DA41" s="717"/>
      <c r="DB41" s="717"/>
      <c r="DC41" s="721"/>
      <c r="DD41" s="692" t="s">
        <v>173</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349</v>
      </c>
      <c r="C42" s="734"/>
      <c r="D42" s="734"/>
      <c r="E42" s="734"/>
      <c r="F42" s="734"/>
      <c r="G42" s="734"/>
      <c r="H42" s="734"/>
      <c r="I42" s="734"/>
      <c r="J42" s="734"/>
      <c r="K42" s="734"/>
      <c r="L42" s="734"/>
      <c r="M42" s="734"/>
      <c r="N42" s="734"/>
      <c r="O42" s="734"/>
      <c r="P42" s="734"/>
      <c r="Q42" s="735"/>
      <c r="R42" s="768">
        <v>11364107</v>
      </c>
      <c r="S42" s="769"/>
      <c r="T42" s="769"/>
      <c r="U42" s="769"/>
      <c r="V42" s="769"/>
      <c r="W42" s="769"/>
      <c r="X42" s="769"/>
      <c r="Y42" s="777"/>
      <c r="Z42" s="778">
        <v>100</v>
      </c>
      <c r="AA42" s="778"/>
      <c r="AB42" s="778"/>
      <c r="AC42" s="778"/>
      <c r="AD42" s="779">
        <v>6649070</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733469</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324</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1598982</v>
      </c>
      <c r="CS42" s="684"/>
      <c r="CT42" s="684"/>
      <c r="CU42" s="684"/>
      <c r="CV42" s="684"/>
      <c r="CW42" s="684"/>
      <c r="CX42" s="684"/>
      <c r="CY42" s="685"/>
      <c r="CZ42" s="688">
        <v>14.4</v>
      </c>
      <c r="DA42" s="689"/>
      <c r="DB42" s="689"/>
      <c r="DC42" s="701"/>
      <c r="DD42" s="692">
        <v>131982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12891</v>
      </c>
      <c r="CS43" s="719"/>
      <c r="CT43" s="719"/>
      <c r="CU43" s="719"/>
      <c r="CV43" s="719"/>
      <c r="CW43" s="719"/>
      <c r="CX43" s="719"/>
      <c r="CY43" s="720"/>
      <c r="CZ43" s="688">
        <v>0.1</v>
      </c>
      <c r="DA43" s="717"/>
      <c r="DB43" s="717"/>
      <c r="DC43" s="721"/>
      <c r="DD43" s="692">
        <v>12891</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301</v>
      </c>
      <c r="CE44" s="796"/>
      <c r="CF44" s="680" t="s">
        <v>354</v>
      </c>
      <c r="CG44" s="681"/>
      <c r="CH44" s="681"/>
      <c r="CI44" s="681"/>
      <c r="CJ44" s="681"/>
      <c r="CK44" s="681"/>
      <c r="CL44" s="681"/>
      <c r="CM44" s="681"/>
      <c r="CN44" s="681"/>
      <c r="CO44" s="681"/>
      <c r="CP44" s="681"/>
      <c r="CQ44" s="682"/>
      <c r="CR44" s="683">
        <v>1593173</v>
      </c>
      <c r="CS44" s="684"/>
      <c r="CT44" s="684"/>
      <c r="CU44" s="684"/>
      <c r="CV44" s="684"/>
      <c r="CW44" s="684"/>
      <c r="CX44" s="684"/>
      <c r="CY44" s="685"/>
      <c r="CZ44" s="688">
        <v>14.3</v>
      </c>
      <c r="DA44" s="689"/>
      <c r="DB44" s="689"/>
      <c r="DC44" s="701"/>
      <c r="DD44" s="692">
        <v>131573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1142109</v>
      </c>
      <c r="CS45" s="719"/>
      <c r="CT45" s="719"/>
      <c r="CU45" s="719"/>
      <c r="CV45" s="719"/>
      <c r="CW45" s="719"/>
      <c r="CX45" s="719"/>
      <c r="CY45" s="720"/>
      <c r="CZ45" s="688">
        <v>10.3</v>
      </c>
      <c r="DA45" s="717"/>
      <c r="DB45" s="717"/>
      <c r="DC45" s="721"/>
      <c r="DD45" s="692">
        <v>18499</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432622</v>
      </c>
      <c r="CS46" s="684"/>
      <c r="CT46" s="684"/>
      <c r="CU46" s="684"/>
      <c r="CV46" s="684"/>
      <c r="CW46" s="684"/>
      <c r="CX46" s="684"/>
      <c r="CY46" s="685"/>
      <c r="CZ46" s="688">
        <v>3.9</v>
      </c>
      <c r="DA46" s="689"/>
      <c r="DB46" s="689"/>
      <c r="DC46" s="701"/>
      <c r="DD46" s="692">
        <v>107324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5809</v>
      </c>
      <c r="CS47" s="719"/>
      <c r="CT47" s="719"/>
      <c r="CU47" s="719"/>
      <c r="CV47" s="719"/>
      <c r="CW47" s="719"/>
      <c r="CX47" s="719"/>
      <c r="CY47" s="720"/>
      <c r="CZ47" s="688">
        <v>0.1</v>
      </c>
      <c r="DA47" s="717"/>
      <c r="DB47" s="717"/>
      <c r="DC47" s="721"/>
      <c r="DD47" s="692">
        <v>409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173</v>
      </c>
      <c r="CS48" s="684"/>
      <c r="CT48" s="684"/>
      <c r="CU48" s="684"/>
      <c r="CV48" s="684"/>
      <c r="CW48" s="684"/>
      <c r="CX48" s="684"/>
      <c r="CY48" s="685"/>
      <c r="CZ48" s="688" t="s">
        <v>173</v>
      </c>
      <c r="DA48" s="689"/>
      <c r="DB48" s="689"/>
      <c r="DC48" s="701"/>
      <c r="DD48" s="692" t="s">
        <v>173</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362</v>
      </c>
      <c r="CE49" s="734"/>
      <c r="CF49" s="734"/>
      <c r="CG49" s="734"/>
      <c r="CH49" s="734"/>
      <c r="CI49" s="734"/>
      <c r="CJ49" s="734"/>
      <c r="CK49" s="734"/>
      <c r="CL49" s="734"/>
      <c r="CM49" s="734"/>
      <c r="CN49" s="734"/>
      <c r="CO49" s="734"/>
      <c r="CP49" s="734"/>
      <c r="CQ49" s="735"/>
      <c r="CR49" s="768">
        <v>11126347</v>
      </c>
      <c r="CS49" s="754"/>
      <c r="CT49" s="754"/>
      <c r="CU49" s="754"/>
      <c r="CV49" s="754"/>
      <c r="CW49" s="754"/>
      <c r="CX49" s="754"/>
      <c r="CY49" s="785"/>
      <c r="CZ49" s="780">
        <v>100</v>
      </c>
      <c r="DA49" s="786"/>
      <c r="DB49" s="786"/>
      <c r="DC49" s="787"/>
      <c r="DD49" s="788">
        <v>7665757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XYrU9G5zm/itxTMTJkcKebdlvl1Uau8X9CUdhgSe7hr/D5FjwldII6qtU2zA71TRRQdaOrlHHx2wiF2nhRgyog==" saltValue="rDbl3mwY7ZK0ZNL/tnt3f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11364</v>
      </c>
      <c r="R7" s="819"/>
      <c r="S7" s="819"/>
      <c r="T7" s="819"/>
      <c r="U7" s="819"/>
      <c r="V7" s="819">
        <v>11126</v>
      </c>
      <c r="W7" s="819"/>
      <c r="X7" s="819"/>
      <c r="Y7" s="819"/>
      <c r="Z7" s="819"/>
      <c r="AA7" s="819">
        <v>238</v>
      </c>
      <c r="AB7" s="819"/>
      <c r="AC7" s="819"/>
      <c r="AD7" s="819"/>
      <c r="AE7" s="820"/>
      <c r="AF7" s="821">
        <v>172</v>
      </c>
      <c r="AG7" s="822"/>
      <c r="AH7" s="822"/>
      <c r="AI7" s="822"/>
      <c r="AJ7" s="823"/>
      <c r="AK7" s="858">
        <v>235</v>
      </c>
      <c r="AL7" s="859"/>
      <c r="AM7" s="859"/>
      <c r="AN7" s="859"/>
      <c r="AO7" s="859"/>
      <c r="AP7" s="859">
        <v>10919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387</v>
      </c>
      <c r="B23" s="874" t="s">
        <v>388</v>
      </c>
      <c r="C23" s="875"/>
      <c r="D23" s="875"/>
      <c r="E23" s="875"/>
      <c r="F23" s="875"/>
      <c r="G23" s="875"/>
      <c r="H23" s="875"/>
      <c r="I23" s="875"/>
      <c r="J23" s="875"/>
      <c r="K23" s="875"/>
      <c r="L23" s="875"/>
      <c r="M23" s="875"/>
      <c r="N23" s="875"/>
      <c r="O23" s="875"/>
      <c r="P23" s="876"/>
      <c r="Q23" s="877">
        <v>11364</v>
      </c>
      <c r="R23" s="878"/>
      <c r="S23" s="878"/>
      <c r="T23" s="878"/>
      <c r="U23" s="878"/>
      <c r="V23" s="878">
        <v>11126</v>
      </c>
      <c r="W23" s="878"/>
      <c r="X23" s="878"/>
      <c r="Y23" s="878"/>
      <c r="Z23" s="878"/>
      <c r="AA23" s="878">
        <v>238</v>
      </c>
      <c r="AB23" s="878"/>
      <c r="AC23" s="878"/>
      <c r="AD23" s="878"/>
      <c r="AE23" s="879"/>
      <c r="AF23" s="880">
        <v>172</v>
      </c>
      <c r="AG23" s="878"/>
      <c r="AH23" s="878"/>
      <c r="AI23" s="878"/>
      <c r="AJ23" s="881"/>
      <c r="AK23" s="882"/>
      <c r="AL23" s="883"/>
      <c r="AM23" s="883"/>
      <c r="AN23" s="883"/>
      <c r="AO23" s="883"/>
      <c r="AP23" s="878">
        <v>10919</v>
      </c>
      <c r="AQ23" s="878"/>
      <c r="AR23" s="878"/>
      <c r="AS23" s="878"/>
      <c r="AT23" s="878"/>
      <c r="AU23" s="884"/>
      <c r="AV23" s="884"/>
      <c r="AW23" s="884"/>
      <c r="AX23" s="884"/>
      <c r="AY23" s="885"/>
      <c r="AZ23" s="893" t="s">
        <v>127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389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391</v>
      </c>
      <c r="R26" s="802"/>
      <c r="S26" s="802"/>
      <c r="T26" s="802"/>
      <c r="U26" s="803"/>
      <c r="V26" s="801" t="s">
        <v>392</v>
      </c>
      <c r="W26" s="802"/>
      <c r="X26" s="802"/>
      <c r="Y26" s="802"/>
      <c r="Z26" s="803"/>
      <c r="AA26" s="801" t="s">
        <v>393</v>
      </c>
      <c r="AB26" s="802"/>
      <c r="AC26" s="802"/>
      <c r="AD26" s="802"/>
      <c r="AE26" s="802"/>
      <c r="AF26" s="896" t="s">
        <v>394</v>
      </c>
      <c r="AG26" s="897"/>
      <c r="AH26" s="897"/>
      <c r="AI26" s="897"/>
      <c r="AJ26" s="898"/>
      <c r="AK26" s="802" t="s">
        <v>395</v>
      </c>
      <c r="AL26" s="802"/>
      <c r="AM26" s="802"/>
      <c r="AN26" s="802"/>
      <c r="AO26" s="803"/>
      <c r="AP26" s="801" t="s">
        <v>396</v>
      </c>
      <c r="AQ26" s="802"/>
      <c r="AR26" s="802"/>
      <c r="AS26" s="802"/>
      <c r="AT26" s="803"/>
      <c r="AU26" s="801" t="s">
        <v>397</v>
      </c>
      <c r="AV26" s="802"/>
      <c r="AW26" s="802"/>
      <c r="AX26" s="802"/>
      <c r="AY26" s="803"/>
      <c r="AZ26" s="801" t="s">
        <v>398</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399</v>
      </c>
      <c r="C28" s="816"/>
      <c r="D28" s="816"/>
      <c r="E28" s="816"/>
      <c r="F28" s="816"/>
      <c r="G28" s="816"/>
      <c r="H28" s="816"/>
      <c r="I28" s="816"/>
      <c r="J28" s="816"/>
      <c r="K28" s="816"/>
      <c r="L28" s="816"/>
      <c r="M28" s="816"/>
      <c r="N28" s="816"/>
      <c r="O28" s="816"/>
      <c r="P28" s="817"/>
      <c r="Q28" s="906">
        <v>2631</v>
      </c>
      <c r="R28" s="907"/>
      <c r="S28" s="907"/>
      <c r="T28" s="907"/>
      <c r="U28" s="907"/>
      <c r="V28" s="907">
        <v>2600</v>
      </c>
      <c r="W28" s="907"/>
      <c r="X28" s="907"/>
      <c r="Y28" s="907"/>
      <c r="Z28" s="907"/>
      <c r="AA28" s="907">
        <v>31</v>
      </c>
      <c r="AB28" s="907"/>
      <c r="AC28" s="907"/>
      <c r="AD28" s="907"/>
      <c r="AE28" s="908"/>
      <c r="AF28" s="909">
        <v>31</v>
      </c>
      <c r="AG28" s="907"/>
      <c r="AH28" s="907"/>
      <c r="AI28" s="907"/>
      <c r="AJ28" s="910"/>
      <c r="AK28" s="911">
        <v>211</v>
      </c>
      <c r="AL28" s="902"/>
      <c r="AM28" s="902"/>
      <c r="AN28" s="902"/>
      <c r="AO28" s="902"/>
      <c r="AP28" s="902" t="s">
        <v>505</v>
      </c>
      <c r="AQ28" s="902"/>
      <c r="AR28" s="902"/>
      <c r="AS28" s="902"/>
      <c r="AT28" s="902"/>
      <c r="AU28" s="902" t="s">
        <v>505</v>
      </c>
      <c r="AV28" s="902"/>
      <c r="AW28" s="902"/>
      <c r="AX28" s="902"/>
      <c r="AY28" s="902"/>
      <c r="AZ28" s="903" t="s">
        <v>505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400</v>
      </c>
      <c r="C29" s="840"/>
      <c r="D29" s="840"/>
      <c r="E29" s="840"/>
      <c r="F29" s="840"/>
      <c r="G29" s="840"/>
      <c r="H29" s="840"/>
      <c r="I29" s="840"/>
      <c r="J29" s="840"/>
      <c r="K29" s="840"/>
      <c r="L29" s="840"/>
      <c r="M29" s="840"/>
      <c r="N29" s="840"/>
      <c r="O29" s="840"/>
      <c r="P29" s="841"/>
      <c r="Q29" s="842">
        <v>2543</v>
      </c>
      <c r="R29" s="843"/>
      <c r="S29" s="843"/>
      <c r="T29" s="843"/>
      <c r="U29" s="843"/>
      <c r="V29" s="843">
        <v>2454</v>
      </c>
      <c r="W29" s="843"/>
      <c r="X29" s="843"/>
      <c r="Y29" s="843"/>
      <c r="Z29" s="843"/>
      <c r="AA29" s="843">
        <v>88</v>
      </c>
      <c r="AB29" s="843"/>
      <c r="AC29" s="843"/>
      <c r="AD29" s="843"/>
      <c r="AE29" s="844"/>
      <c r="AF29" s="845">
        <v>88</v>
      </c>
      <c r="AG29" s="846"/>
      <c r="AH29" s="846"/>
      <c r="AI29" s="846"/>
      <c r="AJ29" s="847"/>
      <c r="AK29" s="914">
        <v>381</v>
      </c>
      <c r="AL29" s="915"/>
      <c r="AM29" s="915"/>
      <c r="AN29" s="915"/>
      <c r="AO29" s="915"/>
      <c r="AP29" s="915" t="s">
        <v>505</v>
      </c>
      <c r="AQ29" s="915"/>
      <c r="AR29" s="915"/>
      <c r="AS29" s="915"/>
      <c r="AT29" s="915"/>
      <c r="AU29" s="915" t="s">
        <v>505</v>
      </c>
      <c r="AV29" s="915"/>
      <c r="AW29" s="915"/>
      <c r="AX29" s="915"/>
      <c r="AY29" s="915"/>
      <c r="AZ29" s="916" t="s">
        <v>505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401</v>
      </c>
      <c r="C30" s="840"/>
      <c r="D30" s="840"/>
      <c r="E30" s="840"/>
      <c r="F30" s="840"/>
      <c r="G30" s="840"/>
      <c r="H30" s="840"/>
      <c r="I30" s="840"/>
      <c r="J30" s="840"/>
      <c r="K30" s="840"/>
      <c r="L30" s="840"/>
      <c r="M30" s="840"/>
      <c r="N30" s="840"/>
      <c r="O30" s="840"/>
      <c r="P30" s="841"/>
      <c r="Q30" s="842">
        <v>301</v>
      </c>
      <c r="R30" s="843"/>
      <c r="S30" s="843"/>
      <c r="T30" s="843"/>
      <c r="U30" s="843"/>
      <c r="V30" s="843">
        <v>301</v>
      </c>
      <c r="W30" s="843"/>
      <c r="X30" s="843"/>
      <c r="Y30" s="843"/>
      <c r="Z30" s="843"/>
      <c r="AA30" s="843">
        <v>1</v>
      </c>
      <c r="AB30" s="843"/>
      <c r="AC30" s="843"/>
      <c r="AD30" s="843"/>
      <c r="AE30" s="844"/>
      <c r="AF30" s="845">
        <v>1</v>
      </c>
      <c r="AG30" s="846"/>
      <c r="AH30" s="846"/>
      <c r="AI30" s="846"/>
      <c r="AJ30" s="847"/>
      <c r="AK30" s="914">
        <v>81</v>
      </c>
      <c r="AL30" s="915"/>
      <c r="AM30" s="915"/>
      <c r="AN30" s="915"/>
      <c r="AO30" s="915"/>
      <c r="AP30" s="915" t="s">
        <v>505</v>
      </c>
      <c r="AQ30" s="915"/>
      <c r="AR30" s="915"/>
      <c r="AS30" s="915"/>
      <c r="AT30" s="915"/>
      <c r="AU30" s="915" t="s">
        <v>505</v>
      </c>
      <c r="AV30" s="915"/>
      <c r="AW30" s="915"/>
      <c r="AX30" s="915"/>
      <c r="AY30" s="915"/>
      <c r="AZ30" s="916" t="s">
        <v>505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402</v>
      </c>
      <c r="C31" s="840"/>
      <c r="D31" s="840"/>
      <c r="E31" s="840"/>
      <c r="F31" s="840"/>
      <c r="G31" s="840"/>
      <c r="H31" s="840"/>
      <c r="I31" s="840"/>
      <c r="J31" s="840"/>
      <c r="K31" s="840"/>
      <c r="L31" s="840"/>
      <c r="M31" s="840"/>
      <c r="N31" s="840"/>
      <c r="O31" s="840"/>
      <c r="P31" s="841"/>
      <c r="Q31" s="842">
        <v>709</v>
      </c>
      <c r="R31" s="843"/>
      <c r="S31" s="843"/>
      <c r="T31" s="843"/>
      <c r="U31" s="843"/>
      <c r="V31" s="843">
        <v>683</v>
      </c>
      <c r="W31" s="843"/>
      <c r="X31" s="843"/>
      <c r="Y31" s="843"/>
      <c r="Z31" s="843"/>
      <c r="AA31" s="843">
        <v>26</v>
      </c>
      <c r="AB31" s="843"/>
      <c r="AC31" s="843"/>
      <c r="AD31" s="843"/>
      <c r="AE31" s="844"/>
      <c r="AF31" s="845">
        <v>333</v>
      </c>
      <c r="AG31" s="846"/>
      <c r="AH31" s="846"/>
      <c r="AI31" s="846"/>
      <c r="AJ31" s="847"/>
      <c r="AK31" s="914">
        <v>24</v>
      </c>
      <c r="AL31" s="915"/>
      <c r="AM31" s="915"/>
      <c r="AN31" s="915"/>
      <c r="AO31" s="915"/>
      <c r="AP31" s="915">
        <v>3315</v>
      </c>
      <c r="AQ31" s="915"/>
      <c r="AR31" s="915"/>
      <c r="AS31" s="915"/>
      <c r="AT31" s="915"/>
      <c r="AU31" s="915">
        <v>50</v>
      </c>
      <c r="AV31" s="915"/>
      <c r="AW31" s="915"/>
      <c r="AX31" s="915"/>
      <c r="AY31" s="915"/>
      <c r="AZ31" s="916" t="s">
        <v>505</v>
      </c>
      <c r="BA31" s="916"/>
      <c r="BB31" s="916"/>
      <c r="BC31" s="916"/>
      <c r="BD31" s="916"/>
      <c r="BE31" s="912" t="s">
        <v>403</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404</v>
      </c>
      <c r="C32" s="840"/>
      <c r="D32" s="840"/>
      <c r="E32" s="840"/>
      <c r="F32" s="840"/>
      <c r="G32" s="840"/>
      <c r="H32" s="840"/>
      <c r="I32" s="840"/>
      <c r="J32" s="840"/>
      <c r="K32" s="840"/>
      <c r="L32" s="840"/>
      <c r="M32" s="840"/>
      <c r="N32" s="840"/>
      <c r="O32" s="840"/>
      <c r="P32" s="841"/>
      <c r="Q32" s="842">
        <v>651</v>
      </c>
      <c r="R32" s="843"/>
      <c r="S32" s="843"/>
      <c r="T32" s="843"/>
      <c r="U32" s="843"/>
      <c r="V32" s="843">
        <v>653</v>
      </c>
      <c r="W32" s="843"/>
      <c r="X32" s="843"/>
      <c r="Y32" s="843"/>
      <c r="Z32" s="843"/>
      <c r="AA32" s="843">
        <v>-2</v>
      </c>
      <c r="AB32" s="843"/>
      <c r="AC32" s="843"/>
      <c r="AD32" s="843"/>
      <c r="AE32" s="844"/>
      <c r="AF32" s="845">
        <v>184</v>
      </c>
      <c r="AG32" s="846"/>
      <c r="AH32" s="846"/>
      <c r="AI32" s="846"/>
      <c r="AJ32" s="847"/>
      <c r="AK32" s="914">
        <v>261</v>
      </c>
      <c r="AL32" s="915"/>
      <c r="AM32" s="915"/>
      <c r="AN32" s="915"/>
      <c r="AO32" s="915"/>
      <c r="AP32" s="915">
        <v>429</v>
      </c>
      <c r="AQ32" s="915"/>
      <c r="AR32" s="915"/>
      <c r="AS32" s="915"/>
      <c r="AT32" s="915"/>
      <c r="AU32" s="915">
        <v>307</v>
      </c>
      <c r="AV32" s="915"/>
      <c r="AW32" s="915"/>
      <c r="AX32" s="915"/>
      <c r="AY32" s="915"/>
      <c r="AZ32" s="916" t="s">
        <v>505</v>
      </c>
      <c r="BA32" s="916"/>
      <c r="BB32" s="916"/>
      <c r="BC32" s="916"/>
      <c r="BD32" s="916"/>
      <c r="BE32" s="912" t="s">
        <v>403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405</v>
      </c>
      <c r="C33" s="840"/>
      <c r="D33" s="840"/>
      <c r="E33" s="840"/>
      <c r="F33" s="840"/>
      <c r="G33" s="840"/>
      <c r="H33" s="840"/>
      <c r="I33" s="840"/>
      <c r="J33" s="840"/>
      <c r="K33" s="840"/>
      <c r="L33" s="840"/>
      <c r="M33" s="840"/>
      <c r="N33" s="840"/>
      <c r="O33" s="840"/>
      <c r="P33" s="841"/>
      <c r="Q33" s="842">
        <v>432</v>
      </c>
      <c r="R33" s="843"/>
      <c r="S33" s="843"/>
      <c r="T33" s="843"/>
      <c r="U33" s="843"/>
      <c r="V33" s="843">
        <v>428</v>
      </c>
      <c r="W33" s="843"/>
      <c r="X33" s="843"/>
      <c r="Y33" s="843"/>
      <c r="Z33" s="843"/>
      <c r="AA33" s="843">
        <v>4</v>
      </c>
      <c r="AB33" s="843"/>
      <c r="AC33" s="843"/>
      <c r="AD33" s="843"/>
      <c r="AE33" s="844"/>
      <c r="AF33" s="845">
        <v>5</v>
      </c>
      <c r="AG33" s="846"/>
      <c r="AH33" s="846"/>
      <c r="AI33" s="846"/>
      <c r="AJ33" s="847"/>
      <c r="AK33" s="914">
        <v>190</v>
      </c>
      <c r="AL33" s="915"/>
      <c r="AM33" s="915"/>
      <c r="AN33" s="915"/>
      <c r="AO33" s="915"/>
      <c r="AP33" s="915">
        <v>4598</v>
      </c>
      <c r="AQ33" s="915"/>
      <c r="AR33" s="915"/>
      <c r="AS33" s="915"/>
      <c r="AT33" s="915"/>
      <c r="AU33" s="915">
        <v>3775</v>
      </c>
      <c r="AV33" s="915"/>
      <c r="AW33" s="915"/>
      <c r="AX33" s="915"/>
      <c r="AY33" s="915"/>
      <c r="AZ33" s="916" t="s">
        <v>505</v>
      </c>
      <c r="BA33" s="916"/>
      <c r="BB33" s="916"/>
      <c r="BC33" s="916"/>
      <c r="BD33" s="916"/>
      <c r="BE33" s="912" t="s">
        <v>403</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406</v>
      </c>
      <c r="C34" s="840"/>
      <c r="D34" s="840"/>
      <c r="E34" s="840"/>
      <c r="F34" s="840"/>
      <c r="G34" s="840"/>
      <c r="H34" s="840"/>
      <c r="I34" s="840"/>
      <c r="J34" s="840"/>
      <c r="K34" s="840"/>
      <c r="L34" s="840"/>
      <c r="M34" s="840"/>
      <c r="N34" s="840"/>
      <c r="O34" s="840"/>
      <c r="P34" s="841"/>
      <c r="Q34" s="842">
        <v>463</v>
      </c>
      <c r="R34" s="843"/>
      <c r="S34" s="843"/>
      <c r="T34" s="843"/>
      <c r="U34" s="843"/>
      <c r="V34" s="843">
        <v>474</v>
      </c>
      <c r="W34" s="843"/>
      <c r="X34" s="843"/>
      <c r="Y34" s="843"/>
      <c r="Z34" s="843"/>
      <c r="AA34" s="843">
        <v>-12</v>
      </c>
      <c r="AB34" s="843"/>
      <c r="AC34" s="843"/>
      <c r="AD34" s="843"/>
      <c r="AE34" s="844"/>
      <c r="AF34" s="845" t="s">
        <v>127</v>
      </c>
      <c r="AG34" s="846"/>
      <c r="AH34" s="846"/>
      <c r="AI34" s="846"/>
      <c r="AJ34" s="847"/>
      <c r="AK34" s="914">
        <v>196</v>
      </c>
      <c r="AL34" s="915"/>
      <c r="AM34" s="915"/>
      <c r="AN34" s="915"/>
      <c r="AO34" s="915"/>
      <c r="AP34" s="915">
        <v>2385</v>
      </c>
      <c r="AQ34" s="915"/>
      <c r="AR34" s="915"/>
      <c r="AS34" s="915"/>
      <c r="AT34" s="915"/>
      <c r="AU34" s="915">
        <v>2087</v>
      </c>
      <c r="AV34" s="915"/>
      <c r="AW34" s="915"/>
      <c r="AX34" s="915"/>
      <c r="AY34" s="915"/>
      <c r="AZ34" s="916" t="s">
        <v>505</v>
      </c>
      <c r="BA34" s="916"/>
      <c r="BB34" s="916"/>
      <c r="BC34" s="916"/>
      <c r="BD34" s="916"/>
      <c r="BE34" s="912" t="s">
        <v>403</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387</v>
      </c>
      <c r="B63" s="874" t="s">
        <v>408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643</v>
      </c>
      <c r="AG63" s="926"/>
      <c r="AH63" s="926"/>
      <c r="AI63" s="926"/>
      <c r="AJ63" s="927"/>
      <c r="AK63" s="928"/>
      <c r="AL63" s="923"/>
      <c r="AM63" s="923"/>
      <c r="AN63" s="923"/>
      <c r="AO63" s="923"/>
      <c r="AP63" s="926">
        <v>10727</v>
      </c>
      <c r="AQ63" s="926"/>
      <c r="AR63" s="926"/>
      <c r="AS63" s="926"/>
      <c r="AT63" s="926"/>
      <c r="AU63" s="926">
        <v>6219</v>
      </c>
      <c r="AV63" s="926"/>
      <c r="AW63" s="926"/>
      <c r="AX63" s="926"/>
      <c r="AY63" s="926"/>
      <c r="AZ63" s="930"/>
      <c r="BA63" s="930"/>
      <c r="BB63" s="930"/>
      <c r="BC63" s="930"/>
      <c r="BD63" s="930"/>
      <c r="BE63" s="931"/>
      <c r="BF63" s="931"/>
      <c r="BG63" s="931"/>
      <c r="BH63" s="931"/>
      <c r="BI63" s="932"/>
      <c r="BJ63" s="933" t="s">
        <v>127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410</v>
      </c>
      <c r="B66" s="825"/>
      <c r="C66" s="825"/>
      <c r="D66" s="825"/>
      <c r="E66" s="825"/>
      <c r="F66" s="825"/>
      <c r="G66" s="825"/>
      <c r="H66" s="825"/>
      <c r="I66" s="825"/>
      <c r="J66" s="825"/>
      <c r="K66" s="825"/>
      <c r="L66" s="825"/>
      <c r="M66" s="825"/>
      <c r="N66" s="825"/>
      <c r="O66" s="825"/>
      <c r="P66" s="826"/>
      <c r="Q66" s="801" t="s">
        <v>391</v>
      </c>
      <c r="R66" s="802"/>
      <c r="S66" s="802"/>
      <c r="T66" s="802"/>
      <c r="U66" s="803"/>
      <c r="V66" s="801" t="s">
        <v>392</v>
      </c>
      <c r="W66" s="802"/>
      <c r="X66" s="802"/>
      <c r="Y66" s="802"/>
      <c r="Z66" s="803"/>
      <c r="AA66" s="801" t="s">
        <v>411</v>
      </c>
      <c r="AB66" s="802"/>
      <c r="AC66" s="802"/>
      <c r="AD66" s="802"/>
      <c r="AE66" s="803"/>
      <c r="AF66" s="936" t="s">
        <v>394</v>
      </c>
      <c r="AG66" s="897"/>
      <c r="AH66" s="897"/>
      <c r="AI66" s="897"/>
      <c r="AJ66" s="937"/>
      <c r="AK66" s="801" t="s">
        <v>395</v>
      </c>
      <c r="AL66" s="825"/>
      <c r="AM66" s="825"/>
      <c r="AN66" s="825"/>
      <c r="AO66" s="826"/>
      <c r="AP66" s="801" t="s">
        <v>396</v>
      </c>
      <c r="AQ66" s="802"/>
      <c r="AR66" s="802"/>
      <c r="AS66" s="802"/>
      <c r="AT66" s="803"/>
      <c r="AU66" s="801" t="s">
        <v>412</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571</v>
      </c>
      <c r="C68" s="954"/>
      <c r="D68" s="954"/>
      <c r="E68" s="954"/>
      <c r="F68" s="954"/>
      <c r="G68" s="954"/>
      <c r="H68" s="954"/>
      <c r="I68" s="954"/>
      <c r="J68" s="954"/>
      <c r="K68" s="954"/>
      <c r="L68" s="954"/>
      <c r="M68" s="954"/>
      <c r="N68" s="954"/>
      <c r="O68" s="954"/>
      <c r="P68" s="955"/>
      <c r="Q68" s="956">
        <v>11972</v>
      </c>
      <c r="R68" s="950"/>
      <c r="S68" s="950"/>
      <c r="T68" s="950"/>
      <c r="U68" s="950"/>
      <c r="V68" s="950">
        <v>11300</v>
      </c>
      <c r="W68" s="950"/>
      <c r="X68" s="950"/>
      <c r="Y68" s="950"/>
      <c r="Z68" s="950"/>
      <c r="AA68" s="950">
        <v>671</v>
      </c>
      <c r="AB68" s="950"/>
      <c r="AC68" s="950"/>
      <c r="AD68" s="950"/>
      <c r="AE68" s="950"/>
      <c r="AF68" s="950">
        <v>671</v>
      </c>
      <c r="AG68" s="950"/>
      <c r="AH68" s="950"/>
      <c r="AI68" s="950"/>
      <c r="AJ68" s="950"/>
      <c r="AK68" s="950" t="s">
        <v>576</v>
      </c>
      <c r="AL68" s="950"/>
      <c r="AM68" s="950"/>
      <c r="AN68" s="950"/>
      <c r="AO68" s="950"/>
      <c r="AP68" s="950" t="s">
        <v>576</v>
      </c>
      <c r="AQ68" s="950"/>
      <c r="AR68" s="950"/>
      <c r="AS68" s="950"/>
      <c r="AT68" s="950"/>
      <c r="AU68" s="950" t="s">
        <v>576</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572</v>
      </c>
      <c r="C69" s="958"/>
      <c r="D69" s="958"/>
      <c r="E69" s="958"/>
      <c r="F69" s="958"/>
      <c r="G69" s="958"/>
      <c r="H69" s="958"/>
      <c r="I69" s="958"/>
      <c r="J69" s="958"/>
      <c r="K69" s="958"/>
      <c r="L69" s="958"/>
      <c r="M69" s="958"/>
      <c r="N69" s="958"/>
      <c r="O69" s="958"/>
      <c r="P69" s="959"/>
      <c r="Q69" s="960">
        <v>954</v>
      </c>
      <c r="R69" s="915"/>
      <c r="S69" s="915"/>
      <c r="T69" s="915"/>
      <c r="U69" s="915"/>
      <c r="V69" s="915">
        <v>953</v>
      </c>
      <c r="W69" s="915"/>
      <c r="X69" s="915"/>
      <c r="Y69" s="915"/>
      <c r="Z69" s="915"/>
      <c r="AA69" s="915">
        <v>2</v>
      </c>
      <c r="AB69" s="915"/>
      <c r="AC69" s="915"/>
      <c r="AD69" s="915"/>
      <c r="AE69" s="915"/>
      <c r="AF69" s="915">
        <v>2</v>
      </c>
      <c r="AG69" s="915"/>
      <c r="AH69" s="915"/>
      <c r="AI69" s="915"/>
      <c r="AJ69" s="915"/>
      <c r="AK69" s="915">
        <v>4</v>
      </c>
      <c r="AL69" s="915"/>
      <c r="AM69" s="915"/>
      <c r="AN69" s="915"/>
      <c r="AO69" s="915"/>
      <c r="AP69" s="915" t="s">
        <v>576</v>
      </c>
      <c r="AQ69" s="915"/>
      <c r="AR69" s="915"/>
      <c r="AS69" s="915"/>
      <c r="AT69" s="915"/>
      <c r="AU69" s="915" t="s">
        <v>576</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573</v>
      </c>
      <c r="C70" s="958"/>
      <c r="D70" s="958"/>
      <c r="E70" s="958"/>
      <c r="F70" s="958"/>
      <c r="G70" s="958"/>
      <c r="H70" s="958"/>
      <c r="I70" s="958"/>
      <c r="J70" s="958"/>
      <c r="K70" s="958"/>
      <c r="L70" s="958"/>
      <c r="M70" s="958"/>
      <c r="N70" s="958"/>
      <c r="O70" s="958"/>
      <c r="P70" s="959"/>
      <c r="Q70" s="960">
        <v>8664</v>
      </c>
      <c r="R70" s="915"/>
      <c r="S70" s="915"/>
      <c r="T70" s="915"/>
      <c r="U70" s="915"/>
      <c r="V70" s="915">
        <v>8563</v>
      </c>
      <c r="W70" s="915"/>
      <c r="X70" s="915"/>
      <c r="Y70" s="915"/>
      <c r="Z70" s="915"/>
      <c r="AA70" s="915">
        <v>101</v>
      </c>
      <c r="AB70" s="915"/>
      <c r="AC70" s="915"/>
      <c r="AD70" s="915"/>
      <c r="AE70" s="915"/>
      <c r="AF70" s="915">
        <v>87</v>
      </c>
      <c r="AG70" s="915"/>
      <c r="AH70" s="915"/>
      <c r="AI70" s="915"/>
      <c r="AJ70" s="915"/>
      <c r="AK70" s="915">
        <v>169</v>
      </c>
      <c r="AL70" s="915"/>
      <c r="AM70" s="915"/>
      <c r="AN70" s="915"/>
      <c r="AO70" s="915"/>
      <c r="AP70" s="915">
        <v>2635</v>
      </c>
      <c r="AQ70" s="915"/>
      <c r="AR70" s="915"/>
      <c r="AS70" s="915"/>
      <c r="AT70" s="915"/>
      <c r="AU70" s="915">
        <v>213</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574</v>
      </c>
      <c r="C71" s="958"/>
      <c r="D71" s="958"/>
      <c r="E71" s="958"/>
      <c r="F71" s="958"/>
      <c r="G71" s="958"/>
      <c r="H71" s="958"/>
      <c r="I71" s="958"/>
      <c r="J71" s="958"/>
      <c r="K71" s="958"/>
      <c r="L71" s="958"/>
      <c r="M71" s="958"/>
      <c r="N71" s="958"/>
      <c r="O71" s="958"/>
      <c r="P71" s="959"/>
      <c r="Q71" s="960">
        <v>140</v>
      </c>
      <c r="R71" s="915"/>
      <c r="S71" s="915"/>
      <c r="T71" s="915"/>
      <c r="U71" s="915"/>
      <c r="V71" s="915">
        <v>137</v>
      </c>
      <c r="W71" s="915"/>
      <c r="X71" s="915"/>
      <c r="Y71" s="915"/>
      <c r="Z71" s="915"/>
      <c r="AA71" s="915">
        <v>3</v>
      </c>
      <c r="AB71" s="915"/>
      <c r="AC71" s="915"/>
      <c r="AD71" s="915"/>
      <c r="AE71" s="915"/>
      <c r="AF71" s="915">
        <v>3</v>
      </c>
      <c r="AG71" s="915"/>
      <c r="AH71" s="915"/>
      <c r="AI71" s="915"/>
      <c r="AJ71" s="915"/>
      <c r="AK71" s="915" t="s">
        <v>576</v>
      </c>
      <c r="AL71" s="915"/>
      <c r="AM71" s="915"/>
      <c r="AN71" s="915"/>
      <c r="AO71" s="915"/>
      <c r="AP71" s="915" t="s">
        <v>576</v>
      </c>
      <c r="AQ71" s="915"/>
      <c r="AR71" s="915"/>
      <c r="AS71" s="915"/>
      <c r="AT71" s="915"/>
      <c r="AU71" s="915" t="s">
        <v>576</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575</v>
      </c>
      <c r="C72" s="958"/>
      <c r="D72" s="958"/>
      <c r="E72" s="958"/>
      <c r="F72" s="958"/>
      <c r="G72" s="958"/>
      <c r="H72" s="958"/>
      <c r="I72" s="958"/>
      <c r="J72" s="958"/>
      <c r="K72" s="958"/>
      <c r="L72" s="958"/>
      <c r="M72" s="958"/>
      <c r="N72" s="958"/>
      <c r="O72" s="958"/>
      <c r="P72" s="959"/>
      <c r="Q72" s="960">
        <v>279</v>
      </c>
      <c r="R72" s="915"/>
      <c r="S72" s="915"/>
      <c r="T72" s="915"/>
      <c r="U72" s="915"/>
      <c r="V72" s="915">
        <v>217</v>
      </c>
      <c r="W72" s="915"/>
      <c r="X72" s="915"/>
      <c r="Y72" s="915"/>
      <c r="Z72" s="915"/>
      <c r="AA72" s="915">
        <v>62</v>
      </c>
      <c r="AB72" s="915"/>
      <c r="AC72" s="915"/>
      <c r="AD72" s="915"/>
      <c r="AE72" s="915"/>
      <c r="AF72" s="915">
        <v>62</v>
      </c>
      <c r="AG72" s="915"/>
      <c r="AH72" s="915"/>
      <c r="AI72" s="915"/>
      <c r="AJ72" s="915"/>
      <c r="AK72" s="915">
        <v>25</v>
      </c>
      <c r="AL72" s="915"/>
      <c r="AM72" s="915"/>
      <c r="AN72" s="915"/>
      <c r="AO72" s="915"/>
      <c r="AP72" s="915" t="s">
        <v>576</v>
      </c>
      <c r="AQ72" s="915"/>
      <c r="AR72" s="915"/>
      <c r="AS72" s="915"/>
      <c r="AT72" s="915"/>
      <c r="AU72" s="915" t="s">
        <v>576</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387</v>
      </c>
      <c r="B88" s="874" t="s">
        <v>413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825</v>
      </c>
      <c r="AG88" s="926"/>
      <c r="AH88" s="926"/>
      <c r="AI88" s="926"/>
      <c r="AJ88" s="926"/>
      <c r="AK88" s="923"/>
      <c r="AL88" s="923"/>
      <c r="AM88" s="923"/>
      <c r="AN88" s="923"/>
      <c r="AO88" s="923"/>
      <c r="AP88" s="926">
        <v>2635</v>
      </c>
      <c r="AQ88" s="926"/>
      <c r="AR88" s="926"/>
      <c r="AS88" s="926"/>
      <c r="AT88" s="926"/>
      <c r="AU88" s="926">
        <v>213</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414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419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422</v>
      </c>
      <c r="AB109" s="979"/>
      <c r="AC109" s="979"/>
      <c r="AD109" s="979"/>
      <c r="AE109" s="980"/>
      <c r="AF109" s="978" t="s">
        <v>305</v>
      </c>
      <c r="AG109" s="979"/>
      <c r="AH109" s="979"/>
      <c r="AI109" s="979"/>
      <c r="AJ109" s="980"/>
      <c r="AK109" s="978" t="s">
        <v>304</v>
      </c>
      <c r="AL109" s="979"/>
      <c r="AM109" s="979"/>
      <c r="AN109" s="979"/>
      <c r="AO109" s="980"/>
      <c r="AP109" s="978" t="s">
        <v>423</v>
      </c>
      <c r="AQ109" s="979"/>
      <c r="AR109" s="979"/>
      <c r="AS109" s="979"/>
      <c r="AT109" s="981"/>
      <c r="AU109" s="998" t="s">
        <v>421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422</v>
      </c>
      <c r="BR109" s="979"/>
      <c r="BS109" s="979"/>
      <c r="BT109" s="979"/>
      <c r="BU109" s="980"/>
      <c r="BV109" s="978" t="s">
        <v>305</v>
      </c>
      <c r="BW109" s="979"/>
      <c r="BX109" s="979"/>
      <c r="BY109" s="979"/>
      <c r="BZ109" s="980"/>
      <c r="CA109" s="978" t="s">
        <v>304</v>
      </c>
      <c r="CB109" s="979"/>
      <c r="CC109" s="979"/>
      <c r="CD109" s="979"/>
      <c r="CE109" s="980"/>
      <c r="CF109" s="999" t="s">
        <v>423</v>
      </c>
      <c r="CG109" s="999"/>
      <c r="CH109" s="999"/>
      <c r="CI109" s="999"/>
      <c r="CJ109" s="999"/>
      <c r="CK109" s="978" t="s">
        <v>424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422</v>
      </c>
      <c r="DH109" s="979"/>
      <c r="DI109" s="979"/>
      <c r="DJ109" s="979"/>
      <c r="DK109" s="980"/>
      <c r="DL109" s="978" t="s">
        <v>305</v>
      </c>
      <c r="DM109" s="979"/>
      <c r="DN109" s="979"/>
      <c r="DO109" s="979"/>
      <c r="DP109" s="980"/>
      <c r="DQ109" s="978" t="s">
        <v>304</v>
      </c>
      <c r="DR109" s="979"/>
      <c r="DS109" s="979"/>
      <c r="DT109" s="979"/>
      <c r="DU109" s="980"/>
      <c r="DV109" s="978" t="s">
        <v>423</v>
      </c>
      <c r="DW109" s="979"/>
      <c r="DX109" s="979"/>
      <c r="DY109" s="979"/>
      <c r="DZ109" s="981"/>
    </row>
    <row r="110" spans="1:131" s="247" customFormat="1" ht="26.25" customHeight="1" x14ac:dyDescent="0.15">
      <c r="A110" s="982" t="s">
        <v>425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1392030</v>
      </c>
      <c r="AB110" s="986"/>
      <c r="AC110" s="986"/>
      <c r="AD110" s="986"/>
      <c r="AE110" s="987"/>
      <c r="AF110" s="988">
        <v>1323702</v>
      </c>
      <c r="AG110" s="986"/>
      <c r="AH110" s="986"/>
      <c r="AI110" s="986"/>
      <c r="AJ110" s="987"/>
      <c r="AK110" s="988">
        <v>1279963</v>
      </c>
      <c r="AL110" s="986"/>
      <c r="AM110" s="986"/>
      <c r="AN110" s="986"/>
      <c r="AO110" s="987"/>
      <c r="AP110" s="989">
        <v>22.3</v>
      </c>
      <c r="AQ110" s="990"/>
      <c r="AR110" s="990"/>
      <c r="AS110" s="990"/>
      <c r="AT110" s="991"/>
      <c r="AU110" s="992" t="s">
        <v>72</v>
      </c>
      <c r="AV110" s="993"/>
      <c r="AW110" s="993"/>
      <c r="AX110" s="993"/>
      <c r="AY110" s="993"/>
      <c r="AZ110" s="1034" t="s">
        <v>426</v>
      </c>
      <c r="BA110" s="983"/>
      <c r="BB110" s="983"/>
      <c r="BC110" s="983"/>
      <c r="BD110" s="983"/>
      <c r="BE110" s="983"/>
      <c r="BF110" s="983"/>
      <c r="BG110" s="983"/>
      <c r="BH110" s="983"/>
      <c r="BI110" s="983"/>
      <c r="BJ110" s="983"/>
      <c r="BK110" s="983"/>
      <c r="BL110" s="983"/>
      <c r="BM110" s="983"/>
      <c r="BN110" s="983"/>
      <c r="BO110" s="983"/>
      <c r="BP110" s="984"/>
      <c r="BQ110" s="1020">
        <v>11195939</v>
      </c>
      <c r="BR110" s="1021"/>
      <c r="BS110" s="1021"/>
      <c r="BT110" s="1021"/>
      <c r="BU110" s="1021"/>
      <c r="BV110" s="1021">
        <v>11014154</v>
      </c>
      <c r="BW110" s="1021"/>
      <c r="BX110" s="1021"/>
      <c r="BY110" s="1021"/>
      <c r="BZ110" s="1021"/>
      <c r="CA110" s="1021">
        <v>10918743</v>
      </c>
      <c r="CB110" s="1021"/>
      <c r="CC110" s="1021"/>
      <c r="CD110" s="1021"/>
      <c r="CE110" s="1021"/>
      <c r="CF110" s="1035">
        <v>190.2</v>
      </c>
      <c r="CG110" s="1036"/>
      <c r="CH110" s="1036"/>
      <c r="CI110" s="1036"/>
      <c r="CJ110" s="1036"/>
      <c r="CK110" s="1037" t="s">
        <v>427</v>
      </c>
      <c r="CL110" s="1038"/>
      <c r="CM110" s="1017" t="s">
        <v>428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127</v>
      </c>
      <c r="DH110" s="1021"/>
      <c r="DI110" s="1021"/>
      <c r="DJ110" s="1021"/>
      <c r="DK110" s="1021"/>
      <c r="DL110" s="1021" t="s">
        <v>429</v>
      </c>
      <c r="DM110" s="1021"/>
      <c r="DN110" s="1021"/>
      <c r="DO110" s="1021"/>
      <c r="DP110" s="1021"/>
      <c r="DQ110" s="1021" t="s">
        <v>127</v>
      </c>
      <c r="DR110" s="1021"/>
      <c r="DS110" s="1021"/>
      <c r="DT110" s="1021"/>
      <c r="DU110" s="1021"/>
      <c r="DV110" s="1022" t="s">
        <v>429</v>
      </c>
      <c r="DW110" s="1022"/>
      <c r="DX110" s="1022"/>
      <c r="DY110" s="1022"/>
      <c r="DZ110" s="1023"/>
    </row>
    <row r="111" spans="1:131" s="247" customFormat="1" ht="26.25" customHeight="1" x14ac:dyDescent="0.15">
      <c r="A111" s="1024" t="s">
        <v>430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127</v>
      </c>
      <c r="AB111" s="1028"/>
      <c r="AC111" s="1028"/>
      <c r="AD111" s="1028"/>
      <c r="AE111" s="1029"/>
      <c r="AF111" s="1030" t="s">
        <v>127</v>
      </c>
      <c r="AG111" s="1028"/>
      <c r="AH111" s="1028"/>
      <c r="AI111" s="1028"/>
      <c r="AJ111" s="1029"/>
      <c r="AK111" s="1030" t="s">
        <v>127</v>
      </c>
      <c r="AL111" s="1028"/>
      <c r="AM111" s="1028"/>
      <c r="AN111" s="1028"/>
      <c r="AO111" s="1029"/>
      <c r="AP111" s="1031" t="s">
        <v>429</v>
      </c>
      <c r="AQ111" s="1032"/>
      <c r="AR111" s="1032"/>
      <c r="AS111" s="1032"/>
      <c r="AT111" s="1033"/>
      <c r="AU111" s="994"/>
      <c r="AV111" s="995"/>
      <c r="AW111" s="995"/>
      <c r="AX111" s="995"/>
      <c r="AY111" s="995"/>
      <c r="AZ111" s="1043" t="s">
        <v>431</v>
      </c>
      <c r="BA111" s="1044"/>
      <c r="BB111" s="1044"/>
      <c r="BC111" s="1044"/>
      <c r="BD111" s="1044"/>
      <c r="BE111" s="1044"/>
      <c r="BF111" s="1044"/>
      <c r="BG111" s="1044"/>
      <c r="BH111" s="1044"/>
      <c r="BI111" s="1044"/>
      <c r="BJ111" s="1044"/>
      <c r="BK111" s="1044"/>
      <c r="BL111" s="1044"/>
      <c r="BM111" s="1044"/>
      <c r="BN111" s="1044"/>
      <c r="BO111" s="1044"/>
      <c r="BP111" s="1045"/>
      <c r="BQ111" s="1013">
        <v>2541</v>
      </c>
      <c r="BR111" s="1014"/>
      <c r="BS111" s="1014"/>
      <c r="BT111" s="1014"/>
      <c r="BU111" s="1014"/>
      <c r="BV111" s="1014" t="s">
        <v>429</v>
      </c>
      <c r="BW111" s="1014"/>
      <c r="BX111" s="1014"/>
      <c r="BY111" s="1014"/>
      <c r="BZ111" s="1014"/>
      <c r="CA111" s="1014" t="s">
        <v>432</v>
      </c>
      <c r="CB111" s="1014"/>
      <c r="CC111" s="1014"/>
      <c r="CD111" s="1014"/>
      <c r="CE111" s="1014"/>
      <c r="CF111" s="1008" t="s">
        <v>429</v>
      </c>
      <c r="CG111" s="1009"/>
      <c r="CH111" s="1009"/>
      <c r="CI111" s="1009"/>
      <c r="CJ111" s="1009"/>
      <c r="CK111" s="1039"/>
      <c r="CL111" s="1040"/>
      <c r="CM111" s="1010" t="s">
        <v>433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429</v>
      </c>
      <c r="DH111" s="1014"/>
      <c r="DI111" s="1014"/>
      <c r="DJ111" s="1014"/>
      <c r="DK111" s="1014"/>
      <c r="DL111" s="1014" t="s">
        <v>127</v>
      </c>
      <c r="DM111" s="1014"/>
      <c r="DN111" s="1014"/>
      <c r="DO111" s="1014"/>
      <c r="DP111" s="1014"/>
      <c r="DQ111" s="1014" t="s">
        <v>429</v>
      </c>
      <c r="DR111" s="1014"/>
      <c r="DS111" s="1014"/>
      <c r="DT111" s="1014"/>
      <c r="DU111" s="1014"/>
      <c r="DV111" s="1015" t="s">
        <v>127</v>
      </c>
      <c r="DW111" s="1015"/>
      <c r="DX111" s="1015"/>
      <c r="DY111" s="1015"/>
      <c r="DZ111" s="1016"/>
    </row>
    <row r="112" spans="1:131" s="247" customFormat="1" ht="26.25" customHeight="1" x14ac:dyDescent="0.15">
      <c r="A112" s="1046" t="s">
        <v>434</v>
      </c>
      <c r="B112" s="1047"/>
      <c r="C112" s="1044" t="s">
        <v>435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429</v>
      </c>
      <c r="AB112" s="1053"/>
      <c r="AC112" s="1053"/>
      <c r="AD112" s="1053"/>
      <c r="AE112" s="1054"/>
      <c r="AF112" s="1055" t="s">
        <v>127</v>
      </c>
      <c r="AG112" s="1053"/>
      <c r="AH112" s="1053"/>
      <c r="AI112" s="1053"/>
      <c r="AJ112" s="1054"/>
      <c r="AK112" s="1055" t="s">
        <v>429</v>
      </c>
      <c r="AL112" s="1053"/>
      <c r="AM112" s="1053"/>
      <c r="AN112" s="1053"/>
      <c r="AO112" s="1054"/>
      <c r="AP112" s="1056" t="s">
        <v>127</v>
      </c>
      <c r="AQ112" s="1057"/>
      <c r="AR112" s="1057"/>
      <c r="AS112" s="1057"/>
      <c r="AT112" s="1058"/>
      <c r="AU112" s="994"/>
      <c r="AV112" s="995"/>
      <c r="AW112" s="995"/>
      <c r="AX112" s="995"/>
      <c r="AY112" s="995"/>
      <c r="AZ112" s="1043" t="s">
        <v>436</v>
      </c>
      <c r="BA112" s="1044"/>
      <c r="BB112" s="1044"/>
      <c r="BC112" s="1044"/>
      <c r="BD112" s="1044"/>
      <c r="BE112" s="1044"/>
      <c r="BF112" s="1044"/>
      <c r="BG112" s="1044"/>
      <c r="BH112" s="1044"/>
      <c r="BI112" s="1044"/>
      <c r="BJ112" s="1044"/>
      <c r="BK112" s="1044"/>
      <c r="BL112" s="1044"/>
      <c r="BM112" s="1044"/>
      <c r="BN112" s="1044"/>
      <c r="BO112" s="1044"/>
      <c r="BP112" s="1045"/>
      <c r="BQ112" s="1013">
        <v>6894434</v>
      </c>
      <c r="BR112" s="1014"/>
      <c r="BS112" s="1014"/>
      <c r="BT112" s="1014"/>
      <c r="BU112" s="1014"/>
      <c r="BV112" s="1014">
        <v>6711520</v>
      </c>
      <c r="BW112" s="1014"/>
      <c r="BX112" s="1014"/>
      <c r="BY112" s="1014"/>
      <c r="BZ112" s="1014"/>
      <c r="CA112" s="1014">
        <v>6219027</v>
      </c>
      <c r="CB112" s="1014"/>
      <c r="CC112" s="1014"/>
      <c r="CD112" s="1014"/>
      <c r="CE112" s="1014"/>
      <c r="CF112" s="1008">
        <v>108.4</v>
      </c>
      <c r="CG112" s="1009"/>
      <c r="CH112" s="1009"/>
      <c r="CI112" s="1009"/>
      <c r="CJ112" s="1009"/>
      <c r="CK112" s="1039"/>
      <c r="CL112" s="1040"/>
      <c r="CM112" s="1010" t="s">
        <v>437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127</v>
      </c>
      <c r="DH112" s="1014"/>
      <c r="DI112" s="1014"/>
      <c r="DJ112" s="1014"/>
      <c r="DK112" s="1014"/>
      <c r="DL112" s="1014" t="s">
        <v>127</v>
      </c>
      <c r="DM112" s="1014"/>
      <c r="DN112" s="1014"/>
      <c r="DO112" s="1014"/>
      <c r="DP112" s="1014"/>
      <c r="DQ112" s="1014" t="s">
        <v>127</v>
      </c>
      <c r="DR112" s="1014"/>
      <c r="DS112" s="1014"/>
      <c r="DT112" s="1014"/>
      <c r="DU112" s="1014"/>
      <c r="DV112" s="1015" t="s">
        <v>127</v>
      </c>
      <c r="DW112" s="1015"/>
      <c r="DX112" s="1015"/>
      <c r="DY112" s="1015"/>
      <c r="DZ112" s="1016"/>
    </row>
    <row r="113" spans="1:130" s="247" customFormat="1" ht="26.25" customHeight="1" x14ac:dyDescent="0.15">
      <c r="A113" s="1048"/>
      <c r="B113" s="1049"/>
      <c r="C113" s="1044" t="s">
        <v>438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444651</v>
      </c>
      <c r="AB113" s="1028"/>
      <c r="AC113" s="1028"/>
      <c r="AD113" s="1028"/>
      <c r="AE113" s="1029"/>
      <c r="AF113" s="1030">
        <v>443537</v>
      </c>
      <c r="AG113" s="1028"/>
      <c r="AH113" s="1028"/>
      <c r="AI113" s="1028"/>
      <c r="AJ113" s="1029"/>
      <c r="AK113" s="1030">
        <v>416447</v>
      </c>
      <c r="AL113" s="1028"/>
      <c r="AM113" s="1028"/>
      <c r="AN113" s="1028"/>
      <c r="AO113" s="1029"/>
      <c r="AP113" s="1031">
        <v>7.3</v>
      </c>
      <c r="AQ113" s="1032"/>
      <c r="AR113" s="1032"/>
      <c r="AS113" s="1032"/>
      <c r="AT113" s="1033"/>
      <c r="AU113" s="994"/>
      <c r="AV113" s="995"/>
      <c r="AW113" s="995"/>
      <c r="AX113" s="995"/>
      <c r="AY113" s="995"/>
      <c r="AZ113" s="1043" t="s">
        <v>439</v>
      </c>
      <c r="BA113" s="1044"/>
      <c r="BB113" s="1044"/>
      <c r="BC113" s="1044"/>
      <c r="BD113" s="1044"/>
      <c r="BE113" s="1044"/>
      <c r="BF113" s="1044"/>
      <c r="BG113" s="1044"/>
      <c r="BH113" s="1044"/>
      <c r="BI113" s="1044"/>
      <c r="BJ113" s="1044"/>
      <c r="BK113" s="1044"/>
      <c r="BL113" s="1044"/>
      <c r="BM113" s="1044"/>
      <c r="BN113" s="1044"/>
      <c r="BO113" s="1044"/>
      <c r="BP113" s="1045"/>
      <c r="BQ113" s="1013">
        <v>142615</v>
      </c>
      <c r="BR113" s="1014"/>
      <c r="BS113" s="1014"/>
      <c r="BT113" s="1014"/>
      <c r="BU113" s="1014"/>
      <c r="BV113" s="1014">
        <v>166861</v>
      </c>
      <c r="BW113" s="1014"/>
      <c r="BX113" s="1014"/>
      <c r="BY113" s="1014"/>
      <c r="BZ113" s="1014"/>
      <c r="CA113" s="1014">
        <v>213471</v>
      </c>
      <c r="CB113" s="1014"/>
      <c r="CC113" s="1014"/>
      <c r="CD113" s="1014"/>
      <c r="CE113" s="1014"/>
      <c r="CF113" s="1008">
        <v>3.7</v>
      </c>
      <c r="CG113" s="1009"/>
      <c r="CH113" s="1009"/>
      <c r="CI113" s="1009"/>
      <c r="CJ113" s="1009"/>
      <c r="CK113" s="1039"/>
      <c r="CL113" s="1040"/>
      <c r="CM113" s="1010" t="s">
        <v>440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432</v>
      </c>
      <c r="DH113" s="1053"/>
      <c r="DI113" s="1053"/>
      <c r="DJ113" s="1053"/>
      <c r="DK113" s="1054"/>
      <c r="DL113" s="1055" t="s">
        <v>127</v>
      </c>
      <c r="DM113" s="1053"/>
      <c r="DN113" s="1053"/>
      <c r="DO113" s="1053"/>
      <c r="DP113" s="1054"/>
      <c r="DQ113" s="1055" t="s">
        <v>429</v>
      </c>
      <c r="DR113" s="1053"/>
      <c r="DS113" s="1053"/>
      <c r="DT113" s="1053"/>
      <c r="DU113" s="1054"/>
      <c r="DV113" s="1056" t="s">
        <v>127</v>
      </c>
      <c r="DW113" s="1057"/>
      <c r="DX113" s="1057"/>
      <c r="DY113" s="1057"/>
      <c r="DZ113" s="1058"/>
    </row>
    <row r="114" spans="1:130" s="247" customFormat="1" ht="26.25" customHeight="1" x14ac:dyDescent="0.15">
      <c r="A114" s="1048"/>
      <c r="B114" s="1049"/>
      <c r="C114" s="1044" t="s">
        <v>441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38264</v>
      </c>
      <c r="AB114" s="1053"/>
      <c r="AC114" s="1053"/>
      <c r="AD114" s="1053"/>
      <c r="AE114" s="1054"/>
      <c r="AF114" s="1055">
        <v>42352</v>
      </c>
      <c r="AG114" s="1053"/>
      <c r="AH114" s="1053"/>
      <c r="AI114" s="1053"/>
      <c r="AJ114" s="1054"/>
      <c r="AK114" s="1055">
        <v>42442</v>
      </c>
      <c r="AL114" s="1053"/>
      <c r="AM114" s="1053"/>
      <c r="AN114" s="1053"/>
      <c r="AO114" s="1054"/>
      <c r="AP114" s="1056">
        <v>0.7</v>
      </c>
      <c r="AQ114" s="1057"/>
      <c r="AR114" s="1057"/>
      <c r="AS114" s="1057"/>
      <c r="AT114" s="1058"/>
      <c r="AU114" s="994"/>
      <c r="AV114" s="995"/>
      <c r="AW114" s="995"/>
      <c r="AX114" s="995"/>
      <c r="AY114" s="995"/>
      <c r="AZ114" s="1043" t="s">
        <v>442</v>
      </c>
      <c r="BA114" s="1044"/>
      <c r="BB114" s="1044"/>
      <c r="BC114" s="1044"/>
      <c r="BD114" s="1044"/>
      <c r="BE114" s="1044"/>
      <c r="BF114" s="1044"/>
      <c r="BG114" s="1044"/>
      <c r="BH114" s="1044"/>
      <c r="BI114" s="1044"/>
      <c r="BJ114" s="1044"/>
      <c r="BK114" s="1044"/>
      <c r="BL114" s="1044"/>
      <c r="BM114" s="1044"/>
      <c r="BN114" s="1044"/>
      <c r="BO114" s="1044"/>
      <c r="BP114" s="1045"/>
      <c r="BQ114" s="1013">
        <v>2210564</v>
      </c>
      <c r="BR114" s="1014"/>
      <c r="BS114" s="1014"/>
      <c r="BT114" s="1014"/>
      <c r="BU114" s="1014"/>
      <c r="BV114" s="1014">
        <v>2053375</v>
      </c>
      <c r="BW114" s="1014"/>
      <c r="BX114" s="1014"/>
      <c r="BY114" s="1014"/>
      <c r="BZ114" s="1014"/>
      <c r="CA114" s="1014">
        <v>1983627</v>
      </c>
      <c r="CB114" s="1014"/>
      <c r="CC114" s="1014"/>
      <c r="CD114" s="1014"/>
      <c r="CE114" s="1014"/>
      <c r="CF114" s="1008">
        <v>34.6</v>
      </c>
      <c r="CG114" s="1009"/>
      <c r="CH114" s="1009"/>
      <c r="CI114" s="1009"/>
      <c r="CJ114" s="1009"/>
      <c r="CK114" s="1039"/>
      <c r="CL114" s="1040"/>
      <c r="CM114" s="1010" t="s">
        <v>443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432</v>
      </c>
      <c r="DH114" s="1053"/>
      <c r="DI114" s="1053"/>
      <c r="DJ114" s="1053"/>
      <c r="DK114" s="1054"/>
      <c r="DL114" s="1055" t="s">
        <v>432</v>
      </c>
      <c r="DM114" s="1053"/>
      <c r="DN114" s="1053"/>
      <c r="DO114" s="1053"/>
      <c r="DP114" s="1054"/>
      <c r="DQ114" s="1055" t="s">
        <v>444</v>
      </c>
      <c r="DR114" s="1053"/>
      <c r="DS114" s="1053"/>
      <c r="DT114" s="1053"/>
      <c r="DU114" s="1054"/>
      <c r="DV114" s="1056" t="s">
        <v>127</v>
      </c>
      <c r="DW114" s="1057"/>
      <c r="DX114" s="1057"/>
      <c r="DY114" s="1057"/>
      <c r="DZ114" s="1058"/>
    </row>
    <row r="115" spans="1:130" s="247" customFormat="1" ht="26.25" customHeight="1" x14ac:dyDescent="0.15">
      <c r="A115" s="1048"/>
      <c r="B115" s="1049"/>
      <c r="C115" s="1044" t="s">
        <v>445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3703</v>
      </c>
      <c r="AB115" s="1028"/>
      <c r="AC115" s="1028"/>
      <c r="AD115" s="1028"/>
      <c r="AE115" s="1029"/>
      <c r="AF115" s="1030">
        <v>4502</v>
      </c>
      <c r="AG115" s="1028"/>
      <c r="AH115" s="1028"/>
      <c r="AI115" s="1028"/>
      <c r="AJ115" s="1029"/>
      <c r="AK115" s="1030">
        <v>12925</v>
      </c>
      <c r="AL115" s="1028"/>
      <c r="AM115" s="1028"/>
      <c r="AN115" s="1028"/>
      <c r="AO115" s="1029"/>
      <c r="AP115" s="1031">
        <v>0.2</v>
      </c>
      <c r="AQ115" s="1032"/>
      <c r="AR115" s="1032"/>
      <c r="AS115" s="1032"/>
      <c r="AT115" s="1033"/>
      <c r="AU115" s="994"/>
      <c r="AV115" s="995"/>
      <c r="AW115" s="995"/>
      <c r="AX115" s="995"/>
      <c r="AY115" s="995"/>
      <c r="AZ115" s="1043" t="s">
        <v>446</v>
      </c>
      <c r="BA115" s="1044"/>
      <c r="BB115" s="1044"/>
      <c r="BC115" s="1044"/>
      <c r="BD115" s="1044"/>
      <c r="BE115" s="1044"/>
      <c r="BF115" s="1044"/>
      <c r="BG115" s="1044"/>
      <c r="BH115" s="1044"/>
      <c r="BI115" s="1044"/>
      <c r="BJ115" s="1044"/>
      <c r="BK115" s="1044"/>
      <c r="BL115" s="1044"/>
      <c r="BM115" s="1044"/>
      <c r="BN115" s="1044"/>
      <c r="BO115" s="1044"/>
      <c r="BP115" s="1045"/>
      <c r="BQ115" s="1013" t="s">
        <v>127</v>
      </c>
      <c r="BR115" s="1014"/>
      <c r="BS115" s="1014"/>
      <c r="BT115" s="1014"/>
      <c r="BU115" s="1014"/>
      <c r="BV115" s="1014" t="s">
        <v>127</v>
      </c>
      <c r="BW115" s="1014"/>
      <c r="BX115" s="1014"/>
      <c r="BY115" s="1014"/>
      <c r="BZ115" s="1014"/>
      <c r="CA115" s="1014">
        <v>263</v>
      </c>
      <c r="CB115" s="1014"/>
      <c r="CC115" s="1014"/>
      <c r="CD115" s="1014"/>
      <c r="CE115" s="1014"/>
      <c r="CF115" s="1008">
        <v>0</v>
      </c>
      <c r="CG115" s="1009"/>
      <c r="CH115" s="1009"/>
      <c r="CI115" s="1009"/>
      <c r="CJ115" s="1009"/>
      <c r="CK115" s="1039"/>
      <c r="CL115" s="1040"/>
      <c r="CM115" s="1043" t="s">
        <v>447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127</v>
      </c>
      <c r="DH115" s="1053"/>
      <c r="DI115" s="1053"/>
      <c r="DJ115" s="1053"/>
      <c r="DK115" s="1054"/>
      <c r="DL115" s="1055" t="s">
        <v>429</v>
      </c>
      <c r="DM115" s="1053"/>
      <c r="DN115" s="1053"/>
      <c r="DO115" s="1053"/>
      <c r="DP115" s="1054"/>
      <c r="DQ115" s="1055" t="s">
        <v>429</v>
      </c>
      <c r="DR115" s="1053"/>
      <c r="DS115" s="1053"/>
      <c r="DT115" s="1053"/>
      <c r="DU115" s="1054"/>
      <c r="DV115" s="1056" t="s">
        <v>127</v>
      </c>
      <c r="DW115" s="1057"/>
      <c r="DX115" s="1057"/>
      <c r="DY115" s="1057"/>
      <c r="DZ115" s="1058"/>
    </row>
    <row r="116" spans="1:130" s="247" customFormat="1" ht="26.25" customHeight="1" x14ac:dyDescent="0.15">
      <c r="A116" s="1050"/>
      <c r="B116" s="1051"/>
      <c r="C116" s="1059" t="s">
        <v>448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127</v>
      </c>
      <c r="AB116" s="1053"/>
      <c r="AC116" s="1053"/>
      <c r="AD116" s="1053"/>
      <c r="AE116" s="1054"/>
      <c r="AF116" s="1055" t="s">
        <v>127</v>
      </c>
      <c r="AG116" s="1053"/>
      <c r="AH116" s="1053"/>
      <c r="AI116" s="1053"/>
      <c r="AJ116" s="1054"/>
      <c r="AK116" s="1055" t="s">
        <v>429</v>
      </c>
      <c r="AL116" s="1053"/>
      <c r="AM116" s="1053"/>
      <c r="AN116" s="1053"/>
      <c r="AO116" s="1054"/>
      <c r="AP116" s="1056" t="s">
        <v>429</v>
      </c>
      <c r="AQ116" s="1057"/>
      <c r="AR116" s="1057"/>
      <c r="AS116" s="1057"/>
      <c r="AT116" s="1058"/>
      <c r="AU116" s="994"/>
      <c r="AV116" s="995"/>
      <c r="AW116" s="995"/>
      <c r="AX116" s="995"/>
      <c r="AY116" s="995"/>
      <c r="AZ116" s="1061" t="s">
        <v>449</v>
      </c>
      <c r="BA116" s="1062"/>
      <c r="BB116" s="1062"/>
      <c r="BC116" s="1062"/>
      <c r="BD116" s="1062"/>
      <c r="BE116" s="1062"/>
      <c r="BF116" s="1062"/>
      <c r="BG116" s="1062"/>
      <c r="BH116" s="1062"/>
      <c r="BI116" s="1062"/>
      <c r="BJ116" s="1062"/>
      <c r="BK116" s="1062"/>
      <c r="BL116" s="1062"/>
      <c r="BM116" s="1062"/>
      <c r="BN116" s="1062"/>
      <c r="BO116" s="1062"/>
      <c r="BP116" s="1063"/>
      <c r="BQ116" s="1013" t="s">
        <v>127</v>
      </c>
      <c r="BR116" s="1014"/>
      <c r="BS116" s="1014"/>
      <c r="BT116" s="1014"/>
      <c r="BU116" s="1014"/>
      <c r="BV116" s="1014" t="s">
        <v>127</v>
      </c>
      <c r="BW116" s="1014"/>
      <c r="BX116" s="1014"/>
      <c r="BY116" s="1014"/>
      <c r="BZ116" s="1014"/>
      <c r="CA116" s="1014" t="s">
        <v>127</v>
      </c>
      <c r="CB116" s="1014"/>
      <c r="CC116" s="1014"/>
      <c r="CD116" s="1014"/>
      <c r="CE116" s="1014"/>
      <c r="CF116" s="1008" t="s">
        <v>127</v>
      </c>
      <c r="CG116" s="1009"/>
      <c r="CH116" s="1009"/>
      <c r="CI116" s="1009"/>
      <c r="CJ116" s="1009"/>
      <c r="CK116" s="1039"/>
      <c r="CL116" s="1040"/>
      <c r="CM116" s="1010" t="s">
        <v>450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127</v>
      </c>
      <c r="DH116" s="1053"/>
      <c r="DI116" s="1053"/>
      <c r="DJ116" s="1053"/>
      <c r="DK116" s="1054"/>
      <c r="DL116" s="1055" t="s">
        <v>429</v>
      </c>
      <c r="DM116" s="1053"/>
      <c r="DN116" s="1053"/>
      <c r="DO116" s="1053"/>
      <c r="DP116" s="1054"/>
      <c r="DQ116" s="1055" t="s">
        <v>429</v>
      </c>
      <c r="DR116" s="1053"/>
      <c r="DS116" s="1053"/>
      <c r="DT116" s="1053"/>
      <c r="DU116" s="1054"/>
      <c r="DV116" s="1056" t="s">
        <v>429</v>
      </c>
      <c r="DW116" s="1057"/>
      <c r="DX116" s="1057"/>
      <c r="DY116" s="1057"/>
      <c r="DZ116" s="1058"/>
    </row>
    <row r="117" spans="1:130" s="247"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451</v>
      </c>
      <c r="Z117" s="980"/>
      <c r="AA117" s="1070">
        <v>1878648</v>
      </c>
      <c r="AB117" s="1071"/>
      <c r="AC117" s="1071"/>
      <c r="AD117" s="1071"/>
      <c r="AE117" s="1072"/>
      <c r="AF117" s="1073">
        <v>1814093</v>
      </c>
      <c r="AG117" s="1071"/>
      <c r="AH117" s="1071"/>
      <c r="AI117" s="1071"/>
      <c r="AJ117" s="1072"/>
      <c r="AK117" s="1073">
        <v>1751777</v>
      </c>
      <c r="AL117" s="1071"/>
      <c r="AM117" s="1071"/>
      <c r="AN117" s="1071"/>
      <c r="AO117" s="1072"/>
      <c r="AP117" s="1074"/>
      <c r="AQ117" s="1075"/>
      <c r="AR117" s="1075"/>
      <c r="AS117" s="1075"/>
      <c r="AT117" s="1076"/>
      <c r="AU117" s="994"/>
      <c r="AV117" s="995"/>
      <c r="AW117" s="995"/>
      <c r="AX117" s="995"/>
      <c r="AY117" s="995"/>
      <c r="AZ117" s="1061" t="s">
        <v>452</v>
      </c>
      <c r="BA117" s="1062"/>
      <c r="BB117" s="1062"/>
      <c r="BC117" s="1062"/>
      <c r="BD117" s="1062"/>
      <c r="BE117" s="1062"/>
      <c r="BF117" s="1062"/>
      <c r="BG117" s="1062"/>
      <c r="BH117" s="1062"/>
      <c r="BI117" s="1062"/>
      <c r="BJ117" s="1062"/>
      <c r="BK117" s="1062"/>
      <c r="BL117" s="1062"/>
      <c r="BM117" s="1062"/>
      <c r="BN117" s="1062"/>
      <c r="BO117" s="1062"/>
      <c r="BP117" s="1063"/>
      <c r="BQ117" s="1013" t="s">
        <v>127</v>
      </c>
      <c r="BR117" s="1014"/>
      <c r="BS117" s="1014"/>
      <c r="BT117" s="1014"/>
      <c r="BU117" s="1014"/>
      <c r="BV117" s="1014" t="s">
        <v>429</v>
      </c>
      <c r="BW117" s="1014"/>
      <c r="BX117" s="1014"/>
      <c r="BY117" s="1014"/>
      <c r="BZ117" s="1014"/>
      <c r="CA117" s="1014" t="s">
        <v>127</v>
      </c>
      <c r="CB117" s="1014"/>
      <c r="CC117" s="1014"/>
      <c r="CD117" s="1014"/>
      <c r="CE117" s="1014"/>
      <c r="CF117" s="1008" t="s">
        <v>429</v>
      </c>
      <c r="CG117" s="1009"/>
      <c r="CH117" s="1009"/>
      <c r="CI117" s="1009"/>
      <c r="CJ117" s="1009"/>
      <c r="CK117" s="1039"/>
      <c r="CL117" s="1040"/>
      <c r="CM117" s="1010" t="s">
        <v>453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127</v>
      </c>
      <c r="DH117" s="1053"/>
      <c r="DI117" s="1053"/>
      <c r="DJ117" s="1053"/>
      <c r="DK117" s="1054"/>
      <c r="DL117" s="1055" t="s">
        <v>127</v>
      </c>
      <c r="DM117" s="1053"/>
      <c r="DN117" s="1053"/>
      <c r="DO117" s="1053"/>
      <c r="DP117" s="1054"/>
      <c r="DQ117" s="1055" t="s">
        <v>429</v>
      </c>
      <c r="DR117" s="1053"/>
      <c r="DS117" s="1053"/>
      <c r="DT117" s="1053"/>
      <c r="DU117" s="1054"/>
      <c r="DV117" s="1056" t="s">
        <v>429</v>
      </c>
      <c r="DW117" s="1057"/>
      <c r="DX117" s="1057"/>
      <c r="DY117" s="1057"/>
      <c r="DZ117" s="1058"/>
    </row>
    <row r="118" spans="1:130" s="247" customFormat="1" ht="26.25" customHeight="1" x14ac:dyDescent="0.15">
      <c r="A118" s="998" t="s">
        <v>424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422</v>
      </c>
      <c r="AB118" s="979"/>
      <c r="AC118" s="979"/>
      <c r="AD118" s="979"/>
      <c r="AE118" s="980"/>
      <c r="AF118" s="978" t="s">
        <v>305</v>
      </c>
      <c r="AG118" s="979"/>
      <c r="AH118" s="979"/>
      <c r="AI118" s="979"/>
      <c r="AJ118" s="980"/>
      <c r="AK118" s="978" t="s">
        <v>304</v>
      </c>
      <c r="AL118" s="979"/>
      <c r="AM118" s="979"/>
      <c r="AN118" s="979"/>
      <c r="AO118" s="980"/>
      <c r="AP118" s="1065" t="s">
        <v>423</v>
      </c>
      <c r="AQ118" s="1066"/>
      <c r="AR118" s="1066"/>
      <c r="AS118" s="1066"/>
      <c r="AT118" s="1067"/>
      <c r="AU118" s="994"/>
      <c r="AV118" s="995"/>
      <c r="AW118" s="995"/>
      <c r="AX118" s="995"/>
      <c r="AY118" s="995"/>
      <c r="AZ118" s="1068" t="s">
        <v>454</v>
      </c>
      <c r="BA118" s="1059"/>
      <c r="BB118" s="1059"/>
      <c r="BC118" s="1059"/>
      <c r="BD118" s="1059"/>
      <c r="BE118" s="1059"/>
      <c r="BF118" s="1059"/>
      <c r="BG118" s="1059"/>
      <c r="BH118" s="1059"/>
      <c r="BI118" s="1059"/>
      <c r="BJ118" s="1059"/>
      <c r="BK118" s="1059"/>
      <c r="BL118" s="1059"/>
      <c r="BM118" s="1059"/>
      <c r="BN118" s="1059"/>
      <c r="BO118" s="1059"/>
      <c r="BP118" s="1060"/>
      <c r="BQ118" s="1091" t="s">
        <v>429</v>
      </c>
      <c r="BR118" s="1092"/>
      <c r="BS118" s="1092"/>
      <c r="BT118" s="1092"/>
      <c r="BU118" s="1092"/>
      <c r="BV118" s="1092" t="s">
        <v>429</v>
      </c>
      <c r="BW118" s="1092"/>
      <c r="BX118" s="1092"/>
      <c r="BY118" s="1092"/>
      <c r="BZ118" s="1092"/>
      <c r="CA118" s="1092" t="s">
        <v>429</v>
      </c>
      <c r="CB118" s="1092"/>
      <c r="CC118" s="1092"/>
      <c r="CD118" s="1092"/>
      <c r="CE118" s="1092"/>
      <c r="CF118" s="1008" t="s">
        <v>127</v>
      </c>
      <c r="CG118" s="1009"/>
      <c r="CH118" s="1009"/>
      <c r="CI118" s="1009"/>
      <c r="CJ118" s="1009"/>
      <c r="CK118" s="1039"/>
      <c r="CL118" s="1040"/>
      <c r="CM118" s="1010" t="s">
        <v>455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127</v>
      </c>
      <c r="DH118" s="1053"/>
      <c r="DI118" s="1053"/>
      <c r="DJ118" s="1053"/>
      <c r="DK118" s="1054"/>
      <c r="DL118" s="1055" t="s">
        <v>429</v>
      </c>
      <c r="DM118" s="1053"/>
      <c r="DN118" s="1053"/>
      <c r="DO118" s="1053"/>
      <c r="DP118" s="1054"/>
      <c r="DQ118" s="1055" t="s">
        <v>432</v>
      </c>
      <c r="DR118" s="1053"/>
      <c r="DS118" s="1053"/>
      <c r="DT118" s="1053"/>
      <c r="DU118" s="1054"/>
      <c r="DV118" s="1056" t="s">
        <v>432</v>
      </c>
      <c r="DW118" s="1057"/>
      <c r="DX118" s="1057"/>
      <c r="DY118" s="1057"/>
      <c r="DZ118" s="1058"/>
    </row>
    <row r="119" spans="1:130" s="247" customFormat="1" ht="26.25" customHeight="1" x14ac:dyDescent="0.15">
      <c r="A119" s="1152" t="s">
        <v>427</v>
      </c>
      <c r="B119" s="1038"/>
      <c r="C119" s="1017" t="s">
        <v>428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444</v>
      </c>
      <c r="AB119" s="986"/>
      <c r="AC119" s="986"/>
      <c r="AD119" s="986"/>
      <c r="AE119" s="987"/>
      <c r="AF119" s="988" t="s">
        <v>127</v>
      </c>
      <c r="AG119" s="986"/>
      <c r="AH119" s="986"/>
      <c r="AI119" s="986"/>
      <c r="AJ119" s="987"/>
      <c r="AK119" s="988" t="s">
        <v>429</v>
      </c>
      <c r="AL119" s="986"/>
      <c r="AM119" s="986"/>
      <c r="AN119" s="986"/>
      <c r="AO119" s="987"/>
      <c r="AP119" s="989" t="s">
        <v>127</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456</v>
      </c>
      <c r="BP119" s="1100"/>
      <c r="BQ119" s="1091">
        <v>20446093</v>
      </c>
      <c r="BR119" s="1092"/>
      <c r="BS119" s="1092"/>
      <c r="BT119" s="1092"/>
      <c r="BU119" s="1092"/>
      <c r="BV119" s="1092">
        <v>19945910</v>
      </c>
      <c r="BW119" s="1092"/>
      <c r="BX119" s="1092"/>
      <c r="BY119" s="1092"/>
      <c r="BZ119" s="1092"/>
      <c r="CA119" s="1092">
        <v>19335131</v>
      </c>
      <c r="CB119" s="1092"/>
      <c r="CC119" s="1092"/>
      <c r="CD119" s="1092"/>
      <c r="CE119" s="1092"/>
      <c r="CF119" s="1093"/>
      <c r="CG119" s="1094"/>
      <c r="CH119" s="1094"/>
      <c r="CI119" s="1094"/>
      <c r="CJ119" s="1095"/>
      <c r="CK119" s="1041"/>
      <c r="CL119" s="1042"/>
      <c r="CM119" s="1096" t="s">
        <v>457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2541</v>
      </c>
      <c r="DH119" s="1078"/>
      <c r="DI119" s="1078"/>
      <c r="DJ119" s="1078"/>
      <c r="DK119" s="1079"/>
      <c r="DL119" s="1077" t="s">
        <v>127</v>
      </c>
      <c r="DM119" s="1078"/>
      <c r="DN119" s="1078"/>
      <c r="DO119" s="1078"/>
      <c r="DP119" s="1079"/>
      <c r="DQ119" s="1077" t="s">
        <v>127</v>
      </c>
      <c r="DR119" s="1078"/>
      <c r="DS119" s="1078"/>
      <c r="DT119" s="1078"/>
      <c r="DU119" s="1079"/>
      <c r="DV119" s="1080" t="s">
        <v>127</v>
      </c>
      <c r="DW119" s="1081"/>
      <c r="DX119" s="1081"/>
      <c r="DY119" s="1081"/>
      <c r="DZ119" s="1082"/>
    </row>
    <row r="120" spans="1:130" s="247" customFormat="1" ht="26.25" customHeight="1" x14ac:dyDescent="0.15">
      <c r="A120" s="1153"/>
      <c r="B120" s="1040"/>
      <c r="C120" s="1010" t="s">
        <v>433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429</v>
      </c>
      <c r="AB120" s="1053"/>
      <c r="AC120" s="1053"/>
      <c r="AD120" s="1053"/>
      <c r="AE120" s="1054"/>
      <c r="AF120" s="1055" t="s">
        <v>429</v>
      </c>
      <c r="AG120" s="1053"/>
      <c r="AH120" s="1053"/>
      <c r="AI120" s="1053"/>
      <c r="AJ120" s="1054"/>
      <c r="AK120" s="1055" t="s">
        <v>432</v>
      </c>
      <c r="AL120" s="1053"/>
      <c r="AM120" s="1053"/>
      <c r="AN120" s="1053"/>
      <c r="AO120" s="1054"/>
      <c r="AP120" s="1056" t="s">
        <v>444</v>
      </c>
      <c r="AQ120" s="1057"/>
      <c r="AR120" s="1057"/>
      <c r="AS120" s="1057"/>
      <c r="AT120" s="1058"/>
      <c r="AU120" s="1083" t="s">
        <v>458</v>
      </c>
      <c r="AV120" s="1084"/>
      <c r="AW120" s="1084"/>
      <c r="AX120" s="1084"/>
      <c r="AY120" s="1085"/>
      <c r="AZ120" s="1034" t="s">
        <v>459</v>
      </c>
      <c r="BA120" s="983"/>
      <c r="BB120" s="983"/>
      <c r="BC120" s="983"/>
      <c r="BD120" s="983"/>
      <c r="BE120" s="983"/>
      <c r="BF120" s="983"/>
      <c r="BG120" s="983"/>
      <c r="BH120" s="983"/>
      <c r="BI120" s="983"/>
      <c r="BJ120" s="983"/>
      <c r="BK120" s="983"/>
      <c r="BL120" s="983"/>
      <c r="BM120" s="983"/>
      <c r="BN120" s="983"/>
      <c r="BO120" s="983"/>
      <c r="BP120" s="984"/>
      <c r="BQ120" s="1020">
        <v>3288222</v>
      </c>
      <c r="BR120" s="1021"/>
      <c r="BS120" s="1021"/>
      <c r="BT120" s="1021"/>
      <c r="BU120" s="1021"/>
      <c r="BV120" s="1021">
        <v>3139901</v>
      </c>
      <c r="BW120" s="1021"/>
      <c r="BX120" s="1021"/>
      <c r="BY120" s="1021"/>
      <c r="BZ120" s="1021"/>
      <c r="CA120" s="1021">
        <v>3574870</v>
      </c>
      <c r="CB120" s="1021"/>
      <c r="CC120" s="1021"/>
      <c r="CD120" s="1021"/>
      <c r="CE120" s="1021"/>
      <c r="CF120" s="1035">
        <v>62.3</v>
      </c>
      <c r="CG120" s="1036"/>
      <c r="CH120" s="1036"/>
      <c r="CI120" s="1036"/>
      <c r="CJ120" s="1036"/>
      <c r="CK120" s="1101" t="s">
        <v>460</v>
      </c>
      <c r="CL120" s="1102"/>
      <c r="CM120" s="1102"/>
      <c r="CN120" s="1102"/>
      <c r="CO120" s="1103"/>
      <c r="CP120" s="1109" t="s">
        <v>405</v>
      </c>
      <c r="CQ120" s="1110"/>
      <c r="CR120" s="1110"/>
      <c r="CS120" s="1110"/>
      <c r="CT120" s="1110"/>
      <c r="CU120" s="1110"/>
      <c r="CV120" s="1110"/>
      <c r="CW120" s="1110"/>
      <c r="CX120" s="1110"/>
      <c r="CY120" s="1110"/>
      <c r="CZ120" s="1110"/>
      <c r="DA120" s="1110"/>
      <c r="DB120" s="1110"/>
      <c r="DC120" s="1110"/>
      <c r="DD120" s="1110"/>
      <c r="DE120" s="1110"/>
      <c r="DF120" s="1111"/>
      <c r="DG120" s="1020">
        <v>4092818</v>
      </c>
      <c r="DH120" s="1021"/>
      <c r="DI120" s="1021"/>
      <c r="DJ120" s="1021"/>
      <c r="DK120" s="1021"/>
      <c r="DL120" s="1021">
        <v>4089792</v>
      </c>
      <c r="DM120" s="1021"/>
      <c r="DN120" s="1021"/>
      <c r="DO120" s="1021"/>
      <c r="DP120" s="1021"/>
      <c r="DQ120" s="1021">
        <v>3775352</v>
      </c>
      <c r="DR120" s="1021"/>
      <c r="DS120" s="1021"/>
      <c r="DT120" s="1021"/>
      <c r="DU120" s="1021"/>
      <c r="DV120" s="1022">
        <v>65.8</v>
      </c>
      <c r="DW120" s="1022"/>
      <c r="DX120" s="1022"/>
      <c r="DY120" s="1022"/>
      <c r="DZ120" s="1023"/>
    </row>
    <row r="121" spans="1:130" s="247" customFormat="1" ht="26.25" customHeight="1" x14ac:dyDescent="0.15">
      <c r="A121" s="1153"/>
      <c r="B121" s="1040"/>
      <c r="C121" s="1061" t="s">
        <v>461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127</v>
      </c>
      <c r="AB121" s="1053"/>
      <c r="AC121" s="1053"/>
      <c r="AD121" s="1053"/>
      <c r="AE121" s="1054"/>
      <c r="AF121" s="1055" t="s">
        <v>429</v>
      </c>
      <c r="AG121" s="1053"/>
      <c r="AH121" s="1053"/>
      <c r="AI121" s="1053"/>
      <c r="AJ121" s="1054"/>
      <c r="AK121" s="1055" t="s">
        <v>127</v>
      </c>
      <c r="AL121" s="1053"/>
      <c r="AM121" s="1053"/>
      <c r="AN121" s="1053"/>
      <c r="AO121" s="1054"/>
      <c r="AP121" s="1056" t="s">
        <v>444</v>
      </c>
      <c r="AQ121" s="1057"/>
      <c r="AR121" s="1057"/>
      <c r="AS121" s="1057"/>
      <c r="AT121" s="1058"/>
      <c r="AU121" s="1086"/>
      <c r="AV121" s="1087"/>
      <c r="AW121" s="1087"/>
      <c r="AX121" s="1087"/>
      <c r="AY121" s="1088"/>
      <c r="AZ121" s="1043" t="s">
        <v>462</v>
      </c>
      <c r="BA121" s="1044"/>
      <c r="BB121" s="1044"/>
      <c r="BC121" s="1044"/>
      <c r="BD121" s="1044"/>
      <c r="BE121" s="1044"/>
      <c r="BF121" s="1044"/>
      <c r="BG121" s="1044"/>
      <c r="BH121" s="1044"/>
      <c r="BI121" s="1044"/>
      <c r="BJ121" s="1044"/>
      <c r="BK121" s="1044"/>
      <c r="BL121" s="1044"/>
      <c r="BM121" s="1044"/>
      <c r="BN121" s="1044"/>
      <c r="BO121" s="1044"/>
      <c r="BP121" s="1045"/>
      <c r="BQ121" s="1013">
        <v>2085327</v>
      </c>
      <c r="BR121" s="1014"/>
      <c r="BS121" s="1014"/>
      <c r="BT121" s="1014"/>
      <c r="BU121" s="1014"/>
      <c r="BV121" s="1014">
        <v>2045839</v>
      </c>
      <c r="BW121" s="1014"/>
      <c r="BX121" s="1014"/>
      <c r="BY121" s="1014"/>
      <c r="BZ121" s="1014"/>
      <c r="CA121" s="1014">
        <v>1795280</v>
      </c>
      <c r="CB121" s="1014"/>
      <c r="CC121" s="1014"/>
      <c r="CD121" s="1014"/>
      <c r="CE121" s="1014"/>
      <c r="CF121" s="1008">
        <v>31.3</v>
      </c>
      <c r="CG121" s="1009"/>
      <c r="CH121" s="1009"/>
      <c r="CI121" s="1009"/>
      <c r="CJ121" s="1009"/>
      <c r="CK121" s="1104"/>
      <c r="CL121" s="1105"/>
      <c r="CM121" s="1105"/>
      <c r="CN121" s="1105"/>
      <c r="CO121" s="1106"/>
      <c r="CP121" s="1114" t="s">
        <v>406</v>
      </c>
      <c r="CQ121" s="1115"/>
      <c r="CR121" s="1115"/>
      <c r="CS121" s="1115"/>
      <c r="CT121" s="1115"/>
      <c r="CU121" s="1115"/>
      <c r="CV121" s="1115"/>
      <c r="CW121" s="1115"/>
      <c r="CX121" s="1115"/>
      <c r="CY121" s="1115"/>
      <c r="CZ121" s="1115"/>
      <c r="DA121" s="1115"/>
      <c r="DB121" s="1115"/>
      <c r="DC121" s="1115"/>
      <c r="DD121" s="1115"/>
      <c r="DE121" s="1115"/>
      <c r="DF121" s="1116"/>
      <c r="DG121" s="1013">
        <v>2342771</v>
      </c>
      <c r="DH121" s="1014"/>
      <c r="DI121" s="1014"/>
      <c r="DJ121" s="1014"/>
      <c r="DK121" s="1014"/>
      <c r="DL121" s="1014">
        <v>2182878</v>
      </c>
      <c r="DM121" s="1014"/>
      <c r="DN121" s="1014"/>
      <c r="DO121" s="1014"/>
      <c r="DP121" s="1014"/>
      <c r="DQ121" s="1014">
        <v>2086896</v>
      </c>
      <c r="DR121" s="1014"/>
      <c r="DS121" s="1014"/>
      <c r="DT121" s="1014"/>
      <c r="DU121" s="1014"/>
      <c r="DV121" s="1015">
        <v>36.4</v>
      </c>
      <c r="DW121" s="1015"/>
      <c r="DX121" s="1015"/>
      <c r="DY121" s="1015"/>
      <c r="DZ121" s="1016"/>
    </row>
    <row r="122" spans="1:130" s="247" customFormat="1" ht="26.25" customHeight="1" x14ac:dyDescent="0.15">
      <c r="A122" s="1153"/>
      <c r="B122" s="1040"/>
      <c r="C122" s="1010" t="s">
        <v>443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127</v>
      </c>
      <c r="AB122" s="1053"/>
      <c r="AC122" s="1053"/>
      <c r="AD122" s="1053"/>
      <c r="AE122" s="1054"/>
      <c r="AF122" s="1055" t="s">
        <v>432</v>
      </c>
      <c r="AG122" s="1053"/>
      <c r="AH122" s="1053"/>
      <c r="AI122" s="1053"/>
      <c r="AJ122" s="1054"/>
      <c r="AK122" s="1055" t="s">
        <v>127</v>
      </c>
      <c r="AL122" s="1053"/>
      <c r="AM122" s="1053"/>
      <c r="AN122" s="1053"/>
      <c r="AO122" s="1054"/>
      <c r="AP122" s="1056" t="s">
        <v>127</v>
      </c>
      <c r="AQ122" s="1057"/>
      <c r="AR122" s="1057"/>
      <c r="AS122" s="1057"/>
      <c r="AT122" s="1058"/>
      <c r="AU122" s="1086"/>
      <c r="AV122" s="1087"/>
      <c r="AW122" s="1087"/>
      <c r="AX122" s="1087"/>
      <c r="AY122" s="1088"/>
      <c r="AZ122" s="1068" t="s">
        <v>463</v>
      </c>
      <c r="BA122" s="1059"/>
      <c r="BB122" s="1059"/>
      <c r="BC122" s="1059"/>
      <c r="BD122" s="1059"/>
      <c r="BE122" s="1059"/>
      <c r="BF122" s="1059"/>
      <c r="BG122" s="1059"/>
      <c r="BH122" s="1059"/>
      <c r="BI122" s="1059"/>
      <c r="BJ122" s="1059"/>
      <c r="BK122" s="1059"/>
      <c r="BL122" s="1059"/>
      <c r="BM122" s="1059"/>
      <c r="BN122" s="1059"/>
      <c r="BO122" s="1059"/>
      <c r="BP122" s="1060"/>
      <c r="BQ122" s="1091">
        <v>12342165</v>
      </c>
      <c r="BR122" s="1092"/>
      <c r="BS122" s="1092"/>
      <c r="BT122" s="1092"/>
      <c r="BU122" s="1092"/>
      <c r="BV122" s="1092">
        <v>12438128</v>
      </c>
      <c r="BW122" s="1092"/>
      <c r="BX122" s="1092"/>
      <c r="BY122" s="1092"/>
      <c r="BZ122" s="1092"/>
      <c r="CA122" s="1092">
        <v>11799554</v>
      </c>
      <c r="CB122" s="1092"/>
      <c r="CC122" s="1092"/>
      <c r="CD122" s="1092"/>
      <c r="CE122" s="1092"/>
      <c r="CF122" s="1112">
        <v>205.6</v>
      </c>
      <c r="CG122" s="1113"/>
      <c r="CH122" s="1113"/>
      <c r="CI122" s="1113"/>
      <c r="CJ122" s="1113"/>
      <c r="CK122" s="1104"/>
      <c r="CL122" s="1105"/>
      <c r="CM122" s="1105"/>
      <c r="CN122" s="1105"/>
      <c r="CO122" s="1106"/>
      <c r="CP122" s="1114" t="s">
        <v>404</v>
      </c>
      <c r="CQ122" s="1115"/>
      <c r="CR122" s="1115"/>
      <c r="CS122" s="1115"/>
      <c r="CT122" s="1115"/>
      <c r="CU122" s="1115"/>
      <c r="CV122" s="1115"/>
      <c r="CW122" s="1115"/>
      <c r="CX122" s="1115"/>
      <c r="CY122" s="1115"/>
      <c r="CZ122" s="1115"/>
      <c r="DA122" s="1115"/>
      <c r="DB122" s="1115"/>
      <c r="DC122" s="1115"/>
      <c r="DD122" s="1115"/>
      <c r="DE122" s="1115"/>
      <c r="DF122" s="1116"/>
      <c r="DG122" s="1013">
        <v>373615</v>
      </c>
      <c r="DH122" s="1014"/>
      <c r="DI122" s="1014"/>
      <c r="DJ122" s="1014"/>
      <c r="DK122" s="1014"/>
      <c r="DL122" s="1014">
        <v>371429</v>
      </c>
      <c r="DM122" s="1014"/>
      <c r="DN122" s="1014"/>
      <c r="DO122" s="1014"/>
      <c r="DP122" s="1014"/>
      <c r="DQ122" s="1014">
        <v>307058</v>
      </c>
      <c r="DR122" s="1014"/>
      <c r="DS122" s="1014"/>
      <c r="DT122" s="1014"/>
      <c r="DU122" s="1014"/>
      <c r="DV122" s="1015">
        <v>5.4</v>
      </c>
      <c r="DW122" s="1015"/>
      <c r="DX122" s="1015"/>
      <c r="DY122" s="1015"/>
      <c r="DZ122" s="1016"/>
    </row>
    <row r="123" spans="1:130" s="247" customFormat="1" ht="26.25" customHeight="1" x14ac:dyDescent="0.15">
      <c r="A123" s="1153"/>
      <c r="B123" s="1040"/>
      <c r="C123" s="1010" t="s">
        <v>450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429</v>
      </c>
      <c r="AB123" s="1053"/>
      <c r="AC123" s="1053"/>
      <c r="AD123" s="1053"/>
      <c r="AE123" s="1054"/>
      <c r="AF123" s="1055" t="s">
        <v>127</v>
      </c>
      <c r="AG123" s="1053"/>
      <c r="AH123" s="1053"/>
      <c r="AI123" s="1053"/>
      <c r="AJ123" s="1054"/>
      <c r="AK123" s="1055" t="s">
        <v>127</v>
      </c>
      <c r="AL123" s="1053"/>
      <c r="AM123" s="1053"/>
      <c r="AN123" s="1053"/>
      <c r="AO123" s="1054"/>
      <c r="AP123" s="1056" t="s">
        <v>429</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464</v>
      </c>
      <c r="BP123" s="1100"/>
      <c r="BQ123" s="1159">
        <v>17715714</v>
      </c>
      <c r="BR123" s="1160"/>
      <c r="BS123" s="1160"/>
      <c r="BT123" s="1160"/>
      <c r="BU123" s="1160"/>
      <c r="BV123" s="1160">
        <v>17623868</v>
      </c>
      <c r="BW123" s="1160"/>
      <c r="BX123" s="1160"/>
      <c r="BY123" s="1160"/>
      <c r="BZ123" s="1160"/>
      <c r="CA123" s="1160">
        <v>17169704</v>
      </c>
      <c r="CB123" s="1160"/>
      <c r="CC123" s="1160"/>
      <c r="CD123" s="1160"/>
      <c r="CE123" s="1160"/>
      <c r="CF123" s="1093"/>
      <c r="CG123" s="1094"/>
      <c r="CH123" s="1094"/>
      <c r="CI123" s="1094"/>
      <c r="CJ123" s="1095"/>
      <c r="CK123" s="1104"/>
      <c r="CL123" s="1105"/>
      <c r="CM123" s="1105"/>
      <c r="CN123" s="1105"/>
      <c r="CO123" s="1106"/>
      <c r="CP123" s="1114" t="s">
        <v>465</v>
      </c>
      <c r="CQ123" s="1115"/>
      <c r="CR123" s="1115"/>
      <c r="CS123" s="1115"/>
      <c r="CT123" s="1115"/>
      <c r="CU123" s="1115"/>
      <c r="CV123" s="1115"/>
      <c r="CW123" s="1115"/>
      <c r="CX123" s="1115"/>
      <c r="CY123" s="1115"/>
      <c r="CZ123" s="1115"/>
      <c r="DA123" s="1115"/>
      <c r="DB123" s="1115"/>
      <c r="DC123" s="1115"/>
      <c r="DD123" s="1115"/>
      <c r="DE123" s="1115"/>
      <c r="DF123" s="1116"/>
      <c r="DG123" s="1052">
        <v>85230</v>
      </c>
      <c r="DH123" s="1053"/>
      <c r="DI123" s="1053"/>
      <c r="DJ123" s="1053"/>
      <c r="DK123" s="1054"/>
      <c r="DL123" s="1055">
        <v>67421</v>
      </c>
      <c r="DM123" s="1053"/>
      <c r="DN123" s="1053"/>
      <c r="DO123" s="1053"/>
      <c r="DP123" s="1054"/>
      <c r="DQ123" s="1055">
        <v>49721</v>
      </c>
      <c r="DR123" s="1053"/>
      <c r="DS123" s="1053"/>
      <c r="DT123" s="1053"/>
      <c r="DU123" s="1054"/>
      <c r="DV123" s="1056">
        <v>0.9</v>
      </c>
      <c r="DW123" s="1057"/>
      <c r="DX123" s="1057"/>
      <c r="DY123" s="1057"/>
      <c r="DZ123" s="1058"/>
    </row>
    <row r="124" spans="1:130" s="247" customFormat="1" ht="26.25" customHeight="1" thickBot="1" x14ac:dyDescent="0.2">
      <c r="A124" s="1153"/>
      <c r="B124" s="1040"/>
      <c r="C124" s="1010" t="s">
        <v>453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127</v>
      </c>
      <c r="AB124" s="1053"/>
      <c r="AC124" s="1053"/>
      <c r="AD124" s="1053"/>
      <c r="AE124" s="1054"/>
      <c r="AF124" s="1055" t="s">
        <v>127</v>
      </c>
      <c r="AG124" s="1053"/>
      <c r="AH124" s="1053"/>
      <c r="AI124" s="1053"/>
      <c r="AJ124" s="1054"/>
      <c r="AK124" s="1055" t="s">
        <v>127</v>
      </c>
      <c r="AL124" s="1053"/>
      <c r="AM124" s="1053"/>
      <c r="AN124" s="1053"/>
      <c r="AO124" s="1054"/>
      <c r="AP124" s="1056" t="s">
        <v>127</v>
      </c>
      <c r="AQ124" s="1057"/>
      <c r="AR124" s="1057"/>
      <c r="AS124" s="1057"/>
      <c r="AT124" s="1058"/>
      <c r="AU124" s="1155" t="s">
        <v>466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47.4</v>
      </c>
      <c r="BR124" s="1122"/>
      <c r="BS124" s="1122"/>
      <c r="BT124" s="1122"/>
      <c r="BU124" s="1122"/>
      <c r="BV124" s="1122">
        <v>40.1</v>
      </c>
      <c r="BW124" s="1122"/>
      <c r="BX124" s="1122"/>
      <c r="BY124" s="1122"/>
      <c r="BZ124" s="1122"/>
      <c r="CA124" s="1122">
        <v>37.700000000000003</v>
      </c>
      <c r="CB124" s="1122"/>
      <c r="CC124" s="1122"/>
      <c r="CD124" s="1122"/>
      <c r="CE124" s="1122"/>
      <c r="CF124" s="1123"/>
      <c r="CG124" s="1124"/>
      <c r="CH124" s="1124"/>
      <c r="CI124" s="1124"/>
      <c r="CJ124" s="1125"/>
      <c r="CK124" s="1107"/>
      <c r="CL124" s="1107"/>
      <c r="CM124" s="1107"/>
      <c r="CN124" s="1107"/>
      <c r="CO124" s="1108"/>
      <c r="CP124" s="1114" t="s">
        <v>467</v>
      </c>
      <c r="CQ124" s="1115"/>
      <c r="CR124" s="1115"/>
      <c r="CS124" s="1115"/>
      <c r="CT124" s="1115"/>
      <c r="CU124" s="1115"/>
      <c r="CV124" s="1115"/>
      <c r="CW124" s="1115"/>
      <c r="CX124" s="1115"/>
      <c r="CY124" s="1115"/>
      <c r="CZ124" s="1115"/>
      <c r="DA124" s="1115"/>
      <c r="DB124" s="1115"/>
      <c r="DC124" s="1115"/>
      <c r="DD124" s="1115"/>
      <c r="DE124" s="1115"/>
      <c r="DF124" s="1116"/>
      <c r="DG124" s="1099" t="s">
        <v>127</v>
      </c>
      <c r="DH124" s="1078"/>
      <c r="DI124" s="1078"/>
      <c r="DJ124" s="1078"/>
      <c r="DK124" s="1079"/>
      <c r="DL124" s="1077" t="s">
        <v>127</v>
      </c>
      <c r="DM124" s="1078"/>
      <c r="DN124" s="1078"/>
      <c r="DO124" s="1078"/>
      <c r="DP124" s="1079"/>
      <c r="DQ124" s="1077" t="s">
        <v>127</v>
      </c>
      <c r="DR124" s="1078"/>
      <c r="DS124" s="1078"/>
      <c r="DT124" s="1078"/>
      <c r="DU124" s="1079"/>
      <c r="DV124" s="1080" t="s">
        <v>127</v>
      </c>
      <c r="DW124" s="1081"/>
      <c r="DX124" s="1081"/>
      <c r="DY124" s="1081"/>
      <c r="DZ124" s="1082"/>
    </row>
    <row r="125" spans="1:130" s="247" customFormat="1" ht="26.25" customHeight="1" x14ac:dyDescent="0.15">
      <c r="A125" s="1153"/>
      <c r="B125" s="1040"/>
      <c r="C125" s="1010" t="s">
        <v>455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127</v>
      </c>
      <c r="AB125" s="1053"/>
      <c r="AC125" s="1053"/>
      <c r="AD125" s="1053"/>
      <c r="AE125" s="1054"/>
      <c r="AF125" s="1055" t="s">
        <v>127</v>
      </c>
      <c r="AG125" s="1053"/>
      <c r="AH125" s="1053"/>
      <c r="AI125" s="1053"/>
      <c r="AJ125" s="1054"/>
      <c r="AK125" s="1055" t="s">
        <v>127</v>
      </c>
      <c r="AL125" s="1053"/>
      <c r="AM125" s="1053"/>
      <c r="AN125" s="1053"/>
      <c r="AO125" s="1054"/>
      <c r="AP125" s="1056" t="s">
        <v>127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468</v>
      </c>
      <c r="CL125" s="1102"/>
      <c r="CM125" s="1102"/>
      <c r="CN125" s="1102"/>
      <c r="CO125" s="1103"/>
      <c r="CP125" s="1034" t="s">
        <v>469</v>
      </c>
      <c r="CQ125" s="983"/>
      <c r="CR125" s="983"/>
      <c r="CS125" s="983"/>
      <c r="CT125" s="983"/>
      <c r="CU125" s="983"/>
      <c r="CV125" s="983"/>
      <c r="CW125" s="983"/>
      <c r="CX125" s="983"/>
      <c r="CY125" s="983"/>
      <c r="CZ125" s="983"/>
      <c r="DA125" s="983"/>
      <c r="DB125" s="983"/>
      <c r="DC125" s="983"/>
      <c r="DD125" s="983"/>
      <c r="DE125" s="983"/>
      <c r="DF125" s="984"/>
      <c r="DG125" s="1020" t="s">
        <v>127</v>
      </c>
      <c r="DH125" s="1021"/>
      <c r="DI125" s="1021"/>
      <c r="DJ125" s="1021"/>
      <c r="DK125" s="1021"/>
      <c r="DL125" s="1021" t="s">
        <v>127</v>
      </c>
      <c r="DM125" s="1021"/>
      <c r="DN125" s="1021"/>
      <c r="DO125" s="1021"/>
      <c r="DP125" s="1021"/>
      <c r="DQ125" s="1021" t="s">
        <v>127</v>
      </c>
      <c r="DR125" s="1021"/>
      <c r="DS125" s="1021"/>
      <c r="DT125" s="1021"/>
      <c r="DU125" s="1021"/>
      <c r="DV125" s="1022" t="s">
        <v>127</v>
      </c>
      <c r="DW125" s="1022"/>
      <c r="DX125" s="1022"/>
      <c r="DY125" s="1022"/>
      <c r="DZ125" s="1023"/>
    </row>
    <row r="126" spans="1:130" s="247" customFormat="1" ht="26.25" customHeight="1" thickBot="1" x14ac:dyDescent="0.2">
      <c r="A126" s="1153"/>
      <c r="B126" s="1040"/>
      <c r="C126" s="1010" t="s">
        <v>457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2541</v>
      </c>
      <c r="AB126" s="1053"/>
      <c r="AC126" s="1053"/>
      <c r="AD126" s="1053"/>
      <c r="AE126" s="1054"/>
      <c r="AF126" s="1055">
        <v>2541</v>
      </c>
      <c r="AG126" s="1053"/>
      <c r="AH126" s="1053"/>
      <c r="AI126" s="1053"/>
      <c r="AJ126" s="1054"/>
      <c r="AK126" s="1055">
        <v>11045</v>
      </c>
      <c r="AL126" s="1053"/>
      <c r="AM126" s="1053"/>
      <c r="AN126" s="1053"/>
      <c r="AO126" s="1054"/>
      <c r="AP126" s="1056">
        <v>0.2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470</v>
      </c>
      <c r="CQ126" s="1044"/>
      <c r="CR126" s="1044"/>
      <c r="CS126" s="1044"/>
      <c r="CT126" s="1044"/>
      <c r="CU126" s="1044"/>
      <c r="CV126" s="1044"/>
      <c r="CW126" s="1044"/>
      <c r="CX126" s="1044"/>
      <c r="CY126" s="1044"/>
      <c r="CZ126" s="1044"/>
      <c r="DA126" s="1044"/>
      <c r="DB126" s="1044"/>
      <c r="DC126" s="1044"/>
      <c r="DD126" s="1044"/>
      <c r="DE126" s="1044"/>
      <c r="DF126" s="1045"/>
      <c r="DG126" s="1013" t="s">
        <v>127</v>
      </c>
      <c r="DH126" s="1014"/>
      <c r="DI126" s="1014"/>
      <c r="DJ126" s="1014"/>
      <c r="DK126" s="1014"/>
      <c r="DL126" s="1014" t="s">
        <v>127</v>
      </c>
      <c r="DM126" s="1014"/>
      <c r="DN126" s="1014"/>
      <c r="DO126" s="1014"/>
      <c r="DP126" s="1014"/>
      <c r="DQ126" s="1014" t="s">
        <v>127</v>
      </c>
      <c r="DR126" s="1014"/>
      <c r="DS126" s="1014"/>
      <c r="DT126" s="1014"/>
      <c r="DU126" s="1014"/>
      <c r="DV126" s="1015" t="s">
        <v>127</v>
      </c>
      <c r="DW126" s="1015"/>
      <c r="DX126" s="1015"/>
      <c r="DY126" s="1015"/>
      <c r="DZ126" s="1016"/>
    </row>
    <row r="127" spans="1:130" s="247" customFormat="1" ht="26.25" customHeight="1" x14ac:dyDescent="0.15">
      <c r="A127" s="1154"/>
      <c r="B127" s="1042"/>
      <c r="C127" s="1096" t="s">
        <v>471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1162</v>
      </c>
      <c r="AB127" s="1053"/>
      <c r="AC127" s="1053"/>
      <c r="AD127" s="1053"/>
      <c r="AE127" s="1054"/>
      <c r="AF127" s="1055">
        <v>1961</v>
      </c>
      <c r="AG127" s="1053"/>
      <c r="AH127" s="1053"/>
      <c r="AI127" s="1053"/>
      <c r="AJ127" s="1054"/>
      <c r="AK127" s="1055">
        <v>1880</v>
      </c>
      <c r="AL127" s="1053"/>
      <c r="AM127" s="1053"/>
      <c r="AN127" s="1053"/>
      <c r="AO127" s="1054"/>
      <c r="AP127" s="1056">
        <v>0</v>
      </c>
      <c r="AQ127" s="1057"/>
      <c r="AR127" s="1057"/>
      <c r="AS127" s="1057"/>
      <c r="AT127" s="1058"/>
      <c r="AU127" s="283"/>
      <c r="AV127" s="283"/>
      <c r="AW127" s="283"/>
      <c r="AX127" s="1126" t="s">
        <v>472</v>
      </c>
      <c r="AY127" s="1127"/>
      <c r="AZ127" s="1127"/>
      <c r="BA127" s="1127"/>
      <c r="BB127" s="1127"/>
      <c r="BC127" s="1127"/>
      <c r="BD127" s="1127"/>
      <c r="BE127" s="1128"/>
      <c r="BF127" s="1129" t="s">
        <v>473</v>
      </c>
      <c r="BG127" s="1127"/>
      <c r="BH127" s="1127"/>
      <c r="BI127" s="1127"/>
      <c r="BJ127" s="1127"/>
      <c r="BK127" s="1127"/>
      <c r="BL127" s="1128"/>
      <c r="BM127" s="1129" t="s">
        <v>474</v>
      </c>
      <c r="BN127" s="1127"/>
      <c r="BO127" s="1127"/>
      <c r="BP127" s="1127"/>
      <c r="BQ127" s="1127"/>
      <c r="BR127" s="1127"/>
      <c r="BS127" s="1128"/>
      <c r="BT127" s="1129" t="s">
        <v>475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476</v>
      </c>
      <c r="CQ127" s="1044"/>
      <c r="CR127" s="1044"/>
      <c r="CS127" s="1044"/>
      <c r="CT127" s="1044"/>
      <c r="CU127" s="1044"/>
      <c r="CV127" s="1044"/>
      <c r="CW127" s="1044"/>
      <c r="CX127" s="1044"/>
      <c r="CY127" s="1044"/>
      <c r="CZ127" s="1044"/>
      <c r="DA127" s="1044"/>
      <c r="DB127" s="1044"/>
      <c r="DC127" s="1044"/>
      <c r="DD127" s="1044"/>
      <c r="DE127" s="1044"/>
      <c r="DF127" s="1045"/>
      <c r="DG127" s="1013" t="s">
        <v>127</v>
      </c>
      <c r="DH127" s="1014"/>
      <c r="DI127" s="1014"/>
      <c r="DJ127" s="1014"/>
      <c r="DK127" s="1014"/>
      <c r="DL127" s="1014" t="s">
        <v>429</v>
      </c>
      <c r="DM127" s="1014"/>
      <c r="DN127" s="1014"/>
      <c r="DO127" s="1014"/>
      <c r="DP127" s="1014"/>
      <c r="DQ127" s="1014" t="s">
        <v>127</v>
      </c>
      <c r="DR127" s="1014"/>
      <c r="DS127" s="1014"/>
      <c r="DT127" s="1014"/>
      <c r="DU127" s="1014"/>
      <c r="DV127" s="1015" t="s">
        <v>127</v>
      </c>
      <c r="DW127" s="1015"/>
      <c r="DX127" s="1015"/>
      <c r="DY127" s="1015"/>
      <c r="DZ127" s="1016"/>
    </row>
    <row r="128" spans="1:130" s="247" customFormat="1" ht="26.25" customHeight="1" thickBot="1" x14ac:dyDescent="0.2">
      <c r="A128" s="1137" t="s">
        <v>477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478</v>
      </c>
      <c r="X128" s="1139"/>
      <c r="Y128" s="1139"/>
      <c r="Z128" s="1140"/>
      <c r="AA128" s="1141">
        <v>138913</v>
      </c>
      <c r="AB128" s="1142"/>
      <c r="AC128" s="1142"/>
      <c r="AD128" s="1142"/>
      <c r="AE128" s="1143"/>
      <c r="AF128" s="1144">
        <v>152040</v>
      </c>
      <c r="AG128" s="1142"/>
      <c r="AH128" s="1142"/>
      <c r="AI128" s="1142"/>
      <c r="AJ128" s="1143"/>
      <c r="AK128" s="1144">
        <v>152589</v>
      </c>
      <c r="AL128" s="1142"/>
      <c r="AM128" s="1142"/>
      <c r="AN128" s="1142"/>
      <c r="AO128" s="1143"/>
      <c r="AP128" s="1145"/>
      <c r="AQ128" s="1146"/>
      <c r="AR128" s="1146"/>
      <c r="AS128" s="1146"/>
      <c r="AT128" s="1147"/>
      <c r="AU128" s="283"/>
      <c r="AV128" s="283"/>
      <c r="AW128" s="283"/>
      <c r="AX128" s="982" t="s">
        <v>479</v>
      </c>
      <c r="AY128" s="983"/>
      <c r="AZ128" s="983"/>
      <c r="BA128" s="983"/>
      <c r="BB128" s="983"/>
      <c r="BC128" s="983"/>
      <c r="BD128" s="983"/>
      <c r="BE128" s="984"/>
      <c r="BF128" s="1148" t="s">
        <v>429</v>
      </c>
      <c r="BG128" s="1149"/>
      <c r="BH128" s="1149"/>
      <c r="BI128" s="1149"/>
      <c r="BJ128" s="1149"/>
      <c r="BK128" s="1149"/>
      <c r="BL128" s="1150"/>
      <c r="BM128" s="1148">
        <v>14.08</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480</v>
      </c>
      <c r="CQ128" s="1131"/>
      <c r="CR128" s="1131"/>
      <c r="CS128" s="1131"/>
      <c r="CT128" s="1131"/>
      <c r="CU128" s="1131"/>
      <c r="CV128" s="1131"/>
      <c r="CW128" s="1131"/>
      <c r="CX128" s="1131"/>
      <c r="CY128" s="1131"/>
      <c r="CZ128" s="1131"/>
      <c r="DA128" s="1131"/>
      <c r="DB128" s="1131"/>
      <c r="DC128" s="1131"/>
      <c r="DD128" s="1131"/>
      <c r="DE128" s="1131"/>
      <c r="DF128" s="1132"/>
      <c r="DG128" s="1133" t="s">
        <v>127</v>
      </c>
      <c r="DH128" s="1134"/>
      <c r="DI128" s="1134"/>
      <c r="DJ128" s="1134"/>
      <c r="DK128" s="1134"/>
      <c r="DL128" s="1134" t="s">
        <v>481</v>
      </c>
      <c r="DM128" s="1134"/>
      <c r="DN128" s="1134"/>
      <c r="DO128" s="1134"/>
      <c r="DP128" s="1134"/>
      <c r="DQ128" s="1134">
        <v>263</v>
      </c>
      <c r="DR128" s="1134"/>
      <c r="DS128" s="1134"/>
      <c r="DT128" s="1134"/>
      <c r="DU128" s="1134"/>
      <c r="DV128" s="1135">
        <v>0</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482</v>
      </c>
      <c r="X129" s="1168"/>
      <c r="Y129" s="1168"/>
      <c r="Z129" s="1169"/>
      <c r="AA129" s="1052">
        <v>6949036</v>
      </c>
      <c r="AB129" s="1053"/>
      <c r="AC129" s="1053"/>
      <c r="AD129" s="1053"/>
      <c r="AE129" s="1054"/>
      <c r="AF129" s="1055">
        <v>6968217</v>
      </c>
      <c r="AG129" s="1053"/>
      <c r="AH129" s="1053"/>
      <c r="AI129" s="1053"/>
      <c r="AJ129" s="1054"/>
      <c r="AK129" s="1055">
        <v>6903034</v>
      </c>
      <c r="AL129" s="1053"/>
      <c r="AM129" s="1053"/>
      <c r="AN129" s="1053"/>
      <c r="AO129" s="1054"/>
      <c r="AP129" s="1170"/>
      <c r="AQ129" s="1171"/>
      <c r="AR129" s="1171"/>
      <c r="AS129" s="1171"/>
      <c r="AT129" s="1172"/>
      <c r="AU129" s="285"/>
      <c r="AV129" s="285"/>
      <c r="AW129" s="285"/>
      <c r="AX129" s="1161" t="s">
        <v>483</v>
      </c>
      <c r="AY129" s="1044"/>
      <c r="AZ129" s="1044"/>
      <c r="BA129" s="1044"/>
      <c r="BB129" s="1044"/>
      <c r="BC129" s="1044"/>
      <c r="BD129" s="1044"/>
      <c r="BE129" s="1045"/>
      <c r="BF129" s="1162" t="s">
        <v>127</v>
      </c>
      <c r="BG129" s="1163"/>
      <c r="BH129" s="1163"/>
      <c r="BI129" s="1163"/>
      <c r="BJ129" s="1163"/>
      <c r="BK129" s="1163"/>
      <c r="BL129" s="1164"/>
      <c r="BM129" s="1162">
        <v>19.079999999999998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485</v>
      </c>
      <c r="X130" s="1168"/>
      <c r="Y130" s="1168"/>
      <c r="Z130" s="1169"/>
      <c r="AA130" s="1052">
        <v>1200531</v>
      </c>
      <c r="AB130" s="1053"/>
      <c r="AC130" s="1053"/>
      <c r="AD130" s="1053"/>
      <c r="AE130" s="1054"/>
      <c r="AF130" s="1055">
        <v>1190453</v>
      </c>
      <c r="AG130" s="1053"/>
      <c r="AH130" s="1053"/>
      <c r="AI130" s="1053"/>
      <c r="AJ130" s="1054"/>
      <c r="AK130" s="1055">
        <v>1163796</v>
      </c>
      <c r="AL130" s="1053"/>
      <c r="AM130" s="1053"/>
      <c r="AN130" s="1053"/>
      <c r="AO130" s="1054"/>
      <c r="AP130" s="1170"/>
      <c r="AQ130" s="1171"/>
      <c r="AR130" s="1171"/>
      <c r="AS130" s="1171"/>
      <c r="AT130" s="1172"/>
      <c r="AU130" s="285"/>
      <c r="AV130" s="285"/>
      <c r="AW130" s="285"/>
      <c r="AX130" s="1161" t="s">
        <v>486</v>
      </c>
      <c r="AY130" s="1044"/>
      <c r="AZ130" s="1044"/>
      <c r="BA130" s="1044"/>
      <c r="BB130" s="1044"/>
      <c r="BC130" s="1044"/>
      <c r="BD130" s="1044"/>
      <c r="BE130" s="1045"/>
      <c r="BF130" s="1198">
        <v>8.3000000000000007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487</v>
      </c>
      <c r="X131" s="1206"/>
      <c r="Y131" s="1206"/>
      <c r="Z131" s="1207"/>
      <c r="AA131" s="1099">
        <v>5748505</v>
      </c>
      <c r="AB131" s="1078"/>
      <c r="AC131" s="1078"/>
      <c r="AD131" s="1078"/>
      <c r="AE131" s="1079"/>
      <c r="AF131" s="1077">
        <v>5777764</v>
      </c>
      <c r="AG131" s="1078"/>
      <c r="AH131" s="1078"/>
      <c r="AI131" s="1078"/>
      <c r="AJ131" s="1079"/>
      <c r="AK131" s="1077">
        <v>5739238</v>
      </c>
      <c r="AL131" s="1078"/>
      <c r="AM131" s="1078"/>
      <c r="AN131" s="1078"/>
      <c r="AO131" s="1079"/>
      <c r="AP131" s="1208"/>
      <c r="AQ131" s="1209"/>
      <c r="AR131" s="1209"/>
      <c r="AS131" s="1209"/>
      <c r="AT131" s="1210"/>
      <c r="AU131" s="285"/>
      <c r="AV131" s="285"/>
      <c r="AW131" s="285"/>
      <c r="AX131" s="1180" t="s">
        <v>488</v>
      </c>
      <c r="AY131" s="1131"/>
      <c r="AZ131" s="1131"/>
      <c r="BA131" s="1131"/>
      <c r="BB131" s="1131"/>
      <c r="BC131" s="1131"/>
      <c r="BD131" s="1131"/>
      <c r="BE131" s="1132"/>
      <c r="BF131" s="1181">
        <v>37.700000000000003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489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490</v>
      </c>
      <c r="W132" s="1191"/>
      <c r="X132" s="1191"/>
      <c r="Y132" s="1191"/>
      <c r="Z132" s="1192"/>
      <c r="AA132" s="1193">
        <v>9.3798996429999999</v>
      </c>
      <c r="AB132" s="1194"/>
      <c r="AC132" s="1194"/>
      <c r="AD132" s="1194"/>
      <c r="AE132" s="1195"/>
      <c r="AF132" s="1196">
        <v>8.1623271559999999</v>
      </c>
      <c r="AG132" s="1194"/>
      <c r="AH132" s="1194"/>
      <c r="AI132" s="1194"/>
      <c r="AJ132" s="1195"/>
      <c r="AK132" s="1196">
        <v>7.5862335730000003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491</v>
      </c>
      <c r="W133" s="1174"/>
      <c r="X133" s="1174"/>
      <c r="Y133" s="1174"/>
      <c r="Z133" s="1175"/>
      <c r="AA133" s="1176">
        <v>9.5</v>
      </c>
      <c r="AB133" s="1177"/>
      <c r="AC133" s="1177"/>
      <c r="AD133" s="1177"/>
      <c r="AE133" s="1178"/>
      <c r="AF133" s="1176">
        <v>8.9</v>
      </c>
      <c r="AG133" s="1177"/>
      <c r="AH133" s="1177"/>
      <c r="AI133" s="1177"/>
      <c r="AJ133" s="1178"/>
      <c r="AK133" s="1176">
        <v>8.3000000000000007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Y6E2757QQZZA6RnyyRnM2TE1ljx3H6Yzz1KakVwINX+QA0DTQ1j4xL6nQyo6z6XuRExSYpItPmVs/1VsaP2fw==" saltValue="DzWrXDrQT7UwXZ42u4YHk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7xvnzc2vEN433rEPU86OHq8C5ar2gEm2FRriA3AS+ALVTFR7Ds1nYIwejfG7GGpdTYUo9GJVprDTDzkiVrALcA==" saltValue="VzuIziLG8hnnig53Wtbg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2C5xV/Twghy2mCbWVU1hTs21Mje3/qR18pSAQpbunSdXs2G7qxdzbLmK3ZAcQiUeeYNxbNRgq4wRr9VCXrCcA==" saltValue="7FtRdeGtl5LVItFTDxVI7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495</v>
      </c>
      <c r="AP7" s="304"/>
      <c r="AQ7" s="305" t="s">
        <v>496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497</v>
      </c>
      <c r="AQ8" s="311" t="s">
        <v>498</v>
      </c>
      <c r="AR8" s="312" t="s">
        <v>499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500</v>
      </c>
      <c r="AL9" s="1217"/>
      <c r="AM9" s="1217"/>
      <c r="AN9" s="1218"/>
      <c r="AO9" s="313">
        <v>1687845</v>
      </c>
      <c r="AP9" s="313">
        <v>69188</v>
      </c>
      <c r="AQ9" s="314">
        <v>56845</v>
      </c>
      <c r="AR9" s="315">
        <v>21.7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501</v>
      </c>
      <c r="AL10" s="1217"/>
      <c r="AM10" s="1217"/>
      <c r="AN10" s="1218"/>
      <c r="AO10" s="316">
        <v>283863</v>
      </c>
      <c r="AP10" s="316">
        <v>11636</v>
      </c>
      <c r="AQ10" s="317">
        <v>5922</v>
      </c>
      <c r="AR10" s="318">
        <v>96.5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502</v>
      </c>
      <c r="AL11" s="1217"/>
      <c r="AM11" s="1217"/>
      <c r="AN11" s="1218"/>
      <c r="AO11" s="316">
        <v>282944</v>
      </c>
      <c r="AP11" s="316">
        <v>11598</v>
      </c>
      <c r="AQ11" s="317">
        <v>8264</v>
      </c>
      <c r="AR11" s="318">
        <v>40.299999999999997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503</v>
      </c>
      <c r="AL12" s="1217"/>
      <c r="AM12" s="1217"/>
      <c r="AN12" s="1218"/>
      <c r="AO12" s="316">
        <v>100541</v>
      </c>
      <c r="AP12" s="316">
        <v>4121</v>
      </c>
      <c r="AQ12" s="317">
        <v>284</v>
      </c>
      <c r="AR12" s="318">
        <v>1351.1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504</v>
      </c>
      <c r="AL13" s="1217"/>
      <c r="AM13" s="1217"/>
      <c r="AN13" s="1218"/>
      <c r="AO13" s="316" t="s">
        <v>505</v>
      </c>
      <c r="AP13" s="316" t="s">
        <v>505</v>
      </c>
      <c r="AQ13" s="317">
        <v>20</v>
      </c>
      <c r="AR13" s="318" t="s">
        <v>505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506</v>
      </c>
      <c r="AL14" s="1217"/>
      <c r="AM14" s="1217"/>
      <c r="AN14" s="1218"/>
      <c r="AO14" s="316">
        <v>66638</v>
      </c>
      <c r="AP14" s="316">
        <v>2732</v>
      </c>
      <c r="AQ14" s="317">
        <v>2517</v>
      </c>
      <c r="AR14" s="318">
        <v>8.5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507</v>
      </c>
      <c r="AL15" s="1217"/>
      <c r="AM15" s="1217"/>
      <c r="AN15" s="1218"/>
      <c r="AO15" s="316">
        <v>12891</v>
      </c>
      <c r="AP15" s="316">
        <v>528</v>
      </c>
      <c r="AQ15" s="317">
        <v>1185</v>
      </c>
      <c r="AR15" s="318">
        <v>-55.4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508</v>
      </c>
      <c r="AL16" s="1220"/>
      <c r="AM16" s="1220"/>
      <c r="AN16" s="1221"/>
      <c r="AO16" s="316">
        <v>-170198</v>
      </c>
      <c r="AP16" s="316">
        <v>-6977</v>
      </c>
      <c r="AQ16" s="317">
        <v>-4726</v>
      </c>
      <c r="AR16" s="318">
        <v>47.6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2264524</v>
      </c>
      <c r="AP17" s="316">
        <v>92827</v>
      </c>
      <c r="AQ17" s="317">
        <v>70311</v>
      </c>
      <c r="AR17" s="318">
        <v>32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510</v>
      </c>
      <c r="AP20" s="324" t="s">
        <v>511</v>
      </c>
      <c r="AQ20" s="325" t="s">
        <v>512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513</v>
      </c>
      <c r="AL21" s="1212"/>
      <c r="AM21" s="1212"/>
      <c r="AN21" s="1213"/>
      <c r="AO21" s="328">
        <v>8.85</v>
      </c>
      <c r="AP21" s="329">
        <v>6.54</v>
      </c>
      <c r="AQ21" s="330">
        <v>2.31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514</v>
      </c>
      <c r="AL22" s="1212"/>
      <c r="AM22" s="1212"/>
      <c r="AN22" s="1213"/>
      <c r="AO22" s="333">
        <v>94.4</v>
      </c>
      <c r="AP22" s="334">
        <v>97.4</v>
      </c>
      <c r="AQ22" s="335">
        <v>-3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495</v>
      </c>
      <c r="AP30" s="304"/>
      <c r="AQ30" s="305" t="s">
        <v>496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497</v>
      </c>
      <c r="AQ31" s="311" t="s">
        <v>498</v>
      </c>
      <c r="AR31" s="312" t="s">
        <v>499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518</v>
      </c>
      <c r="AL32" s="1228"/>
      <c r="AM32" s="1228"/>
      <c r="AN32" s="1229"/>
      <c r="AO32" s="343">
        <v>1279963</v>
      </c>
      <c r="AP32" s="343">
        <v>52468</v>
      </c>
      <c r="AQ32" s="344">
        <v>31480</v>
      </c>
      <c r="AR32" s="345">
        <v>66.7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519</v>
      </c>
      <c r="AL33" s="1228"/>
      <c r="AM33" s="1228"/>
      <c r="AN33" s="1229"/>
      <c r="AO33" s="343" t="s">
        <v>505</v>
      </c>
      <c r="AP33" s="343" t="s">
        <v>505</v>
      </c>
      <c r="AQ33" s="344" t="s">
        <v>505</v>
      </c>
      <c r="AR33" s="345" t="s">
        <v>505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520</v>
      </c>
      <c r="AL34" s="1228"/>
      <c r="AM34" s="1228"/>
      <c r="AN34" s="1229"/>
      <c r="AO34" s="343" t="s">
        <v>505</v>
      </c>
      <c r="AP34" s="343" t="s">
        <v>505</v>
      </c>
      <c r="AQ34" s="344">
        <v>0</v>
      </c>
      <c r="AR34" s="345" t="s">
        <v>505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521</v>
      </c>
      <c r="AL35" s="1228"/>
      <c r="AM35" s="1228"/>
      <c r="AN35" s="1229"/>
      <c r="AO35" s="343">
        <v>416447</v>
      </c>
      <c r="AP35" s="343">
        <v>17071</v>
      </c>
      <c r="AQ35" s="344">
        <v>9510</v>
      </c>
      <c r="AR35" s="345">
        <v>79.5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522</v>
      </c>
      <c r="AL36" s="1228"/>
      <c r="AM36" s="1228"/>
      <c r="AN36" s="1229"/>
      <c r="AO36" s="343">
        <v>42442</v>
      </c>
      <c r="AP36" s="343">
        <v>1740</v>
      </c>
      <c r="AQ36" s="344">
        <v>2191</v>
      </c>
      <c r="AR36" s="345">
        <v>-20.6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523</v>
      </c>
      <c r="AL37" s="1228"/>
      <c r="AM37" s="1228"/>
      <c r="AN37" s="1229"/>
      <c r="AO37" s="343">
        <v>12925</v>
      </c>
      <c r="AP37" s="343">
        <v>530</v>
      </c>
      <c r="AQ37" s="344">
        <v>905</v>
      </c>
      <c r="AR37" s="345">
        <v>-41.4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524</v>
      </c>
      <c r="AL38" s="1231"/>
      <c r="AM38" s="1231"/>
      <c r="AN38" s="1232"/>
      <c r="AO38" s="346" t="s">
        <v>505</v>
      </c>
      <c r="AP38" s="346" t="s">
        <v>505</v>
      </c>
      <c r="AQ38" s="347">
        <v>0</v>
      </c>
      <c r="AR38" s="335" t="s">
        <v>505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525</v>
      </c>
      <c r="AL39" s="1231"/>
      <c r="AM39" s="1231"/>
      <c r="AN39" s="1232"/>
      <c r="AO39" s="343">
        <v>-152589</v>
      </c>
      <c r="AP39" s="343">
        <v>-6255</v>
      </c>
      <c r="AQ39" s="344">
        <v>-3197</v>
      </c>
      <c r="AR39" s="345">
        <v>95.7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526</v>
      </c>
      <c r="AL40" s="1228"/>
      <c r="AM40" s="1228"/>
      <c r="AN40" s="1229"/>
      <c r="AO40" s="343">
        <v>-1163796</v>
      </c>
      <c r="AP40" s="343">
        <v>-47706</v>
      </c>
      <c r="AQ40" s="344">
        <v>-28113</v>
      </c>
      <c r="AR40" s="345">
        <v>69.7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435392</v>
      </c>
      <c r="AP41" s="343">
        <v>17848</v>
      </c>
      <c r="AQ41" s="344">
        <v>12777</v>
      </c>
      <c r="AR41" s="345">
        <v>39.700000000000003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495</v>
      </c>
      <c r="AN49" s="1224" t="s">
        <v>530</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531</v>
      </c>
      <c r="AO50" s="360" t="s">
        <v>532</v>
      </c>
      <c r="AP50" s="361" t="s">
        <v>533</v>
      </c>
      <c r="AQ50" s="362" t="s">
        <v>534</v>
      </c>
      <c r="AR50" s="363" t="s">
        <v>535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536</v>
      </c>
      <c r="AL51" s="356"/>
      <c r="AM51" s="364">
        <v>688455</v>
      </c>
      <c r="AN51" s="365">
        <v>27336</v>
      </c>
      <c r="AO51" s="366">
        <v>-13.3</v>
      </c>
      <c r="AP51" s="367">
        <v>49919</v>
      </c>
      <c r="AQ51" s="368">
        <v>-6.3</v>
      </c>
      <c r="AR51" s="369">
        <v>-7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537</v>
      </c>
      <c r="AM52" s="372">
        <v>285465</v>
      </c>
      <c r="AN52" s="373">
        <v>11335</v>
      </c>
      <c r="AO52" s="374">
        <v>-16.100000000000001</v>
      </c>
      <c r="AP52" s="375">
        <v>26398</v>
      </c>
      <c r="AQ52" s="376">
        <v>-8.6999999999999993</v>
      </c>
      <c r="AR52" s="377">
        <v>-7.4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538</v>
      </c>
      <c r="AL53" s="356"/>
      <c r="AM53" s="364">
        <v>523225</v>
      </c>
      <c r="AN53" s="365">
        <v>20950</v>
      </c>
      <c r="AO53" s="366">
        <v>-23.4</v>
      </c>
      <c r="AP53" s="367">
        <v>47738</v>
      </c>
      <c r="AQ53" s="368">
        <v>-4.4000000000000004</v>
      </c>
      <c r="AR53" s="369">
        <v>-19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537</v>
      </c>
      <c r="AM54" s="372">
        <v>371011</v>
      </c>
      <c r="AN54" s="373">
        <v>14855</v>
      </c>
      <c r="AO54" s="374">
        <v>31.1</v>
      </c>
      <c r="AP54" s="375">
        <v>24937</v>
      </c>
      <c r="AQ54" s="376">
        <v>-5.5</v>
      </c>
      <c r="AR54" s="377">
        <v>36.6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539</v>
      </c>
      <c r="AL55" s="356"/>
      <c r="AM55" s="364">
        <v>542908</v>
      </c>
      <c r="AN55" s="365">
        <v>21974</v>
      </c>
      <c r="AO55" s="366">
        <v>4.9000000000000004</v>
      </c>
      <c r="AP55" s="367">
        <v>52191</v>
      </c>
      <c r="AQ55" s="368">
        <v>9.3000000000000007</v>
      </c>
      <c r="AR55" s="369">
        <v>-4.4000000000000004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537</v>
      </c>
      <c r="AM56" s="372">
        <v>318738</v>
      </c>
      <c r="AN56" s="373">
        <v>12901</v>
      </c>
      <c r="AO56" s="374">
        <v>-13.2</v>
      </c>
      <c r="AP56" s="375">
        <v>24843</v>
      </c>
      <c r="AQ56" s="376">
        <v>-0.4</v>
      </c>
      <c r="AR56" s="377">
        <v>-12.8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540</v>
      </c>
      <c r="AL57" s="356"/>
      <c r="AM57" s="364">
        <v>925284</v>
      </c>
      <c r="AN57" s="365">
        <v>37618</v>
      </c>
      <c r="AO57" s="366">
        <v>71.2</v>
      </c>
      <c r="AP57" s="367">
        <v>47387</v>
      </c>
      <c r="AQ57" s="368">
        <v>-9.1999999999999993</v>
      </c>
      <c r="AR57" s="369">
        <v>80.400000000000006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537</v>
      </c>
      <c r="AM58" s="372">
        <v>480850</v>
      </c>
      <c r="AN58" s="373">
        <v>19549</v>
      </c>
      <c r="AO58" s="374">
        <v>51.5</v>
      </c>
      <c r="AP58" s="375">
        <v>24928</v>
      </c>
      <c r="AQ58" s="376">
        <v>0.3</v>
      </c>
      <c r="AR58" s="377">
        <v>51.2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541</v>
      </c>
      <c r="AL59" s="356"/>
      <c r="AM59" s="364">
        <v>1593173</v>
      </c>
      <c r="AN59" s="365">
        <v>65307</v>
      </c>
      <c r="AO59" s="366">
        <v>73.599999999999994</v>
      </c>
      <c r="AP59" s="367">
        <v>51264</v>
      </c>
      <c r="AQ59" s="368">
        <v>8.1999999999999993</v>
      </c>
      <c r="AR59" s="369">
        <v>65.400000000000006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537</v>
      </c>
      <c r="AM60" s="372">
        <v>432622</v>
      </c>
      <c r="AN60" s="373">
        <v>17734</v>
      </c>
      <c r="AO60" s="374">
        <v>-9.3000000000000007</v>
      </c>
      <c r="AP60" s="375">
        <v>26040</v>
      </c>
      <c r="AQ60" s="376">
        <v>4.5</v>
      </c>
      <c r="AR60" s="377">
        <v>-13.8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542</v>
      </c>
      <c r="AL61" s="378"/>
      <c r="AM61" s="379">
        <v>854609</v>
      </c>
      <c r="AN61" s="380">
        <v>34637</v>
      </c>
      <c r="AO61" s="381">
        <v>22.6</v>
      </c>
      <c r="AP61" s="382">
        <v>49700</v>
      </c>
      <c r="AQ61" s="383">
        <v>-0.5</v>
      </c>
      <c r="AR61" s="369">
        <v>23.1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537</v>
      </c>
      <c r="AM62" s="372">
        <v>377737</v>
      </c>
      <c r="AN62" s="373">
        <v>15275</v>
      </c>
      <c r="AO62" s="374">
        <v>8.8000000000000007</v>
      </c>
      <c r="AP62" s="375">
        <v>25429</v>
      </c>
      <c r="AQ62" s="376">
        <v>-2</v>
      </c>
      <c r="AR62" s="377">
        <v>10.8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4jDc8F4qDGrqzyGMHCEsp5imsVE++FFCs8qtyimTS1byw6iudK6YMi5kpsGZGNxcuWwodYpViDfyGddVaudug==" saltValue="a3JdLROfM1ySW6K/fp1z7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20" spans="125:125" ht="13.5" hidden="1" customHeight="1" x14ac:dyDescent="0.15"/>
    <row r="121" spans="125:125" ht="13.5" hidden="1" customHeight="1" x14ac:dyDescent="0.15">
      <c r="DU121" s="291"/>
    </row>
  </sheetData>
  <sheetProtection algorithmName="SHA-512" hashValue="boD+M2k2NE93osa5ALvrVVqbW3wZd2NtdqtTjaGVkNMzN3VjbXJtSkVSwUf3noJBq2s3yYTgJv0dkmoC9zJoVw==" saltValue="psxSHVpScC5Xy9Snveqde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sheetData>
  <sheetProtection algorithmName="SHA-512" hashValue="/H1mYVBCbi7OXaLrHruE6fHJqsdZtJe73NKMQtnYCjEEiw6YV+g4Yer0rJz2tfePB8a8paSJgwNbVTQUvORqEg==" saltValue="x1tt6YjqvgdqncRODg8og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6" t="s">
        <v>3</v>
      </c>
      <c r="D47" s="1236"/>
      <c r="E47" s="1237"/>
      <c r="F47" s="11">
        <v>18.36</v>
      </c>
      <c r="G47" s="12">
        <v>17.77</v>
      </c>
      <c r="H47" s="12">
        <v>17.36</v>
      </c>
      <c r="I47" s="12">
        <v>15.93</v>
      </c>
      <c r="J47" s="13">
        <v>21.48</v>
      </c>
    </row>
    <row r="48" spans="2:10" ht="57.75" customHeight="1" x14ac:dyDescent="0.15">
      <c r="B48" s="14"/>
      <c r="C48" s="1238" t="s">
        <v>4</v>
      </c>
      <c r="D48" s="1238"/>
      <c r="E48" s="1239"/>
      <c r="F48" s="15">
        <v>2.94</v>
      </c>
      <c r="G48" s="16">
        <v>2.34</v>
      </c>
      <c r="H48" s="16">
        <v>1.24</v>
      </c>
      <c r="I48" s="16">
        <v>1.99</v>
      </c>
      <c r="J48" s="17">
        <v>2.4900000000000002</v>
      </c>
    </row>
    <row r="49" spans="2:10" ht="57.75" customHeight="1" thickBot="1" x14ac:dyDescent="0.2">
      <c r="B49" s="18"/>
      <c r="C49" s="1240" t="s">
        <v>5</v>
      </c>
      <c r="D49" s="1240"/>
      <c r="E49" s="1241"/>
      <c r="F49" s="19" t="s">
        <v>551</v>
      </c>
      <c r="G49" s="20" t="s">
        <v>552</v>
      </c>
      <c r="H49" s="20" t="s">
        <v>553</v>
      </c>
      <c r="I49" s="20" t="s">
        <v>554</v>
      </c>
      <c r="J49" s="21">
        <v>4.43</v>
      </c>
    </row>
    <row r="50" spans="2:10" ht="13.5" customHeight="1" x14ac:dyDescent="0.15"/>
  </sheetData>
  <sheetProtection algorithmName="SHA-512" hashValue="MmM00zjmeFH+hoT5udm7AvEm4se7drBxjNaPmkE7sWQOwtexa84Y6uYSn4EFiaXBnWVRHLfOrdC72vYhLm0h8g==" saltValue="YNupkI9/08/NaWUS0mNz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2021-03-09T01:24:39Z</cp:lastPrinted>
  <dcterms:created xsi:type="dcterms:W3CDTF">2021-02-05T01:07:36Z</dcterms:created>
  <dcterms:modified xsi:type="dcterms:W3CDTF">2021-11-19T04:51:29Z</dcterms:modified>
  <cp:category/>
</cp:coreProperties>
</file>